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23_南会津町○\"/>
    </mc:Choice>
  </mc:AlternateContent>
  <bookViews>
    <workbookView xWindow="0" yWindow="0" windowWidth="28800" windowHeight="14112" tabRatio="9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<sst xmlns="http://schemas.openxmlformats.org/spreadsheetml/2006/main" count="1125" uniqueCount="537">
  <si>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</si>
  <si>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</si>
  <si>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</si>
  <si>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</si>
  <si>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</si>
  <si>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</si>
  <si>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</si>
  <si>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</si>
  <si>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</si>
  <si>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</si>
  <si>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</si>
  <si>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</si>
  <si>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</si>
  <si>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</si>
  <si>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</si>
  <si>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</si>
  <si>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</si>
  <si>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</si>
  <si>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</si>
  <si>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</si>
  <si>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</si>
  <si>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</si>
  <si>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</si>
  <si>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</si>
  <si>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</si>
  <si>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</si>
  <si>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</si>
  <si>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</si>
  <si>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</si>
  <si>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</si>
  <si>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</si>
  <si>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</si>
  <si>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</si>
  <si>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</si>
  <si>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</si>
  <si>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</si>
  <si>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</si>
  <si>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</si>
  <si>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</si>
  <si>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</si>
  <si>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</si>
  <si>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</si>
  <si>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</si>
  <si>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</si>
  <si>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</si>
  <si>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</si>
  <si>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</si>
  <si>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</si>
  <si>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</si>
  <si>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</si>
  <si>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</si>
  <si>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</si>
  <si>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</si>
  <si>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</si>
  <si>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</si>
  <si>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</si>
  <si>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</si>
  <si>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</si>
  <si>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</si>
  <si>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</si>
  <si>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</si>
  <si>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</si>
  <si>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</si>
  <si>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</si>
  <si>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</si>
  <si>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</si>
  <si>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</si>
  <si>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</si>
  <si>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</si>
  <si>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</si>
  <si>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</si>
  <si>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</si>
  <si>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</si>
  <si>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</si>
  <si>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</si>
  <si>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</si>
  <si>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</si>
  <si>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</si>
  <si>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</si>
  <si>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</si>
  <si>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</si>
  <si>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</si>
  <si>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</si>
  <si>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</si>
  <si>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</si>
  <si>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</si>
  <si>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</si>
  <si>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</si>
  <si>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</si>
  <si>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</si>
  <si>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</si>
  <si>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</si>
  <si>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</si>
  <si>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</si>
  <si>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</si>
  <si>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</si>
  <si>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</si>
  <si>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</si>
  <si>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</si>
  <si>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</si>
  <si>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</si>
  <si>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</si>
  <si>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</si>
  <si>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</si>
  <si>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</si>
  <si>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</si>
  <si>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</si>
  <si>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</si>
  <si>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</si>
  <si>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</si>
  <si>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</si>
  <si>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</si>
  <si>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</si>
  <si>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</si>
  <si>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</si>
  <si>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</si>
  <si>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</si>
  <si>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</si>
  <si>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</si>
  <si>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</si>
  <si>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</si>
  <si>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</si>
  <si>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</si>
  <si>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</si>
  <si>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</si>
  <si>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</si>
  <si>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</si>
  <si>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福島県</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</si>
  <si>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</si>
  <si>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</si>
  <si>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</si>
  <si>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</si>
  <si>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</si>
  <si>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</si>
  <si>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</si>
  <si>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</si>
  <si>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</si>
  <si>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</si>
  <si>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</si>
  <si>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</si>
  <si>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33"/>
  </si>
  <si>
    <t>Ⅲ－１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</si>
  <si>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</si>
  <si>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</si>
  <si>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</si>
  <si>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</si>
  <si>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</si>
  <si>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</si>
  <si>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</si>
  <si>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</si>
  <si>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</si>
  <si>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</si>
  <si>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</si>
  <si>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</si>
  <si>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</si>
  <si>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</si>
  <si>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</si>
  <si>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</si>
  <si>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</si>
  <si>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南会津町</t>
  </si>
  <si>
    <t>形式収支</t>
  </si>
  <si>
    <t>地方交付税種地</t>
    <rPh sb="0" eb="2">
      <t>チホウ</t>
    </rPh>
    <rPh sb="2" eb="5">
      <t>コウフゼイ</t>
    </rPh>
    <rPh sb="5" eb="6">
      <t>シュ</t>
    </rPh>
    <rPh sb="6" eb="7">
      <t>チ</t>
    </rPh>
    <phoneticPr fontId="33"/>
  </si>
  <si>
    <t>-3.3</t>
  </si>
  <si>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</si>
  <si>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</si>
  <si>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</si>
  <si>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</si>
  <si>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</si>
  <si>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</si>
  <si>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</si>
  <si>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</si>
  <si>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</si>
  <si>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</si>
  <si>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</si>
  <si>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</si>
  <si>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</si>
  <si>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</si>
  <si>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</si>
  <si>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</si>
  <si>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</si>
  <si>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</si>
  <si>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</si>
  <si>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</si>
  <si>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</si>
  <si>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</si>
  <si>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</si>
  <si>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福島県市町村総合事務組合
非常勤職員公務災害補償特別会計</t>
    <rPh sb="13" eb="22">
      <t>ヒジョウキンショ</t>
    </rPh>
    <rPh sb="22" eb="24">
      <t>ホショウ</t>
    </rPh>
    <rPh sb="24" eb="28">
      <t>トクベ</t>
    </rPh>
    <phoneticPr fontId="5"/>
  </si>
  <si>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</si>
  <si>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</si>
  <si>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</si>
  <si>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</si>
  <si>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</si>
  <si>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</si>
  <si>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</si>
  <si>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-11.1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</si>
  <si>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</si>
  <si>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</si>
  <si>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</si>
  <si>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</si>
  <si>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</si>
  <si>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</si>
  <si>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</si>
  <si>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</si>
  <si>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</si>
  <si>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</si>
  <si>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</si>
  <si>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</si>
  <si>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</si>
  <si>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株式会社みなみあいづ</t>
    <rPh sb="0" eb="10">
      <t>カブシキガイシャ</t>
    </rPh>
    <phoneticPr fontId="5"/>
  </si>
  <si>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</si>
  <si>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</si>
  <si>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</si>
  <si>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</si>
  <si>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</si>
  <si>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</si>
  <si>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</si>
  <si>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</si>
  <si>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</si>
  <si>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</si>
  <si>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</si>
  <si>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</si>
  <si>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</si>
  <si>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</si>
  <si>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</si>
  <si>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</si>
  <si>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</si>
  <si>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</si>
  <si>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</si>
  <si>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-3.1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</si>
  <si>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</si>
  <si>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</si>
  <si>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</si>
  <si>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</si>
  <si>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</si>
  <si>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</si>
  <si>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</si>
  <si>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</si>
  <si>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</si>
  <si>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</si>
  <si>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</si>
  <si>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</si>
  <si>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</si>
  <si>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</si>
  <si>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</si>
  <si>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</si>
  <si>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</si>
  <si>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</si>
  <si>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</si>
  <si>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</si>
  <si>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</si>
  <si>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</si>
  <si>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</si>
  <si>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</si>
  <si>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</si>
  <si>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</si>
  <si>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</si>
  <si>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</si>
  <si>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</si>
  <si>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</si>
  <si>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</si>
  <si>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</si>
  <si>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</si>
  <si>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</si>
  <si>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</si>
  <si>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</si>
  <si>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</si>
  <si>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</si>
  <si>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</si>
  <si>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</si>
  <si>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</si>
  <si>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</si>
  <si>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</si>
  <si>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</si>
  <si>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</si>
  <si>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</si>
  <si>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</si>
  <si>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</si>
  <si>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</si>
  <si>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</si>
  <si>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</si>
  <si>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</si>
  <si>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</si>
  <si>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</si>
  <si>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</si>
  <si>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</si>
  <si>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</si>
  <si>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</si>
  <si>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</si>
  <si>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</si>
  <si>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</si>
  <si>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</si>
  <si>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</si>
  <si>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</si>
  <si>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</si>
  <si>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</si>
  <si>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</si>
  <si>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福島県南会津町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</si>
  <si>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</si>
  <si>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</si>
  <si>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</si>
  <si>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</si>
  <si>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</si>
  <si>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</si>
  <si>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</si>
  <si>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</si>
  <si>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</si>
  <si>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</si>
  <si>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</si>
  <si>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</si>
  <si>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</si>
  <si>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</si>
  <si>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</si>
  <si>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</si>
  <si>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</si>
  <si>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</si>
  <si>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</si>
  <si>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</si>
  <si>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</si>
  <si>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</si>
  <si>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福島県市町村総合事務組合
一般会計</t>
    <rPh sb="0" eb="3">
      <t>フクシマケン</t>
    </rPh>
    <rPh sb="3" eb="12">
      <t>シチョウソンソウゴ</t>
    </rPh>
    <rPh sb="13" eb="17">
      <t>イッパ</t>
    </rPh>
    <phoneticPr fontId="5"/>
  </si>
  <si>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</si>
  <si>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</si>
  <si>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</si>
  <si>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</si>
  <si>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</si>
  <si>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</si>
  <si>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</si>
  <si>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</si>
  <si>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</si>
  <si>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</si>
  <si>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</si>
  <si>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</si>
  <si>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</si>
  <si>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</si>
  <si>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</si>
  <si>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</si>
  <si>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</si>
  <si>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</si>
  <si>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</si>
  <si>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</si>
  <si>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</si>
  <si>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</si>
  <si>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</si>
  <si>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</si>
  <si>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</si>
  <si>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</si>
  <si>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</si>
  <si>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</si>
  <si>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</si>
  <si>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</si>
  <si>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</si>
  <si>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</si>
  <si>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</si>
  <si>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</si>
  <si>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</si>
  <si>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</si>
  <si>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</si>
  <si>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</si>
  <si>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</si>
  <si>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</si>
  <si>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</si>
  <si>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</si>
  <si>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</si>
  <si>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</si>
  <si>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</si>
  <si>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</si>
  <si>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</si>
  <si>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</si>
  <si>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</si>
  <si>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</si>
  <si>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</si>
  <si>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</si>
  <si>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</si>
  <si>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</si>
  <si>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</si>
  <si>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</si>
  <si>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</si>
  <si>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</si>
  <si>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</si>
  <si>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</si>
  <si>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</si>
  <si>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</si>
  <si>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</si>
  <si>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</si>
  <si>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</si>
  <si>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</si>
  <si>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</si>
  <si>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</si>
  <si>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</si>
  <si>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</si>
  <si>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</si>
  <si>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</si>
  <si>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</si>
  <si>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</si>
  <si>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</si>
  <si>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</si>
  <si>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</si>
  <si>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</si>
  <si>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</si>
  <si>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</si>
  <si>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</si>
  <si>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</si>
  <si>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</si>
  <si>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</si>
  <si>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</si>
  <si>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</si>
  <si>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</si>
  <si>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</si>
  <si>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</si>
  <si>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</si>
  <si>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</si>
  <si>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</si>
  <si>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</si>
  <si>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</si>
  <si>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</si>
  <si>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</si>
  <si>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</si>
  <si>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</si>
  <si>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</si>
  <si>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</si>
  <si>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</si>
  <si>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</si>
  <si>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</si>
  <si>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</si>
  <si>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</si>
  <si>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</si>
  <si>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</si>
  <si>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</si>
  <si>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</si>
  <si>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</si>
  <si>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</si>
  <si>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</si>
  <si>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</si>
  <si>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</si>
  <si>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</si>
  <si>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</si>
  <si>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</si>
  <si>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</si>
  <si>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</si>
  <si>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</si>
  <si>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</si>
  <si>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</si>
  <si>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</si>
  <si>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</si>
  <si>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</si>
  <si>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</si>
  <si>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</si>
  <si>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</si>
  <si>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</si>
  <si>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</si>
  <si>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</si>
  <si>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</si>
  <si>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</si>
  <si>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</si>
  <si>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</si>
  <si>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</si>
  <si>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</si>
  <si>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</si>
  <si>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</si>
  <si>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</si>
  <si>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</si>
  <si>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</si>
  <si>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</si>
  <si>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</si>
  <si>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</si>
  <si>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</si>
  <si>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</si>
  <si>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</si>
  <si>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</si>
  <si>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</si>
  <si>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</si>
  <si>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</si>
  <si>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</si>
  <si>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</si>
  <si>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</si>
  <si>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</si>
  <si>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</si>
  <si>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南会津地方広域市町村圏組合
一般会計</t>
    <rPh sb="0" eb="3">
      <t>ミナミアイヅ</t>
    </rPh>
    <rPh sb="3" eb="13">
      <t>チホウコウイキシチョ</t>
    </rPh>
    <rPh sb="14" eb="18">
      <t>イッパ</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</si>
  <si>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</si>
  <si>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</si>
  <si>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</si>
  <si>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</si>
  <si>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</si>
  <si>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</si>
  <si>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</si>
  <si>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</si>
  <si>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</si>
  <si>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</si>
  <si>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</si>
  <si>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</si>
  <si>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</si>
  <si>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</si>
  <si>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</si>
  <si>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</si>
  <si>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</si>
  <si>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</si>
  <si>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</si>
  <si>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</si>
  <si>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</si>
  <si>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</si>
  <si>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</si>
  <si>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</si>
  <si>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公益財団法人南会津町振興公社</t>
    <rPh sb="0" eb="6">
      <t>コウエキザ</t>
    </rPh>
    <rPh sb="6" eb="9">
      <t>ミナミアイヅ</t>
    </rPh>
    <rPh sb="9" eb="14">
      <t>マチシンコ</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</si>
  <si>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</si>
  <si>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</si>
  <si>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</si>
  <si>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</si>
  <si>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</si>
  <si>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</si>
  <si>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</si>
  <si>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</si>
  <si>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</si>
  <si>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</si>
  <si>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</si>
  <si>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</si>
  <si>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</si>
  <si>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</si>
  <si>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</si>
  <si>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</si>
  <si>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</si>
  <si>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福島県市町村総合事務組合
消防補償等特別会計</t>
    <rPh sb="13" eb="18">
      <t>ショウボ</t>
    </rPh>
    <rPh sb="18" eb="22">
      <t>トクベ</t>
    </rPh>
    <phoneticPr fontId="5"/>
  </si>
  <si>
    <t>R03</t>
  </si>
  <si>
    <t>R04</t>
  </si>
  <si>
    <t>▲ 3.03</t>
  </si>
  <si>
    <t>その他会計（赤字）</t>
  </si>
  <si>
    <t>南会津地方環境衛生組合
一般会計</t>
    <rPh sb="0" eb="11">
      <t>ミナミアイヅチホウカ</t>
    </rPh>
    <rPh sb="12" eb="16">
      <t>イッパ</t>
    </rPh>
    <phoneticPr fontId="5"/>
  </si>
  <si>
    <t>福島県市町村総合事務組合
消防賞じゅつ金特別会計</t>
    <rPh sb="13" eb="15">
      <t>ショウボウ</t>
    </rPh>
    <rPh sb="15" eb="16">
      <t>ショウ</t>
    </rPh>
    <rPh sb="19" eb="20">
      <t>キン</t>
    </rPh>
    <rPh sb="20" eb="24">
      <t>トクベ</t>
    </rPh>
    <phoneticPr fontId="5"/>
  </si>
  <si>
    <t>福島県市町村総合事務組合
自治会館管理特別会計</t>
    <rPh sb="13" eb="23">
      <t>ジチカイカンカンリ</t>
    </rPh>
    <phoneticPr fontId="5"/>
  </si>
  <si>
    <t>福島県後期高齢者医療広域連合
一般会計</t>
    <rPh sb="0" eb="8">
      <t>フクシマケンコウ</t>
    </rPh>
    <rPh sb="8" eb="10">
      <t>イリョウ</t>
    </rPh>
    <rPh sb="10" eb="14">
      <t>コウイキ</t>
    </rPh>
    <rPh sb="15" eb="19">
      <t>イッパ</t>
    </rPh>
    <phoneticPr fontId="5"/>
  </si>
  <si>
    <t>福島県後期高齢者医療広域連合
後期高齢者医療特別会計</t>
    <rPh sb="15" eb="26">
      <t>コウキコウレイシャイリ</t>
    </rPh>
    <phoneticPr fontId="5"/>
  </si>
  <si>
    <t>地域づくり振興基金</t>
    <rPh sb="0" eb="2">
      <t>チイキ</t>
    </rPh>
    <rPh sb="5" eb="9">
      <t>シン</t>
    </rPh>
    <phoneticPr fontId="5"/>
  </si>
  <si>
    <t>公共施設等整備基金</t>
    <rPh sb="0" eb="2">
      <t>コウキョウ</t>
    </rPh>
    <rPh sb="2" eb="9">
      <t>シセツト</t>
    </rPh>
    <phoneticPr fontId="5"/>
  </si>
  <si>
    <t>ふれあい福祉基金</t>
    <rPh sb="4" eb="8">
      <t>フクシキ</t>
    </rPh>
    <phoneticPr fontId="5"/>
  </si>
  <si>
    <t>過疎地域持続的発展事業基金</t>
    <rPh sb="0" eb="13">
      <t>カソチイキジゾクテキハ</t>
    </rPh>
    <phoneticPr fontId="5"/>
  </si>
  <si>
    <t>森林環境譲与税基金</t>
    <rPh sb="0" eb="9">
      <t>シンリンカンキョウ</t>
    </rPh>
    <phoneticPr fontId="5"/>
  </si>
  <si>
    <t>会津高原たていわ農産有限会社</t>
    <rPh sb="0" eb="4">
      <t>アイヅ</t>
    </rPh>
    <rPh sb="8" eb="9">
      <t>ノウ</t>
    </rPh>
    <rPh sb="9" eb="10">
      <t>サン</t>
    </rPh>
    <rPh sb="10" eb="14">
      <t>ユウゲンガイシャ</t>
    </rPh>
    <phoneticPr fontId="5"/>
  </si>
  <si>
    <t>有限会社伊南の郷</t>
    <rPh sb="0" eb="4">
      <t>ユウゲンガイシャ</t>
    </rPh>
    <rPh sb="4" eb="6">
      <t>イナ</t>
    </rPh>
    <rPh sb="7" eb="8">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</si>
</sst>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5">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0" borderId="83" xfId="12" applyFont="1" applyBorder="1" applyAlignment="1" applyProtection="1">
      <alignment horizontal="left" vertical="center" wrapText="1" shrinkToFit="1"/>
      <protection locked="0"/>
    </xf>
    <xf numFmtId="0" fontId="17" fillId="0" borderId="84" xfId="12" applyFont="1" applyBorder="1" applyAlignment="1" applyProtection="1">
      <alignment horizontal="left" vertical="center" wrapText="1"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94796</c:v>
                </c:pt>
                <c:pt idx="2">
                  <c:v>85942</c:v>
                </c:pt>
                <c:pt idx="3">
                  <c:v>95007</c:v>
                </c:pt>
                <c:pt idx="4">
                  <c:v>98176</c:v>
                </c:pt>
              </c:numCache>
            </c:numRef>
          </c:val>
          <c:smooth val="0"/>
          <c:extLst>
            <c:ext xmlns:c16="http://schemas.microsoft.com/office/drawing/2014/chart" uri="{C3380CC4-5D6E-409C-BE32-E72D297353CC}">
              <c16:uniqueId val="{00000000-A061-4E9A-AE77-9AA89C3F42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133649</c:v>
                </c:pt>
                <c:pt idx="1">
                  <c:v>205119</c:v>
                </c:pt>
                <c:pt idx="2">
                  <c:v>147049</c:v>
                </c:pt>
                <c:pt idx="3">
                  <c:v>137028</c:v>
                </c:pt>
                <c:pt idx="4">
                  <c:v>147341</c:v>
                </c:pt>
              </c:numCache>
            </c:numRef>
          </c:val>
          <c:smooth val="0"/>
          <c:extLst>
            <c:ext xmlns:c16="http://schemas.microsoft.com/office/drawing/2014/chart" uri="{C3380CC4-5D6E-409C-BE32-E72D297353CC}">
              <c16:uniqueId val="{00000001-A061-4E9A-AE77-9AA89C3F42F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296222465862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c:v>
                </c:pt>
                <c:pt idx="1">
                  <c:v>4.32</c:v>
                </c:pt>
                <c:pt idx="2">
                  <c:v>4.71</c:v>
                </c:pt>
                <c:pt idx="3">
                  <c:v>5.28</c:v>
                </c:pt>
                <c:pt idx="4">
                  <c:v>5.24</c:v>
                </c:pt>
              </c:numCache>
            </c:numRef>
          </c:val>
          <c:extLst>
            <c:ext xmlns:c16="http://schemas.microsoft.com/office/drawing/2014/chart" uri="{C3380CC4-5D6E-409C-BE32-E72D297353CC}">
              <c16:uniqueId val="{00000000-E88D-43BF-BB2D-686F61389D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17.46</c:v>
                </c:pt>
                <c:pt idx="1">
                  <c:v>19.37</c:v>
                </c:pt>
                <c:pt idx="2">
                  <c:v>20.73</c:v>
                </c:pt>
                <c:pt idx="3">
                  <c:v>21.42</c:v>
                </c:pt>
                <c:pt idx="4">
                  <c:v>24.04</c:v>
                </c:pt>
              </c:numCache>
            </c:numRef>
          </c:val>
          <c:extLst>
            <c:ext xmlns:c16="http://schemas.microsoft.com/office/drawing/2014/chart" uri="{C3380CC4-5D6E-409C-BE32-E72D297353CC}">
              <c16:uniqueId val="{00000001-E88D-43BF-BB2D-686F61389DE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-3.03</c:v>
                </c:pt>
                <c:pt idx="1">
                  <c:v>1.53</c:v>
                </c:pt>
                <c:pt idx="2">
                  <c:v>2.63</c:v>
                </c:pt>
                <c:pt idx="3">
                  <c:v>0.44</c:v>
                </c:pt>
                <c:pt idx="4">
                  <c:v>2.61</c:v>
                </c:pt>
              </c:numCache>
            </c:numRef>
          </c:val>
          <c:smooth val="0"/>
          <c:extLst>
            <c:ext xmlns:c16="http://schemas.microsoft.com/office/drawing/2014/chart" uri="{C3380CC4-5D6E-409C-BE32-E72D297353CC}">
              <c16:uniqueId val="{00000002-E88D-43BF-BB2D-686F61389D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c:v>
                </c:pt>
                <c:pt idx="2">
                  <c:v>#N/A</c:v>
                </c:pt>
                <c:pt idx="3">
                  <c:v>1.18</c:v>
                </c:pt>
                <c:pt idx="4">
                  <c:v>0</c:v>
                </c:pt>
                <c:pt idx="5">
                  <c:v>0</c:v>
                </c:pt>
                <c:pt idx="6">
                  <c:v>0</c:v>
                </c:pt>
                <c:pt idx="7">
                  <c:v>0</c:v>
                </c:pt>
                <c:pt idx="8">
                  <c:v>0</c:v>
                </c:pt>
                <c:pt idx="9">
                  <c:v>0</c:v>
                </c:pt>
              </c:numCache>
            </c:numRef>
          </c:val>
          <c:extLst>
            <c:ext xmlns:c16="http://schemas.microsoft.com/office/drawing/2014/chart" uri="{C3380CC4-5D6E-409C-BE32-E72D297353CC}">
              <c16:uniqueId val="{00000000-A8F2-46E4-8D0F-C3DA92A884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F2-46E4-8D0F-C3DA92A884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F2-46E4-8D0F-C3DA92A884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F2-46E4-8D0F-C3DA92A884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0.04</c:v>
                </c:pt>
                <c:pt idx="8">
                  <c:v>#N/A</c:v>
                </c:pt>
                <c:pt idx="9">
                  <c:v>0.04</c:v>
                </c:pt>
              </c:numCache>
            </c:numRef>
          </c:val>
          <c:extLst>
            <c:ext xmlns:c16="http://schemas.microsoft.com/office/drawing/2014/chart" uri="{C3380CC4-5D6E-409C-BE32-E72D297353CC}">
              <c16:uniqueId val="{00000004-A8F2-46E4-8D0F-C3DA92A884E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0.4</c:v>
                </c:pt>
                <c:pt idx="4">
                  <c:v>#N/A</c:v>
                </c:pt>
                <c:pt idx="5">
                  <c:v>1.34</c:v>
                </c:pt>
                <c:pt idx="6">
                  <c:v>#N/A</c:v>
                </c:pt>
                <c:pt idx="7">
                  <c:v>1.1000000000000001</c:v>
                </c:pt>
                <c:pt idx="8">
                  <c:v>#N/A</c:v>
                </c:pt>
                <c:pt idx="9">
                  <c:v>0.52</c:v>
                </c:pt>
              </c:numCache>
            </c:numRef>
          </c:val>
          <c:extLst>
            <c:ext xmlns:c16="http://schemas.microsoft.com/office/drawing/2014/chart" uri="{C3380CC4-5D6E-409C-BE32-E72D297353CC}">
              <c16:uniqueId val="{00000005-A8F2-46E4-8D0F-C3DA92A884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1.07</c:v>
                </c:pt>
                <c:pt idx="2">
                  <c:v>#N/A</c:v>
                </c:pt>
                <c:pt idx="3">
                  <c:v>0.55000000000000004</c:v>
                </c:pt>
                <c:pt idx="4">
                  <c:v>#N/A</c:v>
                </c:pt>
                <c:pt idx="5">
                  <c:v>0.34</c:v>
                </c:pt>
                <c:pt idx="6">
                  <c:v>#N/A</c:v>
                </c:pt>
                <c:pt idx="7">
                  <c:v>0.52</c:v>
                </c:pt>
                <c:pt idx="8">
                  <c:v>#N/A</c:v>
                </c:pt>
                <c:pt idx="9">
                  <c:v>0.52</c:v>
                </c:pt>
              </c:numCache>
            </c:numRef>
          </c:val>
          <c:extLst>
            <c:ext xmlns:c16="http://schemas.microsoft.com/office/drawing/2014/chart" uri="{C3380CC4-5D6E-409C-BE32-E72D297353CC}">
              <c16:uniqueId val="{00000006-A8F2-46E4-8D0F-C3DA92A884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#N/A</c:v>
                </c:pt>
                <c:pt idx="5">
                  <c:v>1.06</c:v>
                </c:pt>
                <c:pt idx="6">
                  <c:v>#N/A</c:v>
                </c:pt>
                <c:pt idx="7">
                  <c:v>0.8</c:v>
                </c:pt>
                <c:pt idx="8">
                  <c:v>#N/A</c:v>
                </c:pt>
                <c:pt idx="9">
                  <c:v>0.92</c:v>
                </c:pt>
              </c:numCache>
            </c:numRef>
          </c:val>
          <c:extLst>
            <c:ext xmlns:c16="http://schemas.microsoft.com/office/drawing/2014/chart" uri="{C3380CC4-5D6E-409C-BE32-E72D297353CC}">
              <c16:uniqueId val="{00000007-A8F2-46E4-8D0F-C3DA92A884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0.78</c:v>
                </c:pt>
                <c:pt idx="2">
                  <c:v>#N/A</c:v>
                </c:pt>
                <c:pt idx="3">
                  <c:v>0.65</c:v>
                </c:pt>
                <c:pt idx="4">
                  <c:v>#N/A</c:v>
                </c:pt>
                <c:pt idx="5">
                  <c:v>3.52</c:v>
                </c:pt>
                <c:pt idx="6">
                  <c:v>#N/A</c:v>
                </c:pt>
                <c:pt idx="7">
                  <c:v>3.54</c:v>
                </c:pt>
                <c:pt idx="8">
                  <c:v>#N/A</c:v>
                </c:pt>
                <c:pt idx="9">
                  <c:v>3.7</c:v>
                </c:pt>
              </c:numCache>
            </c:numRef>
          </c:val>
          <c:extLst>
            <c:ext xmlns:c16="http://schemas.microsoft.com/office/drawing/2014/chart" uri="{C3380CC4-5D6E-409C-BE32-E72D297353CC}">
              <c16:uniqueId val="{00000008-A8F2-46E4-8D0F-C3DA92A884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4.99</c:v>
                </c:pt>
                <c:pt idx="2">
                  <c:v>#N/A</c:v>
                </c:pt>
                <c:pt idx="3">
                  <c:v>4.3099999999999996</c:v>
                </c:pt>
                <c:pt idx="4">
                  <c:v>#N/A</c:v>
                </c:pt>
                <c:pt idx="5">
                  <c:v>4.71</c:v>
                </c:pt>
                <c:pt idx="6">
                  <c:v>#N/A</c:v>
                </c:pt>
                <c:pt idx="7">
                  <c:v>5.27</c:v>
                </c:pt>
                <c:pt idx="8">
                  <c:v>#N/A</c:v>
                </c:pt>
                <c:pt idx="9">
                  <c:v>5.23</c:v>
                </c:pt>
              </c:numCache>
            </c:numRef>
          </c:val>
          <c:extLst>
            <c:ext xmlns:c16="http://schemas.microsoft.com/office/drawing/2014/chart" uri="{C3380CC4-5D6E-409C-BE32-E72D297353CC}">
              <c16:uniqueId val="{00000009-A8F2-46E4-8D0F-C3DA92A884E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1582</c:v>
                </c:pt>
                <c:pt idx="5">
                  <c:v>1519</c:v>
                </c:pt>
                <c:pt idx="8">
                  <c:v>1495</c:v>
                </c:pt>
                <c:pt idx="11">
                  <c:v>1516</c:v>
                </c:pt>
                <c:pt idx="14">
                  <c:v>1530</c:v>
                </c:pt>
              </c:numCache>
            </c:numRef>
          </c:val>
          <c:extLst>
            <c:ext xmlns:c16="http://schemas.microsoft.com/office/drawing/2014/chart" uri="{C3380CC4-5D6E-409C-BE32-E72D297353CC}">
              <c16:uniqueId val="{00000000-91B8-4C04-953C-E523CBD3B7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B8-4C04-953C-E523CBD3B7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32</c:v>
                </c:pt>
                <c:pt idx="6">
                  <c:v>30</c:v>
                </c:pt>
                <c:pt idx="9">
                  <c:v>30</c:v>
                </c:pt>
                <c:pt idx="12">
                  <c:v>30</c:v>
                </c:pt>
              </c:numCache>
            </c:numRef>
          </c:val>
          <c:extLst>
            <c:ext xmlns:c16="http://schemas.microsoft.com/office/drawing/2014/chart" uri="{C3380CC4-5D6E-409C-BE32-E72D297353CC}">
              <c16:uniqueId val="{00000002-91B8-4C04-953C-E523CBD3B7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3-91B8-4C04-953C-E523CBD3B7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345</c:v>
                </c:pt>
                <c:pt idx="3">
                  <c:v>353</c:v>
                </c:pt>
                <c:pt idx="6">
                  <c:v>358</c:v>
                </c:pt>
                <c:pt idx="9">
                  <c:v>369</c:v>
                </c:pt>
                <c:pt idx="12">
                  <c:v>285</c:v>
                </c:pt>
              </c:numCache>
            </c:numRef>
          </c:val>
          <c:extLst>
            <c:ext xmlns:c16="http://schemas.microsoft.com/office/drawing/2014/chart" uri="{C3380CC4-5D6E-409C-BE32-E72D297353CC}">
              <c16:uniqueId val="{00000004-91B8-4C04-953C-E523CBD3B7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B8-4C04-953C-E523CBD3B7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B8-4C04-953C-E523CBD3B7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1591</c:v>
                </c:pt>
                <c:pt idx="3">
                  <c:v>1546</c:v>
                </c:pt>
                <c:pt idx="6">
                  <c:v>1549</c:v>
                </c:pt>
                <c:pt idx="9">
                  <c:v>1690</c:v>
                </c:pt>
                <c:pt idx="12">
                  <c:v>1664</c:v>
                </c:pt>
              </c:numCache>
            </c:numRef>
          </c:val>
          <c:extLst>
            <c:ext xmlns:c16="http://schemas.microsoft.com/office/drawing/2014/chart" uri="{C3380CC4-5D6E-409C-BE32-E72D297353CC}">
              <c16:uniqueId val="{00000007-91B8-4C04-953C-E523CBD3B79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356</c:v>
                </c:pt>
                <c:pt idx="2">
                  <c:v>#N/A</c:v>
                </c:pt>
                <c:pt idx="3">
                  <c:v>#N/A</c:v>
                </c:pt>
                <c:pt idx="4">
                  <c:v>409</c:v>
                </c:pt>
                <c:pt idx="5">
                  <c:v>#N/A</c:v>
                </c:pt>
                <c:pt idx="6">
                  <c:v>#N/A</c:v>
                </c:pt>
                <c:pt idx="7">
                  <c:v>442</c:v>
                </c:pt>
                <c:pt idx="8">
                  <c:v>#N/A</c:v>
                </c:pt>
                <c:pt idx="9">
                  <c:v>#N/A</c:v>
                </c:pt>
                <c:pt idx="10">
                  <c:v>573</c:v>
                </c:pt>
                <c:pt idx="11">
                  <c:v>#N/A</c:v>
                </c:pt>
                <c:pt idx="12">
                  <c:v>#N/A</c:v>
                </c:pt>
                <c:pt idx="13">
                  <c:v>449</c:v>
                </c:pt>
                <c:pt idx="14">
                  <c:v>#N/A</c:v>
                </c:pt>
              </c:numCache>
            </c:numRef>
          </c:val>
          <c:smooth val="0"/>
          <c:extLst>
            <c:ext xmlns:c16="http://schemas.microsoft.com/office/drawing/2014/chart" uri="{C3380CC4-5D6E-409C-BE32-E72D297353CC}">
              <c16:uniqueId val="{00000008-91B8-4C04-953C-E523CBD3B79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14560</c:v>
                </c:pt>
                <c:pt idx="5">
                  <c:v>15058</c:v>
                </c:pt>
                <c:pt idx="8">
                  <c:v>14517</c:v>
                </c:pt>
                <c:pt idx="11">
                  <c:v>13928</c:v>
                </c:pt>
                <c:pt idx="14">
                  <c:v>13860</c:v>
                </c:pt>
              </c:numCache>
            </c:numRef>
          </c:val>
          <c:extLst>
            <c:ext xmlns:c16="http://schemas.microsoft.com/office/drawing/2014/chart" uri="{C3380CC4-5D6E-409C-BE32-E72D297353CC}">
              <c16:uniqueId val="{00000000-6E3A-4FF0-8D2F-3BE6406782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c:v>
                </c:pt>
                <c:pt idx="5">
                  <c:v>25</c:v>
                </c:pt>
                <c:pt idx="8">
                  <c:v>15</c:v>
                </c:pt>
                <c:pt idx="11">
                  <c:v>9</c:v>
                </c:pt>
                <c:pt idx="14">
                  <c:v>3</c:v>
                </c:pt>
              </c:numCache>
            </c:numRef>
          </c:val>
          <c:extLst>
            <c:ext xmlns:c16="http://schemas.microsoft.com/office/drawing/2014/chart" uri="{C3380CC4-5D6E-409C-BE32-E72D297353CC}">
              <c16:uniqueId val="{00000001-6E3A-4FF0-8D2F-3BE6406782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4489</c:v>
                </c:pt>
                <c:pt idx="5">
                  <c:v>4734</c:v>
                </c:pt>
                <c:pt idx="8">
                  <c:v>5052</c:v>
                </c:pt>
                <c:pt idx="11">
                  <c:v>5088</c:v>
                </c:pt>
                <c:pt idx="14">
                  <c:v>5339</c:v>
                </c:pt>
              </c:numCache>
            </c:numRef>
          </c:val>
          <c:extLst>
            <c:ext xmlns:c16="http://schemas.microsoft.com/office/drawing/2014/chart" uri="{C3380CC4-5D6E-409C-BE32-E72D297353CC}">
              <c16:uniqueId val="{00000002-6E3A-4FF0-8D2F-3BE6406782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3A-4FF0-8D2F-3BE6406782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3A-4FF0-8D2F-3BE6406782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3A-4FF0-8D2F-3BE6406782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1881</c:v>
                </c:pt>
                <c:pt idx="3">
                  <c:v>1813</c:v>
                </c:pt>
                <c:pt idx="6">
                  <c:v>1736</c:v>
                </c:pt>
                <c:pt idx="9">
                  <c:v>1693</c:v>
                </c:pt>
                <c:pt idx="12">
                  <c:v>1714</c:v>
                </c:pt>
              </c:numCache>
            </c:numRef>
          </c:val>
          <c:extLst>
            <c:ext xmlns:c16="http://schemas.microsoft.com/office/drawing/2014/chart" uri="{C3380CC4-5D6E-409C-BE32-E72D297353CC}">
              <c16:uniqueId val="{00000006-6E3A-4FF0-8D2F-3BE6406782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E3A-4FF0-8D2F-3BE6406782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3299</c:v>
                </c:pt>
                <c:pt idx="3">
                  <c:v>3170</c:v>
                </c:pt>
                <c:pt idx="6">
                  <c:v>3048</c:v>
                </c:pt>
                <c:pt idx="9">
                  <c:v>3021</c:v>
                </c:pt>
                <c:pt idx="12">
                  <c:v>2563</c:v>
                </c:pt>
              </c:numCache>
            </c:numRef>
          </c:val>
          <c:extLst>
            <c:ext xmlns:c16="http://schemas.microsoft.com/office/drawing/2014/chart" uri="{C3380CC4-5D6E-409C-BE32-E72D297353CC}">
              <c16:uniqueId val="{00000008-6E3A-4FF0-8D2F-3BE6406782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122</c:v>
                </c:pt>
                <c:pt idx="3">
                  <c:v>89</c:v>
                </c:pt>
                <c:pt idx="6">
                  <c:v>59</c:v>
                </c:pt>
                <c:pt idx="9">
                  <c:v>30</c:v>
                </c:pt>
                <c:pt idx="12">
                  <c:v>0</c:v>
                </c:pt>
              </c:numCache>
            </c:numRef>
          </c:val>
          <c:extLst>
            <c:ext xmlns:c16="http://schemas.microsoft.com/office/drawing/2014/chart" uri="{C3380CC4-5D6E-409C-BE32-E72D297353CC}">
              <c16:uniqueId val="{00000009-6E3A-4FF0-8D2F-3BE6406782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15978</c:v>
                </c:pt>
                <c:pt idx="3">
                  <c:v>16951</c:v>
                </c:pt>
                <c:pt idx="6">
                  <c:v>16976</c:v>
                </c:pt>
                <c:pt idx="9">
                  <c:v>16413</c:v>
                </c:pt>
                <c:pt idx="12">
                  <c:v>16219</c:v>
                </c:pt>
              </c:numCache>
            </c:numRef>
          </c:val>
          <c:extLst>
            <c:ext xmlns:c16="http://schemas.microsoft.com/office/drawing/2014/chart" uri="{C3380CC4-5D6E-409C-BE32-E72D297353CC}">
              <c16:uniqueId val="{0000000A-6E3A-4FF0-8D2F-3BE64067822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2189</c:v>
                </c:pt>
                <c:pt idx="2">
                  <c:v>#N/A</c:v>
                </c:pt>
                <c:pt idx="3">
                  <c:v>#N/A</c:v>
                </c:pt>
                <c:pt idx="4">
                  <c:v>2206</c:v>
                </c:pt>
                <c:pt idx="5">
                  <c:v>#N/A</c:v>
                </c:pt>
                <c:pt idx="6">
                  <c:v>#N/A</c:v>
                </c:pt>
                <c:pt idx="7">
                  <c:v>2235</c:v>
                </c:pt>
                <c:pt idx="8">
                  <c:v>#N/A</c:v>
                </c:pt>
                <c:pt idx="9">
                  <c:v>#N/A</c:v>
                </c:pt>
                <c:pt idx="10">
                  <c:v>2132</c:v>
                </c:pt>
                <c:pt idx="11">
                  <c:v>#N/A</c:v>
                </c:pt>
                <c:pt idx="12">
                  <c:v>#N/A</c:v>
                </c:pt>
                <c:pt idx="13">
                  <c:v>1293</c:v>
                </c:pt>
                <c:pt idx="14">
                  <c:v>#N/A</c:v>
                </c:pt>
              </c:numCache>
            </c:numRef>
          </c:val>
          <c:smooth val="0"/>
          <c:extLst>
            <c:ext xmlns:c16="http://schemas.microsoft.com/office/drawing/2014/chart" uri="{C3380CC4-5D6E-409C-BE32-E72D297353CC}">
              <c16:uniqueId val="{0000000B-6E3A-4FF0-8D2F-3BE6406782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1777</c:v>
                </c:pt>
                <c:pt idx="1">
                  <c:v>1779</c:v>
                </c:pt>
                <c:pt idx="2">
                  <c:v>1999</c:v>
                </c:pt>
              </c:numCache>
            </c:numRef>
          </c:val>
          <c:extLst>
            <c:ext xmlns:c16="http://schemas.microsoft.com/office/drawing/2014/chart" uri="{C3380CC4-5D6E-409C-BE32-E72D297353CC}">
              <c16:uniqueId val="{00000000-8F34-46A4-9E43-AD828B0121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685</c:v>
                </c:pt>
                <c:pt idx="1">
                  <c:v>648</c:v>
                </c:pt>
                <c:pt idx="2">
                  <c:v>646</c:v>
                </c:pt>
              </c:numCache>
            </c:numRef>
          </c:val>
          <c:extLst>
            <c:ext xmlns:c16="http://schemas.microsoft.com/office/drawing/2014/chart" uri="{C3380CC4-5D6E-409C-BE32-E72D297353CC}">
              <c16:uniqueId val="{00000001-8F34-46A4-9E43-AD828B0121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3482</c:v>
                </c:pt>
                <c:pt idx="1">
                  <c:v>3510</c:v>
                </c:pt>
                <c:pt idx="2">
                  <c:v>3428</c:v>
                </c:pt>
              </c:numCache>
            </c:numRef>
          </c:val>
          <c:extLst>
            <c:ext xmlns:c16="http://schemas.microsoft.com/office/drawing/2014/chart" uri="{C3380CC4-5D6E-409C-BE32-E72D297353CC}">
              <c16:uniqueId val="{00000002-8F34-46A4-9E43-AD828B01212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福島県南会津町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13,733
13,633
886.47
13,569,642
13,126,712
435,551
8,312,290
16,218,534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18.9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905"/>
    <xdr:sp macro="" textlink="">
      <xdr:nvSpPr>
        <xdr:cNvPr id="30" name="テキスト ボックス 29"/>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905"/>
    <xdr:sp macro="" textlink="">
      <xdr:nvSpPr>
        <xdr:cNvPr id="31" name="テキスト ボックス 30"/>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急速に進む少子高齢化や人口減少等が作用し、歳入に占める町税の割合は12.1％と低い状態にあり、財政力指数も類似団体内平均を下回る状況が続いている。</a:t>
          </a:r>
        </a:p>
        <a:p>
          <a:r>
            <a:rPr kumimoji="1" lang="ja-JP" altLang="en-US" sz="1300">
              <a:latin typeface="ＭＳ Ｐゴシック"/>
              <a:ea typeface="ＭＳ Ｐゴシック"/>
            </a:rPr>
            <a:t>　結婚・子育て施策の充実による子育て世帯の定住促進、地域の特性を生かした農林業振興等に取り組むことで、地域経済の活性化による税収の増加を図り、財政基盤の強化につなげる。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5905"/>
    <xdr:sp macro="" textlink="">
      <xdr:nvSpPr>
        <xdr:cNvPr id="51" name="テキスト ボックス 50"/>
        <xdr:cNvSpPr txBox="1"/>
      </xdr:nvSpPr>
      <xdr:spPr>
        <a:xfrm>
          <a:off x="0" y="7747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7" name="テキスト ボックス 56"/>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5905"/>
    <xdr:sp macro="" textlink="">
      <xdr:nvSpPr>
        <xdr:cNvPr id="63" name="テキスト ボックス 62"/>
        <xdr:cNvSpPr txBox="1"/>
      </xdr:nvSpPr>
      <xdr:spPr>
        <a:xfrm>
          <a:off x="0" y="5938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99060</xdr:rowOff>
    </xdr:from>
    <xdr:to>
      <xdr:col>23</xdr:col>
      <xdr:colOff>133350</xdr:colOff>
      <xdr:row>44</xdr:row>
      <xdr:rowOff>165100</xdr:rowOff>
    </xdr:to>
    <xdr:cxnSp macro="">
      <xdr:nvCxnSpPr>
        <xdr:cNvPr id="67" name="直線コネクタ 66"/>
        <xdr:cNvCxnSpPr/>
      </xdr:nvCxnSpPr>
      <xdr:spPr>
        <a:xfrm flipV="1">
          <a:off x="4953000" y="6271260"/>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8"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13970</xdr:rowOff>
    </xdr:from>
    <xdr:ext cx="762000" cy="259080"/>
    <xdr:sp macro="" textlink="">
      <xdr:nvSpPr>
        <xdr:cNvPr id="70" name="財政力最大値テキスト"/>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99060</xdr:rowOff>
    </xdr:from>
    <xdr:to>
      <xdr:col>24</xdr:col>
      <xdr:colOff>12700</xdr:colOff>
      <xdr:row>36</xdr:row>
      <xdr:rowOff>99060</xdr:rowOff>
    </xdr:to>
    <xdr:cxnSp macro="">
      <xdr:nvCxnSpPr>
        <xdr:cNvPr id="71" name="直線コネクタ 70"/>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114935</xdr:rowOff>
    </xdr:to>
    <xdr:cxnSp macro="">
      <xdr:nvCxnSpPr>
        <xdr:cNvPr id="72" name="直線コネクタ 71"/>
        <xdr:cNvCxnSpPr/>
      </xdr:nvCxnSpPr>
      <xdr:spPr>
        <a:xfrm flipV="1">
          <a:off x="4114800" y="76485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5905"/>
    <xdr:sp macro="" textlink="">
      <xdr:nvSpPr>
        <xdr:cNvPr id="73" name="財政力平均値テキスト"/>
        <xdr:cNvSpPr txBox="1"/>
      </xdr:nvSpPr>
      <xdr:spPr>
        <a:xfrm>
          <a:off x="5041900" y="72218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4" name="フローチャート: 判断 73"/>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114935</xdr:rowOff>
    </xdr:from>
    <xdr:to>
      <xdr:col>19</xdr:col>
      <xdr:colOff>133350</xdr:colOff>
      <xdr:row>44</xdr:row>
      <xdr:rowOff>114935</xdr:rowOff>
    </xdr:to>
    <xdr:cxnSp macro="">
      <xdr:nvCxnSpPr>
        <xdr:cNvPr id="75" name="直線コネクタ 74"/>
        <xdr:cNvCxnSpPr/>
      </xdr:nvCxnSpPr>
      <xdr:spPr>
        <a:xfrm>
          <a:off x="3225800" y="7658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24130</xdr:rowOff>
    </xdr:from>
    <xdr:to>
      <xdr:col>19</xdr:col>
      <xdr:colOff>184150</xdr:colOff>
      <xdr:row>43</xdr:row>
      <xdr:rowOff>125730</xdr:rowOff>
    </xdr:to>
    <xdr:sp macro="" textlink="">
      <xdr:nvSpPr>
        <xdr:cNvPr id="76" name="フローチャート: 判断 75"/>
        <xdr:cNvSpPr/>
      </xdr:nvSpPr>
      <xdr:spPr>
        <a:xfrm>
          <a:off x="4064000" y="739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135890</xdr:rowOff>
    </xdr:from>
    <xdr:ext cx="736600" cy="259080"/>
    <xdr:sp macro="" textlink="">
      <xdr:nvSpPr>
        <xdr:cNvPr id="77" name="テキスト ボックス 76"/>
        <xdr:cNvSpPr txBox="1"/>
      </xdr:nvSpPr>
      <xdr:spPr>
        <a:xfrm>
          <a:off x="3733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114935</xdr:rowOff>
    </xdr:from>
    <xdr:to>
      <xdr:col>15</xdr:col>
      <xdr:colOff>82550</xdr:colOff>
      <xdr:row>44</xdr:row>
      <xdr:rowOff>114935</xdr:rowOff>
    </xdr:to>
    <xdr:cxnSp macro="">
      <xdr:nvCxnSpPr>
        <xdr:cNvPr id="78" name="直線コネクタ 77"/>
        <xdr:cNvCxnSpPr/>
      </xdr:nvCxnSpPr>
      <xdr:spPr>
        <a:xfrm>
          <a:off x="2336800" y="7658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14605</xdr:rowOff>
    </xdr:from>
    <xdr:to>
      <xdr:col>15</xdr:col>
      <xdr:colOff>133350</xdr:colOff>
      <xdr:row>43</xdr:row>
      <xdr:rowOff>116205</xdr:rowOff>
    </xdr:to>
    <xdr:sp macro="" textlink="">
      <xdr:nvSpPr>
        <xdr:cNvPr id="79" name="フローチャート: 判断 78"/>
        <xdr:cNvSpPr/>
      </xdr:nvSpPr>
      <xdr:spPr>
        <a:xfrm>
          <a:off x="3175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126365</xdr:rowOff>
    </xdr:from>
    <xdr:ext cx="762000" cy="259080"/>
    <xdr:sp macro="" textlink="">
      <xdr:nvSpPr>
        <xdr:cNvPr id="80" name="テキスト ボックス 79"/>
        <xdr:cNvSpPr txBox="1"/>
      </xdr:nvSpPr>
      <xdr:spPr>
        <a:xfrm>
          <a:off x="2844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114935</xdr:rowOff>
    </xdr:from>
    <xdr:to>
      <xdr:col>11</xdr:col>
      <xdr:colOff>31750</xdr:colOff>
      <xdr:row>44</xdr:row>
      <xdr:rowOff>114935</xdr:rowOff>
    </xdr:to>
    <xdr:cxnSp macro="">
      <xdr:nvCxnSpPr>
        <xdr:cNvPr id="81" name="直線コネクタ 80"/>
        <xdr:cNvCxnSpPr/>
      </xdr:nvCxnSpPr>
      <xdr:spPr>
        <a:xfrm>
          <a:off x="1447800" y="7658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14605</xdr:rowOff>
    </xdr:from>
    <xdr:to>
      <xdr:col>11</xdr:col>
      <xdr:colOff>82550</xdr:colOff>
      <xdr:row>43</xdr:row>
      <xdr:rowOff>116205</xdr:rowOff>
    </xdr:to>
    <xdr:sp macro="" textlink="">
      <xdr:nvSpPr>
        <xdr:cNvPr id="82" name="フローチャート: 判断 81"/>
        <xdr:cNvSpPr/>
      </xdr:nvSpPr>
      <xdr:spPr>
        <a:xfrm>
          <a:off x="2286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126365</xdr:rowOff>
    </xdr:from>
    <xdr:ext cx="762000" cy="259080"/>
    <xdr:sp macro="" textlink="">
      <xdr:nvSpPr>
        <xdr:cNvPr id="83" name="テキスト ボックス 82"/>
        <xdr:cNvSpPr txBox="1"/>
      </xdr:nvSpPr>
      <xdr:spPr>
        <a:xfrm>
          <a:off x="1955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4" name="フローチャート: 判断 83"/>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5" name="テキスト ボックス 84"/>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91" name="楕円 90"/>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121285</xdr:rowOff>
    </xdr:from>
    <xdr:ext cx="762000" cy="255905"/>
    <xdr:sp macro="" textlink="">
      <xdr:nvSpPr>
        <xdr:cNvPr id="92" name="財政力該当値テキスト"/>
        <xdr:cNvSpPr txBox="1"/>
      </xdr:nvSpPr>
      <xdr:spPr>
        <a:xfrm>
          <a:off x="5041900" y="7493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64135</xdr:rowOff>
    </xdr:from>
    <xdr:to>
      <xdr:col>19</xdr:col>
      <xdr:colOff>184150</xdr:colOff>
      <xdr:row>44</xdr:row>
      <xdr:rowOff>166370</xdr:rowOff>
    </xdr:to>
    <xdr:sp macro="" textlink="">
      <xdr:nvSpPr>
        <xdr:cNvPr id="93" name="楕円 92"/>
        <xdr:cNvSpPr/>
      </xdr:nvSpPr>
      <xdr:spPr>
        <a:xfrm>
          <a:off x="4064000" y="7607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150495</xdr:rowOff>
    </xdr:from>
    <xdr:ext cx="736600" cy="259080"/>
    <xdr:sp macro="" textlink="">
      <xdr:nvSpPr>
        <xdr:cNvPr id="94" name="テキスト ボックス 93"/>
        <xdr:cNvSpPr txBox="1"/>
      </xdr:nvSpPr>
      <xdr:spPr>
        <a:xfrm>
          <a:off x="3733800" y="7694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64135</xdr:rowOff>
    </xdr:from>
    <xdr:to>
      <xdr:col>15</xdr:col>
      <xdr:colOff>133350</xdr:colOff>
      <xdr:row>44</xdr:row>
      <xdr:rowOff>166370</xdr:rowOff>
    </xdr:to>
    <xdr:sp macro="" textlink="">
      <xdr:nvSpPr>
        <xdr:cNvPr id="95" name="楕円 94"/>
        <xdr:cNvSpPr/>
      </xdr:nvSpPr>
      <xdr:spPr>
        <a:xfrm>
          <a:off x="3175000" y="7607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150495</xdr:rowOff>
    </xdr:from>
    <xdr:ext cx="762000" cy="259080"/>
    <xdr:sp macro="" textlink="">
      <xdr:nvSpPr>
        <xdr:cNvPr id="96" name="テキスト ボックス 95"/>
        <xdr:cNvSpPr txBox="1"/>
      </xdr:nvSpPr>
      <xdr:spPr>
        <a:xfrm>
          <a:off x="28448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64135</xdr:rowOff>
    </xdr:from>
    <xdr:to>
      <xdr:col>11</xdr:col>
      <xdr:colOff>82550</xdr:colOff>
      <xdr:row>44</xdr:row>
      <xdr:rowOff>166370</xdr:rowOff>
    </xdr:to>
    <xdr:sp macro="" textlink="">
      <xdr:nvSpPr>
        <xdr:cNvPr id="97" name="楕円 96"/>
        <xdr:cNvSpPr/>
      </xdr:nvSpPr>
      <xdr:spPr>
        <a:xfrm>
          <a:off x="2286000" y="7607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150495</xdr:rowOff>
    </xdr:from>
    <xdr:ext cx="762000" cy="259080"/>
    <xdr:sp macro="" textlink="">
      <xdr:nvSpPr>
        <xdr:cNvPr id="98" name="テキスト ボックス 97"/>
        <xdr:cNvSpPr txBox="1"/>
      </xdr:nvSpPr>
      <xdr:spPr>
        <a:xfrm>
          <a:off x="19558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64135</xdr:rowOff>
    </xdr:from>
    <xdr:to>
      <xdr:col>7</xdr:col>
      <xdr:colOff>31750</xdr:colOff>
      <xdr:row>44</xdr:row>
      <xdr:rowOff>166370</xdr:rowOff>
    </xdr:to>
    <xdr:sp macro="" textlink="">
      <xdr:nvSpPr>
        <xdr:cNvPr id="99" name="楕円 98"/>
        <xdr:cNvSpPr/>
      </xdr:nvSpPr>
      <xdr:spPr>
        <a:xfrm>
          <a:off x="1397000" y="7607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150495</xdr:rowOff>
    </xdr:from>
    <xdr:ext cx="762000" cy="259080"/>
    <xdr:sp macro="" textlink="">
      <xdr:nvSpPr>
        <xdr:cNvPr id="100" name="テキスト ボックス 99"/>
        <xdr:cNvSpPr txBox="1"/>
      </xdr:nvSpPr>
      <xdr:spPr>
        <a:xfrm>
          <a:off x="10668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2" name="テキスト ボックス 101"/>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3" name="テキスト ボックス 102"/>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一般職及び会計年度任用職員の給与改定等に伴う人件費の増加、一部事務組合保有施設の大型建設事業に伴う補助費等の増加が重なり、経常収支比率は昨年度から0.8％上昇している。</a:t>
          </a:r>
        </a:p>
        <a:p>
          <a:r>
            <a:rPr kumimoji="1" lang="ja-JP" altLang="en-US" sz="1300">
              <a:latin typeface="ＭＳ Ｐゴシック"/>
              <a:ea typeface="ＭＳ Ｐゴシック"/>
            </a:rPr>
            <a:t>　類似団体内の平均値を下回っているものの、高い比率で推移している状況に変化はない。公共施設等総合管理計画に基づく公共施設の統廃合を着実に進めるとともに、適正な定員管理と人員配置、選択と集中による事務事業の見直し等により、経常経費の適正化に努める。</a:t>
          </a:r>
        </a:p>
      </xdr:txBody>
    </xdr:sp>
    <xdr:clientData/>
  </xdr:twoCellAnchor>
  <xdr:oneCellAnchor>
    <xdr:from>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6" name="テキスト ボックス 115"/>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7" name="直線コネクタ 116"/>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8" name="テキスト ボックス 117"/>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9" name="直線コネクタ 118"/>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20" name="テキスト ボックス 119"/>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3" name="直線コネクタ 122"/>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24" name="テキスト ボックス 123"/>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5" name="直線コネクタ 124"/>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6" name="テキスト ボックス 125"/>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161925</xdr:rowOff>
    </xdr:from>
    <xdr:to>
      <xdr:col>23</xdr:col>
      <xdr:colOff>133350</xdr:colOff>
      <xdr:row>65</xdr:row>
      <xdr:rowOff>166370</xdr:rowOff>
    </xdr:to>
    <xdr:cxnSp macro="">
      <xdr:nvCxnSpPr>
        <xdr:cNvPr id="130" name="直線コネクタ 129"/>
        <xdr:cNvCxnSpPr/>
      </xdr:nvCxnSpPr>
      <xdr:spPr>
        <a:xfrm flipV="1">
          <a:off x="4953000" y="9934575"/>
          <a:ext cx="0" cy="1376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137795</xdr:rowOff>
    </xdr:from>
    <xdr:ext cx="762000" cy="259080"/>
    <xdr:sp macro="" textlink="">
      <xdr:nvSpPr>
        <xdr:cNvPr id="131" name="財政構造の弾力性最小値テキスト"/>
        <xdr:cNvSpPr txBox="1"/>
      </xdr:nvSpPr>
      <xdr:spPr>
        <a:xfrm>
          <a:off x="5041900" y="1128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166370</xdr:rowOff>
    </xdr:from>
    <xdr:to>
      <xdr:col>24</xdr:col>
      <xdr:colOff>12700</xdr:colOff>
      <xdr:row>65</xdr:row>
      <xdr:rowOff>166370</xdr:rowOff>
    </xdr:to>
    <xdr:cxnSp macro="">
      <xdr:nvCxnSpPr>
        <xdr:cNvPr id="132" name="直線コネクタ 131"/>
        <xdr:cNvCxnSpPr/>
      </xdr:nvCxnSpPr>
      <xdr:spPr>
        <a:xfrm>
          <a:off x="4864100" y="1131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76835</xdr:rowOff>
    </xdr:from>
    <xdr:ext cx="762000" cy="255905"/>
    <xdr:sp macro="" textlink="">
      <xdr:nvSpPr>
        <xdr:cNvPr id="133" name="財政構造の弾力性最大値テキスト"/>
        <xdr:cNvSpPr txBox="1"/>
      </xdr:nvSpPr>
      <xdr:spPr>
        <a:xfrm>
          <a:off x="5041900" y="9678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161925</xdr:rowOff>
    </xdr:from>
    <xdr:to>
      <xdr:col>24</xdr:col>
      <xdr:colOff>12700</xdr:colOff>
      <xdr:row>57</xdr:row>
      <xdr:rowOff>161925</xdr:rowOff>
    </xdr:to>
    <xdr:cxnSp macro="">
      <xdr:nvCxnSpPr>
        <xdr:cNvPr id="134" name="直線コネクタ 133"/>
        <xdr:cNvCxnSpPr/>
      </xdr:nvCxnSpPr>
      <xdr:spPr>
        <a:xfrm>
          <a:off x="4864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63500</xdr:rowOff>
    </xdr:from>
    <xdr:to>
      <xdr:col>23</xdr:col>
      <xdr:colOff>133350</xdr:colOff>
      <xdr:row>61</xdr:row>
      <xdr:rowOff>127635</xdr:rowOff>
    </xdr:to>
    <xdr:cxnSp macro="">
      <xdr:nvCxnSpPr>
        <xdr:cNvPr id="135" name="直線コネクタ 134"/>
        <xdr:cNvCxnSpPr/>
      </xdr:nvCxnSpPr>
      <xdr:spPr>
        <a:xfrm>
          <a:off x="4114800" y="1052195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121285</xdr:rowOff>
    </xdr:from>
    <xdr:ext cx="762000" cy="255905"/>
    <xdr:sp macro="" textlink="">
      <xdr:nvSpPr>
        <xdr:cNvPr id="136" name="財政構造の弾力性平均値テキスト"/>
        <xdr:cNvSpPr txBox="1"/>
      </xdr:nvSpPr>
      <xdr:spPr>
        <a:xfrm>
          <a:off x="5041900" y="1057973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149225</xdr:rowOff>
    </xdr:from>
    <xdr:to>
      <xdr:col>23</xdr:col>
      <xdr:colOff>184150</xdr:colOff>
      <xdr:row>62</xdr:row>
      <xdr:rowOff>79375</xdr:rowOff>
    </xdr:to>
    <xdr:sp macro="" textlink="">
      <xdr:nvSpPr>
        <xdr:cNvPr id="137" name="フローチャート: 判断 136"/>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63500</xdr:rowOff>
    </xdr:from>
    <xdr:to>
      <xdr:col>19</xdr:col>
      <xdr:colOff>133350</xdr:colOff>
      <xdr:row>61</xdr:row>
      <xdr:rowOff>63500</xdr:rowOff>
    </xdr:to>
    <xdr:cxnSp macro="">
      <xdr:nvCxnSpPr>
        <xdr:cNvPr id="138" name="直線コネクタ 137"/>
        <xdr:cNvCxnSpPr/>
      </xdr:nvCxnSpPr>
      <xdr:spPr>
        <a:xfrm>
          <a:off x="3225800" y="10521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12065</xdr:rowOff>
    </xdr:from>
    <xdr:to>
      <xdr:col>19</xdr:col>
      <xdr:colOff>184150</xdr:colOff>
      <xdr:row>61</xdr:row>
      <xdr:rowOff>113665</xdr:rowOff>
    </xdr:to>
    <xdr:sp macro="" textlink="">
      <xdr:nvSpPr>
        <xdr:cNvPr id="139" name="フローチャート: 判断 138"/>
        <xdr:cNvSpPr/>
      </xdr:nvSpPr>
      <xdr:spPr>
        <a:xfrm>
          <a:off x="40640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123825</xdr:rowOff>
    </xdr:from>
    <xdr:ext cx="736600" cy="255905"/>
    <xdr:sp macro="" textlink="">
      <xdr:nvSpPr>
        <xdr:cNvPr id="140" name="テキスト ボックス 139"/>
        <xdr:cNvSpPr txBox="1"/>
      </xdr:nvSpPr>
      <xdr:spPr>
        <a:xfrm>
          <a:off x="3733800" y="102393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63500</xdr:rowOff>
    </xdr:from>
    <xdr:to>
      <xdr:col>15</xdr:col>
      <xdr:colOff>82550</xdr:colOff>
      <xdr:row>63</xdr:row>
      <xdr:rowOff>17780</xdr:rowOff>
    </xdr:to>
    <xdr:cxnSp macro="">
      <xdr:nvCxnSpPr>
        <xdr:cNvPr id="141" name="直線コネクタ 140"/>
        <xdr:cNvCxnSpPr/>
      </xdr:nvCxnSpPr>
      <xdr:spPr>
        <a:xfrm flipV="1">
          <a:off x="2336800" y="1052195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62230</xdr:rowOff>
    </xdr:from>
    <xdr:ext cx="762000" cy="259080"/>
    <xdr:sp macro="" textlink="">
      <xdr:nvSpPr>
        <xdr:cNvPr id="143" name="テキスト ボックス 142"/>
        <xdr:cNvSpPr txBox="1"/>
      </xdr:nvSpPr>
      <xdr:spPr>
        <a:xfrm>
          <a:off x="2844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60325</xdr:rowOff>
    </xdr:from>
    <xdr:to>
      <xdr:col>11</xdr:col>
      <xdr:colOff>31750</xdr:colOff>
      <xdr:row>63</xdr:row>
      <xdr:rowOff>17780</xdr:rowOff>
    </xdr:to>
    <xdr:cxnSp macro="">
      <xdr:nvCxnSpPr>
        <xdr:cNvPr id="144" name="直線コネクタ 143"/>
        <xdr:cNvCxnSpPr/>
      </xdr:nvCxnSpPr>
      <xdr:spPr>
        <a:xfrm>
          <a:off x="1447800" y="1069022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109220</xdr:rowOff>
    </xdr:from>
    <xdr:to>
      <xdr:col>11</xdr:col>
      <xdr:colOff>82550</xdr:colOff>
      <xdr:row>62</xdr:row>
      <xdr:rowOff>38735</xdr:rowOff>
    </xdr:to>
    <xdr:sp macro="" textlink="">
      <xdr:nvSpPr>
        <xdr:cNvPr id="145" name="フローチャート: 判断 144"/>
        <xdr:cNvSpPr/>
      </xdr:nvSpPr>
      <xdr:spPr>
        <a:xfrm>
          <a:off x="2286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48895</xdr:rowOff>
    </xdr:from>
    <xdr:ext cx="762000" cy="259080"/>
    <xdr:sp macro="" textlink="">
      <xdr:nvSpPr>
        <xdr:cNvPr id="146" name="テキスト ボックス 145"/>
        <xdr:cNvSpPr txBox="1"/>
      </xdr:nvSpPr>
      <xdr:spPr>
        <a:xfrm>
          <a:off x="1955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109220</xdr:rowOff>
    </xdr:from>
    <xdr:to>
      <xdr:col>7</xdr:col>
      <xdr:colOff>31750</xdr:colOff>
      <xdr:row>62</xdr:row>
      <xdr:rowOff>38735</xdr:rowOff>
    </xdr:to>
    <xdr:sp macro="" textlink="">
      <xdr:nvSpPr>
        <xdr:cNvPr id="147" name="フローチャート: 判断 146"/>
        <xdr:cNvSpPr/>
      </xdr:nvSpPr>
      <xdr:spPr>
        <a:xfrm>
          <a:off x="1397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48895</xdr:rowOff>
    </xdr:from>
    <xdr:ext cx="762000" cy="259080"/>
    <xdr:sp macro="" textlink="">
      <xdr:nvSpPr>
        <xdr:cNvPr id="148" name="テキスト ボックス 147"/>
        <xdr:cNvSpPr txBox="1"/>
      </xdr:nvSpPr>
      <xdr:spPr>
        <a:xfrm>
          <a:off x="1066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9" name="テキスト ボックス 148"/>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50" name="テキスト ボックス 149"/>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51" name="テキスト ボックス 150"/>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52" name="テキスト ボックス 151"/>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3" name="テキスト ボックス 152"/>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76835</xdr:rowOff>
    </xdr:from>
    <xdr:to>
      <xdr:col>23</xdr:col>
      <xdr:colOff>184150</xdr:colOff>
      <xdr:row>62</xdr:row>
      <xdr:rowOff>6985</xdr:rowOff>
    </xdr:to>
    <xdr:sp macro="" textlink="">
      <xdr:nvSpPr>
        <xdr:cNvPr id="154" name="楕円 153"/>
        <xdr:cNvSpPr/>
      </xdr:nvSpPr>
      <xdr:spPr>
        <a:xfrm>
          <a:off x="49022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93345</xdr:rowOff>
    </xdr:from>
    <xdr:ext cx="762000" cy="259080"/>
    <xdr:sp macro="" textlink="">
      <xdr:nvSpPr>
        <xdr:cNvPr id="155" name="財政構造の弾力性該当値テキスト"/>
        <xdr:cNvSpPr txBox="1"/>
      </xdr:nvSpPr>
      <xdr:spPr>
        <a:xfrm>
          <a:off x="50419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12065</xdr:rowOff>
    </xdr:from>
    <xdr:to>
      <xdr:col>19</xdr:col>
      <xdr:colOff>184150</xdr:colOff>
      <xdr:row>61</xdr:row>
      <xdr:rowOff>113665</xdr:rowOff>
    </xdr:to>
    <xdr:sp macro="" textlink="">
      <xdr:nvSpPr>
        <xdr:cNvPr id="156" name="楕円 155"/>
        <xdr:cNvSpPr/>
      </xdr:nvSpPr>
      <xdr:spPr>
        <a:xfrm>
          <a:off x="40640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98425</xdr:rowOff>
    </xdr:from>
    <xdr:ext cx="736600" cy="255905"/>
    <xdr:sp macro="" textlink="">
      <xdr:nvSpPr>
        <xdr:cNvPr id="157" name="テキスト ボックス 156"/>
        <xdr:cNvSpPr txBox="1"/>
      </xdr:nvSpPr>
      <xdr:spPr>
        <a:xfrm>
          <a:off x="3733800" y="105568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12065</xdr:rowOff>
    </xdr:from>
    <xdr:to>
      <xdr:col>15</xdr:col>
      <xdr:colOff>133350</xdr:colOff>
      <xdr:row>61</xdr:row>
      <xdr:rowOff>113665</xdr:rowOff>
    </xdr:to>
    <xdr:sp macro="" textlink="">
      <xdr:nvSpPr>
        <xdr:cNvPr id="158" name="楕円 157"/>
        <xdr:cNvSpPr/>
      </xdr:nvSpPr>
      <xdr:spPr>
        <a:xfrm>
          <a:off x="31750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98425</xdr:rowOff>
    </xdr:from>
    <xdr:ext cx="762000" cy="255905"/>
    <xdr:sp macro="" textlink="">
      <xdr:nvSpPr>
        <xdr:cNvPr id="159" name="テキスト ボックス 158"/>
        <xdr:cNvSpPr txBox="1"/>
      </xdr:nvSpPr>
      <xdr:spPr>
        <a:xfrm>
          <a:off x="2844800" y="105568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60" name="楕円 159"/>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53340</xdr:rowOff>
    </xdr:from>
    <xdr:ext cx="762000" cy="255905"/>
    <xdr:sp macro="" textlink="">
      <xdr:nvSpPr>
        <xdr:cNvPr id="161" name="テキスト ボックス 160"/>
        <xdr:cNvSpPr txBox="1"/>
      </xdr:nvSpPr>
      <xdr:spPr>
        <a:xfrm>
          <a:off x="1955800" y="10854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9525</xdr:rowOff>
    </xdr:from>
    <xdr:to>
      <xdr:col>7</xdr:col>
      <xdr:colOff>31750</xdr:colOff>
      <xdr:row>62</xdr:row>
      <xdr:rowOff>111125</xdr:rowOff>
    </xdr:to>
    <xdr:sp macro="" textlink="">
      <xdr:nvSpPr>
        <xdr:cNvPr id="162" name="楕円 161"/>
        <xdr:cNvSpPr/>
      </xdr:nvSpPr>
      <xdr:spPr>
        <a:xfrm>
          <a:off x="1397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95885</xdr:rowOff>
    </xdr:from>
    <xdr:ext cx="762000" cy="259080"/>
    <xdr:sp macro="" textlink="">
      <xdr:nvSpPr>
        <xdr:cNvPr id="163" name="テキスト ボックス 162"/>
        <xdr:cNvSpPr txBox="1"/>
      </xdr:nvSpPr>
      <xdr:spPr>
        <a:xfrm>
          <a:off x="1066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6" name="テキスト ボックス 165"/>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[315,258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189,710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は中山間に位置し、広大な面積の中に行政区が点在するという特質から、総合支所をはじめとする同種の公共施設を分散する形で数多く有している。これに比例し、人件費・物件費等の決算額は類似団体内の平均値を大きく上回っている。</a:t>
          </a:r>
        </a:p>
        <a:p>
          <a:r>
            <a:rPr kumimoji="1" lang="ja-JP" altLang="en-US" sz="1300">
              <a:latin typeface="ＭＳ Ｐゴシック"/>
              <a:ea typeface="ＭＳ Ｐゴシック"/>
            </a:rPr>
            <a:t>　昨年度から人件費で0.8％、物件費で1.5％と決算額がそれぞれ上昇していることを踏まえ、適正な人員管理と人員配置、DXの進展による事務事業の効率化に取り組み、経費の抑制を図る。</a:t>
          </a:r>
        </a:p>
      </xdr:txBody>
    </xdr:sp>
    <xdr:clientData/>
  </xdr:twoCellAnchor>
  <xdr:oneCellAnchor>
    <xdr:from>
      <xdr:col>3</xdr:col>
      <xdr:colOff>95250</xdr:colOff>
      <xdr:row>77</xdr:row>
      <xdr:rowOff>6350</xdr:rowOff>
    </xdr:from>
    <xdr:ext cx="349885" cy="222250"/>
    <xdr:sp macro="" textlink="">
      <xdr:nvSpPr>
        <xdr:cNvPr id="177" name="テキスト ボックス 176"/>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905"/>
    <xdr:sp macro="" textlink="">
      <xdr:nvSpPr>
        <xdr:cNvPr id="181" name="テキスト ボックス 180"/>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905"/>
    <xdr:sp macro="" textlink="">
      <xdr:nvSpPr>
        <xdr:cNvPr id="183" name="テキスト ボックス 182"/>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93" name="テキスト ボックス 192"/>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162560</xdr:rowOff>
    </xdr:from>
    <xdr:to>
      <xdr:col>23</xdr:col>
      <xdr:colOff>133350</xdr:colOff>
      <xdr:row>89</xdr:row>
      <xdr:rowOff>150495</xdr:rowOff>
    </xdr:to>
    <xdr:cxnSp macro="">
      <xdr:nvCxnSpPr>
        <xdr:cNvPr id="195" name="直線コネクタ 194"/>
        <xdr:cNvCxnSpPr/>
      </xdr:nvCxnSpPr>
      <xdr:spPr>
        <a:xfrm flipV="1">
          <a:off x="4953000" y="1387856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122555</xdr:rowOff>
    </xdr:from>
    <xdr:ext cx="762000" cy="255905"/>
    <xdr:sp macro="" textlink="">
      <xdr:nvSpPr>
        <xdr:cNvPr id="196" name="人件費・物件費等の状況最小値テキスト"/>
        <xdr:cNvSpPr txBox="1"/>
      </xdr:nvSpPr>
      <xdr:spPr>
        <a:xfrm>
          <a:off x="5041900" y="153816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150495</xdr:rowOff>
    </xdr:from>
    <xdr:to>
      <xdr:col>24</xdr:col>
      <xdr:colOff>12700</xdr:colOff>
      <xdr:row>89</xdr:row>
      <xdr:rowOff>150495</xdr:rowOff>
    </xdr:to>
    <xdr:cxnSp macro="">
      <xdr:nvCxnSpPr>
        <xdr:cNvPr id="197" name="直線コネクタ 196"/>
        <xdr:cNvCxnSpPr/>
      </xdr:nvCxnSpPr>
      <xdr:spPr>
        <a:xfrm>
          <a:off x="4864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77470</xdr:rowOff>
    </xdr:from>
    <xdr:ext cx="762000" cy="255905"/>
    <xdr:sp macro="" textlink="">
      <xdr:nvSpPr>
        <xdr:cNvPr id="198" name="人件費・物件費等の状況最大値テキスト"/>
        <xdr:cNvSpPr txBox="1"/>
      </xdr:nvSpPr>
      <xdr:spPr>
        <a:xfrm>
          <a:off x="5041900" y="136220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162560</xdr:rowOff>
    </xdr:from>
    <xdr:to>
      <xdr:col>24</xdr:col>
      <xdr:colOff>12700</xdr:colOff>
      <xdr:row>80</xdr:row>
      <xdr:rowOff>162560</xdr:rowOff>
    </xdr:to>
    <xdr:cxnSp macro="">
      <xdr:nvCxnSpPr>
        <xdr:cNvPr id="199" name="直線コネクタ 198"/>
        <xdr:cNvCxnSpPr/>
      </xdr:nvCxnSpPr>
      <xdr:spPr>
        <a:xfrm>
          <a:off x="4864100" y="1387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73660</xdr:rowOff>
    </xdr:from>
    <xdr:to>
      <xdr:col>23</xdr:col>
      <xdr:colOff>133350</xdr:colOff>
      <xdr:row>84</xdr:row>
      <xdr:rowOff>83185</xdr:rowOff>
    </xdr:to>
    <xdr:cxnSp macro="">
      <xdr:nvCxnSpPr>
        <xdr:cNvPr id="200" name="直線コネクタ 199"/>
        <xdr:cNvCxnSpPr/>
      </xdr:nvCxnSpPr>
      <xdr:spPr>
        <a:xfrm>
          <a:off x="4114800" y="1447546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71120</xdr:rowOff>
    </xdr:from>
    <xdr:ext cx="762000" cy="259080"/>
    <xdr:sp macro="" textlink="">
      <xdr:nvSpPr>
        <xdr:cNvPr id="201" name="人件費・物件費等の状況平均値テキスト"/>
        <xdr:cNvSpPr txBox="1"/>
      </xdr:nvSpPr>
      <xdr:spPr>
        <a:xfrm>
          <a:off x="5041900" y="13958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54610</xdr:rowOff>
    </xdr:from>
    <xdr:to>
      <xdr:col>23</xdr:col>
      <xdr:colOff>184150</xdr:colOff>
      <xdr:row>82</xdr:row>
      <xdr:rowOff>156210</xdr:rowOff>
    </xdr:to>
    <xdr:sp macro="" textlink="">
      <xdr:nvSpPr>
        <xdr:cNvPr id="202" name="フローチャート: 判断 201"/>
        <xdr:cNvSpPr/>
      </xdr:nvSpPr>
      <xdr:spPr>
        <a:xfrm>
          <a:off x="4902200" y="1411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73660</xdr:rowOff>
    </xdr:from>
    <xdr:to>
      <xdr:col>19</xdr:col>
      <xdr:colOff>133350</xdr:colOff>
      <xdr:row>84</xdr:row>
      <xdr:rowOff>137795</xdr:rowOff>
    </xdr:to>
    <xdr:cxnSp macro="">
      <xdr:nvCxnSpPr>
        <xdr:cNvPr id="203" name="直線コネクタ 202"/>
        <xdr:cNvCxnSpPr/>
      </xdr:nvCxnSpPr>
      <xdr:spPr>
        <a:xfrm flipV="1">
          <a:off x="3225800" y="1447546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22860</xdr:rowOff>
    </xdr:from>
    <xdr:to>
      <xdr:col>19</xdr:col>
      <xdr:colOff>184150</xdr:colOff>
      <xdr:row>82</xdr:row>
      <xdr:rowOff>124460</xdr:rowOff>
    </xdr:to>
    <xdr:sp macro="" textlink="">
      <xdr:nvSpPr>
        <xdr:cNvPr id="204" name="フローチャート: 判断 203"/>
        <xdr:cNvSpPr/>
      </xdr:nvSpPr>
      <xdr:spPr>
        <a:xfrm>
          <a:off x="406400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134620</xdr:rowOff>
    </xdr:from>
    <xdr:ext cx="736600" cy="255905"/>
    <xdr:sp macro="" textlink="">
      <xdr:nvSpPr>
        <xdr:cNvPr id="205" name="テキスト ボックス 204"/>
        <xdr:cNvSpPr txBox="1"/>
      </xdr:nvSpPr>
      <xdr:spPr>
        <a:xfrm>
          <a:off x="3733800" y="138506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24130</xdr:rowOff>
    </xdr:from>
    <xdr:to>
      <xdr:col>15</xdr:col>
      <xdr:colOff>82550</xdr:colOff>
      <xdr:row>84</xdr:row>
      <xdr:rowOff>137795</xdr:rowOff>
    </xdr:to>
    <xdr:cxnSp macro="">
      <xdr:nvCxnSpPr>
        <xdr:cNvPr id="206" name="直線コネクタ 205"/>
        <xdr:cNvCxnSpPr/>
      </xdr:nvCxnSpPr>
      <xdr:spPr>
        <a:xfrm>
          <a:off x="2336800" y="1442593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166370</xdr:rowOff>
    </xdr:from>
    <xdr:to>
      <xdr:col>15</xdr:col>
      <xdr:colOff>133350</xdr:colOff>
      <xdr:row>82</xdr:row>
      <xdr:rowOff>96520</xdr:rowOff>
    </xdr:to>
    <xdr:sp macro="" textlink="">
      <xdr:nvSpPr>
        <xdr:cNvPr id="207" name="フローチャート: 判断 206"/>
        <xdr:cNvSpPr/>
      </xdr:nvSpPr>
      <xdr:spPr>
        <a:xfrm>
          <a:off x="31750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106680</xdr:rowOff>
    </xdr:from>
    <xdr:ext cx="762000" cy="259080"/>
    <xdr:sp macro="" textlink="">
      <xdr:nvSpPr>
        <xdr:cNvPr id="208" name="テキスト ボックス 207"/>
        <xdr:cNvSpPr txBox="1"/>
      </xdr:nvSpPr>
      <xdr:spPr>
        <a:xfrm>
          <a:off x="2844800" y="1382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94615</xdr:rowOff>
    </xdr:from>
    <xdr:to>
      <xdr:col>11</xdr:col>
      <xdr:colOff>31750</xdr:colOff>
      <xdr:row>84</xdr:row>
      <xdr:rowOff>24130</xdr:rowOff>
    </xdr:to>
    <xdr:cxnSp macro="">
      <xdr:nvCxnSpPr>
        <xdr:cNvPr id="209" name="直線コネクタ 208"/>
        <xdr:cNvCxnSpPr/>
      </xdr:nvCxnSpPr>
      <xdr:spPr>
        <a:xfrm>
          <a:off x="1447800" y="1432496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129540</xdr:rowOff>
    </xdr:from>
    <xdr:to>
      <xdr:col>11</xdr:col>
      <xdr:colOff>82550</xdr:colOff>
      <xdr:row>82</xdr:row>
      <xdr:rowOff>59690</xdr:rowOff>
    </xdr:to>
    <xdr:sp macro="" textlink="">
      <xdr:nvSpPr>
        <xdr:cNvPr id="210" name="フローチャート: 判断 209"/>
        <xdr:cNvSpPr/>
      </xdr:nvSpPr>
      <xdr:spPr>
        <a:xfrm>
          <a:off x="2286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69850</xdr:rowOff>
    </xdr:from>
    <xdr:ext cx="762000" cy="259080"/>
    <xdr:sp macro="" textlink="">
      <xdr:nvSpPr>
        <xdr:cNvPr id="211" name="テキスト ボックス 210"/>
        <xdr:cNvSpPr txBox="1"/>
      </xdr:nvSpPr>
      <xdr:spPr>
        <a:xfrm>
          <a:off x="1955800" y="1378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47625</xdr:rowOff>
    </xdr:from>
    <xdr:to>
      <xdr:col>7</xdr:col>
      <xdr:colOff>31750</xdr:colOff>
      <xdr:row>81</xdr:row>
      <xdr:rowOff>149225</xdr:rowOff>
    </xdr:to>
    <xdr:sp macro="" textlink="">
      <xdr:nvSpPr>
        <xdr:cNvPr id="212" name="フローチャート: 判断 211"/>
        <xdr:cNvSpPr/>
      </xdr:nvSpPr>
      <xdr:spPr>
        <a:xfrm>
          <a:off x="1397000" y="1393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159385</xdr:rowOff>
    </xdr:from>
    <xdr:ext cx="762000" cy="258445"/>
    <xdr:sp macro="" textlink="">
      <xdr:nvSpPr>
        <xdr:cNvPr id="213" name="テキスト ボックス 212"/>
        <xdr:cNvSpPr txBox="1"/>
      </xdr:nvSpPr>
      <xdr:spPr>
        <a:xfrm>
          <a:off x="1066800" y="1370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84</xdr:row>
      <xdr:rowOff>32385</xdr:rowOff>
    </xdr:from>
    <xdr:to>
      <xdr:col>23</xdr:col>
      <xdr:colOff>184150</xdr:colOff>
      <xdr:row>84</xdr:row>
      <xdr:rowOff>133985</xdr:rowOff>
    </xdr:to>
    <xdr:sp macro="" textlink="">
      <xdr:nvSpPr>
        <xdr:cNvPr id="219" name="楕円 218"/>
        <xdr:cNvSpPr/>
      </xdr:nvSpPr>
      <xdr:spPr>
        <a:xfrm>
          <a:off x="4902200" y="144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4445</xdr:rowOff>
    </xdr:from>
    <xdr:ext cx="762000" cy="259080"/>
    <xdr:sp macro="" textlink="">
      <xdr:nvSpPr>
        <xdr:cNvPr id="220" name="人件費・物件費等の状況該当値テキスト"/>
        <xdr:cNvSpPr txBox="1"/>
      </xdr:nvSpPr>
      <xdr:spPr>
        <a:xfrm>
          <a:off x="50419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315,258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22860</xdr:rowOff>
    </xdr:from>
    <xdr:to>
      <xdr:col>19</xdr:col>
      <xdr:colOff>184150</xdr:colOff>
      <xdr:row>84</xdr:row>
      <xdr:rowOff>124460</xdr:rowOff>
    </xdr:to>
    <xdr:sp macro="" textlink="">
      <xdr:nvSpPr>
        <xdr:cNvPr id="221" name="楕円 220"/>
        <xdr:cNvSpPr/>
      </xdr:nvSpPr>
      <xdr:spPr>
        <a:xfrm>
          <a:off x="4064000" y="144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109220</xdr:rowOff>
    </xdr:from>
    <xdr:ext cx="736600" cy="255905"/>
    <xdr:sp macro="" textlink="">
      <xdr:nvSpPr>
        <xdr:cNvPr id="222" name="テキスト ボックス 221"/>
        <xdr:cNvSpPr txBox="1"/>
      </xdr:nvSpPr>
      <xdr:spPr>
        <a:xfrm>
          <a:off x="3733800" y="145110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312,507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86995</xdr:rowOff>
    </xdr:from>
    <xdr:to>
      <xdr:col>15</xdr:col>
      <xdr:colOff>133350</xdr:colOff>
      <xdr:row>85</xdr:row>
      <xdr:rowOff>17780</xdr:rowOff>
    </xdr:to>
    <xdr:sp macro="" textlink="">
      <xdr:nvSpPr>
        <xdr:cNvPr id="223" name="楕円 222"/>
        <xdr:cNvSpPr/>
      </xdr:nvSpPr>
      <xdr:spPr>
        <a:xfrm>
          <a:off x="3175000" y="14488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1905</xdr:rowOff>
    </xdr:from>
    <xdr:ext cx="762000" cy="259080"/>
    <xdr:sp macro="" textlink="">
      <xdr:nvSpPr>
        <xdr:cNvPr id="224" name="テキスト ボックス 223"/>
        <xdr:cNvSpPr txBox="1"/>
      </xdr:nvSpPr>
      <xdr:spPr>
        <a:xfrm>
          <a:off x="2844800" y="14575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331,040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144780</xdr:rowOff>
    </xdr:from>
    <xdr:to>
      <xdr:col>11</xdr:col>
      <xdr:colOff>82550</xdr:colOff>
      <xdr:row>84</xdr:row>
      <xdr:rowOff>74930</xdr:rowOff>
    </xdr:to>
    <xdr:sp macro="" textlink="">
      <xdr:nvSpPr>
        <xdr:cNvPr id="225" name="楕円 224"/>
        <xdr:cNvSpPr/>
      </xdr:nvSpPr>
      <xdr:spPr>
        <a:xfrm>
          <a:off x="22860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59690</xdr:rowOff>
    </xdr:from>
    <xdr:ext cx="762000" cy="259080"/>
    <xdr:sp macro="" textlink="">
      <xdr:nvSpPr>
        <xdr:cNvPr id="226" name="テキスト ボックス 225"/>
        <xdr:cNvSpPr txBox="1"/>
      </xdr:nvSpPr>
      <xdr:spPr>
        <a:xfrm>
          <a:off x="1955800" y="1446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298,002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43815</xdr:rowOff>
    </xdr:from>
    <xdr:to>
      <xdr:col>7</xdr:col>
      <xdr:colOff>31750</xdr:colOff>
      <xdr:row>83</xdr:row>
      <xdr:rowOff>145415</xdr:rowOff>
    </xdr:to>
    <xdr:sp macro="" textlink="">
      <xdr:nvSpPr>
        <xdr:cNvPr id="227" name="楕円 226"/>
        <xdr:cNvSpPr/>
      </xdr:nvSpPr>
      <xdr:spPr>
        <a:xfrm>
          <a:off x="1397000" y="142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130175</xdr:rowOff>
    </xdr:from>
    <xdr:ext cx="762000" cy="259080"/>
    <xdr:sp macro="" textlink="">
      <xdr:nvSpPr>
        <xdr:cNvPr id="228" name="テキスト ボックス 227"/>
        <xdr:cNvSpPr txBox="1"/>
      </xdr:nvSpPr>
      <xdr:spPr>
        <a:xfrm>
          <a:off x="1066800" y="1436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268,796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31" name="テキスト ボックス 230"/>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類似団体内の平均値とほぼ同値で推移しているが、町の財政状況等を勘案しながら、給与構造の検討・見直しを進める。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4" name="直線コネクタ 243"/>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45" name="テキスト ボックス 244"/>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6" name="直線コネクタ 245"/>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47" name="テキスト ボックス 246"/>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8" name="直線コネクタ 247"/>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9" name="テキスト ボックス 248"/>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50" name="直線コネクタ 249"/>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51" name="テキスト ボックス 250"/>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2" name="直線コネクタ 251"/>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3" name="テキスト ボックス 252"/>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4" name="直線コネクタ 253"/>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5" name="テキスト ボックス 254"/>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7" name="テキスト ボックス 256"/>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130810</xdr:rowOff>
    </xdr:from>
    <xdr:to>
      <xdr:col>81</xdr:col>
      <xdr:colOff>44450</xdr:colOff>
      <xdr:row>89</xdr:row>
      <xdr:rowOff>127000</xdr:rowOff>
    </xdr:to>
    <xdr:cxnSp macro="">
      <xdr:nvCxnSpPr>
        <xdr:cNvPr id="259" name="直線コネクタ 258"/>
        <xdr:cNvCxnSpPr/>
      </xdr:nvCxnSpPr>
      <xdr:spPr>
        <a:xfrm flipV="1">
          <a:off x="17018000" y="1384681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99695</xdr:rowOff>
    </xdr:from>
    <xdr:ext cx="762000" cy="255905"/>
    <xdr:sp macro="" textlink="">
      <xdr:nvSpPr>
        <xdr:cNvPr id="260" name="給与水準   （国との比較）最小値テキスト"/>
        <xdr:cNvSpPr txBox="1"/>
      </xdr:nvSpPr>
      <xdr:spPr>
        <a:xfrm>
          <a:off x="17106900" y="153587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127000</xdr:rowOff>
    </xdr:from>
    <xdr:to>
      <xdr:col>81</xdr:col>
      <xdr:colOff>133350</xdr:colOff>
      <xdr:row>89</xdr:row>
      <xdr:rowOff>127000</xdr:rowOff>
    </xdr:to>
    <xdr:cxnSp macro="">
      <xdr:nvCxnSpPr>
        <xdr:cNvPr id="261" name="直線コネクタ 260"/>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45720</xdr:rowOff>
    </xdr:from>
    <xdr:ext cx="762000" cy="259080"/>
    <xdr:sp macro="" textlink="">
      <xdr:nvSpPr>
        <xdr:cNvPr id="262" name="給与水準   （国との比較）最大値テキスト"/>
        <xdr:cNvSpPr txBox="1"/>
      </xdr:nvSpPr>
      <xdr:spPr>
        <a:xfrm>
          <a:off x="171069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130810</xdr:rowOff>
    </xdr:from>
    <xdr:to>
      <xdr:col>81</xdr:col>
      <xdr:colOff>133350</xdr:colOff>
      <xdr:row>80</xdr:row>
      <xdr:rowOff>130810</xdr:rowOff>
    </xdr:to>
    <xdr:cxnSp macro="">
      <xdr:nvCxnSpPr>
        <xdr:cNvPr id="263" name="直線コネクタ 262"/>
        <xdr:cNvCxnSpPr/>
      </xdr:nvCxnSpPr>
      <xdr:spPr>
        <a:xfrm>
          <a:off x="16929100" y="1384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90170</xdr:rowOff>
    </xdr:from>
    <xdr:to>
      <xdr:col>81</xdr:col>
      <xdr:colOff>44450</xdr:colOff>
      <xdr:row>86</xdr:row>
      <xdr:rowOff>113030</xdr:rowOff>
    </xdr:to>
    <xdr:cxnSp macro="">
      <xdr:nvCxnSpPr>
        <xdr:cNvPr id="264" name="直線コネクタ 263"/>
        <xdr:cNvCxnSpPr/>
      </xdr:nvCxnSpPr>
      <xdr:spPr>
        <a:xfrm>
          <a:off x="16179800" y="148348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57150</xdr:rowOff>
    </xdr:from>
    <xdr:ext cx="762000" cy="259080"/>
    <xdr:sp macro="" textlink="">
      <xdr:nvSpPr>
        <xdr:cNvPr id="265" name="給与水準   （国との比較）平均値テキスト"/>
        <xdr:cNvSpPr txBox="1"/>
      </xdr:nvSpPr>
      <xdr:spPr>
        <a:xfrm>
          <a:off x="17106900" y="14801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85090</xdr:rowOff>
    </xdr:from>
    <xdr:to>
      <xdr:col>81</xdr:col>
      <xdr:colOff>95250</xdr:colOff>
      <xdr:row>87</xdr:row>
      <xdr:rowOff>15240</xdr:rowOff>
    </xdr:to>
    <xdr:sp macro="" textlink="">
      <xdr:nvSpPr>
        <xdr:cNvPr id="266" name="フローチャート: 判断 265"/>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55880</xdr:rowOff>
    </xdr:from>
    <xdr:to>
      <xdr:col>77</xdr:col>
      <xdr:colOff>44450</xdr:colOff>
      <xdr:row>86</xdr:row>
      <xdr:rowOff>90170</xdr:rowOff>
    </xdr:to>
    <xdr:cxnSp macro="">
      <xdr:nvCxnSpPr>
        <xdr:cNvPr id="267" name="直線コネクタ 266"/>
        <xdr:cNvCxnSpPr/>
      </xdr:nvCxnSpPr>
      <xdr:spPr>
        <a:xfrm>
          <a:off x="15290800" y="148005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73660</xdr:rowOff>
    </xdr:from>
    <xdr:to>
      <xdr:col>77</xdr:col>
      <xdr:colOff>95250</xdr:colOff>
      <xdr:row>87</xdr:row>
      <xdr:rowOff>3810</xdr:rowOff>
    </xdr:to>
    <xdr:sp macro="" textlink="">
      <xdr:nvSpPr>
        <xdr:cNvPr id="268" name="フローチャート: 判断 267"/>
        <xdr:cNvSpPr/>
      </xdr:nvSpPr>
      <xdr:spPr>
        <a:xfrm>
          <a:off x="161290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160020</xdr:rowOff>
    </xdr:from>
    <xdr:ext cx="736600" cy="259080"/>
    <xdr:sp macro="" textlink="">
      <xdr:nvSpPr>
        <xdr:cNvPr id="269" name="テキスト ボックス 268"/>
        <xdr:cNvSpPr txBox="1"/>
      </xdr:nvSpPr>
      <xdr:spPr>
        <a:xfrm>
          <a:off x="15798800" y="1490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55880</xdr:rowOff>
    </xdr:from>
    <xdr:to>
      <xdr:col>72</xdr:col>
      <xdr:colOff>203200</xdr:colOff>
      <xdr:row>86</xdr:row>
      <xdr:rowOff>101600</xdr:rowOff>
    </xdr:to>
    <xdr:cxnSp macro="">
      <xdr:nvCxnSpPr>
        <xdr:cNvPr id="270" name="直線コネクタ 269"/>
        <xdr:cNvCxnSpPr/>
      </xdr:nvCxnSpPr>
      <xdr:spPr>
        <a:xfrm flipV="1">
          <a:off x="14401800" y="148005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62230</xdr:rowOff>
    </xdr:from>
    <xdr:to>
      <xdr:col>73</xdr:col>
      <xdr:colOff>44450</xdr:colOff>
      <xdr:row>86</xdr:row>
      <xdr:rowOff>163830</xdr:rowOff>
    </xdr:to>
    <xdr:sp macro="" textlink="">
      <xdr:nvSpPr>
        <xdr:cNvPr id="271" name="フローチャート: 判断 270"/>
        <xdr:cNvSpPr/>
      </xdr:nvSpPr>
      <xdr:spPr>
        <a:xfrm>
          <a:off x="15240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148590</xdr:rowOff>
    </xdr:from>
    <xdr:ext cx="762000" cy="259080"/>
    <xdr:sp macro="" textlink="">
      <xdr:nvSpPr>
        <xdr:cNvPr id="272" name="テキスト ボックス 271"/>
        <xdr:cNvSpPr txBox="1"/>
      </xdr:nvSpPr>
      <xdr:spPr>
        <a:xfrm>
          <a:off x="14909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67310</xdr:rowOff>
    </xdr:from>
    <xdr:to>
      <xdr:col>68</xdr:col>
      <xdr:colOff>152400</xdr:colOff>
      <xdr:row>86</xdr:row>
      <xdr:rowOff>101600</xdr:rowOff>
    </xdr:to>
    <xdr:cxnSp macro="">
      <xdr:nvCxnSpPr>
        <xdr:cNvPr id="273" name="直線コネクタ 272"/>
        <xdr:cNvCxnSpPr/>
      </xdr:nvCxnSpPr>
      <xdr:spPr>
        <a:xfrm>
          <a:off x="13512800" y="148120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4" name="フローチャート: 判断 273"/>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75" name="テキスト ボックス 274"/>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137160</xdr:rowOff>
    </xdr:from>
    <xdr:ext cx="762000" cy="259080"/>
    <xdr:sp macro="" textlink="">
      <xdr:nvSpPr>
        <xdr:cNvPr id="277" name="テキスト ボックス 276"/>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8" name="テキスト ボックス 27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9" name="テキスト ボックス 27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80" name="テキスト ボックス 27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1" name="テキスト ボックス 28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2" name="テキスト ボックス 28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62230</xdr:rowOff>
    </xdr:from>
    <xdr:to>
      <xdr:col>81</xdr:col>
      <xdr:colOff>95250</xdr:colOff>
      <xdr:row>86</xdr:row>
      <xdr:rowOff>163830</xdr:rowOff>
    </xdr:to>
    <xdr:sp macro="" textlink="">
      <xdr:nvSpPr>
        <xdr:cNvPr id="283" name="楕円 282"/>
        <xdr:cNvSpPr/>
      </xdr:nvSpPr>
      <xdr:spPr>
        <a:xfrm>
          <a:off x="169672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78740</xdr:rowOff>
    </xdr:from>
    <xdr:ext cx="762000" cy="259080"/>
    <xdr:sp macro="" textlink="">
      <xdr:nvSpPr>
        <xdr:cNvPr id="284" name="給与水準   （国との比較）該当値テキスト"/>
        <xdr:cNvSpPr txBox="1"/>
      </xdr:nvSpPr>
      <xdr:spPr>
        <a:xfrm>
          <a:off x="17106900" y="1465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39370</xdr:rowOff>
    </xdr:from>
    <xdr:to>
      <xdr:col>77</xdr:col>
      <xdr:colOff>95250</xdr:colOff>
      <xdr:row>86</xdr:row>
      <xdr:rowOff>140970</xdr:rowOff>
    </xdr:to>
    <xdr:sp macro="" textlink="">
      <xdr:nvSpPr>
        <xdr:cNvPr id="285" name="楕円 284"/>
        <xdr:cNvSpPr/>
      </xdr:nvSpPr>
      <xdr:spPr>
        <a:xfrm>
          <a:off x="161290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151130</xdr:rowOff>
    </xdr:from>
    <xdr:ext cx="736600" cy="259080"/>
    <xdr:sp macro="" textlink="">
      <xdr:nvSpPr>
        <xdr:cNvPr id="286" name="テキスト ボックス 285"/>
        <xdr:cNvSpPr txBox="1"/>
      </xdr:nvSpPr>
      <xdr:spPr>
        <a:xfrm>
          <a:off x="15798800" y="14552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5080</xdr:rowOff>
    </xdr:from>
    <xdr:to>
      <xdr:col>73</xdr:col>
      <xdr:colOff>44450</xdr:colOff>
      <xdr:row>86</xdr:row>
      <xdr:rowOff>106680</xdr:rowOff>
    </xdr:to>
    <xdr:sp macro="" textlink="">
      <xdr:nvSpPr>
        <xdr:cNvPr id="287" name="楕円 286"/>
        <xdr:cNvSpPr/>
      </xdr:nvSpPr>
      <xdr:spPr>
        <a:xfrm>
          <a:off x="152400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116840</xdr:rowOff>
    </xdr:from>
    <xdr:ext cx="762000" cy="259080"/>
    <xdr:sp macro="" textlink="">
      <xdr:nvSpPr>
        <xdr:cNvPr id="288" name="テキスト ボックス 287"/>
        <xdr:cNvSpPr txBox="1"/>
      </xdr:nvSpPr>
      <xdr:spPr>
        <a:xfrm>
          <a:off x="14909800" y="1451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9" name="楕円 288"/>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137160</xdr:rowOff>
    </xdr:from>
    <xdr:ext cx="762000" cy="259080"/>
    <xdr:sp macro="" textlink="">
      <xdr:nvSpPr>
        <xdr:cNvPr id="290" name="テキスト ボックス 289"/>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91" name="楕円 290"/>
        <xdr:cNvSpPr/>
      </xdr:nvSpPr>
      <xdr:spPr>
        <a:xfrm>
          <a:off x="13462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128270</xdr:rowOff>
    </xdr:from>
    <xdr:ext cx="762000" cy="259080"/>
    <xdr:sp macro="" textlink="">
      <xdr:nvSpPr>
        <xdr:cNvPr id="292" name="テキスト ボックス 291"/>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94" name="テキスト ボックス 293"/>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95" name="テキスト ボックス 294"/>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当町は中山間に位置し、広大な面積の中に行政区が点在するという特質から、総合支所をはじめとする同種の公共施設を分散する形で数多く有しており、職員数は類似団体内の平均値を大きく上回っている。　</a:t>
          </a:r>
        </a:p>
        <a:p>
          <a:r>
            <a:rPr kumimoji="1" lang="ja-JP" altLang="en-US" sz="1300">
              <a:latin typeface="ＭＳ Ｐゴシック"/>
              <a:ea typeface="ＭＳ Ｐゴシック"/>
            </a:rPr>
            <a:t>　昨年度から職員数は減少しているが、人口減少の進展により、人口単位の職員数は微増となった。引き続き組織改革等を進め、適正な定員管理と人員配置に努める。</a:t>
          </a:r>
        </a:p>
      </xdr:txBody>
    </xdr:sp>
    <xdr:clientData/>
  </xdr:twoCellAnchor>
  <xdr:oneCellAnchor>
    <xdr:from>
      <xdr:col>61</xdr:col>
      <xdr:colOff>6350</xdr:colOff>
      <xdr:row>54</xdr:row>
      <xdr:rowOff>139700</xdr:rowOff>
    </xdr:from>
    <xdr:ext cx="349885" cy="225425"/>
    <xdr:sp macro="" textlink="">
      <xdr:nvSpPr>
        <xdr:cNvPr id="306" name="テキスト ボックス 30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8" name="テキスト ボックス 307"/>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9" name="直線コネクタ 30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10" name="テキスト ボックス 30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11" name="直線コネクタ 31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12" name="テキスト ボックス 31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3" name="直線コネクタ 31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4" name="テキスト ボックス 31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5" name="直線コネクタ 31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6" name="テキスト ボックス 31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7" name="直線コネクタ 31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18" name="テキスト ボックス 317"/>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9" name="直線コネクタ 31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20" name="テキスト ボックス 319"/>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22" name="テキスト ボックス 32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91440</xdr:rowOff>
    </xdr:from>
    <xdr:to>
      <xdr:col>81</xdr:col>
      <xdr:colOff>44450</xdr:colOff>
      <xdr:row>66</xdr:row>
      <xdr:rowOff>158115</xdr:rowOff>
    </xdr:to>
    <xdr:cxnSp macro="">
      <xdr:nvCxnSpPr>
        <xdr:cNvPr id="324" name="直線コネクタ 323"/>
        <xdr:cNvCxnSpPr/>
      </xdr:nvCxnSpPr>
      <xdr:spPr>
        <a:xfrm flipV="1">
          <a:off x="17018000" y="10035540"/>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130175</xdr:rowOff>
    </xdr:from>
    <xdr:ext cx="762000" cy="259080"/>
    <xdr:sp macro="" textlink="">
      <xdr:nvSpPr>
        <xdr:cNvPr id="325" name="定員管理の状況最小値テキスト"/>
        <xdr:cNvSpPr txBox="1"/>
      </xdr:nvSpPr>
      <xdr:spPr>
        <a:xfrm>
          <a:off x="17106900" y="1144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158115</xdr:rowOff>
    </xdr:from>
    <xdr:to>
      <xdr:col>81</xdr:col>
      <xdr:colOff>133350</xdr:colOff>
      <xdr:row>66</xdr:row>
      <xdr:rowOff>158115</xdr:rowOff>
    </xdr:to>
    <xdr:cxnSp macro="">
      <xdr:nvCxnSpPr>
        <xdr:cNvPr id="326" name="直線コネクタ 325"/>
        <xdr:cNvCxnSpPr/>
      </xdr:nvCxnSpPr>
      <xdr:spPr>
        <a:xfrm>
          <a:off x="16929100" y="1147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6350</xdr:rowOff>
    </xdr:from>
    <xdr:ext cx="762000" cy="255905"/>
    <xdr:sp macro="" textlink="">
      <xdr:nvSpPr>
        <xdr:cNvPr id="327" name="定員管理の状況最大値テキスト"/>
        <xdr:cNvSpPr txBox="1"/>
      </xdr:nvSpPr>
      <xdr:spPr>
        <a:xfrm>
          <a:off x="17106900" y="9779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91440</xdr:rowOff>
    </xdr:from>
    <xdr:to>
      <xdr:col>81</xdr:col>
      <xdr:colOff>133350</xdr:colOff>
      <xdr:row>58</xdr:row>
      <xdr:rowOff>91440</xdr:rowOff>
    </xdr:to>
    <xdr:cxnSp macro="">
      <xdr:nvCxnSpPr>
        <xdr:cNvPr id="328" name="直線コネクタ 327"/>
        <xdr:cNvCxnSpPr/>
      </xdr:nvCxnSpPr>
      <xdr:spPr>
        <a:xfrm>
          <a:off x="16929100" y="1003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30480</xdr:rowOff>
    </xdr:from>
    <xdr:to>
      <xdr:col>81</xdr:col>
      <xdr:colOff>44450</xdr:colOff>
      <xdr:row>64</xdr:row>
      <xdr:rowOff>86360</xdr:rowOff>
    </xdr:to>
    <xdr:cxnSp macro="">
      <xdr:nvCxnSpPr>
        <xdr:cNvPr id="329" name="直線コネクタ 328"/>
        <xdr:cNvCxnSpPr/>
      </xdr:nvCxnSpPr>
      <xdr:spPr>
        <a:xfrm>
          <a:off x="16179800" y="1100328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166370</xdr:rowOff>
    </xdr:from>
    <xdr:ext cx="762000" cy="255905"/>
    <xdr:sp macro="" textlink="">
      <xdr:nvSpPr>
        <xdr:cNvPr id="330" name="定員管理の状況平均値テキスト"/>
        <xdr:cNvSpPr txBox="1"/>
      </xdr:nvSpPr>
      <xdr:spPr>
        <a:xfrm>
          <a:off x="17106900" y="102819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149225</xdr:rowOff>
    </xdr:from>
    <xdr:to>
      <xdr:col>81</xdr:col>
      <xdr:colOff>95250</xdr:colOff>
      <xdr:row>61</xdr:row>
      <xdr:rowOff>79375</xdr:rowOff>
    </xdr:to>
    <xdr:sp macro="" textlink="">
      <xdr:nvSpPr>
        <xdr:cNvPr id="331" name="フローチャート: 判断 330"/>
        <xdr:cNvSpPr/>
      </xdr:nvSpPr>
      <xdr:spPr>
        <a:xfrm>
          <a:off x="169672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30480</xdr:rowOff>
    </xdr:from>
    <xdr:to>
      <xdr:col>77</xdr:col>
      <xdr:colOff>44450</xdr:colOff>
      <xdr:row>64</xdr:row>
      <xdr:rowOff>67945</xdr:rowOff>
    </xdr:to>
    <xdr:cxnSp macro="">
      <xdr:nvCxnSpPr>
        <xdr:cNvPr id="332" name="直線コネクタ 331"/>
        <xdr:cNvCxnSpPr/>
      </xdr:nvCxnSpPr>
      <xdr:spPr>
        <a:xfrm flipV="1">
          <a:off x="15290800" y="110032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59690</xdr:rowOff>
    </xdr:from>
    <xdr:ext cx="736600" cy="259080"/>
    <xdr:sp macro="" textlink="">
      <xdr:nvSpPr>
        <xdr:cNvPr id="334" name="テキスト ボックス 333"/>
        <xdr:cNvSpPr txBox="1"/>
      </xdr:nvSpPr>
      <xdr:spPr>
        <a:xfrm>
          <a:off x="15798800" y="1017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16510</xdr:rowOff>
    </xdr:from>
    <xdr:to>
      <xdr:col>72</xdr:col>
      <xdr:colOff>203200</xdr:colOff>
      <xdr:row>64</xdr:row>
      <xdr:rowOff>67945</xdr:rowOff>
    </xdr:to>
    <xdr:cxnSp macro="">
      <xdr:nvCxnSpPr>
        <xdr:cNvPr id="335" name="直線コネクタ 334"/>
        <xdr:cNvCxnSpPr/>
      </xdr:nvCxnSpPr>
      <xdr:spPr>
        <a:xfrm>
          <a:off x="14401800" y="109893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106680</xdr:rowOff>
    </xdr:from>
    <xdr:to>
      <xdr:col>73</xdr:col>
      <xdr:colOff>44450</xdr:colOff>
      <xdr:row>61</xdr:row>
      <xdr:rowOff>36830</xdr:rowOff>
    </xdr:to>
    <xdr:sp macro="" textlink="">
      <xdr:nvSpPr>
        <xdr:cNvPr id="336" name="フローチャート: 判断 335"/>
        <xdr:cNvSpPr/>
      </xdr:nvSpPr>
      <xdr:spPr>
        <a:xfrm>
          <a:off x="152400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46990</xdr:rowOff>
    </xdr:from>
    <xdr:ext cx="762000" cy="259080"/>
    <xdr:sp macro="" textlink="">
      <xdr:nvSpPr>
        <xdr:cNvPr id="337" name="テキスト ボックス 336"/>
        <xdr:cNvSpPr txBox="1"/>
      </xdr:nvSpPr>
      <xdr:spPr>
        <a:xfrm>
          <a:off x="14909800" y="1016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168275</xdr:rowOff>
    </xdr:from>
    <xdr:to>
      <xdr:col>68</xdr:col>
      <xdr:colOff>152400</xdr:colOff>
      <xdr:row>64</xdr:row>
      <xdr:rowOff>16510</xdr:rowOff>
    </xdr:to>
    <xdr:cxnSp macro="">
      <xdr:nvCxnSpPr>
        <xdr:cNvPr id="338" name="直線コネクタ 337"/>
        <xdr:cNvCxnSpPr/>
      </xdr:nvCxnSpPr>
      <xdr:spPr>
        <a:xfrm>
          <a:off x="13512800" y="109696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73660</xdr:rowOff>
    </xdr:from>
    <xdr:to>
      <xdr:col>68</xdr:col>
      <xdr:colOff>203200</xdr:colOff>
      <xdr:row>61</xdr:row>
      <xdr:rowOff>3810</xdr:rowOff>
    </xdr:to>
    <xdr:sp macro="" textlink="">
      <xdr:nvSpPr>
        <xdr:cNvPr id="339" name="フローチャート: 判断 338"/>
        <xdr:cNvSpPr/>
      </xdr:nvSpPr>
      <xdr:spPr>
        <a:xfrm>
          <a:off x="143510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13970</xdr:rowOff>
    </xdr:from>
    <xdr:ext cx="762000" cy="259080"/>
    <xdr:sp macro="" textlink="">
      <xdr:nvSpPr>
        <xdr:cNvPr id="340" name="テキスト ボックス 339"/>
        <xdr:cNvSpPr txBox="1"/>
      </xdr:nvSpPr>
      <xdr:spPr>
        <a:xfrm>
          <a:off x="14020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17780</xdr:rowOff>
    </xdr:from>
    <xdr:to>
      <xdr:col>64</xdr:col>
      <xdr:colOff>152400</xdr:colOff>
      <xdr:row>60</xdr:row>
      <xdr:rowOff>118745</xdr:rowOff>
    </xdr:to>
    <xdr:sp macro="" textlink="">
      <xdr:nvSpPr>
        <xdr:cNvPr id="341" name="フローチャート: 判断 340"/>
        <xdr:cNvSpPr/>
      </xdr:nvSpPr>
      <xdr:spPr>
        <a:xfrm>
          <a:off x="13462000" y="10304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128905</xdr:rowOff>
    </xdr:from>
    <xdr:ext cx="762000" cy="259080"/>
    <xdr:sp macro="" textlink="">
      <xdr:nvSpPr>
        <xdr:cNvPr id="342" name="テキスト ボックス 341"/>
        <xdr:cNvSpPr txBox="1"/>
      </xdr:nvSpPr>
      <xdr:spPr>
        <a:xfrm>
          <a:off x="13131800" y="10073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43" name="テキスト ボックス 342"/>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44" name="テキスト ボックス 343"/>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45" name="テキスト ボックス 344"/>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46" name="テキスト ボックス 345"/>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7" name="テキスト ボックス 346"/>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35560</xdr:rowOff>
    </xdr:from>
    <xdr:to>
      <xdr:col>81</xdr:col>
      <xdr:colOff>95250</xdr:colOff>
      <xdr:row>64</xdr:row>
      <xdr:rowOff>137160</xdr:rowOff>
    </xdr:to>
    <xdr:sp macro="" textlink="">
      <xdr:nvSpPr>
        <xdr:cNvPr id="348" name="楕円 347"/>
        <xdr:cNvSpPr/>
      </xdr:nvSpPr>
      <xdr:spPr>
        <a:xfrm>
          <a:off x="16967200" y="11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7620</xdr:rowOff>
    </xdr:from>
    <xdr:ext cx="762000" cy="255905"/>
    <xdr:sp macro="" textlink="">
      <xdr:nvSpPr>
        <xdr:cNvPr id="349" name="定員管理の状況該当値テキスト"/>
        <xdr:cNvSpPr txBox="1"/>
      </xdr:nvSpPr>
      <xdr:spPr>
        <a:xfrm>
          <a:off x="17106900" y="109804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151130</xdr:rowOff>
    </xdr:from>
    <xdr:to>
      <xdr:col>77</xdr:col>
      <xdr:colOff>95250</xdr:colOff>
      <xdr:row>64</xdr:row>
      <xdr:rowOff>81280</xdr:rowOff>
    </xdr:to>
    <xdr:sp macro="" textlink="">
      <xdr:nvSpPr>
        <xdr:cNvPr id="350" name="楕円 349"/>
        <xdr:cNvSpPr/>
      </xdr:nvSpPr>
      <xdr:spPr>
        <a:xfrm>
          <a:off x="161290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66040</xdr:rowOff>
    </xdr:from>
    <xdr:ext cx="736600" cy="255905"/>
    <xdr:sp macro="" textlink="">
      <xdr:nvSpPr>
        <xdr:cNvPr id="351" name="テキスト ボックス 350"/>
        <xdr:cNvSpPr txBox="1"/>
      </xdr:nvSpPr>
      <xdr:spPr>
        <a:xfrm>
          <a:off x="15798800" y="110388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17780</xdr:rowOff>
    </xdr:from>
    <xdr:to>
      <xdr:col>73</xdr:col>
      <xdr:colOff>44450</xdr:colOff>
      <xdr:row>64</xdr:row>
      <xdr:rowOff>118745</xdr:rowOff>
    </xdr:to>
    <xdr:sp macro="" textlink="">
      <xdr:nvSpPr>
        <xdr:cNvPr id="352" name="楕円 351"/>
        <xdr:cNvSpPr/>
      </xdr:nvSpPr>
      <xdr:spPr>
        <a:xfrm>
          <a:off x="15240000" y="10990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103505</xdr:rowOff>
    </xdr:from>
    <xdr:ext cx="762000" cy="259080"/>
    <xdr:sp macro="" textlink="">
      <xdr:nvSpPr>
        <xdr:cNvPr id="353" name="テキスト ボックス 352"/>
        <xdr:cNvSpPr txBox="1"/>
      </xdr:nvSpPr>
      <xdr:spPr>
        <a:xfrm>
          <a:off x="14909800" y="1107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137160</xdr:rowOff>
    </xdr:from>
    <xdr:to>
      <xdr:col>68</xdr:col>
      <xdr:colOff>203200</xdr:colOff>
      <xdr:row>64</xdr:row>
      <xdr:rowOff>67310</xdr:rowOff>
    </xdr:to>
    <xdr:sp macro="" textlink="">
      <xdr:nvSpPr>
        <xdr:cNvPr id="354" name="楕円 353"/>
        <xdr:cNvSpPr/>
      </xdr:nvSpPr>
      <xdr:spPr>
        <a:xfrm>
          <a:off x="143510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52070</xdr:rowOff>
    </xdr:from>
    <xdr:ext cx="762000" cy="255905"/>
    <xdr:sp macro="" textlink="">
      <xdr:nvSpPr>
        <xdr:cNvPr id="355" name="テキスト ボックス 354"/>
        <xdr:cNvSpPr txBox="1"/>
      </xdr:nvSpPr>
      <xdr:spPr>
        <a:xfrm>
          <a:off x="14020800" y="11024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117475</xdr:rowOff>
    </xdr:from>
    <xdr:to>
      <xdr:col>64</xdr:col>
      <xdr:colOff>152400</xdr:colOff>
      <xdr:row>64</xdr:row>
      <xdr:rowOff>47625</xdr:rowOff>
    </xdr:to>
    <xdr:sp macro="" textlink="">
      <xdr:nvSpPr>
        <xdr:cNvPr id="356" name="楕円 355"/>
        <xdr:cNvSpPr/>
      </xdr:nvSpPr>
      <xdr:spPr>
        <a:xfrm>
          <a:off x="1346200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32385</xdr:rowOff>
    </xdr:from>
    <xdr:ext cx="762000" cy="255905"/>
    <xdr:sp macro="" textlink="">
      <xdr:nvSpPr>
        <xdr:cNvPr id="357" name="テキスト ボックス 356"/>
        <xdr:cNvSpPr txBox="1"/>
      </xdr:nvSpPr>
      <xdr:spPr>
        <a:xfrm>
          <a:off x="13131800" y="11005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9" name="テキスト ボックス 35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60" name="テキスト ボックス 359"/>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比率の算定係数を前年度と比較すると、分母となる臨時財政対策債発行可能額は54.7％減少したが、分子においても地方債元利償還金額が1.5％、公営企業債の償還財源に充当する繰入金が22.6％とそれぞれ減少した。これに伴い、単年度では実質公債費比率が1.8％減少したが、３か年平均では0.2％増加している。</a:t>
          </a:r>
        </a:p>
        <a:p>
          <a:r>
            <a:rPr kumimoji="1" lang="ja-JP" altLang="en-US" sz="1300">
              <a:latin typeface="ＭＳ Ｐゴシック"/>
              <a:ea typeface="ＭＳ Ｐゴシック"/>
            </a:rPr>
            <a:t>　一部事務組合保有施設の大規模改修事業が今後控えていることを踏まえ、中長期的視点に基づく地方債の計画的な活用や公債費負担の平準化等に引き続き取り組む。</a:t>
          </a:r>
        </a:p>
      </xdr:txBody>
    </xdr:sp>
    <xdr:clientData/>
  </xdr:twoCellAnchor>
  <xdr:oneCellAnchor>
    <xdr:from>
      <xdr:col>61</xdr:col>
      <xdr:colOff>6350</xdr:colOff>
      <xdr:row>32</xdr:row>
      <xdr:rowOff>101600</xdr:rowOff>
    </xdr:from>
    <xdr:ext cx="298450" cy="224790"/>
    <xdr:sp macro="" textlink="">
      <xdr:nvSpPr>
        <xdr:cNvPr id="371" name="テキスト ボックス 37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3" name="テキスト ボックス 37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32385</xdr:rowOff>
    </xdr:from>
    <xdr:ext cx="762000" cy="255905"/>
    <xdr:sp macro="" textlink="">
      <xdr:nvSpPr>
        <xdr:cNvPr id="375" name="テキスト ボックス 374"/>
        <xdr:cNvSpPr txBox="1"/>
      </xdr:nvSpPr>
      <xdr:spPr>
        <a:xfrm>
          <a:off x="12065000" y="7747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7" name="テキスト ボックス 376"/>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8" name="直線コネクタ 377"/>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9" name="テキスト ボックス 378"/>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905"/>
    <xdr:sp macro="" textlink="">
      <xdr:nvSpPr>
        <xdr:cNvPr id="381" name="テキスト ボックス 380"/>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83" name="テキスト ボックス 382"/>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85" name="テキスト ボックス 384"/>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109220</xdr:rowOff>
    </xdr:from>
    <xdr:ext cx="762000" cy="255905"/>
    <xdr:sp macro="" textlink="">
      <xdr:nvSpPr>
        <xdr:cNvPr id="387" name="テキスト ボックス 386"/>
        <xdr:cNvSpPr txBox="1"/>
      </xdr:nvSpPr>
      <xdr:spPr>
        <a:xfrm>
          <a:off x="12065000" y="5938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68580</xdr:rowOff>
    </xdr:from>
    <xdr:to>
      <xdr:col>81</xdr:col>
      <xdr:colOff>44450</xdr:colOff>
      <xdr:row>44</xdr:row>
      <xdr:rowOff>125095</xdr:rowOff>
    </xdr:to>
    <xdr:cxnSp macro="">
      <xdr:nvCxnSpPr>
        <xdr:cNvPr id="390" name="直線コネクタ 389"/>
        <xdr:cNvCxnSpPr/>
      </xdr:nvCxnSpPr>
      <xdr:spPr>
        <a:xfrm flipV="1">
          <a:off x="17018000" y="6240780"/>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97790</xdr:rowOff>
    </xdr:from>
    <xdr:ext cx="762000" cy="255905"/>
    <xdr:sp macro="" textlink="">
      <xdr:nvSpPr>
        <xdr:cNvPr id="391" name="公債費負担の状況最小値テキスト"/>
        <xdr:cNvSpPr txBox="1"/>
      </xdr:nvSpPr>
      <xdr:spPr>
        <a:xfrm>
          <a:off x="17106900" y="7641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125095</xdr:rowOff>
    </xdr:from>
    <xdr:to>
      <xdr:col>81</xdr:col>
      <xdr:colOff>133350</xdr:colOff>
      <xdr:row>44</xdr:row>
      <xdr:rowOff>125095</xdr:rowOff>
    </xdr:to>
    <xdr:cxnSp macro="">
      <xdr:nvCxnSpPr>
        <xdr:cNvPr id="392" name="直線コネクタ 391"/>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154940</xdr:rowOff>
    </xdr:from>
    <xdr:ext cx="762000" cy="255905"/>
    <xdr:sp macro="" textlink="">
      <xdr:nvSpPr>
        <xdr:cNvPr id="393" name="公債費負担の状況最大値テキスト"/>
        <xdr:cNvSpPr txBox="1"/>
      </xdr:nvSpPr>
      <xdr:spPr>
        <a:xfrm>
          <a:off x="17106900" y="59842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68580</xdr:rowOff>
    </xdr:from>
    <xdr:to>
      <xdr:col>81</xdr:col>
      <xdr:colOff>133350</xdr:colOff>
      <xdr:row>36</xdr:row>
      <xdr:rowOff>68580</xdr:rowOff>
    </xdr:to>
    <xdr:cxnSp macro="">
      <xdr:nvCxnSpPr>
        <xdr:cNvPr id="394" name="直線コネクタ 393"/>
        <xdr:cNvCxnSpPr/>
      </xdr:nvCxnSpPr>
      <xdr:spPr>
        <a:xfrm>
          <a:off x="16929100" y="624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77470</xdr:rowOff>
    </xdr:from>
    <xdr:to>
      <xdr:col>81</xdr:col>
      <xdr:colOff>44450</xdr:colOff>
      <xdr:row>39</xdr:row>
      <xdr:rowOff>97790</xdr:rowOff>
    </xdr:to>
    <xdr:cxnSp macro="">
      <xdr:nvCxnSpPr>
        <xdr:cNvPr id="395" name="直線コネクタ 394"/>
        <xdr:cNvCxnSpPr/>
      </xdr:nvCxnSpPr>
      <xdr:spPr>
        <a:xfrm>
          <a:off x="16179800" y="67640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169545</xdr:rowOff>
    </xdr:from>
    <xdr:ext cx="762000" cy="255905"/>
    <xdr:sp macro="" textlink="">
      <xdr:nvSpPr>
        <xdr:cNvPr id="396" name="公債費負担の状況平均値テキスト"/>
        <xdr:cNvSpPr txBox="1"/>
      </xdr:nvSpPr>
      <xdr:spPr>
        <a:xfrm>
          <a:off x="17106900" y="68560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26035</xdr:rowOff>
    </xdr:from>
    <xdr:to>
      <xdr:col>81</xdr:col>
      <xdr:colOff>95250</xdr:colOff>
      <xdr:row>40</xdr:row>
      <xdr:rowOff>127635</xdr:rowOff>
    </xdr:to>
    <xdr:sp macro="" textlink="">
      <xdr:nvSpPr>
        <xdr:cNvPr id="397" name="フローチャート: 判断 396"/>
        <xdr:cNvSpPr/>
      </xdr:nvSpPr>
      <xdr:spPr>
        <a:xfrm>
          <a:off x="169672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147955</xdr:rowOff>
    </xdr:from>
    <xdr:to>
      <xdr:col>77</xdr:col>
      <xdr:colOff>44450</xdr:colOff>
      <xdr:row>39</xdr:row>
      <xdr:rowOff>77470</xdr:rowOff>
    </xdr:to>
    <xdr:cxnSp macro="">
      <xdr:nvCxnSpPr>
        <xdr:cNvPr id="398" name="直線コネクタ 397"/>
        <xdr:cNvCxnSpPr/>
      </xdr:nvCxnSpPr>
      <xdr:spPr>
        <a:xfrm>
          <a:off x="15290800" y="66630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102235</xdr:rowOff>
    </xdr:from>
    <xdr:ext cx="736600" cy="258445"/>
    <xdr:sp macro="" textlink="">
      <xdr:nvSpPr>
        <xdr:cNvPr id="400" name="テキスト ボックス 399"/>
        <xdr:cNvSpPr txBox="1"/>
      </xdr:nvSpPr>
      <xdr:spPr>
        <a:xfrm>
          <a:off x="15798800" y="6960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107950</xdr:rowOff>
    </xdr:from>
    <xdr:to>
      <xdr:col>72</xdr:col>
      <xdr:colOff>203200</xdr:colOff>
      <xdr:row>38</xdr:row>
      <xdr:rowOff>147955</xdr:rowOff>
    </xdr:to>
    <xdr:cxnSp macro="">
      <xdr:nvCxnSpPr>
        <xdr:cNvPr id="401" name="直線コネクタ 400"/>
        <xdr:cNvCxnSpPr/>
      </xdr:nvCxnSpPr>
      <xdr:spPr>
        <a:xfrm>
          <a:off x="14401800" y="66230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167005</xdr:rowOff>
    </xdr:from>
    <xdr:to>
      <xdr:col>73</xdr:col>
      <xdr:colOff>44450</xdr:colOff>
      <xdr:row>40</xdr:row>
      <xdr:rowOff>97790</xdr:rowOff>
    </xdr:to>
    <xdr:sp macro="" textlink="">
      <xdr:nvSpPr>
        <xdr:cNvPr id="402" name="フローチャート: 判断 401"/>
        <xdr:cNvSpPr/>
      </xdr:nvSpPr>
      <xdr:spPr>
        <a:xfrm>
          <a:off x="15240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81915</xdr:rowOff>
    </xdr:from>
    <xdr:ext cx="762000" cy="259080"/>
    <xdr:sp macro="" textlink="">
      <xdr:nvSpPr>
        <xdr:cNvPr id="403" name="テキスト ボックス 402"/>
        <xdr:cNvSpPr txBox="1"/>
      </xdr:nvSpPr>
      <xdr:spPr>
        <a:xfrm>
          <a:off x="149098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97790</xdr:rowOff>
    </xdr:from>
    <xdr:to>
      <xdr:col>68</xdr:col>
      <xdr:colOff>152400</xdr:colOff>
      <xdr:row>38</xdr:row>
      <xdr:rowOff>107950</xdr:rowOff>
    </xdr:to>
    <xdr:cxnSp macro="">
      <xdr:nvCxnSpPr>
        <xdr:cNvPr id="404" name="直線コネクタ 403"/>
        <xdr:cNvCxnSpPr/>
      </xdr:nvCxnSpPr>
      <xdr:spPr>
        <a:xfrm>
          <a:off x="13512800" y="66128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36195</xdr:rowOff>
    </xdr:from>
    <xdr:to>
      <xdr:col>68</xdr:col>
      <xdr:colOff>203200</xdr:colOff>
      <xdr:row>40</xdr:row>
      <xdr:rowOff>137795</xdr:rowOff>
    </xdr:to>
    <xdr:sp macro="" textlink="">
      <xdr:nvSpPr>
        <xdr:cNvPr id="405" name="フローチャート: 判断 404"/>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122555</xdr:rowOff>
    </xdr:from>
    <xdr:ext cx="762000" cy="255905"/>
    <xdr:sp macro="" textlink="">
      <xdr:nvSpPr>
        <xdr:cNvPr id="406" name="テキスト ボックス 405"/>
        <xdr:cNvSpPr txBox="1"/>
      </xdr:nvSpPr>
      <xdr:spPr>
        <a:xfrm>
          <a:off x="14020800" y="69805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55880</xdr:rowOff>
    </xdr:from>
    <xdr:to>
      <xdr:col>64</xdr:col>
      <xdr:colOff>152400</xdr:colOff>
      <xdr:row>40</xdr:row>
      <xdr:rowOff>157480</xdr:rowOff>
    </xdr:to>
    <xdr:sp macro="" textlink="">
      <xdr:nvSpPr>
        <xdr:cNvPr id="407" name="フローチャート: 判断 406"/>
        <xdr:cNvSpPr/>
      </xdr:nvSpPr>
      <xdr:spPr>
        <a:xfrm>
          <a:off x="134620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142240</xdr:rowOff>
    </xdr:from>
    <xdr:ext cx="762000" cy="259080"/>
    <xdr:sp macro="" textlink="">
      <xdr:nvSpPr>
        <xdr:cNvPr id="408" name="テキスト ボックス 407"/>
        <xdr:cNvSpPr txBox="1"/>
      </xdr:nvSpPr>
      <xdr:spPr>
        <a:xfrm>
          <a:off x="13131800" y="700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9" name="テキスト ボックス 40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10" name="テキスト ボックス 40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11" name="テキスト ボックス 41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12" name="テキスト ボックス 41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13" name="テキスト ボックス 41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46355</xdr:rowOff>
    </xdr:from>
    <xdr:to>
      <xdr:col>81</xdr:col>
      <xdr:colOff>95250</xdr:colOff>
      <xdr:row>39</xdr:row>
      <xdr:rowOff>147955</xdr:rowOff>
    </xdr:to>
    <xdr:sp macro="" textlink="">
      <xdr:nvSpPr>
        <xdr:cNvPr id="414" name="楕円 413"/>
        <xdr:cNvSpPr/>
      </xdr:nvSpPr>
      <xdr:spPr>
        <a:xfrm>
          <a:off x="169672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63500</xdr:rowOff>
    </xdr:from>
    <xdr:ext cx="762000" cy="255905"/>
    <xdr:sp macro="" textlink="">
      <xdr:nvSpPr>
        <xdr:cNvPr id="415" name="公債費負担の状況該当値テキスト"/>
        <xdr:cNvSpPr txBox="1"/>
      </xdr:nvSpPr>
      <xdr:spPr>
        <a:xfrm>
          <a:off x="17106900" y="6578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26670</xdr:rowOff>
    </xdr:from>
    <xdr:to>
      <xdr:col>77</xdr:col>
      <xdr:colOff>95250</xdr:colOff>
      <xdr:row>39</xdr:row>
      <xdr:rowOff>128270</xdr:rowOff>
    </xdr:to>
    <xdr:sp macro="" textlink="">
      <xdr:nvSpPr>
        <xdr:cNvPr id="416" name="楕円 415"/>
        <xdr:cNvSpPr/>
      </xdr:nvSpPr>
      <xdr:spPr>
        <a:xfrm>
          <a:off x="1612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138430</xdr:rowOff>
    </xdr:from>
    <xdr:ext cx="736600" cy="259080"/>
    <xdr:sp macro="" textlink="">
      <xdr:nvSpPr>
        <xdr:cNvPr id="417" name="テキスト ボックス 416"/>
        <xdr:cNvSpPr txBox="1"/>
      </xdr:nvSpPr>
      <xdr:spPr>
        <a:xfrm>
          <a:off x="15798800" y="6482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97790</xdr:rowOff>
    </xdr:from>
    <xdr:to>
      <xdr:col>73</xdr:col>
      <xdr:colOff>44450</xdr:colOff>
      <xdr:row>39</xdr:row>
      <xdr:rowOff>27305</xdr:rowOff>
    </xdr:to>
    <xdr:sp macro="" textlink="">
      <xdr:nvSpPr>
        <xdr:cNvPr id="418" name="楕円 417"/>
        <xdr:cNvSpPr/>
      </xdr:nvSpPr>
      <xdr:spPr>
        <a:xfrm>
          <a:off x="15240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37465</xdr:rowOff>
    </xdr:from>
    <xdr:ext cx="762000" cy="259080"/>
    <xdr:sp macro="" textlink="">
      <xdr:nvSpPr>
        <xdr:cNvPr id="419" name="テキスト ボックス 418"/>
        <xdr:cNvSpPr txBox="1"/>
      </xdr:nvSpPr>
      <xdr:spPr>
        <a:xfrm>
          <a:off x="14909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20" name="楕円 419"/>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168910</xdr:rowOff>
    </xdr:from>
    <xdr:ext cx="762000" cy="255905"/>
    <xdr:sp macro="" textlink="">
      <xdr:nvSpPr>
        <xdr:cNvPr id="421" name="テキスト ボックス 420"/>
        <xdr:cNvSpPr txBox="1"/>
      </xdr:nvSpPr>
      <xdr:spPr>
        <a:xfrm>
          <a:off x="14020800" y="63411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46990</xdr:rowOff>
    </xdr:from>
    <xdr:to>
      <xdr:col>64</xdr:col>
      <xdr:colOff>152400</xdr:colOff>
      <xdr:row>38</xdr:row>
      <xdr:rowOff>148590</xdr:rowOff>
    </xdr:to>
    <xdr:sp macro="" textlink="">
      <xdr:nvSpPr>
        <xdr:cNvPr id="422" name="楕円 421"/>
        <xdr:cNvSpPr/>
      </xdr:nvSpPr>
      <xdr:spPr>
        <a:xfrm>
          <a:off x="134620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158750</xdr:rowOff>
    </xdr:from>
    <xdr:ext cx="762000" cy="259080"/>
    <xdr:sp macro="" textlink="">
      <xdr:nvSpPr>
        <xdr:cNvPr id="423" name="テキスト ボックス 422"/>
        <xdr:cNvSpPr txBox="1"/>
      </xdr:nvSpPr>
      <xdr:spPr>
        <a:xfrm>
          <a:off x="13131800" y="633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5" name="テキスト ボックス 42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26" name="テキスト ボックス 425"/>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比率の算定係数を前年度と比較すると、旧町村単位で発行した公営企業債分の元金償還が終了し、分子となる公営企業債の償還に係る繰入見込額が15.2％減少したことが作用し、将来負担比率も大きく改善した。</a:t>
          </a:r>
        </a:p>
        <a:p>
          <a:r>
            <a:rPr kumimoji="1" lang="ja-JP" altLang="en-US" sz="1300">
              <a:latin typeface="ＭＳ Ｐゴシック"/>
              <a:ea typeface="ＭＳ Ｐゴシック"/>
            </a:rPr>
            <a:t>　しかしながら、一部事務組合保有施設の大規模改修事業が今後控えていることを踏まえ、中長期的視点に基づく地方債の計画的な活用や公債費負担の平準化等に引き続き取り組む。</a:t>
          </a:r>
        </a:p>
      </xdr:txBody>
    </xdr:sp>
    <xdr:clientData/>
  </xdr:twoCellAnchor>
  <xdr:oneCellAnchor>
    <xdr:from>
      <xdr:col>61</xdr:col>
      <xdr:colOff>6350</xdr:colOff>
      <xdr:row>10</xdr:row>
      <xdr:rowOff>63500</xdr:rowOff>
    </xdr:from>
    <xdr:ext cx="298450" cy="222250"/>
    <xdr:sp macro="" textlink="">
      <xdr:nvSpPr>
        <xdr:cNvPr id="437" name="テキスト ボックス 436"/>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9" name="テキスト ボックス 43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40" name="直線コネクタ 43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905"/>
    <xdr:sp macro="" textlink="">
      <xdr:nvSpPr>
        <xdr:cNvPr id="441" name="テキスト ボックス 440"/>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42" name="直線コネクタ 44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905"/>
    <xdr:sp macro="" textlink="">
      <xdr:nvSpPr>
        <xdr:cNvPr id="443" name="テキスト ボックス 442"/>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44" name="直線コネクタ 44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45" name="テキスト ボックス 44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46" name="直線コネクタ 44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7" name="テキスト ボックス 44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8" name="直線コネクタ 44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9" name="テキスト ボックス 44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50" name="直線コネクタ 44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51" name="テキスト ボックス 45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147955</xdr:rowOff>
    </xdr:to>
    <xdr:cxnSp macro="">
      <xdr:nvCxnSpPr>
        <xdr:cNvPr id="454" name="直線コネクタ 453"/>
        <xdr:cNvCxnSpPr/>
      </xdr:nvCxnSpPr>
      <xdr:spPr>
        <a:xfrm flipV="1">
          <a:off x="17018000" y="2313305"/>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5905"/>
    <xdr:sp macro="" textlink="">
      <xdr:nvSpPr>
        <xdr:cNvPr id="455" name="将来負担の状況最小値テキスト"/>
        <xdr:cNvSpPr txBox="1"/>
      </xdr:nvSpPr>
      <xdr:spPr>
        <a:xfrm>
          <a:off x="17106900" y="38925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56" name="直線コネクタ 455"/>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905"/>
    <xdr:sp macro="" textlink="">
      <xdr:nvSpPr>
        <xdr:cNvPr id="457" name="将来負担の状況最大値テキスト"/>
        <xdr:cNvSpPr txBox="1"/>
      </xdr:nvSpPr>
      <xdr:spPr>
        <a:xfrm>
          <a:off x="17106900" y="200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8" name="直線コネクタ 45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130175</xdr:rowOff>
    </xdr:from>
    <xdr:to>
      <xdr:col>81</xdr:col>
      <xdr:colOff>44450</xdr:colOff>
      <xdr:row>15</xdr:row>
      <xdr:rowOff>99695</xdr:rowOff>
    </xdr:to>
    <xdr:cxnSp macro="">
      <xdr:nvCxnSpPr>
        <xdr:cNvPr id="459" name="直線コネクタ 458"/>
        <xdr:cNvCxnSpPr/>
      </xdr:nvCxnSpPr>
      <xdr:spPr>
        <a:xfrm flipV="1">
          <a:off x="16179800" y="253047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5905"/>
    <xdr:sp macro="" textlink="">
      <xdr:nvSpPr>
        <xdr:cNvPr id="460" name="将来負担の状況平均値テキスト"/>
        <xdr:cNvSpPr txBox="1"/>
      </xdr:nvSpPr>
      <xdr:spPr>
        <a:xfrm>
          <a:off x="17106900" y="21209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61" name="フローチャート: 判断 46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99695</xdr:rowOff>
    </xdr:from>
    <xdr:to>
      <xdr:col>77</xdr:col>
      <xdr:colOff>44450</xdr:colOff>
      <xdr:row>15</xdr:row>
      <xdr:rowOff>102235</xdr:rowOff>
    </xdr:to>
    <xdr:cxnSp macro="">
      <xdr:nvCxnSpPr>
        <xdr:cNvPr id="462" name="直線コネクタ 461"/>
        <xdr:cNvCxnSpPr/>
      </xdr:nvCxnSpPr>
      <xdr:spPr>
        <a:xfrm flipV="1">
          <a:off x="15290800" y="26714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63" name="フローチャート: 判断 46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5905"/>
    <xdr:sp macro="" textlink="">
      <xdr:nvSpPr>
        <xdr:cNvPr id="464" name="テキスト ボックス 463"/>
        <xdr:cNvSpPr txBox="1"/>
      </xdr:nvSpPr>
      <xdr:spPr>
        <a:xfrm>
          <a:off x="15798800" y="2031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102235</xdr:rowOff>
    </xdr:from>
    <xdr:to>
      <xdr:col>72</xdr:col>
      <xdr:colOff>203200</xdr:colOff>
      <xdr:row>15</xdr:row>
      <xdr:rowOff>114935</xdr:rowOff>
    </xdr:to>
    <xdr:cxnSp macro="">
      <xdr:nvCxnSpPr>
        <xdr:cNvPr id="465" name="直線コネクタ 464"/>
        <xdr:cNvCxnSpPr/>
      </xdr:nvCxnSpPr>
      <xdr:spPr>
        <a:xfrm flipV="1">
          <a:off x="14401800" y="26739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132080</xdr:rowOff>
    </xdr:from>
    <xdr:to>
      <xdr:col>73</xdr:col>
      <xdr:colOff>44450</xdr:colOff>
      <xdr:row>14</xdr:row>
      <xdr:rowOff>61595</xdr:rowOff>
    </xdr:to>
    <xdr:sp macro="" textlink="">
      <xdr:nvSpPr>
        <xdr:cNvPr id="466" name="フローチャート: 判断 465"/>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71755</xdr:rowOff>
    </xdr:from>
    <xdr:ext cx="762000" cy="259080"/>
    <xdr:sp macro="" textlink="">
      <xdr:nvSpPr>
        <xdr:cNvPr id="467" name="テキスト ボックス 466"/>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114935</xdr:rowOff>
    </xdr:from>
    <xdr:to>
      <xdr:col>68</xdr:col>
      <xdr:colOff>152400</xdr:colOff>
      <xdr:row>15</xdr:row>
      <xdr:rowOff>121920</xdr:rowOff>
    </xdr:to>
    <xdr:cxnSp macro="">
      <xdr:nvCxnSpPr>
        <xdr:cNvPr id="468" name="直線コネクタ 467"/>
        <xdr:cNvCxnSpPr/>
      </xdr:nvCxnSpPr>
      <xdr:spPr>
        <a:xfrm flipV="1">
          <a:off x="13512800" y="26866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132080</xdr:rowOff>
    </xdr:from>
    <xdr:to>
      <xdr:col>68</xdr:col>
      <xdr:colOff>203200</xdr:colOff>
      <xdr:row>15</xdr:row>
      <xdr:rowOff>62230</xdr:rowOff>
    </xdr:to>
    <xdr:sp macro="" textlink="">
      <xdr:nvSpPr>
        <xdr:cNvPr id="469" name="フローチャート: 判断 468"/>
        <xdr:cNvSpPr/>
      </xdr:nvSpPr>
      <xdr:spPr>
        <a:xfrm>
          <a:off x="143510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72390</xdr:rowOff>
    </xdr:from>
    <xdr:ext cx="762000" cy="259080"/>
    <xdr:sp macro="" textlink="">
      <xdr:nvSpPr>
        <xdr:cNvPr id="470" name="テキスト ボックス 469"/>
        <xdr:cNvSpPr txBox="1"/>
      </xdr:nvSpPr>
      <xdr:spPr>
        <a:xfrm>
          <a:off x="14020800" y="230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97790</xdr:rowOff>
    </xdr:from>
    <xdr:to>
      <xdr:col>64</xdr:col>
      <xdr:colOff>152400</xdr:colOff>
      <xdr:row>16</xdr:row>
      <xdr:rowOff>27305</xdr:rowOff>
    </xdr:to>
    <xdr:sp macro="" textlink="">
      <xdr:nvSpPr>
        <xdr:cNvPr id="471" name="フローチャート: 判断 470"/>
        <xdr:cNvSpPr/>
      </xdr:nvSpPr>
      <xdr:spPr>
        <a:xfrm>
          <a:off x="13462000" y="266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12065</xdr:rowOff>
    </xdr:from>
    <xdr:ext cx="762000" cy="259080"/>
    <xdr:sp macro="" textlink="">
      <xdr:nvSpPr>
        <xdr:cNvPr id="472" name="テキスト ボックス 471"/>
        <xdr:cNvSpPr txBox="1"/>
      </xdr:nvSpPr>
      <xdr:spPr>
        <a:xfrm>
          <a:off x="13131800" y="275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73" name="テキスト ボックス 47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74" name="テキスト ボックス 47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75" name="テキスト ボックス 47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76" name="テキスト ボックス 47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7" name="テキスト ボックス 47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79375</xdr:rowOff>
    </xdr:from>
    <xdr:to>
      <xdr:col>81</xdr:col>
      <xdr:colOff>95250</xdr:colOff>
      <xdr:row>15</xdr:row>
      <xdr:rowOff>9525</xdr:rowOff>
    </xdr:to>
    <xdr:sp macro="" textlink="">
      <xdr:nvSpPr>
        <xdr:cNvPr id="478" name="楕円 477"/>
        <xdr:cNvSpPr/>
      </xdr:nvSpPr>
      <xdr:spPr>
        <a:xfrm>
          <a:off x="16967200" y="24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52070</xdr:rowOff>
    </xdr:from>
    <xdr:ext cx="762000" cy="255905"/>
    <xdr:sp macro="" textlink="">
      <xdr:nvSpPr>
        <xdr:cNvPr id="479" name="将来負担の状況該当値テキスト"/>
        <xdr:cNvSpPr txBox="1"/>
      </xdr:nvSpPr>
      <xdr:spPr>
        <a:xfrm>
          <a:off x="17106900" y="2452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48895</xdr:rowOff>
    </xdr:from>
    <xdr:to>
      <xdr:col>77</xdr:col>
      <xdr:colOff>95250</xdr:colOff>
      <xdr:row>15</xdr:row>
      <xdr:rowOff>150495</xdr:rowOff>
    </xdr:to>
    <xdr:sp macro="" textlink="">
      <xdr:nvSpPr>
        <xdr:cNvPr id="480" name="楕円 479"/>
        <xdr:cNvSpPr/>
      </xdr:nvSpPr>
      <xdr:spPr>
        <a:xfrm>
          <a:off x="16129000" y="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135255</xdr:rowOff>
    </xdr:from>
    <xdr:ext cx="736600" cy="255905"/>
    <xdr:sp macro="" textlink="">
      <xdr:nvSpPr>
        <xdr:cNvPr id="481" name="テキスト ボックス 480"/>
        <xdr:cNvSpPr txBox="1"/>
      </xdr:nvSpPr>
      <xdr:spPr>
        <a:xfrm>
          <a:off x="15798800" y="27070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52070</xdr:rowOff>
    </xdr:from>
    <xdr:to>
      <xdr:col>73</xdr:col>
      <xdr:colOff>44450</xdr:colOff>
      <xdr:row>15</xdr:row>
      <xdr:rowOff>153035</xdr:rowOff>
    </xdr:to>
    <xdr:sp macro="" textlink="">
      <xdr:nvSpPr>
        <xdr:cNvPr id="482" name="楕円 481"/>
        <xdr:cNvSpPr/>
      </xdr:nvSpPr>
      <xdr:spPr>
        <a:xfrm>
          <a:off x="15240000" y="262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137795</xdr:rowOff>
    </xdr:from>
    <xdr:ext cx="762000" cy="259080"/>
    <xdr:sp macro="" textlink="">
      <xdr:nvSpPr>
        <xdr:cNvPr id="483" name="テキスト ボックス 482"/>
        <xdr:cNvSpPr txBox="1"/>
      </xdr:nvSpPr>
      <xdr:spPr>
        <a:xfrm>
          <a:off x="14909800" y="270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64135</xdr:rowOff>
    </xdr:from>
    <xdr:to>
      <xdr:col>68</xdr:col>
      <xdr:colOff>203200</xdr:colOff>
      <xdr:row>15</xdr:row>
      <xdr:rowOff>166370</xdr:rowOff>
    </xdr:to>
    <xdr:sp macro="" textlink="">
      <xdr:nvSpPr>
        <xdr:cNvPr id="484" name="楕円 483"/>
        <xdr:cNvSpPr/>
      </xdr:nvSpPr>
      <xdr:spPr>
        <a:xfrm>
          <a:off x="14351000" y="2635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150495</xdr:rowOff>
    </xdr:from>
    <xdr:ext cx="762000" cy="259080"/>
    <xdr:sp macro="" textlink="">
      <xdr:nvSpPr>
        <xdr:cNvPr id="485" name="テキスト ボックス 484"/>
        <xdr:cNvSpPr txBox="1"/>
      </xdr:nvSpPr>
      <xdr:spPr>
        <a:xfrm>
          <a:off x="140208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71120</xdr:rowOff>
    </xdr:from>
    <xdr:to>
      <xdr:col>64</xdr:col>
      <xdr:colOff>152400</xdr:colOff>
      <xdr:row>16</xdr:row>
      <xdr:rowOff>1270</xdr:rowOff>
    </xdr:to>
    <xdr:sp macro="" textlink="">
      <xdr:nvSpPr>
        <xdr:cNvPr id="486" name="楕円 485"/>
        <xdr:cNvSpPr/>
      </xdr:nvSpPr>
      <xdr:spPr>
        <a:xfrm>
          <a:off x="13462000" y="26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11430</xdr:rowOff>
    </xdr:from>
    <xdr:ext cx="762000" cy="259080"/>
    <xdr:sp macro="" textlink="">
      <xdr:nvSpPr>
        <xdr:cNvPr id="487" name="テキスト ボックス 486"/>
        <xdr:cNvSpPr txBox="1"/>
      </xdr:nvSpPr>
      <xdr:spPr>
        <a:xfrm>
          <a:off x="13131800" y="24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福島県南会津町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13,733
13,633
886.47
13,569,642
13,126,712
435,551
8,312,290
16,218,534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18.9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人件費は前年度から0.8％増加し、経常収支比率における割合も0.4％増加した。</a:t>
          </a:r>
        </a:p>
        <a:p>
          <a:r>
            <a:rPr kumimoji="1" lang="ja-JP" altLang="en-US" sz="1300">
              <a:latin typeface="ＭＳ Ｐゴシック"/>
              <a:ea typeface="ＭＳ Ｐゴシック"/>
            </a:rPr>
            <a:t>　類似団体の平均値を下回っている状況にあるが、国の動向により、人事院勧告等を踏まえた人件費の大きな増嵩も今後想定されるため、適正な定員管理・人事配置に努める。</a:t>
          </a:r>
        </a:p>
      </xdr:txBody>
    </xdr:sp>
    <xdr:clientData/>
  </xdr:twoCellAnchor>
  <xdr:oneCellAnchor>
    <xdr:from>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146050</xdr:rowOff>
    </xdr:to>
    <xdr:cxnSp macro="">
      <xdr:nvCxnSpPr>
        <xdr:cNvPr id="66" name="直線コネクタ 65"/>
        <xdr:cNvCxnSpPr/>
      </xdr:nvCxnSpPr>
      <xdr:spPr>
        <a:xfrm>
          <a:off x="3987800" y="61163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78740</xdr:rowOff>
    </xdr:from>
    <xdr:ext cx="762000" cy="259080"/>
    <xdr:sp macro="" textlink="">
      <xdr:nvSpPr>
        <xdr:cNvPr id="67" name="人件費平均値テキスト"/>
        <xdr:cNvSpPr txBox="1"/>
      </xdr:nvSpPr>
      <xdr:spPr>
        <a:xfrm>
          <a:off x="4914900" y="6250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12700</xdr:rowOff>
    </xdr:to>
    <xdr:cxnSp macro="">
      <xdr:nvCxnSpPr>
        <xdr:cNvPr id="69" name="直線コネクタ 68"/>
        <xdr:cNvCxnSpPr/>
      </xdr:nvCxnSpPr>
      <xdr:spPr>
        <a:xfrm flipV="1">
          <a:off x="3098800" y="61163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154940</xdr:rowOff>
    </xdr:from>
    <xdr:ext cx="733425" cy="255905"/>
    <xdr:sp macro="" textlink="">
      <xdr:nvSpPr>
        <xdr:cNvPr id="71" name="テキスト ボックス 70"/>
        <xdr:cNvSpPr txBox="1"/>
      </xdr:nvSpPr>
      <xdr:spPr>
        <a:xfrm>
          <a:off x="3606800" y="63271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xdr:rowOff>
    </xdr:from>
    <xdr:to>
      <xdr:col>15</xdr:col>
      <xdr:colOff>98425</xdr:colOff>
      <xdr:row>36</xdr:row>
      <xdr:rowOff>66040</xdr:rowOff>
    </xdr:to>
    <xdr:cxnSp macro="">
      <xdr:nvCxnSpPr>
        <xdr:cNvPr id="72" name="直線コネクタ 71"/>
        <xdr:cNvCxnSpPr/>
      </xdr:nvCxnSpPr>
      <xdr:spPr>
        <a:xfrm flipV="1">
          <a:off x="2209800" y="6184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124460</xdr:rowOff>
    </xdr:from>
    <xdr:ext cx="762000" cy="259080"/>
    <xdr:sp macro="" textlink="">
      <xdr:nvSpPr>
        <xdr:cNvPr id="74" name="テキスト ボックス 73"/>
        <xdr:cNvSpPr txBox="1"/>
      </xdr:nvSpPr>
      <xdr:spPr>
        <a:xfrm>
          <a:off x="2717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138430</xdr:rowOff>
    </xdr:from>
    <xdr:to>
      <xdr:col>11</xdr:col>
      <xdr:colOff>9525</xdr:colOff>
      <xdr:row>36</xdr:row>
      <xdr:rowOff>66040</xdr:rowOff>
    </xdr:to>
    <xdr:cxnSp macro="">
      <xdr:nvCxnSpPr>
        <xdr:cNvPr id="75" name="直線コネクタ 74"/>
        <xdr:cNvCxnSpPr/>
      </xdr:nvCxnSpPr>
      <xdr:spPr>
        <a:xfrm>
          <a:off x="1320800" y="61391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58825" cy="259080"/>
    <xdr:sp macro="" textlink="">
      <xdr:nvSpPr>
        <xdr:cNvPr id="77" name="テキスト ボックス 76"/>
        <xdr:cNvSpPr txBox="1"/>
      </xdr:nvSpPr>
      <xdr:spPr>
        <a:xfrm>
          <a:off x="1828800" y="6388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78740</xdr:rowOff>
    </xdr:from>
    <xdr:ext cx="758825" cy="259080"/>
    <xdr:sp macro="" textlink="">
      <xdr:nvSpPr>
        <xdr:cNvPr id="79" name="テキスト ボックス 78"/>
        <xdr:cNvSpPr txBox="1"/>
      </xdr:nvSpPr>
      <xdr:spPr>
        <a:xfrm>
          <a:off x="939800" y="6250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111760</xdr:rowOff>
    </xdr:from>
    <xdr:ext cx="762000" cy="255905"/>
    <xdr:sp macro="" textlink="">
      <xdr:nvSpPr>
        <xdr:cNvPr id="86" name="人件費該当値テキスト"/>
        <xdr:cNvSpPr txBox="1"/>
      </xdr:nvSpPr>
      <xdr:spPr>
        <a:xfrm>
          <a:off x="4914900" y="5941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5080</xdr:rowOff>
    </xdr:from>
    <xdr:ext cx="733425" cy="259080"/>
    <xdr:sp macro="" textlink="">
      <xdr:nvSpPr>
        <xdr:cNvPr id="88" name="テキスト ボックス 87"/>
        <xdr:cNvSpPr txBox="1"/>
      </xdr:nvSpPr>
      <xdr:spPr>
        <a:xfrm>
          <a:off x="3606800" y="58343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73660</xdr:rowOff>
    </xdr:from>
    <xdr:ext cx="762000" cy="259080"/>
    <xdr:sp macro="" textlink="">
      <xdr:nvSpPr>
        <xdr:cNvPr id="90" name="テキスト ボックス 89"/>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127000</xdr:rowOff>
    </xdr:from>
    <xdr:ext cx="758825" cy="259080"/>
    <xdr:sp macro="" textlink="">
      <xdr:nvSpPr>
        <xdr:cNvPr id="92" name="テキスト ボックス 91"/>
        <xdr:cNvSpPr txBox="1"/>
      </xdr:nvSpPr>
      <xdr:spPr>
        <a:xfrm>
          <a:off x="1828800" y="59563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27940</xdr:rowOff>
    </xdr:from>
    <xdr:ext cx="758825" cy="259080"/>
    <xdr:sp macro="" textlink="">
      <xdr:nvSpPr>
        <xdr:cNvPr id="94" name="テキスト ボックス 93"/>
        <xdr:cNvSpPr txBox="1"/>
      </xdr:nvSpPr>
      <xdr:spPr>
        <a:xfrm>
          <a:off x="939800" y="58572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は中山間に位置し、広大な面積の中に行政区が点在するという特質から、総合支所をはじめとする同種の公共施設を分散する形で数多く有しているため、物件費でも類似団体内の平均値を大きく上回っている状況が継続していたが、類似団体内の平均値と同水準まで改善した。</a:t>
          </a:r>
        </a:p>
        <a:p>
          <a:r>
            <a:rPr kumimoji="1" lang="ja-JP" altLang="en-US" sz="1300">
              <a:latin typeface="ＭＳ Ｐゴシック"/>
              <a:ea typeface="ＭＳ Ｐゴシック"/>
            </a:rPr>
            <a:t>　引き続き公共施設等総合管理計画に基づく施設の統廃合や、内部管理経費の圧縮等により、物件費の抑制に努める。</a:t>
          </a:r>
        </a:p>
      </xdr:txBody>
    </xdr:sp>
    <xdr:clientData/>
  </xdr:twoCellAnchor>
  <xdr:oneCellAnchor>
    <xdr:from>
      <xdr:col>62</xdr:col>
      <xdr:colOff>6350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825" cy="255905"/>
    <xdr:sp macro="" textlink="">
      <xdr:nvSpPr>
        <xdr:cNvPr id="110" name="テキスト ボックス 109"/>
        <xdr:cNvSpPr txBox="1"/>
      </xdr:nvSpPr>
      <xdr:spPr>
        <a:xfrm>
          <a:off x="11938000"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2" name="テキスト ボックス 111"/>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825" cy="255905"/>
    <xdr:sp macro="" textlink="">
      <xdr:nvSpPr>
        <xdr:cNvPr id="114" name="テキスト ボックス 113"/>
        <xdr:cNvSpPr txBox="1"/>
      </xdr:nvSpPr>
      <xdr:spPr>
        <a:xfrm>
          <a:off x="11938000"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6" name="テキスト ボックス 115"/>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133350</xdr:rowOff>
    </xdr:from>
    <xdr:ext cx="762000" cy="255905"/>
    <xdr:sp macro="" textlink="">
      <xdr:nvSpPr>
        <xdr:cNvPr id="119" name="物件費最小値テキスト"/>
        <xdr:cNvSpPr txBox="1"/>
      </xdr:nvSpPr>
      <xdr:spPr>
        <a:xfrm>
          <a:off x="16598900" y="3562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167640</xdr:rowOff>
    </xdr:from>
    <xdr:ext cx="762000" cy="255905"/>
    <xdr:sp macro="" textlink="">
      <xdr:nvSpPr>
        <xdr:cNvPr id="121" name="物件費最大値テキスト"/>
        <xdr:cNvSpPr txBox="1"/>
      </xdr:nvSpPr>
      <xdr:spPr>
        <a:xfrm>
          <a:off x="16598900" y="2053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109855</xdr:rowOff>
    </xdr:from>
    <xdr:to>
      <xdr:col>82</xdr:col>
      <xdr:colOff>107950</xdr:colOff>
      <xdr:row>15</xdr:row>
      <xdr:rowOff>109855</xdr:rowOff>
    </xdr:to>
    <xdr:cxnSp macro="">
      <xdr:nvCxnSpPr>
        <xdr:cNvPr id="123" name="直線コネクタ 122"/>
        <xdr:cNvCxnSpPr/>
      </xdr:nvCxnSpPr>
      <xdr:spPr>
        <a:xfrm>
          <a:off x="15671800" y="2681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75565</xdr:rowOff>
    </xdr:from>
    <xdr:ext cx="762000" cy="255905"/>
    <xdr:sp macro="" textlink="">
      <xdr:nvSpPr>
        <xdr:cNvPr id="124" name="物件費平均値テキスト"/>
        <xdr:cNvSpPr txBox="1"/>
      </xdr:nvSpPr>
      <xdr:spPr>
        <a:xfrm>
          <a:off x="16598900" y="24758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109855</xdr:rowOff>
    </xdr:to>
    <xdr:cxnSp macro="">
      <xdr:nvCxnSpPr>
        <xdr:cNvPr id="126" name="直線コネクタ 125"/>
        <xdr:cNvCxnSpPr/>
      </xdr:nvCxnSpPr>
      <xdr:spPr>
        <a:xfrm>
          <a:off x="14782800" y="26187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125095</xdr:rowOff>
    </xdr:from>
    <xdr:ext cx="736600" cy="258445"/>
    <xdr:sp macro="" textlink="">
      <xdr:nvSpPr>
        <xdr:cNvPr id="128" name="テキスト ボックス 127"/>
        <xdr:cNvSpPr txBox="1"/>
      </xdr:nvSpPr>
      <xdr:spPr>
        <a:xfrm>
          <a:off x="15290800" y="2353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46990</xdr:rowOff>
    </xdr:from>
    <xdr:to>
      <xdr:col>73</xdr:col>
      <xdr:colOff>180975</xdr:colOff>
      <xdr:row>15</xdr:row>
      <xdr:rowOff>69850</xdr:rowOff>
    </xdr:to>
    <xdr:cxnSp macro="">
      <xdr:nvCxnSpPr>
        <xdr:cNvPr id="129" name="直線コネクタ 128"/>
        <xdr:cNvCxnSpPr/>
      </xdr:nvCxnSpPr>
      <xdr:spPr>
        <a:xfrm flipV="1">
          <a:off x="13893800" y="2618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62230</xdr:rowOff>
    </xdr:from>
    <xdr:ext cx="762000" cy="259080"/>
    <xdr:sp macro="" textlink="">
      <xdr:nvSpPr>
        <xdr:cNvPr id="131" name="テキスト ボックス 130"/>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69850</xdr:rowOff>
    </xdr:from>
    <xdr:to>
      <xdr:col>69</xdr:col>
      <xdr:colOff>92075</xdr:colOff>
      <xdr:row>15</xdr:row>
      <xdr:rowOff>115570</xdr:rowOff>
    </xdr:to>
    <xdr:cxnSp macro="">
      <xdr:nvCxnSpPr>
        <xdr:cNvPr id="132" name="直線コネクタ 131"/>
        <xdr:cNvCxnSpPr/>
      </xdr:nvCxnSpPr>
      <xdr:spPr>
        <a:xfrm flipV="1">
          <a:off x="13004800" y="2641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85090</xdr:rowOff>
    </xdr:from>
    <xdr:ext cx="758825" cy="259080"/>
    <xdr:sp macro="" textlink="">
      <xdr:nvSpPr>
        <xdr:cNvPr id="134" name="テキスト ボックス 133"/>
        <xdr:cNvSpPr txBox="1"/>
      </xdr:nvSpPr>
      <xdr:spPr>
        <a:xfrm>
          <a:off x="13512800" y="2313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1905</xdr:rowOff>
    </xdr:from>
    <xdr:to>
      <xdr:col>65</xdr:col>
      <xdr:colOff>53975</xdr:colOff>
      <xdr:row>15</xdr:row>
      <xdr:rowOff>103505</xdr:rowOff>
    </xdr:to>
    <xdr:sp macro="" textlink="">
      <xdr:nvSpPr>
        <xdr:cNvPr id="135" name="フローチャート: 判断 134"/>
        <xdr:cNvSpPr/>
      </xdr:nvSpPr>
      <xdr:spPr>
        <a:xfrm>
          <a:off x="12954000" y="25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113665</xdr:rowOff>
    </xdr:from>
    <xdr:ext cx="762000" cy="258445"/>
    <xdr:sp macro="" textlink="">
      <xdr:nvSpPr>
        <xdr:cNvPr id="136" name="テキスト ボックス 135"/>
        <xdr:cNvSpPr txBox="1"/>
      </xdr:nvSpPr>
      <xdr:spPr>
        <a:xfrm>
          <a:off x="12623800" y="234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38" name="テキスト ボックス 137"/>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39" name="テキスト ボックス 138"/>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1" name="テキスト ボックス 140"/>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42" name="楕円 141"/>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31115</xdr:rowOff>
    </xdr:from>
    <xdr:ext cx="762000" cy="255905"/>
    <xdr:sp macro="" textlink="">
      <xdr:nvSpPr>
        <xdr:cNvPr id="143" name="物件費該当値テキスト"/>
        <xdr:cNvSpPr txBox="1"/>
      </xdr:nvSpPr>
      <xdr:spPr>
        <a:xfrm>
          <a:off x="16598900" y="2602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59055</xdr:rowOff>
    </xdr:from>
    <xdr:to>
      <xdr:col>78</xdr:col>
      <xdr:colOff>120650</xdr:colOff>
      <xdr:row>15</xdr:row>
      <xdr:rowOff>160655</xdr:rowOff>
    </xdr:to>
    <xdr:sp macro="" textlink="">
      <xdr:nvSpPr>
        <xdr:cNvPr id="144" name="楕円 143"/>
        <xdr:cNvSpPr/>
      </xdr:nvSpPr>
      <xdr:spPr>
        <a:xfrm>
          <a:off x="15621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145415</xdr:rowOff>
    </xdr:from>
    <xdr:ext cx="736600" cy="255905"/>
    <xdr:sp macro="" textlink="">
      <xdr:nvSpPr>
        <xdr:cNvPr id="145" name="テキスト ボックス 144"/>
        <xdr:cNvSpPr txBox="1"/>
      </xdr:nvSpPr>
      <xdr:spPr>
        <a:xfrm>
          <a:off x="15290800" y="27171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6" name="楕円 145"/>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82550</xdr:rowOff>
    </xdr:from>
    <xdr:ext cx="762000" cy="259080"/>
    <xdr:sp macro="" textlink="">
      <xdr:nvSpPr>
        <xdr:cNvPr id="147" name="テキスト ボックス 146"/>
        <xdr:cNvSpPr txBox="1"/>
      </xdr:nvSpPr>
      <xdr:spPr>
        <a:xfrm>
          <a:off x="144018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8" name="楕円 147"/>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105410</xdr:rowOff>
    </xdr:from>
    <xdr:ext cx="758825" cy="259080"/>
    <xdr:sp macro="" textlink="">
      <xdr:nvSpPr>
        <xdr:cNvPr id="149" name="テキスト ボックス 148"/>
        <xdr:cNvSpPr txBox="1"/>
      </xdr:nvSpPr>
      <xdr:spPr>
        <a:xfrm>
          <a:off x="13512800" y="2677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0" name="楕円 149"/>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151130</xdr:rowOff>
    </xdr:from>
    <xdr:ext cx="762000" cy="259080"/>
    <xdr:sp macro="" textlink="">
      <xdr:nvSpPr>
        <xdr:cNvPr id="151" name="テキスト ボックス 150"/>
        <xdr:cNvSpPr txBox="1"/>
      </xdr:nvSpPr>
      <xdr:spPr>
        <a:xfrm>
          <a:off x="126238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創生臨時交付金を活用した給付事業等の実施により、扶助費は前年度から7.1％と大きく増加したが、支出の大部分が臨時的経費に該当するものであり、経常収支比率における割合は前年度とほぼ同水準で推移している。</a:t>
          </a:r>
        </a:p>
        <a:p>
          <a:r>
            <a:rPr kumimoji="1" lang="ja-JP" altLang="en-US" sz="1300">
              <a:latin typeface="ＭＳ Ｐゴシック"/>
              <a:ea typeface="ＭＳ Ｐゴシック"/>
            </a:rPr>
            <a:t>　類似団体内の平均値を下回っているが、物価・エネルギー価格高騰を踏まえた財政出動の必要性も高まっており、経済状況を注視しつつ対応を検討する。</a:t>
          </a:r>
        </a:p>
      </xdr:txBody>
    </xdr:sp>
    <xdr:clientData/>
  </xdr:twoCellAnchor>
  <xdr:oneCellAnchor>
    <xdr:from>
      <xdr:col>3</xdr:col>
      <xdr:colOff>123825</xdr:colOff>
      <xdr:row>49</xdr:row>
      <xdr:rowOff>107950</xdr:rowOff>
    </xdr:from>
    <xdr:ext cx="295275" cy="225425"/>
    <xdr:sp macro="" textlink="">
      <xdr:nvSpPr>
        <xdr:cNvPr id="163" name="テキスト ボックス 162"/>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5" name="テキスト ボックス 164"/>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7" name="テキスト ボックス 166"/>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69" name="テキスト ボックス 168"/>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1" name="テキスト ボックス 170"/>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3" name="テキスト ボックス 172"/>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5" name="テキスト ボックス 174"/>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77" name="テキスト ボックス 176"/>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62000" cy="259080"/>
    <xdr:sp macro="" textlink="">
      <xdr:nvSpPr>
        <xdr:cNvPr id="180" name="扶助費最小値テキスト"/>
        <xdr:cNvSpPr txBox="1"/>
      </xdr:nvSpPr>
      <xdr:spPr>
        <a:xfrm>
          <a:off x="49149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4" name="直線コネクタ 183"/>
        <xdr:cNvCxnSpPr/>
      </xdr:nvCxnSpPr>
      <xdr:spPr>
        <a:xfrm flipV="1">
          <a:off x="3987800" y="93091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62000" cy="259080"/>
    <xdr:sp macro="" textlink="">
      <xdr:nvSpPr>
        <xdr:cNvPr id="185" name="扶助費平均値テキスト"/>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7" name="直線コネクタ 186"/>
        <xdr:cNvCxnSpPr/>
      </xdr:nvCxnSpPr>
      <xdr:spPr>
        <a:xfrm>
          <a:off x="3098800" y="9347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67310</xdr:rowOff>
    </xdr:from>
    <xdr:ext cx="733425" cy="259080"/>
    <xdr:sp macro="" textlink="">
      <xdr:nvSpPr>
        <xdr:cNvPr id="189" name="テキスト ボックス 188"/>
        <xdr:cNvSpPr txBox="1"/>
      </xdr:nvSpPr>
      <xdr:spPr>
        <a:xfrm>
          <a:off x="3606800" y="96685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88900</xdr:rowOff>
    </xdr:from>
    <xdr:to>
      <xdr:col>15</xdr:col>
      <xdr:colOff>98425</xdr:colOff>
      <xdr:row>54</xdr:row>
      <xdr:rowOff>146050</xdr:rowOff>
    </xdr:to>
    <xdr:cxnSp macro="">
      <xdr:nvCxnSpPr>
        <xdr:cNvPr id="190" name="直線コネクタ 189"/>
        <xdr:cNvCxnSpPr/>
      </xdr:nvCxnSpPr>
      <xdr:spPr>
        <a:xfrm flipV="1">
          <a:off x="2209800" y="93472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67310</xdr:rowOff>
    </xdr:from>
    <xdr:ext cx="762000" cy="259080"/>
    <xdr:sp macro="" textlink="">
      <xdr:nvSpPr>
        <xdr:cNvPr id="192" name="テキスト ボックス 191"/>
        <xdr:cNvSpPr txBox="1"/>
      </xdr:nvSpPr>
      <xdr:spPr>
        <a:xfrm>
          <a:off x="271780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146050</xdr:rowOff>
    </xdr:from>
    <xdr:to>
      <xdr:col>11</xdr:col>
      <xdr:colOff>9525</xdr:colOff>
      <xdr:row>55</xdr:row>
      <xdr:rowOff>69850</xdr:rowOff>
    </xdr:to>
    <xdr:cxnSp macro="">
      <xdr:nvCxnSpPr>
        <xdr:cNvPr id="193" name="直線コネクタ 192"/>
        <xdr:cNvCxnSpPr/>
      </xdr:nvCxnSpPr>
      <xdr:spPr>
        <a:xfrm flipV="1">
          <a:off x="1320800" y="94043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143510</xdr:rowOff>
    </xdr:from>
    <xdr:ext cx="758825" cy="255905"/>
    <xdr:sp macro="" textlink="">
      <xdr:nvSpPr>
        <xdr:cNvPr id="195" name="テキスト ボックス 194"/>
        <xdr:cNvSpPr txBox="1"/>
      </xdr:nvSpPr>
      <xdr:spPr>
        <a:xfrm>
          <a:off x="1828800" y="97447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196" name="フローチャート: 判断 195"/>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124460</xdr:rowOff>
    </xdr:from>
    <xdr:ext cx="758825" cy="259080"/>
    <xdr:sp macro="" textlink="">
      <xdr:nvSpPr>
        <xdr:cNvPr id="197" name="テキスト ボックス 196"/>
        <xdr:cNvSpPr txBox="1"/>
      </xdr:nvSpPr>
      <xdr:spPr>
        <a:xfrm>
          <a:off x="939800" y="98971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0" name="テキスト ボックス 199"/>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16510</xdr:rowOff>
    </xdr:from>
    <xdr:ext cx="762000" cy="259080"/>
    <xdr:sp macro="" textlink="">
      <xdr:nvSpPr>
        <xdr:cNvPr id="204" name="扶助費該当値テキスト"/>
        <xdr:cNvSpPr txBox="1"/>
      </xdr:nvSpPr>
      <xdr:spPr>
        <a:xfrm>
          <a:off x="49149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149860</xdr:rowOff>
    </xdr:from>
    <xdr:ext cx="733425" cy="259080"/>
    <xdr:sp macro="" textlink="">
      <xdr:nvSpPr>
        <xdr:cNvPr id="206" name="テキスト ボックス 205"/>
        <xdr:cNvSpPr txBox="1"/>
      </xdr:nvSpPr>
      <xdr:spPr>
        <a:xfrm>
          <a:off x="3606800" y="90652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149860</xdr:rowOff>
    </xdr:from>
    <xdr:ext cx="762000" cy="259080"/>
    <xdr:sp macro="" textlink="">
      <xdr:nvSpPr>
        <xdr:cNvPr id="208" name="テキスト ボックス 207"/>
        <xdr:cNvSpPr txBox="1"/>
      </xdr:nvSpPr>
      <xdr:spPr>
        <a:xfrm>
          <a:off x="27178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35560</xdr:rowOff>
    </xdr:from>
    <xdr:ext cx="758825" cy="259080"/>
    <xdr:sp macro="" textlink="">
      <xdr:nvSpPr>
        <xdr:cNvPr id="210" name="テキスト ボックス 209"/>
        <xdr:cNvSpPr txBox="1"/>
      </xdr:nvSpPr>
      <xdr:spPr>
        <a:xfrm>
          <a:off x="1828800" y="9122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58825" cy="259080"/>
    <xdr:sp macro="" textlink="">
      <xdr:nvSpPr>
        <xdr:cNvPr id="212" name="テキスト ボックス 211"/>
        <xdr:cNvSpPr txBox="1"/>
      </xdr:nvSpPr>
      <xdr:spPr>
        <a:xfrm>
          <a:off x="939800" y="9217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公共施設の維持管理に多額の経費を要する状況が継続していることに加え、特別豪雪地帯ならではの除排雪経費の確保も必要である。</a:t>
          </a:r>
        </a:p>
        <a:p>
          <a:r>
            <a:rPr kumimoji="1" lang="ja-JP" altLang="en-US" sz="1300">
              <a:latin typeface="ＭＳ Ｐゴシック"/>
              <a:ea typeface="ＭＳ Ｐゴシック"/>
            </a:rPr>
            <a:t>　除排雪経費は気象状況に大きく影響されるため、見通しを立てることが困難だが、公共施設の維持管理経費については、公共施設等総合管理計画に基づく施設の統廃合等を進め、維持補修費の圧縮を図る。</a:t>
          </a:r>
        </a:p>
      </xdr:txBody>
    </xdr:sp>
    <xdr:clientData/>
  </xdr:twoCellAnchor>
  <xdr:oneCellAnchor>
    <xdr:from>
      <xdr:col>62</xdr:col>
      <xdr:colOff>6350</xdr:colOff>
      <xdr:row>49</xdr:row>
      <xdr:rowOff>107950</xdr:rowOff>
    </xdr:from>
    <xdr:ext cx="295275" cy="225425"/>
    <xdr:sp macro="" textlink="">
      <xdr:nvSpPr>
        <xdr:cNvPr id="224" name="テキスト ボックス 223"/>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6" name="テキスト ボックス 225"/>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7" name="直線コネクタ 226"/>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28" name="テキスト ボックス 227"/>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9" name="直線コネクタ 228"/>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0" name="テキスト ボックス 229"/>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1" name="直線コネクタ 230"/>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2" name="テキスト ボックス 231"/>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3" name="直線コネクタ 232"/>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34" name="テキスト ボックス 233"/>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5" name="直線コネクタ 234"/>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36" name="テキスト ボックス 235"/>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7" name="直線コネクタ 236"/>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38" name="テキスト ボックス 237"/>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0" name="テキスト ボックス 239"/>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143510</xdr:rowOff>
    </xdr:from>
    <xdr:to>
      <xdr:col>82</xdr:col>
      <xdr:colOff>107950</xdr:colOff>
      <xdr:row>62</xdr:row>
      <xdr:rowOff>50800</xdr:rowOff>
    </xdr:to>
    <xdr:cxnSp macro="">
      <xdr:nvCxnSpPr>
        <xdr:cNvPr id="242" name="直線コネクタ 241"/>
        <xdr:cNvCxnSpPr/>
      </xdr:nvCxnSpPr>
      <xdr:spPr>
        <a:xfrm flipV="1">
          <a:off x="1651000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22860</xdr:rowOff>
    </xdr:from>
    <xdr:ext cx="762000" cy="259080"/>
    <xdr:sp macro="" textlink="">
      <xdr:nvSpPr>
        <xdr:cNvPr id="243" name="その他最小値テキスト"/>
        <xdr:cNvSpPr txBox="1"/>
      </xdr:nvSpPr>
      <xdr:spPr>
        <a:xfrm>
          <a:off x="16598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58420</xdr:rowOff>
    </xdr:from>
    <xdr:ext cx="762000" cy="259080"/>
    <xdr:sp macro="" textlink="">
      <xdr:nvSpPr>
        <xdr:cNvPr id="245" name="その他最大値テキスト"/>
        <xdr:cNvSpPr txBox="1"/>
      </xdr:nvSpPr>
      <xdr:spPr>
        <a:xfrm>
          <a:off x="16598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143510</xdr:rowOff>
    </xdr:from>
    <xdr:to>
      <xdr:col>82</xdr:col>
      <xdr:colOff>196850</xdr:colOff>
      <xdr:row>52</xdr:row>
      <xdr:rowOff>143510</xdr:rowOff>
    </xdr:to>
    <xdr:cxnSp macro="">
      <xdr:nvCxnSpPr>
        <xdr:cNvPr id="246" name="直線コネクタ 245"/>
        <xdr:cNvCxnSpPr/>
      </xdr:nvCxnSpPr>
      <xdr:spPr>
        <a:xfrm>
          <a:off x="16421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78105</xdr:rowOff>
    </xdr:from>
    <xdr:to>
      <xdr:col>82</xdr:col>
      <xdr:colOff>107950</xdr:colOff>
      <xdr:row>56</xdr:row>
      <xdr:rowOff>78105</xdr:rowOff>
    </xdr:to>
    <xdr:cxnSp macro="">
      <xdr:nvCxnSpPr>
        <xdr:cNvPr id="247" name="直線コネクタ 246"/>
        <xdr:cNvCxnSpPr/>
      </xdr:nvCxnSpPr>
      <xdr:spPr>
        <a:xfrm>
          <a:off x="15671800" y="96793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75565</xdr:rowOff>
    </xdr:from>
    <xdr:ext cx="762000" cy="255905"/>
    <xdr:sp macro="" textlink="">
      <xdr:nvSpPr>
        <xdr:cNvPr id="248" name="その他平均値テキスト"/>
        <xdr:cNvSpPr txBox="1"/>
      </xdr:nvSpPr>
      <xdr:spPr>
        <a:xfrm>
          <a:off x="16598900" y="96767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103505</xdr:rowOff>
    </xdr:from>
    <xdr:to>
      <xdr:col>82</xdr:col>
      <xdr:colOff>158750</xdr:colOff>
      <xdr:row>57</xdr:row>
      <xdr:rowOff>33655</xdr:rowOff>
    </xdr:to>
    <xdr:sp macro="" textlink="">
      <xdr:nvSpPr>
        <xdr:cNvPr id="249" name="フローチャート: 判断 248"/>
        <xdr:cNvSpPr/>
      </xdr:nvSpPr>
      <xdr:spPr>
        <a:xfrm>
          <a:off x="16459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78105</xdr:rowOff>
    </xdr:from>
    <xdr:to>
      <xdr:col>78</xdr:col>
      <xdr:colOff>69850</xdr:colOff>
      <xdr:row>58</xdr:row>
      <xdr:rowOff>6985</xdr:rowOff>
    </xdr:to>
    <xdr:cxnSp macro="">
      <xdr:nvCxnSpPr>
        <xdr:cNvPr id="250" name="直線コネクタ 249"/>
        <xdr:cNvCxnSpPr/>
      </xdr:nvCxnSpPr>
      <xdr:spPr>
        <a:xfrm flipV="1">
          <a:off x="14782800" y="9679305"/>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40640</xdr:rowOff>
    </xdr:from>
    <xdr:to>
      <xdr:col>78</xdr:col>
      <xdr:colOff>120650</xdr:colOff>
      <xdr:row>57</xdr:row>
      <xdr:rowOff>142240</xdr:rowOff>
    </xdr:to>
    <xdr:sp macro="" textlink="">
      <xdr:nvSpPr>
        <xdr:cNvPr id="251" name="フローチャート: 判断 250"/>
        <xdr:cNvSpPr/>
      </xdr:nvSpPr>
      <xdr:spPr>
        <a:xfrm>
          <a:off x="15621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127000</xdr:rowOff>
    </xdr:from>
    <xdr:ext cx="736600" cy="259080"/>
    <xdr:sp macro="" textlink="">
      <xdr:nvSpPr>
        <xdr:cNvPr id="252" name="テキスト ボックス 251"/>
        <xdr:cNvSpPr txBox="1"/>
      </xdr:nvSpPr>
      <xdr:spPr>
        <a:xfrm>
          <a:off x="15290800" y="9899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6985</xdr:rowOff>
    </xdr:from>
    <xdr:to>
      <xdr:col>73</xdr:col>
      <xdr:colOff>180975</xdr:colOff>
      <xdr:row>58</xdr:row>
      <xdr:rowOff>50800</xdr:rowOff>
    </xdr:to>
    <xdr:cxnSp macro="">
      <xdr:nvCxnSpPr>
        <xdr:cNvPr id="253" name="直線コネクタ 252"/>
        <xdr:cNvCxnSpPr/>
      </xdr:nvCxnSpPr>
      <xdr:spPr>
        <a:xfrm flipV="1">
          <a:off x="13893800" y="99510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4" name="フローチャート: 判断 253"/>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120650</xdr:rowOff>
    </xdr:from>
    <xdr:ext cx="762000" cy="255905"/>
    <xdr:sp macro="" textlink="">
      <xdr:nvSpPr>
        <xdr:cNvPr id="255" name="テキスト ボックス 254"/>
        <xdr:cNvSpPr txBox="1"/>
      </xdr:nvSpPr>
      <xdr:spPr>
        <a:xfrm>
          <a:off x="14401800" y="95504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165100</xdr:rowOff>
    </xdr:from>
    <xdr:to>
      <xdr:col>69</xdr:col>
      <xdr:colOff>92075</xdr:colOff>
      <xdr:row>58</xdr:row>
      <xdr:rowOff>50800</xdr:rowOff>
    </xdr:to>
    <xdr:cxnSp macro="">
      <xdr:nvCxnSpPr>
        <xdr:cNvPr id="256" name="直線コネクタ 255"/>
        <xdr:cNvCxnSpPr/>
      </xdr:nvCxnSpPr>
      <xdr:spPr>
        <a:xfrm>
          <a:off x="13004800" y="97663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116840</xdr:rowOff>
    </xdr:from>
    <xdr:to>
      <xdr:col>69</xdr:col>
      <xdr:colOff>142875</xdr:colOff>
      <xdr:row>58</xdr:row>
      <xdr:rowOff>46990</xdr:rowOff>
    </xdr:to>
    <xdr:sp macro="" textlink="">
      <xdr:nvSpPr>
        <xdr:cNvPr id="257" name="フローチャート: 判断 256"/>
        <xdr:cNvSpPr/>
      </xdr:nvSpPr>
      <xdr:spPr>
        <a:xfrm>
          <a:off x="13843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57150</xdr:rowOff>
    </xdr:from>
    <xdr:ext cx="758825" cy="259080"/>
    <xdr:sp macro="" textlink="">
      <xdr:nvSpPr>
        <xdr:cNvPr id="258" name="テキスト ボックス 257"/>
        <xdr:cNvSpPr txBox="1"/>
      </xdr:nvSpPr>
      <xdr:spPr>
        <a:xfrm>
          <a:off x="13512800" y="96583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139065</xdr:rowOff>
    </xdr:from>
    <xdr:to>
      <xdr:col>65</xdr:col>
      <xdr:colOff>53975</xdr:colOff>
      <xdr:row>58</xdr:row>
      <xdr:rowOff>69215</xdr:rowOff>
    </xdr:to>
    <xdr:sp macro="" textlink="">
      <xdr:nvSpPr>
        <xdr:cNvPr id="259" name="フローチャート: 判断 258"/>
        <xdr:cNvSpPr/>
      </xdr:nvSpPr>
      <xdr:spPr>
        <a:xfrm>
          <a:off x="129540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53975</xdr:rowOff>
    </xdr:from>
    <xdr:ext cx="762000" cy="255905"/>
    <xdr:sp macro="" textlink="">
      <xdr:nvSpPr>
        <xdr:cNvPr id="260" name="テキスト ボックス 259"/>
        <xdr:cNvSpPr txBox="1"/>
      </xdr:nvSpPr>
      <xdr:spPr>
        <a:xfrm>
          <a:off x="12623800" y="9998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2" name="テキスト ボックス 261"/>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3" name="テキスト ボックス 262"/>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5" name="テキスト ボックス 264"/>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27305</xdr:rowOff>
    </xdr:from>
    <xdr:to>
      <xdr:col>82</xdr:col>
      <xdr:colOff>158750</xdr:colOff>
      <xdr:row>56</xdr:row>
      <xdr:rowOff>128905</xdr:rowOff>
    </xdr:to>
    <xdr:sp macro="" textlink="">
      <xdr:nvSpPr>
        <xdr:cNvPr id="266" name="楕円 265"/>
        <xdr:cNvSpPr/>
      </xdr:nvSpPr>
      <xdr:spPr>
        <a:xfrm>
          <a:off x="16459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43815</xdr:rowOff>
    </xdr:from>
    <xdr:ext cx="762000" cy="255905"/>
    <xdr:sp macro="" textlink="">
      <xdr:nvSpPr>
        <xdr:cNvPr id="267" name="その他該当値テキスト"/>
        <xdr:cNvSpPr txBox="1"/>
      </xdr:nvSpPr>
      <xdr:spPr>
        <a:xfrm>
          <a:off x="16598900" y="9473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27305</xdr:rowOff>
    </xdr:from>
    <xdr:to>
      <xdr:col>78</xdr:col>
      <xdr:colOff>120650</xdr:colOff>
      <xdr:row>56</xdr:row>
      <xdr:rowOff>128905</xdr:rowOff>
    </xdr:to>
    <xdr:sp macro="" textlink="">
      <xdr:nvSpPr>
        <xdr:cNvPr id="268" name="楕円 267"/>
        <xdr:cNvSpPr/>
      </xdr:nvSpPr>
      <xdr:spPr>
        <a:xfrm>
          <a:off x="15621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139065</xdr:rowOff>
    </xdr:from>
    <xdr:ext cx="736600" cy="259080"/>
    <xdr:sp macro="" textlink="">
      <xdr:nvSpPr>
        <xdr:cNvPr id="269" name="テキスト ボックス 268"/>
        <xdr:cNvSpPr txBox="1"/>
      </xdr:nvSpPr>
      <xdr:spPr>
        <a:xfrm>
          <a:off x="15290800" y="9397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70" name="楕円 269"/>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42545</xdr:rowOff>
    </xdr:from>
    <xdr:ext cx="762000" cy="255905"/>
    <xdr:sp macro="" textlink="">
      <xdr:nvSpPr>
        <xdr:cNvPr id="271" name="テキスト ボックス 270"/>
        <xdr:cNvSpPr txBox="1"/>
      </xdr:nvSpPr>
      <xdr:spPr>
        <a:xfrm>
          <a:off x="14401800" y="99866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86360</xdr:rowOff>
    </xdr:from>
    <xdr:ext cx="758825" cy="255905"/>
    <xdr:sp macro="" textlink="">
      <xdr:nvSpPr>
        <xdr:cNvPr id="273" name="テキスト ボックス 272"/>
        <xdr:cNvSpPr txBox="1"/>
      </xdr:nvSpPr>
      <xdr:spPr>
        <a:xfrm>
          <a:off x="13512800" y="10030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54610</xdr:rowOff>
    </xdr:from>
    <xdr:ext cx="762000" cy="255905"/>
    <xdr:sp macro="" textlink="">
      <xdr:nvSpPr>
        <xdr:cNvPr id="275" name="テキスト ボックス 274"/>
        <xdr:cNvSpPr txBox="1"/>
      </xdr:nvSpPr>
      <xdr:spPr>
        <a:xfrm>
          <a:off x="12623800" y="9484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一部事務組合保有施設の老朽化に伴う維持補修費の増嵩比例し、負担金額も増加傾向にある。今後も事業の必要性・優先度に基づき、適切な予算配分を進める。</a:t>
          </a:r>
        </a:p>
      </xdr:txBody>
    </xdr:sp>
    <xdr:clientData/>
  </xdr:twoCellAnchor>
  <xdr:oneCellAnchor>
    <xdr:from>
      <xdr:col>62</xdr:col>
      <xdr:colOff>6350</xdr:colOff>
      <xdr:row>29</xdr:row>
      <xdr:rowOff>107950</xdr:rowOff>
    </xdr:from>
    <xdr:ext cx="295275" cy="225425"/>
    <xdr:sp macro="" textlink="">
      <xdr:nvSpPr>
        <xdr:cNvPr id="287" name="テキスト ボックス 286"/>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9" name="テキスト ボックス 288"/>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2446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99060</xdr:rowOff>
    </xdr:from>
    <xdr:ext cx="504825" cy="255905"/>
    <xdr:sp macro="" textlink="">
      <xdr:nvSpPr>
        <xdr:cNvPr id="291" name="テキスト ボックス 290"/>
        <xdr:cNvSpPr txBox="1"/>
      </xdr:nvSpPr>
      <xdr:spPr>
        <a:xfrm>
          <a:off x="11938000" y="7128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4825" cy="255905"/>
    <xdr:sp macro="" textlink="">
      <xdr:nvSpPr>
        <xdr:cNvPr id="293" name="テキスト ボックス 292"/>
        <xdr:cNvSpPr txBox="1"/>
      </xdr:nvSpPr>
      <xdr:spPr>
        <a:xfrm>
          <a:off x="11938000" y="6842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2446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41910</xdr:rowOff>
    </xdr:from>
    <xdr:ext cx="504825" cy="255905"/>
    <xdr:sp macro="" textlink="">
      <xdr:nvSpPr>
        <xdr:cNvPr id="295" name="テキスト ボックス 294"/>
        <xdr:cNvSpPr txBox="1"/>
      </xdr:nvSpPr>
      <xdr:spPr>
        <a:xfrm>
          <a:off x="11938000" y="6557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4825" cy="255905"/>
    <xdr:sp macro="" textlink="">
      <xdr:nvSpPr>
        <xdr:cNvPr id="297" name="テキスト ボックス 296"/>
        <xdr:cNvSpPr txBox="1"/>
      </xdr:nvSpPr>
      <xdr:spPr>
        <a:xfrm>
          <a:off x="11938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2446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156210</xdr:rowOff>
    </xdr:from>
    <xdr:ext cx="504825" cy="255905"/>
    <xdr:sp macro="" textlink="">
      <xdr:nvSpPr>
        <xdr:cNvPr id="299" name="テキスト ボックス 298"/>
        <xdr:cNvSpPr txBox="1"/>
      </xdr:nvSpPr>
      <xdr:spPr>
        <a:xfrm>
          <a:off x="11938000" y="5985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4825" cy="255905"/>
    <xdr:sp macro="" textlink="">
      <xdr:nvSpPr>
        <xdr:cNvPr id="301" name="テキスト ボックス 300"/>
        <xdr:cNvSpPr txBox="1"/>
      </xdr:nvSpPr>
      <xdr:spPr>
        <a:xfrm>
          <a:off x="11938000" y="5699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2446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99060</xdr:rowOff>
    </xdr:from>
    <xdr:ext cx="504825" cy="255905"/>
    <xdr:sp macro="" textlink="">
      <xdr:nvSpPr>
        <xdr:cNvPr id="303" name="テキスト ボックス 302"/>
        <xdr:cNvSpPr txBox="1"/>
      </xdr:nvSpPr>
      <xdr:spPr>
        <a:xfrm>
          <a:off x="11938000" y="5414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825" cy="255905"/>
    <xdr:sp macro="" textlink="">
      <xdr:nvSpPr>
        <xdr:cNvPr id="305" name="テキスト ボックス 304"/>
        <xdr:cNvSpPr txBox="1"/>
      </xdr:nvSpPr>
      <xdr:spPr>
        <a:xfrm>
          <a:off x="11938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651000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32385</xdr:rowOff>
    </xdr:from>
    <xdr:ext cx="762000" cy="255905"/>
    <xdr:sp macro="" textlink="">
      <xdr:nvSpPr>
        <xdr:cNvPr id="308" name="補助費等最小値テキスト"/>
        <xdr:cNvSpPr txBox="1"/>
      </xdr:nvSpPr>
      <xdr:spPr>
        <a:xfrm>
          <a:off x="16598900" y="70618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xdr:cNvCxnSpPr/>
      </xdr:nvCxnSpPr>
      <xdr:spPr>
        <a:xfrm>
          <a:off x="16421100" y="708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99060</xdr:rowOff>
    </xdr:from>
    <xdr:ext cx="762000" cy="255905"/>
    <xdr:sp macro="" textlink="">
      <xdr:nvSpPr>
        <xdr:cNvPr id="310" name="補助費等最大値テキスト"/>
        <xdr:cNvSpPr txBox="1"/>
      </xdr:nvSpPr>
      <xdr:spPr>
        <a:xfrm>
          <a:off x="16598900" y="5414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155575</xdr:rowOff>
    </xdr:from>
    <xdr:to>
      <xdr:col>82</xdr:col>
      <xdr:colOff>107950</xdr:colOff>
      <xdr:row>36</xdr:row>
      <xdr:rowOff>60325</xdr:rowOff>
    </xdr:to>
    <xdr:cxnSp macro="">
      <xdr:nvCxnSpPr>
        <xdr:cNvPr id="312" name="直線コネクタ 311"/>
        <xdr:cNvCxnSpPr/>
      </xdr:nvCxnSpPr>
      <xdr:spPr>
        <a:xfrm>
          <a:off x="15671800" y="615632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48260</xdr:rowOff>
    </xdr:from>
    <xdr:ext cx="762000" cy="259080"/>
    <xdr:sp macro="" textlink="">
      <xdr:nvSpPr>
        <xdr:cNvPr id="313"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155575</xdr:rowOff>
    </xdr:from>
    <xdr:to>
      <xdr:col>78</xdr:col>
      <xdr:colOff>69850</xdr:colOff>
      <xdr:row>35</xdr:row>
      <xdr:rowOff>165100</xdr:rowOff>
    </xdr:to>
    <xdr:cxnSp macro="">
      <xdr:nvCxnSpPr>
        <xdr:cNvPr id="315" name="直線コネクタ 314"/>
        <xdr:cNvCxnSpPr/>
      </xdr:nvCxnSpPr>
      <xdr:spPr>
        <a:xfrm flipV="1">
          <a:off x="14782800" y="61563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48260</xdr:rowOff>
    </xdr:from>
    <xdr:ext cx="736600" cy="259080"/>
    <xdr:sp macro="" textlink="">
      <xdr:nvSpPr>
        <xdr:cNvPr id="317" name="テキスト ボックス 316"/>
        <xdr:cNvSpPr txBox="1"/>
      </xdr:nvSpPr>
      <xdr:spPr>
        <a:xfrm>
          <a:off x="15290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165100</xdr:rowOff>
    </xdr:from>
    <xdr:to>
      <xdr:col>73</xdr:col>
      <xdr:colOff>180975</xdr:colOff>
      <xdr:row>36</xdr:row>
      <xdr:rowOff>98425</xdr:rowOff>
    </xdr:to>
    <xdr:cxnSp macro="">
      <xdr:nvCxnSpPr>
        <xdr:cNvPr id="318" name="直線コネクタ 317"/>
        <xdr:cNvCxnSpPr/>
      </xdr:nvCxnSpPr>
      <xdr:spPr>
        <a:xfrm flipV="1">
          <a:off x="13893800" y="616585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6985</xdr:rowOff>
    </xdr:from>
    <xdr:ext cx="762000" cy="255905"/>
    <xdr:sp macro="" textlink="">
      <xdr:nvSpPr>
        <xdr:cNvPr id="320" name="テキスト ボックス 319"/>
        <xdr:cNvSpPr txBox="1"/>
      </xdr:nvSpPr>
      <xdr:spPr>
        <a:xfrm>
          <a:off x="14401800" y="58362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79375</xdr:rowOff>
    </xdr:from>
    <xdr:to>
      <xdr:col>69</xdr:col>
      <xdr:colOff>92075</xdr:colOff>
      <xdr:row>36</xdr:row>
      <xdr:rowOff>98425</xdr:rowOff>
    </xdr:to>
    <xdr:cxnSp macro="">
      <xdr:nvCxnSpPr>
        <xdr:cNvPr id="321" name="直線コネクタ 320"/>
        <xdr:cNvCxnSpPr/>
      </xdr:nvCxnSpPr>
      <xdr:spPr>
        <a:xfrm>
          <a:off x="13004800" y="62515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54610</xdr:rowOff>
    </xdr:from>
    <xdr:ext cx="758825" cy="255905"/>
    <xdr:sp macro="" textlink="">
      <xdr:nvSpPr>
        <xdr:cNvPr id="323" name="テキスト ボックス 322"/>
        <xdr:cNvSpPr txBox="1"/>
      </xdr:nvSpPr>
      <xdr:spPr>
        <a:xfrm>
          <a:off x="13512800" y="58839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24" name="フローチャート: 判断 323"/>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149860</xdr:rowOff>
    </xdr:from>
    <xdr:ext cx="762000" cy="259080"/>
    <xdr:sp macro="" textlink="">
      <xdr:nvSpPr>
        <xdr:cNvPr id="325" name="テキスト ボックス 324"/>
        <xdr:cNvSpPr txBox="1"/>
      </xdr:nvSpPr>
      <xdr:spPr>
        <a:xfrm>
          <a:off x="12623800" y="580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7" name="テキスト ボックス 326"/>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8" name="テキスト ボックス 327"/>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0" name="テキスト ボックス 329"/>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9525</xdr:rowOff>
    </xdr:from>
    <xdr:to>
      <xdr:col>82</xdr:col>
      <xdr:colOff>158750</xdr:colOff>
      <xdr:row>36</xdr:row>
      <xdr:rowOff>111125</xdr:rowOff>
    </xdr:to>
    <xdr:sp macro="" textlink="">
      <xdr:nvSpPr>
        <xdr:cNvPr id="331" name="楕円 330"/>
        <xdr:cNvSpPr/>
      </xdr:nvSpPr>
      <xdr:spPr>
        <a:xfrm>
          <a:off x="164592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26035</xdr:rowOff>
    </xdr:from>
    <xdr:ext cx="762000" cy="259080"/>
    <xdr:sp macro="" textlink="">
      <xdr:nvSpPr>
        <xdr:cNvPr id="332" name="補助費等該当値テキスト"/>
        <xdr:cNvSpPr txBox="1"/>
      </xdr:nvSpPr>
      <xdr:spPr>
        <a:xfrm>
          <a:off x="16598900" y="602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104775</xdr:rowOff>
    </xdr:from>
    <xdr:to>
      <xdr:col>78</xdr:col>
      <xdr:colOff>120650</xdr:colOff>
      <xdr:row>36</xdr:row>
      <xdr:rowOff>34925</xdr:rowOff>
    </xdr:to>
    <xdr:sp macro="" textlink="">
      <xdr:nvSpPr>
        <xdr:cNvPr id="333" name="楕円 332"/>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45085</xdr:rowOff>
    </xdr:from>
    <xdr:ext cx="736600" cy="258445"/>
    <xdr:sp macro="" textlink="">
      <xdr:nvSpPr>
        <xdr:cNvPr id="334" name="テキスト ボックス 333"/>
        <xdr:cNvSpPr txBox="1"/>
      </xdr:nvSpPr>
      <xdr:spPr>
        <a:xfrm>
          <a:off x="15290800" y="5874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5" name="楕円 334"/>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29210</xdr:rowOff>
    </xdr:from>
    <xdr:ext cx="762000" cy="255905"/>
    <xdr:sp macro="" textlink="">
      <xdr:nvSpPr>
        <xdr:cNvPr id="336" name="テキスト ボックス 335"/>
        <xdr:cNvSpPr txBox="1"/>
      </xdr:nvSpPr>
      <xdr:spPr>
        <a:xfrm>
          <a:off x="14401800" y="6201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47625</xdr:rowOff>
    </xdr:from>
    <xdr:to>
      <xdr:col>69</xdr:col>
      <xdr:colOff>142875</xdr:colOff>
      <xdr:row>36</xdr:row>
      <xdr:rowOff>149225</xdr:rowOff>
    </xdr:to>
    <xdr:sp macro="" textlink="">
      <xdr:nvSpPr>
        <xdr:cNvPr id="337" name="楕円 336"/>
        <xdr:cNvSpPr/>
      </xdr:nvSpPr>
      <xdr:spPr>
        <a:xfrm>
          <a:off x="13843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133985</xdr:rowOff>
    </xdr:from>
    <xdr:ext cx="758825" cy="255905"/>
    <xdr:sp macro="" textlink="">
      <xdr:nvSpPr>
        <xdr:cNvPr id="338" name="テキスト ボックス 337"/>
        <xdr:cNvSpPr txBox="1"/>
      </xdr:nvSpPr>
      <xdr:spPr>
        <a:xfrm>
          <a:off x="13512800" y="63061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29210</xdr:rowOff>
    </xdr:from>
    <xdr:to>
      <xdr:col>65</xdr:col>
      <xdr:colOff>53975</xdr:colOff>
      <xdr:row>36</xdr:row>
      <xdr:rowOff>130175</xdr:rowOff>
    </xdr:to>
    <xdr:sp macro="" textlink="">
      <xdr:nvSpPr>
        <xdr:cNvPr id="339" name="楕円 338"/>
        <xdr:cNvSpPr/>
      </xdr:nvSpPr>
      <xdr:spPr>
        <a:xfrm>
          <a:off x="129540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114935</xdr:rowOff>
    </xdr:from>
    <xdr:ext cx="762000" cy="259080"/>
    <xdr:sp macro="" textlink="">
      <xdr:nvSpPr>
        <xdr:cNvPr id="340" name="テキスト ボックス 339"/>
        <xdr:cNvSpPr txBox="1"/>
      </xdr:nvSpPr>
      <xdr:spPr>
        <a:xfrm>
          <a:off x="12623800" y="628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地方債元利償還金額を上回らない範囲で、地方債の借入を継続してきたことにより、公債費は1.5％減少し、経常収支比率における割合も0.2％減少した。</a:t>
          </a:r>
        </a:p>
        <a:p>
          <a:r>
            <a:rPr kumimoji="1" lang="ja-JP" altLang="en-US" sz="1300">
              <a:latin typeface="ＭＳ Ｐゴシック"/>
              <a:ea typeface="ＭＳ Ｐゴシック"/>
            </a:rPr>
            <a:t>　しかしながら、類似団体内の平均値を上回る状況に変化はなく、一部事務組合保有施設の大規模改修事業が今後控えていることを踏まえ、中長期的視点に基づく地方債の計画的な活用や公債費負担の平準化等に引き続き取り組む。</a:t>
          </a:r>
        </a:p>
      </xdr:txBody>
    </xdr:sp>
    <xdr:clientData/>
  </xdr:twoCellAnchor>
  <xdr:oneCellAnchor>
    <xdr:from>
      <xdr:col>3</xdr:col>
      <xdr:colOff>123825</xdr:colOff>
      <xdr:row>69</xdr:row>
      <xdr:rowOff>107950</xdr:rowOff>
    </xdr:from>
    <xdr:ext cx="295275" cy="225425"/>
    <xdr:sp macro="" textlink="">
      <xdr:nvSpPr>
        <xdr:cNvPr id="352" name="テキスト ボックス 351"/>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4" name="テキスト ボックス 353"/>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6" name="テキスト ボックス 355"/>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8" name="テキスト ボックス 357"/>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60" name="テキスト ボックス 359"/>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62" name="テキスト ボックス 361"/>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21590</xdr:rowOff>
    </xdr:to>
    <xdr:cxnSp macro="">
      <xdr:nvCxnSpPr>
        <xdr:cNvPr id="365" name="直線コネクタ 364"/>
        <xdr:cNvCxnSpPr/>
      </xdr:nvCxnSpPr>
      <xdr:spPr>
        <a:xfrm flipV="1">
          <a:off x="482600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165100</xdr:rowOff>
    </xdr:from>
    <xdr:ext cx="762000" cy="259080"/>
    <xdr:sp macro="" textlink="">
      <xdr:nvSpPr>
        <xdr:cNvPr id="366" name="公債費最小値テキスト"/>
        <xdr:cNvSpPr txBox="1"/>
      </xdr:nvSpPr>
      <xdr:spPr>
        <a:xfrm>
          <a:off x="49149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21590</xdr:rowOff>
    </xdr:from>
    <xdr:to>
      <xdr:col>24</xdr:col>
      <xdr:colOff>114300</xdr:colOff>
      <xdr:row>80</xdr:row>
      <xdr:rowOff>21590</xdr:rowOff>
    </xdr:to>
    <xdr:cxnSp macro="">
      <xdr:nvCxnSpPr>
        <xdr:cNvPr id="367" name="直線コネクタ 366"/>
        <xdr:cNvCxnSpPr/>
      </xdr:nvCxnSpPr>
      <xdr:spPr>
        <a:xfrm>
          <a:off x="4737100" y="1373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68"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122555</xdr:rowOff>
    </xdr:from>
    <xdr:to>
      <xdr:col>24</xdr:col>
      <xdr:colOff>25400</xdr:colOff>
      <xdr:row>78</xdr:row>
      <xdr:rowOff>132080</xdr:rowOff>
    </xdr:to>
    <xdr:cxnSp macro="">
      <xdr:nvCxnSpPr>
        <xdr:cNvPr id="370" name="直線コネクタ 369"/>
        <xdr:cNvCxnSpPr/>
      </xdr:nvCxnSpPr>
      <xdr:spPr>
        <a:xfrm flipV="1">
          <a:off x="3987800" y="134956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35560</xdr:rowOff>
    </xdr:from>
    <xdr:ext cx="762000" cy="259080"/>
    <xdr:sp macro="" textlink="">
      <xdr:nvSpPr>
        <xdr:cNvPr id="371" name="公債費平均値テキスト"/>
        <xdr:cNvSpPr txBox="1"/>
      </xdr:nvSpPr>
      <xdr:spPr>
        <a:xfrm>
          <a:off x="4914900" y="1306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21590</xdr:rowOff>
    </xdr:from>
    <xdr:to>
      <xdr:col>19</xdr:col>
      <xdr:colOff>187325</xdr:colOff>
      <xdr:row>78</xdr:row>
      <xdr:rowOff>132080</xdr:rowOff>
    </xdr:to>
    <xdr:cxnSp macro="">
      <xdr:nvCxnSpPr>
        <xdr:cNvPr id="373" name="直線コネクタ 372"/>
        <xdr:cNvCxnSpPr/>
      </xdr:nvCxnSpPr>
      <xdr:spPr>
        <a:xfrm>
          <a:off x="3098800" y="133946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4" name="フローチャート: 判断 373"/>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3425" cy="255905"/>
    <xdr:sp macro="" textlink="">
      <xdr:nvSpPr>
        <xdr:cNvPr id="375" name="テキスト ボックス 374"/>
        <xdr:cNvSpPr txBox="1"/>
      </xdr:nvSpPr>
      <xdr:spPr>
        <a:xfrm>
          <a:off x="3606800" y="129940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21590</xdr:rowOff>
    </xdr:from>
    <xdr:to>
      <xdr:col>15</xdr:col>
      <xdr:colOff>98425</xdr:colOff>
      <xdr:row>78</xdr:row>
      <xdr:rowOff>58420</xdr:rowOff>
    </xdr:to>
    <xdr:cxnSp macro="">
      <xdr:nvCxnSpPr>
        <xdr:cNvPr id="376" name="直線コネクタ 375"/>
        <xdr:cNvCxnSpPr/>
      </xdr:nvCxnSpPr>
      <xdr:spPr>
        <a:xfrm flipV="1">
          <a:off x="2209800" y="133946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5080</xdr:rowOff>
    </xdr:from>
    <xdr:to>
      <xdr:col>15</xdr:col>
      <xdr:colOff>149225</xdr:colOff>
      <xdr:row>77</xdr:row>
      <xdr:rowOff>106680</xdr:rowOff>
    </xdr:to>
    <xdr:sp macro="" textlink="">
      <xdr:nvSpPr>
        <xdr:cNvPr id="377" name="フローチャート: 判断 376"/>
        <xdr:cNvSpPr/>
      </xdr:nvSpPr>
      <xdr:spPr>
        <a:xfrm>
          <a:off x="3048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116840</xdr:rowOff>
    </xdr:from>
    <xdr:ext cx="762000" cy="259080"/>
    <xdr:sp macro="" textlink="">
      <xdr:nvSpPr>
        <xdr:cNvPr id="378" name="テキスト ボックス 377"/>
        <xdr:cNvSpPr txBox="1"/>
      </xdr:nvSpPr>
      <xdr:spPr>
        <a:xfrm>
          <a:off x="2717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58420</xdr:rowOff>
    </xdr:from>
    <xdr:to>
      <xdr:col>11</xdr:col>
      <xdr:colOff>9525</xdr:colOff>
      <xdr:row>78</xdr:row>
      <xdr:rowOff>90170</xdr:rowOff>
    </xdr:to>
    <xdr:cxnSp macro="">
      <xdr:nvCxnSpPr>
        <xdr:cNvPr id="379" name="直線コネクタ 378"/>
        <xdr:cNvCxnSpPr/>
      </xdr:nvCxnSpPr>
      <xdr:spPr>
        <a:xfrm flipV="1">
          <a:off x="1320800" y="134315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0" name="フローチャート: 判断 379"/>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8825" cy="255905"/>
    <xdr:sp macro="" textlink="">
      <xdr:nvSpPr>
        <xdr:cNvPr id="381" name="テキスト ボックス 380"/>
        <xdr:cNvSpPr txBox="1"/>
      </xdr:nvSpPr>
      <xdr:spPr>
        <a:xfrm>
          <a:off x="1828800" y="130035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13335</xdr:rowOff>
    </xdr:to>
    <xdr:sp macro="" textlink="">
      <xdr:nvSpPr>
        <xdr:cNvPr id="382" name="フローチャート: 判断 381"/>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23495</xdr:rowOff>
    </xdr:from>
    <xdr:ext cx="758825" cy="259080"/>
    <xdr:sp macro="" textlink="">
      <xdr:nvSpPr>
        <xdr:cNvPr id="383" name="テキスト ボックス 382"/>
        <xdr:cNvSpPr txBox="1"/>
      </xdr:nvSpPr>
      <xdr:spPr>
        <a:xfrm>
          <a:off x="939800" y="130536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6" name="テキスト ボックス 385"/>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71755</xdr:rowOff>
    </xdr:from>
    <xdr:to>
      <xdr:col>24</xdr:col>
      <xdr:colOff>76200</xdr:colOff>
      <xdr:row>79</xdr:row>
      <xdr:rowOff>1905</xdr:rowOff>
    </xdr:to>
    <xdr:sp macro="" textlink="">
      <xdr:nvSpPr>
        <xdr:cNvPr id="389" name="楕円 388"/>
        <xdr:cNvSpPr/>
      </xdr:nvSpPr>
      <xdr:spPr>
        <a:xfrm>
          <a:off x="47752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43815</xdr:rowOff>
    </xdr:from>
    <xdr:ext cx="762000" cy="255905"/>
    <xdr:sp macro="" textlink="">
      <xdr:nvSpPr>
        <xdr:cNvPr id="390" name="公債費該当値テキスト"/>
        <xdr:cNvSpPr txBox="1"/>
      </xdr:nvSpPr>
      <xdr:spPr>
        <a:xfrm>
          <a:off x="4914900" y="134169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80645</xdr:rowOff>
    </xdr:from>
    <xdr:to>
      <xdr:col>20</xdr:col>
      <xdr:colOff>38100</xdr:colOff>
      <xdr:row>79</xdr:row>
      <xdr:rowOff>10795</xdr:rowOff>
    </xdr:to>
    <xdr:sp macro="" textlink="">
      <xdr:nvSpPr>
        <xdr:cNvPr id="391" name="楕円 390"/>
        <xdr:cNvSpPr/>
      </xdr:nvSpPr>
      <xdr:spPr>
        <a:xfrm>
          <a:off x="39370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167005</xdr:rowOff>
    </xdr:from>
    <xdr:ext cx="733425" cy="255905"/>
    <xdr:sp macro="" textlink="">
      <xdr:nvSpPr>
        <xdr:cNvPr id="392" name="テキスト ボックス 391"/>
        <xdr:cNvSpPr txBox="1"/>
      </xdr:nvSpPr>
      <xdr:spPr>
        <a:xfrm>
          <a:off x="3606800" y="135401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142240</xdr:rowOff>
    </xdr:from>
    <xdr:to>
      <xdr:col>15</xdr:col>
      <xdr:colOff>149225</xdr:colOff>
      <xdr:row>78</xdr:row>
      <xdr:rowOff>72390</xdr:rowOff>
    </xdr:to>
    <xdr:sp macro="" textlink="">
      <xdr:nvSpPr>
        <xdr:cNvPr id="393" name="楕円 392"/>
        <xdr:cNvSpPr/>
      </xdr:nvSpPr>
      <xdr:spPr>
        <a:xfrm>
          <a:off x="3048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57150</xdr:rowOff>
    </xdr:from>
    <xdr:ext cx="762000" cy="259080"/>
    <xdr:sp macro="" textlink="">
      <xdr:nvSpPr>
        <xdr:cNvPr id="394" name="テキスト ボックス 393"/>
        <xdr:cNvSpPr txBox="1"/>
      </xdr:nvSpPr>
      <xdr:spPr>
        <a:xfrm>
          <a:off x="2717800" y="1343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5" name="楕円 394"/>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93980</xdr:rowOff>
    </xdr:from>
    <xdr:ext cx="758825" cy="259080"/>
    <xdr:sp macro="" textlink="">
      <xdr:nvSpPr>
        <xdr:cNvPr id="396" name="テキスト ボックス 395"/>
        <xdr:cNvSpPr txBox="1"/>
      </xdr:nvSpPr>
      <xdr:spPr>
        <a:xfrm>
          <a:off x="1828800" y="134670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39370</xdr:rowOff>
    </xdr:from>
    <xdr:to>
      <xdr:col>6</xdr:col>
      <xdr:colOff>171450</xdr:colOff>
      <xdr:row>78</xdr:row>
      <xdr:rowOff>140970</xdr:rowOff>
    </xdr:to>
    <xdr:sp macro="" textlink="">
      <xdr:nvSpPr>
        <xdr:cNvPr id="397" name="楕円 396"/>
        <xdr:cNvSpPr/>
      </xdr:nvSpPr>
      <xdr:spPr>
        <a:xfrm>
          <a:off x="1270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125730</xdr:rowOff>
    </xdr:from>
    <xdr:ext cx="758825" cy="259080"/>
    <xdr:sp macro="" textlink="">
      <xdr:nvSpPr>
        <xdr:cNvPr id="398" name="テキスト ボックス 397"/>
        <xdr:cNvSpPr txBox="1"/>
      </xdr:nvSpPr>
      <xdr:spPr>
        <a:xfrm>
          <a:off x="939800" y="134988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類似団体内の平均値を大きく下回っているが、国の動向により、人事院勧告等を踏まえた人件費の大きな増嵩も今後想定されるため、適正な定員管理・人事配置に努める。</a:t>
          </a:r>
        </a:p>
      </xdr:txBody>
    </xdr:sp>
    <xdr:clientData/>
  </xdr:twoCellAnchor>
  <xdr:oneCellAnchor>
    <xdr:from>
      <xdr:col>62</xdr:col>
      <xdr:colOff>6350</xdr:colOff>
      <xdr:row>69</xdr:row>
      <xdr:rowOff>107950</xdr:rowOff>
    </xdr:from>
    <xdr:ext cx="295275" cy="225425"/>
    <xdr:sp macro="" textlink="">
      <xdr:nvSpPr>
        <xdr:cNvPr id="410" name="テキスト ボックス 409"/>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2" name="テキスト ボックス 411"/>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4" name="テキスト ボックス 413"/>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6" name="テキスト ボックス 415"/>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8" name="テキスト ボックス 417"/>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0" name="テキスト ボックス 419"/>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2" name="テキスト ボックス 421"/>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76835</xdr:rowOff>
    </xdr:from>
    <xdr:to>
      <xdr:col>82</xdr:col>
      <xdr:colOff>107950</xdr:colOff>
      <xdr:row>80</xdr:row>
      <xdr:rowOff>12700</xdr:rowOff>
    </xdr:to>
    <xdr:cxnSp macro="">
      <xdr:nvCxnSpPr>
        <xdr:cNvPr id="424" name="直線コネクタ 423"/>
        <xdr:cNvCxnSpPr/>
      </xdr:nvCxnSpPr>
      <xdr:spPr>
        <a:xfrm flipV="1">
          <a:off x="1651000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156210</xdr:rowOff>
    </xdr:from>
    <xdr:ext cx="762000" cy="255905"/>
    <xdr:sp macro="" textlink="">
      <xdr:nvSpPr>
        <xdr:cNvPr id="425" name="公債費以外最小値テキスト"/>
        <xdr:cNvSpPr txBox="1"/>
      </xdr:nvSpPr>
      <xdr:spPr>
        <a:xfrm>
          <a:off x="16598900" y="13700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xdr:cNvCxnSpPr/>
      </xdr:nvCxnSpPr>
      <xdr:spPr>
        <a:xfrm>
          <a:off x="16421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163195</xdr:rowOff>
    </xdr:from>
    <xdr:ext cx="762000" cy="259080"/>
    <xdr:sp macro="" textlink="">
      <xdr:nvSpPr>
        <xdr:cNvPr id="427" name="公債費以外最大値テキスト"/>
        <xdr:cNvSpPr txBox="1"/>
      </xdr:nvSpPr>
      <xdr:spPr>
        <a:xfrm>
          <a:off x="16598900"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76835</xdr:rowOff>
    </xdr:from>
    <xdr:to>
      <xdr:col>82</xdr:col>
      <xdr:colOff>196850</xdr:colOff>
      <xdr:row>74</xdr:row>
      <xdr:rowOff>76835</xdr:rowOff>
    </xdr:to>
    <xdr:cxnSp macro="">
      <xdr:nvCxnSpPr>
        <xdr:cNvPr id="428" name="直線コネクタ 427"/>
        <xdr:cNvCxnSpPr/>
      </xdr:nvCxnSpPr>
      <xdr:spPr>
        <a:xfrm>
          <a:off x="16421100" y="1276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69850</xdr:rowOff>
    </xdr:to>
    <xdr:cxnSp macro="">
      <xdr:nvCxnSpPr>
        <xdr:cNvPr id="429" name="直線コネクタ 428"/>
        <xdr:cNvCxnSpPr/>
      </xdr:nvCxnSpPr>
      <xdr:spPr>
        <a:xfrm>
          <a:off x="15671800" y="128828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85090</xdr:rowOff>
    </xdr:from>
    <xdr:ext cx="762000" cy="259080"/>
    <xdr:sp macro="" textlink="">
      <xdr:nvSpPr>
        <xdr:cNvPr id="430" name="公債費以外平均値テキスト"/>
        <xdr:cNvSpPr txBox="1"/>
      </xdr:nvSpPr>
      <xdr:spPr>
        <a:xfrm>
          <a:off x="16598900" y="1311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113030</xdr:rowOff>
    </xdr:from>
    <xdr:to>
      <xdr:col>82</xdr:col>
      <xdr:colOff>158750</xdr:colOff>
      <xdr:row>77</xdr:row>
      <xdr:rowOff>43180</xdr:rowOff>
    </xdr:to>
    <xdr:sp macro="" textlink="">
      <xdr:nvSpPr>
        <xdr:cNvPr id="431" name="フローチャート: 判断 430"/>
        <xdr:cNvSpPr/>
      </xdr:nvSpPr>
      <xdr:spPr>
        <a:xfrm>
          <a:off x="164592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133985</xdr:rowOff>
    </xdr:to>
    <xdr:cxnSp macro="">
      <xdr:nvCxnSpPr>
        <xdr:cNvPr id="432" name="直線コネクタ 431"/>
        <xdr:cNvCxnSpPr/>
      </xdr:nvCxnSpPr>
      <xdr:spPr>
        <a:xfrm flipV="1">
          <a:off x="14782800" y="1288288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116840</xdr:rowOff>
    </xdr:from>
    <xdr:ext cx="736600" cy="259080"/>
    <xdr:sp macro="" textlink="">
      <xdr:nvSpPr>
        <xdr:cNvPr id="434" name="テキスト ボックス 433"/>
        <xdr:cNvSpPr txBox="1"/>
      </xdr:nvSpPr>
      <xdr:spPr>
        <a:xfrm>
          <a:off x="15290800" y="1314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133985</xdr:rowOff>
    </xdr:from>
    <xdr:to>
      <xdr:col>73</xdr:col>
      <xdr:colOff>180975</xdr:colOff>
      <xdr:row>76</xdr:row>
      <xdr:rowOff>95250</xdr:rowOff>
    </xdr:to>
    <xdr:cxnSp macro="">
      <xdr:nvCxnSpPr>
        <xdr:cNvPr id="435" name="直線コネクタ 434"/>
        <xdr:cNvCxnSpPr/>
      </xdr:nvCxnSpPr>
      <xdr:spPr>
        <a:xfrm flipV="1">
          <a:off x="13893800" y="1299273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2540</xdr:rowOff>
    </xdr:from>
    <xdr:ext cx="762000" cy="259080"/>
    <xdr:sp macro="" textlink="">
      <xdr:nvSpPr>
        <xdr:cNvPr id="437" name="テキスト ボックス 436"/>
        <xdr:cNvSpPr txBox="1"/>
      </xdr:nvSpPr>
      <xdr:spPr>
        <a:xfrm>
          <a:off x="14401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161290</xdr:rowOff>
    </xdr:from>
    <xdr:to>
      <xdr:col>69</xdr:col>
      <xdr:colOff>92075</xdr:colOff>
      <xdr:row>76</xdr:row>
      <xdr:rowOff>95250</xdr:rowOff>
    </xdr:to>
    <xdr:cxnSp macro="">
      <xdr:nvCxnSpPr>
        <xdr:cNvPr id="438" name="直線コネクタ 437"/>
        <xdr:cNvCxnSpPr/>
      </xdr:nvCxnSpPr>
      <xdr:spPr>
        <a:xfrm>
          <a:off x="13004800" y="1302004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162560</xdr:rowOff>
    </xdr:from>
    <xdr:ext cx="758825" cy="259080"/>
    <xdr:sp macro="" textlink="">
      <xdr:nvSpPr>
        <xdr:cNvPr id="440" name="テキスト ボックス 439"/>
        <xdr:cNvSpPr txBox="1"/>
      </xdr:nvSpPr>
      <xdr:spPr>
        <a:xfrm>
          <a:off x="13512800" y="13192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26035</xdr:rowOff>
    </xdr:from>
    <xdr:to>
      <xdr:col>65</xdr:col>
      <xdr:colOff>53975</xdr:colOff>
      <xdr:row>76</xdr:row>
      <xdr:rowOff>127635</xdr:rowOff>
    </xdr:to>
    <xdr:sp macro="" textlink="">
      <xdr:nvSpPr>
        <xdr:cNvPr id="441" name="フローチャート: 判断 440"/>
        <xdr:cNvSpPr/>
      </xdr:nvSpPr>
      <xdr:spPr>
        <a:xfrm>
          <a:off x="12954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112395</xdr:rowOff>
    </xdr:from>
    <xdr:ext cx="762000" cy="255905"/>
    <xdr:sp macro="" textlink="">
      <xdr:nvSpPr>
        <xdr:cNvPr id="442" name="テキスト ボックス 441"/>
        <xdr:cNvSpPr txBox="1"/>
      </xdr:nvSpPr>
      <xdr:spPr>
        <a:xfrm>
          <a:off x="12623800" y="13142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4" name="テキスト ボックス 443"/>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5" name="テキスト ボックス 444"/>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7" name="テキスト ボックス 446"/>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35560</xdr:rowOff>
    </xdr:from>
    <xdr:ext cx="762000" cy="259080"/>
    <xdr:sp macro="" textlink="">
      <xdr:nvSpPr>
        <xdr:cNvPr id="449" name="公債費以外該当値テキスト"/>
        <xdr:cNvSpPr txBox="1"/>
      </xdr:nvSpPr>
      <xdr:spPr>
        <a:xfrm>
          <a:off x="165989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0" name="楕円 449"/>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85090</xdr:rowOff>
    </xdr:from>
    <xdr:ext cx="736600" cy="259080"/>
    <xdr:sp macro="" textlink="">
      <xdr:nvSpPr>
        <xdr:cNvPr id="451" name="テキスト ボックス 450"/>
        <xdr:cNvSpPr txBox="1"/>
      </xdr:nvSpPr>
      <xdr:spPr>
        <a:xfrm>
          <a:off x="15290800" y="12600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83185</xdr:rowOff>
    </xdr:from>
    <xdr:to>
      <xdr:col>74</xdr:col>
      <xdr:colOff>31750</xdr:colOff>
      <xdr:row>76</xdr:row>
      <xdr:rowOff>13335</xdr:rowOff>
    </xdr:to>
    <xdr:sp macro="" textlink="">
      <xdr:nvSpPr>
        <xdr:cNvPr id="452" name="楕円 451"/>
        <xdr:cNvSpPr/>
      </xdr:nvSpPr>
      <xdr:spPr>
        <a:xfrm>
          <a:off x="147320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23495</xdr:rowOff>
    </xdr:from>
    <xdr:ext cx="762000" cy="259080"/>
    <xdr:sp macro="" textlink="">
      <xdr:nvSpPr>
        <xdr:cNvPr id="453" name="テキスト ボックス 452"/>
        <xdr:cNvSpPr txBox="1"/>
      </xdr:nvSpPr>
      <xdr:spPr>
        <a:xfrm>
          <a:off x="14401800" y="1271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44450</xdr:rowOff>
    </xdr:from>
    <xdr:to>
      <xdr:col>69</xdr:col>
      <xdr:colOff>142875</xdr:colOff>
      <xdr:row>76</xdr:row>
      <xdr:rowOff>146050</xdr:rowOff>
    </xdr:to>
    <xdr:sp macro="" textlink="">
      <xdr:nvSpPr>
        <xdr:cNvPr id="454" name="楕円 453"/>
        <xdr:cNvSpPr/>
      </xdr:nvSpPr>
      <xdr:spPr>
        <a:xfrm>
          <a:off x="13843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156210</xdr:rowOff>
    </xdr:from>
    <xdr:ext cx="758825" cy="255905"/>
    <xdr:sp macro="" textlink="">
      <xdr:nvSpPr>
        <xdr:cNvPr id="455" name="テキスト ボックス 454"/>
        <xdr:cNvSpPr txBox="1"/>
      </xdr:nvSpPr>
      <xdr:spPr>
        <a:xfrm>
          <a:off x="13512800" y="128435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110490</xdr:rowOff>
    </xdr:from>
    <xdr:to>
      <xdr:col>65</xdr:col>
      <xdr:colOff>53975</xdr:colOff>
      <xdr:row>76</xdr:row>
      <xdr:rowOff>40640</xdr:rowOff>
    </xdr:to>
    <xdr:sp macro="" textlink="">
      <xdr:nvSpPr>
        <xdr:cNvPr id="456" name="楕円 455"/>
        <xdr:cNvSpPr/>
      </xdr:nvSpPr>
      <xdr:spPr>
        <a:xfrm>
          <a:off x="12954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50800</xdr:rowOff>
    </xdr:from>
    <xdr:ext cx="762000" cy="259080"/>
    <xdr:sp macro="" textlink="">
      <xdr:nvSpPr>
        <xdr:cNvPr id="457" name="テキスト ボックス 456"/>
        <xdr:cNvSpPr txBox="1"/>
      </xdr:nvSpPr>
      <xdr:spPr>
        <a:xfrm>
          <a:off x="1262380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福島県南会津町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905"/>
    <xdr:sp macro="" textlink="">
      <xdr:nvSpPr>
        <xdr:cNvPr id="35" name="テキスト ボックス 34"/>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905"/>
    <xdr:sp macro="" textlink="">
      <xdr:nvSpPr>
        <xdr:cNvPr id="39" name="テキスト ボックス 38"/>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5" name="テキスト ボックス 44"/>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52705</xdr:rowOff>
    </xdr:from>
    <xdr:to>
      <xdr:col>29</xdr:col>
      <xdr:colOff>127000</xdr:colOff>
      <xdr:row>19</xdr:row>
      <xdr:rowOff>105410</xdr:rowOff>
    </xdr:to>
    <xdr:cxnSp macro="">
      <xdr:nvCxnSpPr>
        <xdr:cNvPr id="47" name="直線コネクタ 46"/>
        <xdr:cNvCxnSpPr/>
      </xdr:nvCxnSpPr>
      <xdr:spPr>
        <a:xfrm flipV="1">
          <a:off x="5651500" y="2157730"/>
          <a:ext cx="0" cy="1252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77470</xdr:rowOff>
    </xdr:from>
    <xdr:ext cx="758825" cy="255905"/>
    <xdr:sp macro="" textlink="">
      <xdr:nvSpPr>
        <xdr:cNvPr id="48" name="人口1人当たり決算額の推移最小値テキスト130"/>
        <xdr:cNvSpPr txBox="1"/>
      </xdr:nvSpPr>
      <xdr:spPr>
        <a:xfrm>
          <a:off x="5740400" y="33826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105410</xdr:rowOff>
    </xdr:from>
    <xdr:to>
      <xdr:col>30</xdr:col>
      <xdr:colOff>25400</xdr:colOff>
      <xdr:row>19</xdr:row>
      <xdr:rowOff>105410</xdr:rowOff>
    </xdr:to>
    <xdr:cxnSp macro="">
      <xdr:nvCxnSpPr>
        <xdr:cNvPr id="49" name="直線コネクタ 48"/>
        <xdr:cNvCxnSpPr/>
      </xdr:nvCxnSpPr>
      <xdr:spPr>
        <a:xfrm>
          <a:off x="5562600" y="3410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139065</xdr:rowOff>
    </xdr:from>
    <xdr:ext cx="758825" cy="259080"/>
    <xdr:sp macro="" textlink="">
      <xdr:nvSpPr>
        <xdr:cNvPr id="50" name="人口1人当たり決算額の推移最大値テキスト130"/>
        <xdr:cNvSpPr txBox="1"/>
      </xdr:nvSpPr>
      <xdr:spPr>
        <a:xfrm>
          <a:off x="5740400" y="19011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52705</xdr:rowOff>
    </xdr:from>
    <xdr:to>
      <xdr:col>30</xdr:col>
      <xdr:colOff>25400</xdr:colOff>
      <xdr:row>12</xdr:row>
      <xdr:rowOff>52705</xdr:rowOff>
    </xdr:to>
    <xdr:cxnSp macro="">
      <xdr:nvCxnSpPr>
        <xdr:cNvPr id="51" name="直線コネクタ 50"/>
        <xdr:cNvCxnSpPr/>
      </xdr:nvCxnSpPr>
      <xdr:spPr>
        <a:xfrm>
          <a:off x="5562600" y="21577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132715</xdr:rowOff>
    </xdr:from>
    <xdr:to>
      <xdr:col>29</xdr:col>
      <xdr:colOff>127000</xdr:colOff>
      <xdr:row>16</xdr:row>
      <xdr:rowOff>5080</xdr:rowOff>
    </xdr:to>
    <xdr:cxnSp macro="">
      <xdr:nvCxnSpPr>
        <xdr:cNvPr id="52" name="直線コネクタ 51"/>
        <xdr:cNvCxnSpPr/>
      </xdr:nvCxnSpPr>
      <xdr:spPr>
        <a:xfrm flipV="1">
          <a:off x="5003800" y="2752090"/>
          <a:ext cx="6477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60325</xdr:rowOff>
    </xdr:from>
    <xdr:ext cx="758825" cy="259080"/>
    <xdr:sp macro="" textlink="">
      <xdr:nvSpPr>
        <xdr:cNvPr id="53" name="人口1人当たり決算額の推移平均値テキスト130"/>
        <xdr:cNvSpPr txBox="1"/>
      </xdr:nvSpPr>
      <xdr:spPr>
        <a:xfrm>
          <a:off x="5740400" y="302260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88265</xdr:rowOff>
    </xdr:from>
    <xdr:to>
      <xdr:col>29</xdr:col>
      <xdr:colOff>177800</xdr:colOff>
      <xdr:row>18</xdr:row>
      <xdr:rowOff>18415</xdr:rowOff>
    </xdr:to>
    <xdr:sp macro="" textlink="">
      <xdr:nvSpPr>
        <xdr:cNvPr id="54" name="フローチャート: 判断 53"/>
        <xdr:cNvSpPr/>
      </xdr:nvSpPr>
      <xdr:spPr>
        <a:xfrm>
          <a:off x="5600700" y="305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158750</xdr:rowOff>
    </xdr:from>
    <xdr:to>
      <xdr:col>26</xdr:col>
      <xdr:colOff>50800</xdr:colOff>
      <xdr:row>16</xdr:row>
      <xdr:rowOff>5080</xdr:rowOff>
    </xdr:to>
    <xdr:cxnSp macro="">
      <xdr:nvCxnSpPr>
        <xdr:cNvPr id="55" name="直線コネクタ 54"/>
        <xdr:cNvCxnSpPr/>
      </xdr:nvCxnSpPr>
      <xdr:spPr>
        <a:xfrm>
          <a:off x="4305300" y="277812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133985</xdr:rowOff>
    </xdr:from>
    <xdr:to>
      <xdr:col>26</xdr:col>
      <xdr:colOff>101600</xdr:colOff>
      <xdr:row>18</xdr:row>
      <xdr:rowOff>64135</xdr:rowOff>
    </xdr:to>
    <xdr:sp macro="" textlink="">
      <xdr:nvSpPr>
        <xdr:cNvPr id="56" name="フローチャート: 判断 55"/>
        <xdr:cNvSpPr/>
      </xdr:nvSpPr>
      <xdr:spPr>
        <a:xfrm>
          <a:off x="49530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48895</xdr:rowOff>
    </xdr:from>
    <xdr:ext cx="736600" cy="259080"/>
    <xdr:sp macro="" textlink="">
      <xdr:nvSpPr>
        <xdr:cNvPr id="57" name="テキスト ボックス 56"/>
        <xdr:cNvSpPr txBox="1"/>
      </xdr:nvSpPr>
      <xdr:spPr>
        <a:xfrm>
          <a:off x="4622800" y="318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158750</xdr:rowOff>
    </xdr:from>
    <xdr:to>
      <xdr:col>22</xdr:col>
      <xdr:colOff>114300</xdr:colOff>
      <xdr:row>16</xdr:row>
      <xdr:rowOff>94615</xdr:rowOff>
    </xdr:to>
    <xdr:cxnSp macro="">
      <xdr:nvCxnSpPr>
        <xdr:cNvPr id="58" name="直線コネクタ 57"/>
        <xdr:cNvCxnSpPr/>
      </xdr:nvCxnSpPr>
      <xdr:spPr>
        <a:xfrm flipV="1">
          <a:off x="3606800" y="2778125"/>
          <a:ext cx="6985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149860</xdr:rowOff>
    </xdr:from>
    <xdr:to>
      <xdr:col>22</xdr:col>
      <xdr:colOff>165100</xdr:colOff>
      <xdr:row>18</xdr:row>
      <xdr:rowOff>80010</xdr:rowOff>
    </xdr:to>
    <xdr:sp macro="" textlink="">
      <xdr:nvSpPr>
        <xdr:cNvPr id="59" name="フローチャート: 判断 58"/>
        <xdr:cNvSpPr/>
      </xdr:nvSpPr>
      <xdr:spPr>
        <a:xfrm>
          <a:off x="4254500" y="311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64770</xdr:rowOff>
    </xdr:from>
    <xdr:ext cx="762000" cy="255905"/>
    <xdr:sp macro="" textlink="">
      <xdr:nvSpPr>
        <xdr:cNvPr id="60" name="テキスト ボックス 59"/>
        <xdr:cNvSpPr txBox="1"/>
      </xdr:nvSpPr>
      <xdr:spPr>
        <a:xfrm>
          <a:off x="3924300" y="31984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48260</xdr:rowOff>
    </xdr:from>
    <xdr:to>
      <xdr:col>18</xdr:col>
      <xdr:colOff>177800</xdr:colOff>
      <xdr:row>16</xdr:row>
      <xdr:rowOff>94615</xdr:rowOff>
    </xdr:to>
    <xdr:cxnSp macro="">
      <xdr:nvCxnSpPr>
        <xdr:cNvPr id="61" name="直線コネクタ 60"/>
        <xdr:cNvCxnSpPr/>
      </xdr:nvCxnSpPr>
      <xdr:spPr>
        <a:xfrm>
          <a:off x="2908300" y="2839085"/>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9525</xdr:rowOff>
    </xdr:from>
    <xdr:to>
      <xdr:col>19</xdr:col>
      <xdr:colOff>38100</xdr:colOff>
      <xdr:row>18</xdr:row>
      <xdr:rowOff>111125</xdr:rowOff>
    </xdr:to>
    <xdr:sp macro="" textlink="">
      <xdr:nvSpPr>
        <xdr:cNvPr id="62" name="フローチャート: 判断 61"/>
        <xdr:cNvSpPr/>
      </xdr:nvSpPr>
      <xdr:spPr>
        <a:xfrm>
          <a:off x="3556000" y="314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95885</xdr:rowOff>
    </xdr:from>
    <xdr:ext cx="762000" cy="259080"/>
    <xdr:sp macro="" textlink="">
      <xdr:nvSpPr>
        <xdr:cNvPr id="63" name="テキスト ボックス 62"/>
        <xdr:cNvSpPr txBox="1"/>
      </xdr:nvSpPr>
      <xdr:spPr>
        <a:xfrm>
          <a:off x="3225800" y="322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79375</xdr:rowOff>
    </xdr:from>
    <xdr:to>
      <xdr:col>15</xdr:col>
      <xdr:colOff>101600</xdr:colOff>
      <xdr:row>19</xdr:row>
      <xdr:rowOff>9525</xdr:rowOff>
    </xdr:to>
    <xdr:sp macro="" textlink="">
      <xdr:nvSpPr>
        <xdr:cNvPr id="64" name="フローチャート: 判断 63"/>
        <xdr:cNvSpPr/>
      </xdr:nvSpPr>
      <xdr:spPr>
        <a:xfrm>
          <a:off x="2857500" y="3213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166370</xdr:rowOff>
    </xdr:from>
    <xdr:ext cx="762000" cy="255905"/>
    <xdr:sp macro="" textlink="">
      <xdr:nvSpPr>
        <xdr:cNvPr id="65" name="テキスト ボックス 64"/>
        <xdr:cNvSpPr txBox="1"/>
      </xdr:nvSpPr>
      <xdr:spPr>
        <a:xfrm>
          <a:off x="2527300" y="3300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6" name="テキスト ボックス 65"/>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81915</xdr:rowOff>
    </xdr:from>
    <xdr:to>
      <xdr:col>29</xdr:col>
      <xdr:colOff>177800</xdr:colOff>
      <xdr:row>16</xdr:row>
      <xdr:rowOff>12065</xdr:rowOff>
    </xdr:to>
    <xdr:sp macro="" textlink="">
      <xdr:nvSpPr>
        <xdr:cNvPr id="71" name="楕円 70"/>
        <xdr:cNvSpPr/>
      </xdr:nvSpPr>
      <xdr:spPr>
        <a:xfrm>
          <a:off x="5600700" y="270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98425</xdr:rowOff>
    </xdr:from>
    <xdr:ext cx="758825" cy="255905"/>
    <xdr:sp macro="" textlink="">
      <xdr:nvSpPr>
        <xdr:cNvPr id="72" name="人口1人当たり決算額の推移該当値テキスト130"/>
        <xdr:cNvSpPr txBox="1"/>
      </xdr:nvSpPr>
      <xdr:spPr>
        <a:xfrm>
          <a:off x="5740400" y="25463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181,375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125730</xdr:rowOff>
    </xdr:from>
    <xdr:to>
      <xdr:col>26</xdr:col>
      <xdr:colOff>101600</xdr:colOff>
      <xdr:row>16</xdr:row>
      <xdr:rowOff>55880</xdr:rowOff>
    </xdr:to>
    <xdr:sp macro="" textlink="">
      <xdr:nvSpPr>
        <xdr:cNvPr id="73" name="楕円 72"/>
        <xdr:cNvSpPr/>
      </xdr:nvSpPr>
      <xdr:spPr>
        <a:xfrm>
          <a:off x="4953000" y="274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66040</xdr:rowOff>
    </xdr:from>
    <xdr:ext cx="736600" cy="255905"/>
    <xdr:sp macro="" textlink="">
      <xdr:nvSpPr>
        <xdr:cNvPr id="74" name="テキスト ボックス 73"/>
        <xdr:cNvSpPr txBox="1"/>
      </xdr:nvSpPr>
      <xdr:spPr>
        <a:xfrm>
          <a:off x="4622800" y="25139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174,707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107950</xdr:rowOff>
    </xdr:from>
    <xdr:to>
      <xdr:col>22</xdr:col>
      <xdr:colOff>165100</xdr:colOff>
      <xdr:row>16</xdr:row>
      <xdr:rowOff>38100</xdr:rowOff>
    </xdr:to>
    <xdr:sp macro="" textlink="">
      <xdr:nvSpPr>
        <xdr:cNvPr id="75" name="楕円 74"/>
        <xdr:cNvSpPr/>
      </xdr:nvSpPr>
      <xdr:spPr>
        <a:xfrm>
          <a:off x="4254500" y="272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48260</xdr:rowOff>
    </xdr:from>
    <xdr:ext cx="762000" cy="259080"/>
    <xdr:sp macro="" textlink="">
      <xdr:nvSpPr>
        <xdr:cNvPr id="76" name="テキスト ボックス 75"/>
        <xdr:cNvSpPr txBox="1"/>
      </xdr:nvSpPr>
      <xdr:spPr>
        <a:xfrm>
          <a:off x="3924300" y="249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177,405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43815</xdr:rowOff>
    </xdr:from>
    <xdr:to>
      <xdr:col>19</xdr:col>
      <xdr:colOff>38100</xdr:colOff>
      <xdr:row>16</xdr:row>
      <xdr:rowOff>145415</xdr:rowOff>
    </xdr:to>
    <xdr:sp macro="" textlink="">
      <xdr:nvSpPr>
        <xdr:cNvPr id="77" name="楕円 76"/>
        <xdr:cNvSpPr/>
      </xdr:nvSpPr>
      <xdr:spPr>
        <a:xfrm>
          <a:off x="35560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155575</xdr:rowOff>
    </xdr:from>
    <xdr:ext cx="762000" cy="255905"/>
    <xdr:sp macro="" textlink="">
      <xdr:nvSpPr>
        <xdr:cNvPr id="78" name="テキスト ボックス 77"/>
        <xdr:cNvSpPr txBox="1"/>
      </xdr:nvSpPr>
      <xdr:spPr>
        <a:xfrm>
          <a:off x="3225800" y="2603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168910</xdr:rowOff>
    </xdr:from>
    <xdr:to>
      <xdr:col>15</xdr:col>
      <xdr:colOff>101600</xdr:colOff>
      <xdr:row>16</xdr:row>
      <xdr:rowOff>99060</xdr:rowOff>
    </xdr:to>
    <xdr:sp macro="" textlink="">
      <xdr:nvSpPr>
        <xdr:cNvPr id="79" name="楕円 78"/>
        <xdr:cNvSpPr/>
      </xdr:nvSpPr>
      <xdr:spPr>
        <a:xfrm>
          <a:off x="2857500" y="278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109220</xdr:rowOff>
    </xdr:from>
    <xdr:ext cx="762000" cy="255905"/>
    <xdr:sp macro="" textlink="">
      <xdr:nvSpPr>
        <xdr:cNvPr id="80" name="テキスト ボックス 79"/>
        <xdr:cNvSpPr txBox="1"/>
      </xdr:nvSpPr>
      <xdr:spPr>
        <a:xfrm>
          <a:off x="2527300" y="2557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168,097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4" name="テキスト ボックス 93"/>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5905"/>
    <xdr:sp macro="" textlink="">
      <xdr:nvSpPr>
        <xdr:cNvPr id="97" name="テキスト ボックス 96"/>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5" name="テキスト ボックス 104"/>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57785</xdr:rowOff>
    </xdr:from>
    <xdr:to>
      <xdr:col>29</xdr:col>
      <xdr:colOff>127000</xdr:colOff>
      <xdr:row>37</xdr:row>
      <xdr:rowOff>269240</xdr:rowOff>
    </xdr:to>
    <xdr:cxnSp macro="">
      <xdr:nvCxnSpPr>
        <xdr:cNvPr id="107" name="直線コネクタ 106"/>
        <xdr:cNvCxnSpPr/>
      </xdr:nvCxnSpPr>
      <xdr:spPr>
        <a:xfrm flipV="1">
          <a:off x="5651500" y="598233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240665</xdr:rowOff>
    </xdr:from>
    <xdr:ext cx="758825" cy="259080"/>
    <xdr:sp macro="" textlink="">
      <xdr:nvSpPr>
        <xdr:cNvPr id="108" name="人口1人当たり決算額の推移最小値テキスト445"/>
        <xdr:cNvSpPr txBox="1"/>
      </xdr:nvSpPr>
      <xdr:spPr>
        <a:xfrm>
          <a:off x="5740400" y="73653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269240</xdr:rowOff>
    </xdr:from>
    <xdr:to>
      <xdr:col>30</xdr:col>
      <xdr:colOff>25400</xdr:colOff>
      <xdr:row>37</xdr:row>
      <xdr:rowOff>269240</xdr:rowOff>
    </xdr:to>
    <xdr:cxnSp macro="">
      <xdr:nvCxnSpPr>
        <xdr:cNvPr id="109" name="直線コネクタ 108"/>
        <xdr:cNvCxnSpPr/>
      </xdr:nvCxnSpPr>
      <xdr:spPr>
        <a:xfrm>
          <a:off x="5562600" y="7393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316230</xdr:rowOff>
    </xdr:from>
    <xdr:ext cx="758825" cy="255905"/>
    <xdr:sp macro="" textlink="">
      <xdr:nvSpPr>
        <xdr:cNvPr id="110" name="人口1人当たり決算額の推移最大値テキスト445"/>
        <xdr:cNvSpPr txBox="1"/>
      </xdr:nvSpPr>
      <xdr:spPr>
        <a:xfrm>
          <a:off x="5740400" y="57264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57785</xdr:rowOff>
    </xdr:from>
    <xdr:to>
      <xdr:col>30</xdr:col>
      <xdr:colOff>25400</xdr:colOff>
      <xdr:row>33</xdr:row>
      <xdr:rowOff>57785</xdr:rowOff>
    </xdr:to>
    <xdr:cxnSp macro="">
      <xdr:nvCxnSpPr>
        <xdr:cNvPr id="111" name="直線コネクタ 110"/>
        <xdr:cNvCxnSpPr/>
      </xdr:nvCxnSpPr>
      <xdr:spPr>
        <a:xfrm>
          <a:off x="5562600" y="598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290195</xdr:rowOff>
    </xdr:from>
    <xdr:to>
      <xdr:col>29</xdr:col>
      <xdr:colOff>127000</xdr:colOff>
      <xdr:row>35</xdr:row>
      <xdr:rowOff>123825</xdr:rowOff>
    </xdr:to>
    <xdr:cxnSp macro="">
      <xdr:nvCxnSpPr>
        <xdr:cNvPr id="112" name="直線コネクタ 111"/>
        <xdr:cNvCxnSpPr/>
      </xdr:nvCxnSpPr>
      <xdr:spPr>
        <a:xfrm>
          <a:off x="5003800" y="6557645"/>
          <a:ext cx="647700" cy="176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128905</xdr:rowOff>
    </xdr:from>
    <xdr:ext cx="758825" cy="259080"/>
    <xdr:sp macro="" textlink="">
      <xdr:nvSpPr>
        <xdr:cNvPr id="113" name="人口1人当たり決算額の推移平均値テキスト445"/>
        <xdr:cNvSpPr txBox="1"/>
      </xdr:nvSpPr>
      <xdr:spPr>
        <a:xfrm>
          <a:off x="5740400" y="673925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157480</xdr:rowOff>
    </xdr:from>
    <xdr:to>
      <xdr:col>29</xdr:col>
      <xdr:colOff>177800</xdr:colOff>
      <xdr:row>35</xdr:row>
      <xdr:rowOff>258445</xdr:rowOff>
    </xdr:to>
    <xdr:sp macro="" textlink="">
      <xdr:nvSpPr>
        <xdr:cNvPr id="114" name="フローチャート: 判断 113"/>
        <xdr:cNvSpPr/>
      </xdr:nvSpPr>
      <xdr:spPr>
        <a:xfrm>
          <a:off x="56007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290195</xdr:rowOff>
    </xdr:from>
    <xdr:to>
      <xdr:col>26</xdr:col>
      <xdr:colOff>50800</xdr:colOff>
      <xdr:row>35</xdr:row>
      <xdr:rowOff>173355</xdr:rowOff>
    </xdr:to>
    <xdr:cxnSp macro="">
      <xdr:nvCxnSpPr>
        <xdr:cNvPr id="115" name="直線コネクタ 114"/>
        <xdr:cNvCxnSpPr/>
      </xdr:nvCxnSpPr>
      <xdr:spPr>
        <a:xfrm flipV="1">
          <a:off x="4305300" y="6557645"/>
          <a:ext cx="698500" cy="2260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151765</xdr:rowOff>
    </xdr:from>
    <xdr:to>
      <xdr:col>26</xdr:col>
      <xdr:colOff>101600</xdr:colOff>
      <xdr:row>35</xdr:row>
      <xdr:rowOff>254000</xdr:rowOff>
    </xdr:to>
    <xdr:sp macro="" textlink="">
      <xdr:nvSpPr>
        <xdr:cNvPr id="116" name="フローチャート: 判断 115"/>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239395</xdr:rowOff>
    </xdr:from>
    <xdr:ext cx="736600" cy="258445"/>
    <xdr:sp macro="" textlink="">
      <xdr:nvSpPr>
        <xdr:cNvPr id="117" name="テキスト ボックス 116"/>
        <xdr:cNvSpPr txBox="1"/>
      </xdr:nvSpPr>
      <xdr:spPr>
        <a:xfrm>
          <a:off x="4622800" y="684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173355</xdr:rowOff>
    </xdr:from>
    <xdr:to>
      <xdr:col>22</xdr:col>
      <xdr:colOff>114300</xdr:colOff>
      <xdr:row>35</xdr:row>
      <xdr:rowOff>244475</xdr:rowOff>
    </xdr:to>
    <xdr:cxnSp macro="">
      <xdr:nvCxnSpPr>
        <xdr:cNvPr id="118" name="直線コネクタ 117"/>
        <xdr:cNvCxnSpPr/>
      </xdr:nvCxnSpPr>
      <xdr:spPr>
        <a:xfrm flipV="1">
          <a:off x="3606800" y="6783705"/>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193675</xdr:rowOff>
    </xdr:from>
    <xdr:to>
      <xdr:col>22</xdr:col>
      <xdr:colOff>165100</xdr:colOff>
      <xdr:row>35</xdr:row>
      <xdr:rowOff>294640</xdr:rowOff>
    </xdr:to>
    <xdr:sp macro="" textlink="">
      <xdr:nvSpPr>
        <xdr:cNvPr id="119" name="フローチャート: 判断 118"/>
        <xdr:cNvSpPr/>
      </xdr:nvSpPr>
      <xdr:spPr>
        <a:xfrm>
          <a:off x="4254500" y="68040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279400</xdr:rowOff>
    </xdr:from>
    <xdr:ext cx="762000" cy="259080"/>
    <xdr:sp macro="" textlink="">
      <xdr:nvSpPr>
        <xdr:cNvPr id="120" name="テキスト ボックス 119"/>
        <xdr:cNvSpPr txBox="1"/>
      </xdr:nvSpPr>
      <xdr:spPr>
        <a:xfrm>
          <a:off x="3924300" y="688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244475</xdr:rowOff>
    </xdr:from>
    <xdr:to>
      <xdr:col>18</xdr:col>
      <xdr:colOff>177800</xdr:colOff>
      <xdr:row>35</xdr:row>
      <xdr:rowOff>339090</xdr:rowOff>
    </xdr:to>
    <xdr:cxnSp macro="">
      <xdr:nvCxnSpPr>
        <xdr:cNvPr id="121" name="直線コネクタ 120"/>
        <xdr:cNvCxnSpPr/>
      </xdr:nvCxnSpPr>
      <xdr:spPr>
        <a:xfrm flipV="1">
          <a:off x="2908300" y="6854825"/>
          <a:ext cx="6985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241935</xdr:rowOff>
    </xdr:from>
    <xdr:to>
      <xdr:col>19</xdr:col>
      <xdr:colOff>38100</xdr:colOff>
      <xdr:row>36</xdr:row>
      <xdr:rowOff>635</xdr:rowOff>
    </xdr:to>
    <xdr:sp macro="" textlink="">
      <xdr:nvSpPr>
        <xdr:cNvPr id="122" name="フローチャート: 判断 121"/>
        <xdr:cNvSpPr/>
      </xdr:nvSpPr>
      <xdr:spPr>
        <a:xfrm>
          <a:off x="3556000" y="685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328295</xdr:rowOff>
    </xdr:from>
    <xdr:ext cx="762000" cy="254635"/>
    <xdr:sp macro="" textlink="">
      <xdr:nvSpPr>
        <xdr:cNvPr id="123" name="テキスト ボックス 122"/>
        <xdr:cNvSpPr txBox="1"/>
      </xdr:nvSpPr>
      <xdr:spPr>
        <a:xfrm>
          <a:off x="3225800" y="69386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297180</xdr:rowOff>
    </xdr:from>
    <xdr:to>
      <xdr:col>15</xdr:col>
      <xdr:colOff>101600</xdr:colOff>
      <xdr:row>36</xdr:row>
      <xdr:rowOff>55245</xdr:rowOff>
    </xdr:to>
    <xdr:sp macro="" textlink="">
      <xdr:nvSpPr>
        <xdr:cNvPr id="124" name="フローチャート: 判断 123"/>
        <xdr:cNvSpPr/>
      </xdr:nvSpPr>
      <xdr:spPr>
        <a:xfrm>
          <a:off x="28575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40640</xdr:rowOff>
    </xdr:from>
    <xdr:ext cx="762000" cy="257175"/>
    <xdr:sp macro="" textlink="">
      <xdr:nvSpPr>
        <xdr:cNvPr id="125" name="テキスト ボックス 124"/>
        <xdr:cNvSpPr txBox="1"/>
      </xdr:nvSpPr>
      <xdr:spPr>
        <a:xfrm>
          <a:off x="25273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6" name="テキスト ボックス 125"/>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72390</xdr:rowOff>
    </xdr:from>
    <xdr:to>
      <xdr:col>29</xdr:col>
      <xdr:colOff>177800</xdr:colOff>
      <xdr:row>35</xdr:row>
      <xdr:rowOff>173355</xdr:rowOff>
    </xdr:to>
    <xdr:sp macro="" textlink="">
      <xdr:nvSpPr>
        <xdr:cNvPr id="131" name="楕円 130"/>
        <xdr:cNvSpPr/>
      </xdr:nvSpPr>
      <xdr:spPr>
        <a:xfrm>
          <a:off x="5600700" y="66827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260985</xdr:rowOff>
    </xdr:from>
    <xdr:ext cx="758825" cy="254000"/>
    <xdr:sp macro="" textlink="">
      <xdr:nvSpPr>
        <xdr:cNvPr id="132" name="人口1人当たり決算額の推移該当値テキスト445"/>
        <xdr:cNvSpPr txBox="1"/>
      </xdr:nvSpPr>
      <xdr:spPr>
        <a:xfrm>
          <a:off x="5740400" y="652843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32,675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239395</xdr:rowOff>
    </xdr:from>
    <xdr:to>
      <xdr:col>26</xdr:col>
      <xdr:colOff>101600</xdr:colOff>
      <xdr:row>34</xdr:row>
      <xdr:rowOff>341630</xdr:rowOff>
    </xdr:to>
    <xdr:sp macro="" textlink="">
      <xdr:nvSpPr>
        <xdr:cNvPr id="133" name="楕円 132"/>
        <xdr:cNvSpPr/>
      </xdr:nvSpPr>
      <xdr:spPr>
        <a:xfrm>
          <a:off x="4953000" y="6506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8255</xdr:rowOff>
    </xdr:from>
    <xdr:ext cx="736600" cy="255270"/>
    <xdr:sp macro="" textlink="">
      <xdr:nvSpPr>
        <xdr:cNvPr id="134" name="テキスト ボックス 133"/>
        <xdr:cNvSpPr txBox="1"/>
      </xdr:nvSpPr>
      <xdr:spPr>
        <a:xfrm>
          <a:off x="4622800" y="62757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40,363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123825</xdr:rowOff>
    </xdr:from>
    <xdr:to>
      <xdr:col>22</xdr:col>
      <xdr:colOff>165100</xdr:colOff>
      <xdr:row>35</xdr:row>
      <xdr:rowOff>224790</xdr:rowOff>
    </xdr:to>
    <xdr:sp macro="" textlink="">
      <xdr:nvSpPr>
        <xdr:cNvPr id="135" name="楕円 134"/>
        <xdr:cNvSpPr/>
      </xdr:nvSpPr>
      <xdr:spPr>
        <a:xfrm>
          <a:off x="4254500" y="67341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235585</xdr:rowOff>
    </xdr:from>
    <xdr:ext cx="762000" cy="256540"/>
    <xdr:sp macro="" textlink="">
      <xdr:nvSpPr>
        <xdr:cNvPr id="136" name="テキスト ボックス 135"/>
        <xdr:cNvSpPr txBox="1"/>
      </xdr:nvSpPr>
      <xdr:spPr>
        <a:xfrm>
          <a:off x="3924300" y="6503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194945</xdr:rowOff>
    </xdr:from>
    <xdr:to>
      <xdr:col>19</xdr:col>
      <xdr:colOff>38100</xdr:colOff>
      <xdr:row>35</xdr:row>
      <xdr:rowOff>295910</xdr:rowOff>
    </xdr:to>
    <xdr:sp macro="" textlink="">
      <xdr:nvSpPr>
        <xdr:cNvPr id="137" name="楕円 136"/>
        <xdr:cNvSpPr/>
      </xdr:nvSpPr>
      <xdr:spPr>
        <a:xfrm>
          <a:off x="3556000" y="68052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306705</xdr:rowOff>
    </xdr:from>
    <xdr:ext cx="762000" cy="254000"/>
    <xdr:sp macro="" textlink="">
      <xdr:nvSpPr>
        <xdr:cNvPr id="138" name="テキスト ボックス 137"/>
        <xdr:cNvSpPr txBox="1"/>
      </xdr:nvSpPr>
      <xdr:spPr>
        <a:xfrm>
          <a:off x="3225800" y="6574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287655</xdr:rowOff>
    </xdr:from>
    <xdr:to>
      <xdr:col>15</xdr:col>
      <xdr:colOff>101600</xdr:colOff>
      <xdr:row>36</xdr:row>
      <xdr:rowOff>46990</xdr:rowOff>
    </xdr:to>
    <xdr:sp macro="" textlink="">
      <xdr:nvSpPr>
        <xdr:cNvPr id="139" name="楕円 138"/>
        <xdr:cNvSpPr/>
      </xdr:nvSpPr>
      <xdr:spPr>
        <a:xfrm>
          <a:off x="2857500" y="6898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57785</xdr:rowOff>
    </xdr:from>
    <xdr:ext cx="762000" cy="259715"/>
    <xdr:sp macro="" textlink="">
      <xdr:nvSpPr>
        <xdr:cNvPr id="140" name="テキスト ボックス 139"/>
        <xdr:cNvSpPr txBox="1"/>
      </xdr:nvSpPr>
      <xdr:spPr>
        <a:xfrm>
          <a:off x="2527300" y="66681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13,733
13,633
886.47
13,569,642
13,126,712
435,551
8,312,290
16,218,534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2455" cy="255905"/>
    <xdr:sp macro="" textlink="">
      <xdr:nvSpPr>
        <xdr:cNvPr id="48" name="テキスト ボックス 47"/>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165100</xdr:rowOff>
    </xdr:from>
    <xdr:to>
      <xdr:col>24</xdr:col>
      <xdr:colOff>62865</xdr:colOff>
      <xdr:row>38</xdr:row>
      <xdr:rowOff>170180</xdr:rowOff>
    </xdr:to>
    <xdr:cxnSp macro="">
      <xdr:nvCxnSpPr>
        <xdr:cNvPr id="56" name="直線コネクタ 55"/>
        <xdr:cNvCxnSpPr/>
      </xdr:nvCxnSpPr>
      <xdr:spPr>
        <a:xfrm flipV="1">
          <a:off x="4633595" y="513715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xdr:rowOff>
    </xdr:from>
    <xdr:ext cx="534670" cy="259080"/>
    <xdr:sp macro="" textlink="">
      <xdr:nvSpPr>
        <xdr:cNvPr id="57" name="人件費最小値テキスト"/>
        <xdr:cNvSpPr txBox="1"/>
      </xdr:nvSpPr>
      <xdr:spPr>
        <a:xfrm>
          <a:off x="4686300" y="668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170180</xdr:rowOff>
    </xdr:from>
    <xdr:to>
      <xdr:col>24</xdr:col>
      <xdr:colOff>152400</xdr:colOff>
      <xdr:row>38</xdr:row>
      <xdr:rowOff>170180</xdr:rowOff>
    </xdr:to>
    <xdr:cxnSp macro="">
      <xdr:nvCxnSpPr>
        <xdr:cNvPr id="58" name="直線コネクタ 57"/>
        <xdr:cNvCxnSpPr/>
      </xdr:nvCxnSpPr>
      <xdr:spPr>
        <a:xfrm>
          <a:off x="4546600" y="668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111760</xdr:rowOff>
    </xdr:from>
    <xdr:ext cx="598805" cy="255905"/>
    <xdr:sp macro="" textlink="">
      <xdr:nvSpPr>
        <xdr:cNvPr id="59" name="人件費最大値テキスト"/>
        <xdr:cNvSpPr txBox="1"/>
      </xdr:nvSpPr>
      <xdr:spPr>
        <a:xfrm>
          <a:off x="4686300" y="49123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165100</xdr:rowOff>
    </xdr:from>
    <xdr:to>
      <xdr:col>24</xdr:col>
      <xdr:colOff>152400</xdr:colOff>
      <xdr:row>29</xdr:row>
      <xdr:rowOff>165100</xdr:rowOff>
    </xdr:to>
    <xdr:cxnSp macro="">
      <xdr:nvCxnSpPr>
        <xdr:cNvPr id="60" name="直線コネクタ 59"/>
        <xdr:cNvCxnSpPr/>
      </xdr:nvCxnSpPr>
      <xdr:spPr>
        <a:xfrm>
          <a:off x="4546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132080</xdr:rowOff>
    </xdr:from>
    <xdr:to>
      <xdr:col>24</xdr:col>
      <xdr:colOff>63500</xdr:colOff>
      <xdr:row>33</xdr:row>
      <xdr:rowOff>33655</xdr:rowOff>
    </xdr:to>
    <xdr:cxnSp macro="">
      <xdr:nvCxnSpPr>
        <xdr:cNvPr id="61" name="直線コネクタ 60"/>
        <xdr:cNvCxnSpPr/>
      </xdr:nvCxnSpPr>
      <xdr:spPr>
        <a:xfrm flipV="1">
          <a:off x="3797300" y="561848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34925</xdr:rowOff>
    </xdr:from>
    <xdr:ext cx="598805" cy="259080"/>
    <xdr:sp macro="" textlink="">
      <xdr:nvSpPr>
        <xdr:cNvPr id="62" name="人件費平均値テキスト"/>
        <xdr:cNvSpPr txBox="1"/>
      </xdr:nvSpPr>
      <xdr:spPr>
        <a:xfrm>
          <a:off x="4686300" y="60356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56515</xdr:rowOff>
    </xdr:from>
    <xdr:to>
      <xdr:col>24</xdr:col>
      <xdr:colOff>114300</xdr:colOff>
      <xdr:row>35</xdr:row>
      <xdr:rowOff>158115</xdr:rowOff>
    </xdr:to>
    <xdr:sp macro="" textlink="">
      <xdr:nvSpPr>
        <xdr:cNvPr id="63" name="フローチャート: 判断 62"/>
        <xdr:cNvSpPr/>
      </xdr:nvSpPr>
      <xdr:spPr>
        <a:xfrm>
          <a:off x="4584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122555</xdr:rowOff>
    </xdr:from>
    <xdr:to>
      <xdr:col>19</xdr:col>
      <xdr:colOff>177800</xdr:colOff>
      <xdr:row>33</xdr:row>
      <xdr:rowOff>33655</xdr:rowOff>
    </xdr:to>
    <xdr:cxnSp macro="">
      <xdr:nvCxnSpPr>
        <xdr:cNvPr id="64" name="直線コネクタ 63"/>
        <xdr:cNvCxnSpPr/>
      </xdr:nvCxnSpPr>
      <xdr:spPr>
        <a:xfrm>
          <a:off x="2908300" y="560895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38100</xdr:rowOff>
    </xdr:from>
    <xdr:ext cx="595630" cy="259080"/>
    <xdr:sp macro="" textlink="">
      <xdr:nvSpPr>
        <xdr:cNvPr id="66" name="テキスト ボックス 65"/>
        <xdr:cNvSpPr txBox="1"/>
      </xdr:nvSpPr>
      <xdr:spPr>
        <a:xfrm>
          <a:off x="3497580" y="62103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122555</xdr:rowOff>
    </xdr:from>
    <xdr:to>
      <xdr:col>15</xdr:col>
      <xdr:colOff>50800</xdr:colOff>
      <xdr:row>33</xdr:row>
      <xdr:rowOff>45085</xdr:rowOff>
    </xdr:to>
    <xdr:cxnSp macro="">
      <xdr:nvCxnSpPr>
        <xdr:cNvPr id="67" name="直線コネクタ 66"/>
        <xdr:cNvCxnSpPr/>
      </xdr:nvCxnSpPr>
      <xdr:spPr>
        <a:xfrm flipV="1">
          <a:off x="2019300" y="560895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139065</xdr:rowOff>
    </xdr:from>
    <xdr:to>
      <xdr:col>15</xdr:col>
      <xdr:colOff>101600</xdr:colOff>
      <xdr:row>36</xdr:row>
      <xdr:rowOff>69215</xdr:rowOff>
    </xdr:to>
    <xdr:sp macro="" textlink="">
      <xdr:nvSpPr>
        <xdr:cNvPr id="68" name="フローチャート: 判断 67"/>
        <xdr:cNvSpPr/>
      </xdr:nvSpPr>
      <xdr:spPr>
        <a:xfrm>
          <a:off x="2857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60325</xdr:rowOff>
    </xdr:from>
    <xdr:ext cx="595630" cy="259080"/>
    <xdr:sp macro="" textlink="">
      <xdr:nvSpPr>
        <xdr:cNvPr id="69" name="テキスト ボックス 68"/>
        <xdr:cNvSpPr txBox="1"/>
      </xdr:nvSpPr>
      <xdr:spPr>
        <a:xfrm>
          <a:off x="2608580" y="62325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45085</xdr:rowOff>
    </xdr:from>
    <xdr:to>
      <xdr:col>10</xdr:col>
      <xdr:colOff>114300</xdr:colOff>
      <xdr:row>34</xdr:row>
      <xdr:rowOff>90170</xdr:rowOff>
    </xdr:to>
    <xdr:cxnSp macro="">
      <xdr:nvCxnSpPr>
        <xdr:cNvPr id="70" name="直線コネクタ 69"/>
        <xdr:cNvCxnSpPr/>
      </xdr:nvCxnSpPr>
      <xdr:spPr>
        <a:xfrm flipV="1">
          <a:off x="1130300" y="570293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105410</xdr:rowOff>
    </xdr:from>
    <xdr:ext cx="531495" cy="259080"/>
    <xdr:sp macro="" textlink="">
      <xdr:nvSpPr>
        <xdr:cNvPr id="72" name="テキスト ボックス 71"/>
        <xdr:cNvSpPr txBox="1"/>
      </xdr:nvSpPr>
      <xdr:spPr>
        <a:xfrm>
          <a:off x="1751965" y="6277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45085</xdr:rowOff>
    </xdr:from>
    <xdr:to>
      <xdr:col>6</xdr:col>
      <xdr:colOff>38100</xdr:colOff>
      <xdr:row>37</xdr:row>
      <xdr:rowOff>146685</xdr:rowOff>
    </xdr:to>
    <xdr:sp macro="" textlink="">
      <xdr:nvSpPr>
        <xdr:cNvPr id="73" name="フローチャート: 判断 72"/>
        <xdr:cNvSpPr/>
      </xdr:nvSpPr>
      <xdr:spPr>
        <a:xfrm>
          <a:off x="1079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137795</xdr:rowOff>
    </xdr:from>
    <xdr:ext cx="531495" cy="259080"/>
    <xdr:sp macro="" textlink="">
      <xdr:nvSpPr>
        <xdr:cNvPr id="74" name="テキスト ボックス 73"/>
        <xdr:cNvSpPr txBox="1"/>
      </xdr:nvSpPr>
      <xdr:spPr>
        <a:xfrm>
          <a:off x="862965" y="6481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32</xdr:row>
      <xdr:rowOff>81280</xdr:rowOff>
    </xdr:from>
    <xdr:to>
      <xdr:col>24</xdr:col>
      <xdr:colOff>114300</xdr:colOff>
      <xdr:row>33</xdr:row>
      <xdr:rowOff>11430</xdr:rowOff>
    </xdr:to>
    <xdr:sp macro="" textlink="">
      <xdr:nvSpPr>
        <xdr:cNvPr id="80" name="楕円 79"/>
        <xdr:cNvSpPr/>
      </xdr:nvSpPr>
      <xdr:spPr>
        <a:xfrm>
          <a:off x="45847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104140</xdr:rowOff>
    </xdr:from>
    <xdr:ext cx="598805" cy="259080"/>
    <xdr:sp macro="" textlink="">
      <xdr:nvSpPr>
        <xdr:cNvPr id="81" name="人件費該当値テキスト"/>
        <xdr:cNvSpPr txBox="1"/>
      </xdr:nvSpPr>
      <xdr:spPr>
        <a:xfrm>
          <a:off x="4686300" y="5419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147,625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154940</xdr:rowOff>
    </xdr:from>
    <xdr:to>
      <xdr:col>20</xdr:col>
      <xdr:colOff>38100</xdr:colOff>
      <xdr:row>33</xdr:row>
      <xdr:rowOff>84455</xdr:rowOff>
    </xdr:to>
    <xdr:sp macro="" textlink="">
      <xdr:nvSpPr>
        <xdr:cNvPr id="82" name="楕円 81"/>
        <xdr:cNvSpPr/>
      </xdr:nvSpPr>
      <xdr:spPr>
        <a:xfrm>
          <a:off x="3746500" y="5641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100965</xdr:rowOff>
    </xdr:from>
    <xdr:ext cx="595630" cy="255905"/>
    <xdr:sp macro="" textlink="">
      <xdr:nvSpPr>
        <xdr:cNvPr id="83" name="テキスト ボックス 82"/>
        <xdr:cNvSpPr txBox="1"/>
      </xdr:nvSpPr>
      <xdr:spPr>
        <a:xfrm>
          <a:off x="3497580" y="54159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71755</xdr:rowOff>
    </xdr:from>
    <xdr:to>
      <xdr:col>15</xdr:col>
      <xdr:colOff>101600</xdr:colOff>
      <xdr:row>33</xdr:row>
      <xdr:rowOff>1905</xdr:rowOff>
    </xdr:to>
    <xdr:sp macro="" textlink="">
      <xdr:nvSpPr>
        <xdr:cNvPr id="84" name="楕円 83"/>
        <xdr:cNvSpPr/>
      </xdr:nvSpPr>
      <xdr:spPr>
        <a:xfrm>
          <a:off x="2857500" y="55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18415</xdr:rowOff>
    </xdr:from>
    <xdr:ext cx="595630" cy="255905"/>
    <xdr:sp macro="" textlink="">
      <xdr:nvSpPr>
        <xdr:cNvPr id="85" name="テキスト ボックス 84"/>
        <xdr:cNvSpPr txBox="1"/>
      </xdr:nvSpPr>
      <xdr:spPr>
        <a:xfrm>
          <a:off x="2608580" y="53333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166370</xdr:rowOff>
    </xdr:from>
    <xdr:to>
      <xdr:col>10</xdr:col>
      <xdr:colOff>165100</xdr:colOff>
      <xdr:row>33</xdr:row>
      <xdr:rowOff>95885</xdr:rowOff>
    </xdr:to>
    <xdr:sp macro="" textlink="">
      <xdr:nvSpPr>
        <xdr:cNvPr id="86" name="楕円 85"/>
        <xdr:cNvSpPr/>
      </xdr:nvSpPr>
      <xdr:spPr>
        <a:xfrm>
          <a:off x="1968500" y="565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112395</xdr:rowOff>
    </xdr:from>
    <xdr:ext cx="595630" cy="255905"/>
    <xdr:sp macro="" textlink="">
      <xdr:nvSpPr>
        <xdr:cNvPr id="87" name="テキスト ボックス 86"/>
        <xdr:cNvSpPr txBox="1"/>
      </xdr:nvSpPr>
      <xdr:spPr>
        <a:xfrm>
          <a:off x="1719580" y="54273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39370</xdr:rowOff>
    </xdr:from>
    <xdr:to>
      <xdr:col>6</xdr:col>
      <xdr:colOff>38100</xdr:colOff>
      <xdr:row>34</xdr:row>
      <xdr:rowOff>140970</xdr:rowOff>
    </xdr:to>
    <xdr:sp macro="" textlink="">
      <xdr:nvSpPr>
        <xdr:cNvPr id="88" name="楕円 87"/>
        <xdr:cNvSpPr/>
      </xdr:nvSpPr>
      <xdr:spPr>
        <a:xfrm>
          <a:off x="1079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157480</xdr:rowOff>
    </xdr:from>
    <xdr:ext cx="595630" cy="255905"/>
    <xdr:sp macro="" textlink="">
      <xdr:nvSpPr>
        <xdr:cNvPr id="89" name="テキスト ボックス 88"/>
        <xdr:cNvSpPr txBox="1"/>
      </xdr:nvSpPr>
      <xdr:spPr>
        <a:xfrm>
          <a:off x="830580" y="56438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1" name="テキスト ボックス 100"/>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3" name="テキスト ボックス 102"/>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5" name="テキスト ボックス 104"/>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9080"/>
    <xdr:sp macro="" textlink="">
      <xdr:nvSpPr>
        <xdr:cNvPr id="107" name="テキスト ボックス 106"/>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09" name="テキスト ボックス 108"/>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1" name="テキスト ボックス 110"/>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166370</xdr:rowOff>
    </xdr:from>
    <xdr:to>
      <xdr:col>24</xdr:col>
      <xdr:colOff>62865</xdr:colOff>
      <xdr:row>57</xdr:row>
      <xdr:rowOff>153670</xdr:rowOff>
    </xdr:to>
    <xdr:cxnSp macro="">
      <xdr:nvCxnSpPr>
        <xdr:cNvPr id="113" name="直線コネクタ 112"/>
        <xdr:cNvCxnSpPr/>
      </xdr:nvCxnSpPr>
      <xdr:spPr>
        <a:xfrm flipV="1">
          <a:off x="4633595" y="873887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157480</xdr:rowOff>
    </xdr:from>
    <xdr:ext cx="534670" cy="255905"/>
    <xdr:sp macro="" textlink="">
      <xdr:nvSpPr>
        <xdr:cNvPr id="114" name="物件費最小値テキスト"/>
        <xdr:cNvSpPr txBox="1"/>
      </xdr:nvSpPr>
      <xdr:spPr>
        <a:xfrm>
          <a:off x="4686300" y="9930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153670</xdr:rowOff>
    </xdr:from>
    <xdr:to>
      <xdr:col>24</xdr:col>
      <xdr:colOff>152400</xdr:colOff>
      <xdr:row>57</xdr:row>
      <xdr:rowOff>153670</xdr:rowOff>
    </xdr:to>
    <xdr:cxnSp macro="">
      <xdr:nvCxnSpPr>
        <xdr:cNvPr id="115" name="直線コネクタ 114"/>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112395</xdr:rowOff>
    </xdr:from>
    <xdr:ext cx="598805" cy="255905"/>
    <xdr:sp macro="" textlink="">
      <xdr:nvSpPr>
        <xdr:cNvPr id="116" name="物件費最大値テキスト"/>
        <xdr:cNvSpPr txBox="1"/>
      </xdr:nvSpPr>
      <xdr:spPr>
        <a:xfrm>
          <a:off x="4686300" y="85134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166370</xdr:rowOff>
    </xdr:from>
    <xdr:to>
      <xdr:col>24</xdr:col>
      <xdr:colOff>152400</xdr:colOff>
      <xdr:row>50</xdr:row>
      <xdr:rowOff>166370</xdr:rowOff>
    </xdr:to>
    <xdr:cxnSp macro="">
      <xdr:nvCxnSpPr>
        <xdr:cNvPr id="117" name="直線コネクタ 116"/>
        <xdr:cNvCxnSpPr/>
      </xdr:nvCxnSpPr>
      <xdr:spPr>
        <a:xfrm>
          <a:off x="4546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42545</xdr:rowOff>
    </xdr:from>
    <xdr:to>
      <xdr:col>24</xdr:col>
      <xdr:colOff>63500</xdr:colOff>
      <xdr:row>56</xdr:row>
      <xdr:rowOff>66040</xdr:rowOff>
    </xdr:to>
    <xdr:cxnSp macro="">
      <xdr:nvCxnSpPr>
        <xdr:cNvPr id="118" name="直線コネクタ 117"/>
        <xdr:cNvCxnSpPr/>
      </xdr:nvCxnSpPr>
      <xdr:spPr>
        <a:xfrm flipV="1">
          <a:off x="3797300" y="964374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71120</xdr:rowOff>
    </xdr:from>
    <xdr:ext cx="598805" cy="259080"/>
    <xdr:sp macro="" textlink="">
      <xdr:nvSpPr>
        <xdr:cNvPr id="119" name="物件費平均値テキスト"/>
        <xdr:cNvSpPr txBox="1"/>
      </xdr:nvSpPr>
      <xdr:spPr>
        <a:xfrm>
          <a:off x="4686300" y="9672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92710</xdr:rowOff>
    </xdr:from>
    <xdr:to>
      <xdr:col>24</xdr:col>
      <xdr:colOff>114300</xdr:colOff>
      <xdr:row>57</xdr:row>
      <xdr:rowOff>22860</xdr:rowOff>
    </xdr:to>
    <xdr:sp macro="" textlink="">
      <xdr:nvSpPr>
        <xdr:cNvPr id="120" name="フローチャート: 判断 119"/>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55880</xdr:rowOff>
    </xdr:from>
    <xdr:to>
      <xdr:col>19</xdr:col>
      <xdr:colOff>177800</xdr:colOff>
      <xdr:row>56</xdr:row>
      <xdr:rowOff>66040</xdr:rowOff>
    </xdr:to>
    <xdr:cxnSp macro="">
      <xdr:nvCxnSpPr>
        <xdr:cNvPr id="121" name="直線コネクタ 120"/>
        <xdr:cNvCxnSpPr/>
      </xdr:nvCxnSpPr>
      <xdr:spPr>
        <a:xfrm>
          <a:off x="2908300" y="96570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109220</xdr:rowOff>
    </xdr:from>
    <xdr:to>
      <xdr:col>20</xdr:col>
      <xdr:colOff>38100</xdr:colOff>
      <xdr:row>57</xdr:row>
      <xdr:rowOff>38735</xdr:rowOff>
    </xdr:to>
    <xdr:sp macro="" textlink="">
      <xdr:nvSpPr>
        <xdr:cNvPr id="122" name="フローチャート: 判断 121"/>
        <xdr:cNvSpPr/>
      </xdr:nvSpPr>
      <xdr:spPr>
        <a:xfrm>
          <a:off x="3746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29845</xdr:rowOff>
    </xdr:from>
    <xdr:ext cx="595630" cy="255905"/>
    <xdr:sp macro="" textlink="">
      <xdr:nvSpPr>
        <xdr:cNvPr id="123" name="テキスト ボックス 122"/>
        <xdr:cNvSpPr txBox="1"/>
      </xdr:nvSpPr>
      <xdr:spPr>
        <a:xfrm>
          <a:off x="3497580" y="98024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55880</xdr:rowOff>
    </xdr:from>
    <xdr:to>
      <xdr:col>15</xdr:col>
      <xdr:colOff>50800</xdr:colOff>
      <xdr:row>56</xdr:row>
      <xdr:rowOff>109855</xdr:rowOff>
    </xdr:to>
    <xdr:cxnSp macro="">
      <xdr:nvCxnSpPr>
        <xdr:cNvPr id="124" name="直線コネクタ 123"/>
        <xdr:cNvCxnSpPr/>
      </xdr:nvCxnSpPr>
      <xdr:spPr>
        <a:xfrm flipV="1">
          <a:off x="2019300" y="96570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134620</xdr:rowOff>
    </xdr:from>
    <xdr:to>
      <xdr:col>15</xdr:col>
      <xdr:colOff>101600</xdr:colOff>
      <xdr:row>57</xdr:row>
      <xdr:rowOff>64770</xdr:rowOff>
    </xdr:to>
    <xdr:sp macro="" textlink="">
      <xdr:nvSpPr>
        <xdr:cNvPr id="125" name="フローチャート: 判断 124"/>
        <xdr:cNvSpPr/>
      </xdr:nvSpPr>
      <xdr:spPr>
        <a:xfrm>
          <a:off x="2857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55880</xdr:rowOff>
    </xdr:from>
    <xdr:ext cx="531495" cy="259080"/>
    <xdr:sp macro="" textlink="">
      <xdr:nvSpPr>
        <xdr:cNvPr id="126" name="テキスト ボックス 125"/>
        <xdr:cNvSpPr txBox="1"/>
      </xdr:nvSpPr>
      <xdr:spPr>
        <a:xfrm>
          <a:off x="2640965" y="9828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77470</xdr:rowOff>
    </xdr:from>
    <xdr:to>
      <xdr:col>10</xdr:col>
      <xdr:colOff>114300</xdr:colOff>
      <xdr:row>56</xdr:row>
      <xdr:rowOff>109855</xdr:rowOff>
    </xdr:to>
    <xdr:cxnSp macro="">
      <xdr:nvCxnSpPr>
        <xdr:cNvPr id="127" name="直線コネクタ 126"/>
        <xdr:cNvCxnSpPr/>
      </xdr:nvCxnSpPr>
      <xdr:spPr>
        <a:xfrm>
          <a:off x="1130300" y="96786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163830</xdr:rowOff>
    </xdr:from>
    <xdr:to>
      <xdr:col>10</xdr:col>
      <xdr:colOff>165100</xdr:colOff>
      <xdr:row>57</xdr:row>
      <xdr:rowOff>93980</xdr:rowOff>
    </xdr:to>
    <xdr:sp macro="" textlink="">
      <xdr:nvSpPr>
        <xdr:cNvPr id="128" name="フローチャート: 判断 127"/>
        <xdr:cNvSpPr/>
      </xdr:nvSpPr>
      <xdr:spPr>
        <a:xfrm>
          <a:off x="1968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85090</xdr:rowOff>
    </xdr:from>
    <xdr:ext cx="531495" cy="259080"/>
    <xdr:sp macro="" textlink="">
      <xdr:nvSpPr>
        <xdr:cNvPr id="129" name="テキスト ボックス 128"/>
        <xdr:cNvSpPr txBox="1"/>
      </xdr:nvSpPr>
      <xdr:spPr>
        <a:xfrm>
          <a:off x="1751965" y="9857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6350</xdr:rowOff>
    </xdr:from>
    <xdr:to>
      <xdr:col>6</xdr:col>
      <xdr:colOff>38100</xdr:colOff>
      <xdr:row>57</xdr:row>
      <xdr:rowOff>107315</xdr:rowOff>
    </xdr:to>
    <xdr:sp macro="" textlink="">
      <xdr:nvSpPr>
        <xdr:cNvPr id="130" name="フローチャート: 判断 129"/>
        <xdr:cNvSpPr/>
      </xdr:nvSpPr>
      <xdr:spPr>
        <a:xfrm>
          <a:off x="1079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98425</xdr:rowOff>
    </xdr:from>
    <xdr:ext cx="531495" cy="255905"/>
    <xdr:sp macro="" textlink="">
      <xdr:nvSpPr>
        <xdr:cNvPr id="131" name="テキスト ボックス 130"/>
        <xdr:cNvSpPr txBox="1"/>
      </xdr:nvSpPr>
      <xdr:spPr>
        <a:xfrm>
          <a:off x="862965" y="9871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163195</xdr:rowOff>
    </xdr:from>
    <xdr:to>
      <xdr:col>24</xdr:col>
      <xdr:colOff>114300</xdr:colOff>
      <xdr:row>56</xdr:row>
      <xdr:rowOff>93345</xdr:rowOff>
    </xdr:to>
    <xdr:sp macro="" textlink="">
      <xdr:nvSpPr>
        <xdr:cNvPr id="137" name="楕円 136"/>
        <xdr:cNvSpPr/>
      </xdr:nvSpPr>
      <xdr:spPr>
        <a:xfrm>
          <a:off x="45847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14605</xdr:rowOff>
    </xdr:from>
    <xdr:ext cx="598805" cy="259080"/>
    <xdr:sp macro="" textlink="">
      <xdr:nvSpPr>
        <xdr:cNvPr id="138" name="物件費該当値テキスト"/>
        <xdr:cNvSpPr txBox="1"/>
      </xdr:nvSpPr>
      <xdr:spPr>
        <a:xfrm>
          <a:off x="4686300" y="9444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15240</xdr:rowOff>
    </xdr:from>
    <xdr:to>
      <xdr:col>20</xdr:col>
      <xdr:colOff>38100</xdr:colOff>
      <xdr:row>56</xdr:row>
      <xdr:rowOff>116840</xdr:rowOff>
    </xdr:to>
    <xdr:sp macro="" textlink="">
      <xdr:nvSpPr>
        <xdr:cNvPr id="139" name="楕円 138"/>
        <xdr:cNvSpPr/>
      </xdr:nvSpPr>
      <xdr:spPr>
        <a:xfrm>
          <a:off x="3746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133350</xdr:rowOff>
    </xdr:from>
    <xdr:ext cx="595630" cy="255905"/>
    <xdr:sp macro="" textlink="">
      <xdr:nvSpPr>
        <xdr:cNvPr id="140" name="テキスト ボックス 139"/>
        <xdr:cNvSpPr txBox="1"/>
      </xdr:nvSpPr>
      <xdr:spPr>
        <a:xfrm>
          <a:off x="3497580" y="93916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5080</xdr:rowOff>
    </xdr:from>
    <xdr:to>
      <xdr:col>15</xdr:col>
      <xdr:colOff>101600</xdr:colOff>
      <xdr:row>56</xdr:row>
      <xdr:rowOff>106680</xdr:rowOff>
    </xdr:to>
    <xdr:sp macro="" textlink="">
      <xdr:nvSpPr>
        <xdr:cNvPr id="141" name="楕円 140"/>
        <xdr:cNvSpPr/>
      </xdr:nvSpPr>
      <xdr:spPr>
        <a:xfrm>
          <a:off x="2857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123190</xdr:rowOff>
    </xdr:from>
    <xdr:ext cx="595630" cy="255905"/>
    <xdr:sp macro="" textlink="">
      <xdr:nvSpPr>
        <xdr:cNvPr id="142" name="テキスト ボックス 141"/>
        <xdr:cNvSpPr txBox="1"/>
      </xdr:nvSpPr>
      <xdr:spPr>
        <a:xfrm>
          <a:off x="2608580" y="93814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59055</xdr:rowOff>
    </xdr:from>
    <xdr:to>
      <xdr:col>10</xdr:col>
      <xdr:colOff>165100</xdr:colOff>
      <xdr:row>56</xdr:row>
      <xdr:rowOff>160655</xdr:rowOff>
    </xdr:to>
    <xdr:sp macro="" textlink="">
      <xdr:nvSpPr>
        <xdr:cNvPr id="143" name="楕円 142"/>
        <xdr:cNvSpPr/>
      </xdr:nvSpPr>
      <xdr:spPr>
        <a:xfrm>
          <a:off x="1968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6350</xdr:rowOff>
    </xdr:from>
    <xdr:ext cx="595630" cy="255905"/>
    <xdr:sp macro="" textlink="">
      <xdr:nvSpPr>
        <xdr:cNvPr id="144" name="テキスト ボックス 143"/>
        <xdr:cNvSpPr txBox="1"/>
      </xdr:nvSpPr>
      <xdr:spPr>
        <a:xfrm>
          <a:off x="1719580" y="94361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26670</xdr:rowOff>
    </xdr:from>
    <xdr:to>
      <xdr:col>6</xdr:col>
      <xdr:colOff>38100</xdr:colOff>
      <xdr:row>56</xdr:row>
      <xdr:rowOff>128270</xdr:rowOff>
    </xdr:to>
    <xdr:sp macro="" textlink="">
      <xdr:nvSpPr>
        <xdr:cNvPr id="145" name="楕円 144"/>
        <xdr:cNvSpPr/>
      </xdr:nvSpPr>
      <xdr:spPr>
        <a:xfrm>
          <a:off x="1079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144780</xdr:rowOff>
    </xdr:from>
    <xdr:ext cx="595630" cy="255905"/>
    <xdr:sp macro="" textlink="">
      <xdr:nvSpPr>
        <xdr:cNvPr id="146" name="テキスト ボックス 145"/>
        <xdr:cNvSpPr txBox="1"/>
      </xdr:nvSpPr>
      <xdr:spPr>
        <a:xfrm>
          <a:off x="830580" y="94030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58" name="テキスト ボックス 157"/>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60" name="テキスト ボックス 159"/>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2" name="テキスト ボックス 161"/>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4" name="テキスト ボックス 163"/>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66" name="テキスト ボックス 165"/>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80010</xdr:rowOff>
    </xdr:from>
    <xdr:to>
      <xdr:col>24</xdr:col>
      <xdr:colOff>62865</xdr:colOff>
      <xdr:row>78</xdr:row>
      <xdr:rowOff>118745</xdr:rowOff>
    </xdr:to>
    <xdr:cxnSp macro="">
      <xdr:nvCxnSpPr>
        <xdr:cNvPr id="168" name="直線コネクタ 167"/>
        <xdr:cNvCxnSpPr/>
      </xdr:nvCxnSpPr>
      <xdr:spPr>
        <a:xfrm flipV="1">
          <a:off x="4633595" y="12595860"/>
          <a:ext cx="1270" cy="895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122555</xdr:rowOff>
    </xdr:from>
    <xdr:ext cx="378460" cy="255905"/>
    <xdr:sp macro="" textlink="">
      <xdr:nvSpPr>
        <xdr:cNvPr id="169" name="維持補修費最小値テキスト"/>
        <xdr:cNvSpPr txBox="1"/>
      </xdr:nvSpPr>
      <xdr:spPr>
        <a:xfrm>
          <a:off x="4686300" y="134956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118745</xdr:rowOff>
    </xdr:from>
    <xdr:to>
      <xdr:col>24</xdr:col>
      <xdr:colOff>152400</xdr:colOff>
      <xdr:row>78</xdr:row>
      <xdr:rowOff>118745</xdr:rowOff>
    </xdr:to>
    <xdr:cxnSp macro="">
      <xdr:nvCxnSpPr>
        <xdr:cNvPr id="170" name="直線コネクタ 169"/>
        <xdr:cNvCxnSpPr/>
      </xdr:nvCxnSpPr>
      <xdr:spPr>
        <a:xfrm>
          <a:off x="4546600" y="1349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26670</xdr:rowOff>
    </xdr:from>
    <xdr:ext cx="534670" cy="259080"/>
    <xdr:sp macro="" textlink="">
      <xdr:nvSpPr>
        <xdr:cNvPr id="171" name="維持補修費最大値テキスト"/>
        <xdr:cNvSpPr txBox="1"/>
      </xdr:nvSpPr>
      <xdr:spPr>
        <a:xfrm>
          <a:off x="4686300" y="12371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dr:col>23</xdr:col>
      <xdr:colOff>165100</xdr:colOff>
      <xdr:row>73</xdr:row>
      <xdr:rowOff>80010</xdr:rowOff>
    </xdr:from>
    <xdr:to>
      <xdr:col>24</xdr:col>
      <xdr:colOff>152400</xdr:colOff>
      <xdr:row>73</xdr:row>
      <xdr:rowOff>80010</xdr:rowOff>
    </xdr:to>
    <xdr:cxnSp macro="">
      <xdr:nvCxnSpPr>
        <xdr:cNvPr id="172" name="直線コネクタ 171"/>
        <xdr:cNvCxnSpPr/>
      </xdr:nvCxnSpPr>
      <xdr:spPr>
        <a:xfrm>
          <a:off x="4546600" y="1259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142240</xdr:rowOff>
    </xdr:from>
    <xdr:to>
      <xdr:col>24</xdr:col>
      <xdr:colOff>63500</xdr:colOff>
      <xdr:row>73</xdr:row>
      <xdr:rowOff>161925</xdr:rowOff>
    </xdr:to>
    <xdr:cxnSp macro="">
      <xdr:nvCxnSpPr>
        <xdr:cNvPr id="173" name="直線コネクタ 172"/>
        <xdr:cNvCxnSpPr/>
      </xdr:nvCxnSpPr>
      <xdr:spPr>
        <a:xfrm>
          <a:off x="3797300" y="12486640"/>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29210</xdr:rowOff>
    </xdr:from>
    <xdr:ext cx="469900" cy="255905"/>
    <xdr:sp macro="" textlink="">
      <xdr:nvSpPr>
        <xdr:cNvPr id="174" name="維持補修費平均値テキスト"/>
        <xdr:cNvSpPr txBox="1"/>
      </xdr:nvSpPr>
      <xdr:spPr>
        <a:xfrm>
          <a:off x="4686300" y="1323086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50800</xdr:rowOff>
    </xdr:from>
    <xdr:to>
      <xdr:col>24</xdr:col>
      <xdr:colOff>114300</xdr:colOff>
      <xdr:row>77</xdr:row>
      <xdr:rowOff>152400</xdr:rowOff>
    </xdr:to>
    <xdr:sp macro="" textlink="">
      <xdr:nvSpPr>
        <xdr:cNvPr id="175" name="フローチャート: 判断 174"/>
        <xdr:cNvSpPr/>
      </xdr:nvSpPr>
      <xdr:spPr>
        <a:xfrm>
          <a:off x="45847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137795</xdr:rowOff>
    </xdr:from>
    <xdr:to>
      <xdr:col>19</xdr:col>
      <xdr:colOff>177800</xdr:colOff>
      <xdr:row>72</xdr:row>
      <xdr:rowOff>142240</xdr:rowOff>
    </xdr:to>
    <xdr:cxnSp macro="">
      <xdr:nvCxnSpPr>
        <xdr:cNvPr id="176" name="直線コネクタ 175"/>
        <xdr:cNvCxnSpPr/>
      </xdr:nvCxnSpPr>
      <xdr:spPr>
        <a:xfrm>
          <a:off x="2908300" y="12139295"/>
          <a:ext cx="8890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52705</xdr:rowOff>
    </xdr:from>
    <xdr:to>
      <xdr:col>20</xdr:col>
      <xdr:colOff>38100</xdr:colOff>
      <xdr:row>77</xdr:row>
      <xdr:rowOff>154940</xdr:rowOff>
    </xdr:to>
    <xdr:sp macro="" textlink="">
      <xdr:nvSpPr>
        <xdr:cNvPr id="177" name="フローチャート: 判断 176"/>
        <xdr:cNvSpPr/>
      </xdr:nvSpPr>
      <xdr:spPr>
        <a:xfrm>
          <a:off x="3746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145415</xdr:rowOff>
    </xdr:from>
    <xdr:ext cx="466725" cy="255905"/>
    <xdr:sp macro="" textlink="">
      <xdr:nvSpPr>
        <xdr:cNvPr id="178" name="テキスト ボックス 177"/>
        <xdr:cNvSpPr txBox="1"/>
      </xdr:nvSpPr>
      <xdr:spPr>
        <a:xfrm>
          <a:off x="3562350" y="133470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70</xdr:row>
      <xdr:rowOff>137795</xdr:rowOff>
    </xdr:from>
    <xdr:to>
      <xdr:col>15</xdr:col>
      <xdr:colOff>50800</xdr:colOff>
      <xdr:row>72</xdr:row>
      <xdr:rowOff>164465</xdr:rowOff>
    </xdr:to>
    <xdr:cxnSp macro="">
      <xdr:nvCxnSpPr>
        <xdr:cNvPr id="179" name="直線コネクタ 178"/>
        <xdr:cNvCxnSpPr/>
      </xdr:nvCxnSpPr>
      <xdr:spPr>
        <a:xfrm flipV="1">
          <a:off x="2019300" y="12139295"/>
          <a:ext cx="889000" cy="369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35560</xdr:rowOff>
    </xdr:from>
    <xdr:to>
      <xdr:col>15</xdr:col>
      <xdr:colOff>101600</xdr:colOff>
      <xdr:row>77</xdr:row>
      <xdr:rowOff>137160</xdr:rowOff>
    </xdr:to>
    <xdr:sp macro="" textlink="">
      <xdr:nvSpPr>
        <xdr:cNvPr id="180" name="フローチャート: 判断 179"/>
        <xdr:cNvSpPr/>
      </xdr:nvSpPr>
      <xdr:spPr>
        <a:xfrm>
          <a:off x="28575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128270</xdr:rowOff>
    </xdr:from>
    <xdr:ext cx="466725" cy="259080"/>
    <xdr:sp macro="" textlink="">
      <xdr:nvSpPr>
        <xdr:cNvPr id="181" name="テキスト ボックス 180"/>
        <xdr:cNvSpPr txBox="1"/>
      </xdr:nvSpPr>
      <xdr:spPr>
        <a:xfrm>
          <a:off x="2673350" y="13329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72</xdr:row>
      <xdr:rowOff>164465</xdr:rowOff>
    </xdr:from>
    <xdr:to>
      <xdr:col>10</xdr:col>
      <xdr:colOff>114300</xdr:colOff>
      <xdr:row>75</xdr:row>
      <xdr:rowOff>157480</xdr:rowOff>
    </xdr:to>
    <xdr:cxnSp macro="">
      <xdr:nvCxnSpPr>
        <xdr:cNvPr id="182" name="直線コネクタ 181"/>
        <xdr:cNvCxnSpPr/>
      </xdr:nvCxnSpPr>
      <xdr:spPr>
        <a:xfrm flipV="1">
          <a:off x="1130300" y="12508865"/>
          <a:ext cx="889000" cy="507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36830</xdr:rowOff>
    </xdr:from>
    <xdr:to>
      <xdr:col>10</xdr:col>
      <xdr:colOff>165100</xdr:colOff>
      <xdr:row>77</xdr:row>
      <xdr:rowOff>138430</xdr:rowOff>
    </xdr:to>
    <xdr:sp macro="" textlink="">
      <xdr:nvSpPr>
        <xdr:cNvPr id="183" name="フローチャート: 判断 182"/>
        <xdr:cNvSpPr/>
      </xdr:nvSpPr>
      <xdr:spPr>
        <a:xfrm>
          <a:off x="1968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129540</xdr:rowOff>
    </xdr:from>
    <xdr:ext cx="466725" cy="259080"/>
    <xdr:sp macro="" textlink="">
      <xdr:nvSpPr>
        <xdr:cNvPr id="184" name="テキスト ボックス 183"/>
        <xdr:cNvSpPr txBox="1"/>
      </xdr:nvSpPr>
      <xdr:spPr>
        <a:xfrm>
          <a:off x="1784350" y="13331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116840</xdr:rowOff>
    </xdr:from>
    <xdr:to>
      <xdr:col>6</xdr:col>
      <xdr:colOff>38100</xdr:colOff>
      <xdr:row>78</xdr:row>
      <xdr:rowOff>46990</xdr:rowOff>
    </xdr:to>
    <xdr:sp macro="" textlink="">
      <xdr:nvSpPr>
        <xdr:cNvPr id="185" name="フローチャート: 判断 184"/>
        <xdr:cNvSpPr/>
      </xdr:nvSpPr>
      <xdr:spPr>
        <a:xfrm>
          <a:off x="1079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38100</xdr:rowOff>
    </xdr:from>
    <xdr:ext cx="466725" cy="259080"/>
    <xdr:sp macro="" textlink="">
      <xdr:nvSpPr>
        <xdr:cNvPr id="186" name="テキスト ボックス 185"/>
        <xdr:cNvSpPr txBox="1"/>
      </xdr:nvSpPr>
      <xdr:spPr>
        <a:xfrm>
          <a:off x="895350" y="13411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111125</xdr:rowOff>
    </xdr:from>
    <xdr:to>
      <xdr:col>24</xdr:col>
      <xdr:colOff>114300</xdr:colOff>
      <xdr:row>74</xdr:row>
      <xdr:rowOff>41275</xdr:rowOff>
    </xdr:to>
    <xdr:sp macro="" textlink="">
      <xdr:nvSpPr>
        <xdr:cNvPr id="192" name="楕円 191"/>
        <xdr:cNvSpPr/>
      </xdr:nvSpPr>
      <xdr:spPr>
        <a:xfrm>
          <a:off x="4584700" y="12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26035</xdr:rowOff>
    </xdr:from>
    <xdr:ext cx="534670" cy="259080"/>
    <xdr:sp macro="" textlink="">
      <xdr:nvSpPr>
        <xdr:cNvPr id="193" name="維持補修費該当値テキスト"/>
        <xdr:cNvSpPr txBox="1"/>
      </xdr:nvSpPr>
      <xdr:spPr>
        <a:xfrm>
          <a:off x="4686300" y="12541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91440</xdr:rowOff>
    </xdr:from>
    <xdr:to>
      <xdr:col>20</xdr:col>
      <xdr:colOff>38100</xdr:colOff>
      <xdr:row>73</xdr:row>
      <xdr:rowOff>21590</xdr:rowOff>
    </xdr:to>
    <xdr:sp macro="" textlink="">
      <xdr:nvSpPr>
        <xdr:cNvPr id="194" name="楕円 193"/>
        <xdr:cNvSpPr/>
      </xdr:nvSpPr>
      <xdr:spPr>
        <a:xfrm>
          <a:off x="37465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71</xdr:row>
      <xdr:rowOff>38100</xdr:rowOff>
    </xdr:from>
    <xdr:ext cx="531495" cy="259080"/>
    <xdr:sp macro="" textlink="">
      <xdr:nvSpPr>
        <xdr:cNvPr id="195" name="テキスト ボックス 194"/>
        <xdr:cNvSpPr txBox="1"/>
      </xdr:nvSpPr>
      <xdr:spPr>
        <a:xfrm>
          <a:off x="3529965" y="12211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70</xdr:row>
      <xdr:rowOff>86995</xdr:rowOff>
    </xdr:from>
    <xdr:to>
      <xdr:col>15</xdr:col>
      <xdr:colOff>101600</xdr:colOff>
      <xdr:row>71</xdr:row>
      <xdr:rowOff>17780</xdr:rowOff>
    </xdr:to>
    <xdr:sp macro="" textlink="">
      <xdr:nvSpPr>
        <xdr:cNvPr id="196" name="楕円 195"/>
        <xdr:cNvSpPr/>
      </xdr:nvSpPr>
      <xdr:spPr>
        <a:xfrm>
          <a:off x="2857500" y="12088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69</xdr:row>
      <xdr:rowOff>33655</xdr:rowOff>
    </xdr:from>
    <xdr:ext cx="531495" cy="258445"/>
    <xdr:sp macro="" textlink="">
      <xdr:nvSpPr>
        <xdr:cNvPr id="197" name="テキスト ボックス 196"/>
        <xdr:cNvSpPr txBox="1"/>
      </xdr:nvSpPr>
      <xdr:spPr>
        <a:xfrm>
          <a:off x="2640965" y="118637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72</xdr:row>
      <xdr:rowOff>113665</xdr:rowOff>
    </xdr:from>
    <xdr:to>
      <xdr:col>10</xdr:col>
      <xdr:colOff>165100</xdr:colOff>
      <xdr:row>73</xdr:row>
      <xdr:rowOff>43815</xdr:rowOff>
    </xdr:to>
    <xdr:sp macro="" textlink="">
      <xdr:nvSpPr>
        <xdr:cNvPr id="198" name="楕円 197"/>
        <xdr:cNvSpPr/>
      </xdr:nvSpPr>
      <xdr:spPr>
        <a:xfrm>
          <a:off x="1968500" y="12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71</xdr:row>
      <xdr:rowOff>60325</xdr:rowOff>
    </xdr:from>
    <xdr:ext cx="531495" cy="259080"/>
    <xdr:sp macro="" textlink="">
      <xdr:nvSpPr>
        <xdr:cNvPr id="199" name="テキスト ボックス 198"/>
        <xdr:cNvSpPr txBox="1"/>
      </xdr:nvSpPr>
      <xdr:spPr>
        <a:xfrm>
          <a:off x="1751965" y="12233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106680</xdr:rowOff>
    </xdr:from>
    <xdr:to>
      <xdr:col>6</xdr:col>
      <xdr:colOff>38100</xdr:colOff>
      <xdr:row>76</xdr:row>
      <xdr:rowOff>36830</xdr:rowOff>
    </xdr:to>
    <xdr:sp macro="" textlink="">
      <xdr:nvSpPr>
        <xdr:cNvPr id="200" name="楕円 199"/>
        <xdr:cNvSpPr/>
      </xdr:nvSpPr>
      <xdr:spPr>
        <a:xfrm>
          <a:off x="10795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53975</xdr:rowOff>
    </xdr:from>
    <xdr:ext cx="531495" cy="255905"/>
    <xdr:sp macro="" textlink="">
      <xdr:nvSpPr>
        <xdr:cNvPr id="201" name="テキスト ボックス 200"/>
        <xdr:cNvSpPr txBox="1"/>
      </xdr:nvSpPr>
      <xdr:spPr>
        <a:xfrm>
          <a:off x="862965" y="127412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0" name="テキスト ボックス 209"/>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2" name="テキスト ボックス 211"/>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4" name="テキスト ボックス 213"/>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6" name="テキスト ボックス 215"/>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20" name="テキスト ボックス 219"/>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2" name="テキスト ボックス 221"/>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4" name="テキスト ボックス 223"/>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6" name="テキスト ボックス 225"/>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113030</xdr:rowOff>
    </xdr:from>
    <xdr:to>
      <xdr:col>24</xdr:col>
      <xdr:colOff>62865</xdr:colOff>
      <xdr:row>99</xdr:row>
      <xdr:rowOff>17780</xdr:rowOff>
    </xdr:to>
    <xdr:cxnSp macro="">
      <xdr:nvCxnSpPr>
        <xdr:cNvPr id="228" name="直線コネクタ 227"/>
        <xdr:cNvCxnSpPr/>
      </xdr:nvCxnSpPr>
      <xdr:spPr>
        <a:xfrm flipV="1">
          <a:off x="4633595" y="1537208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21590</xdr:rowOff>
    </xdr:from>
    <xdr:ext cx="534670" cy="259080"/>
    <xdr:sp macro="" textlink="">
      <xdr:nvSpPr>
        <xdr:cNvPr id="229" name="扶助費最小値テキスト"/>
        <xdr:cNvSpPr txBox="1"/>
      </xdr:nvSpPr>
      <xdr:spPr>
        <a:xfrm>
          <a:off x="4686300" y="1699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17780</xdr:rowOff>
    </xdr:from>
    <xdr:to>
      <xdr:col>24</xdr:col>
      <xdr:colOff>152400</xdr:colOff>
      <xdr:row>99</xdr:row>
      <xdr:rowOff>17780</xdr:rowOff>
    </xdr:to>
    <xdr:cxnSp macro="">
      <xdr:nvCxnSpPr>
        <xdr:cNvPr id="230" name="直線コネクタ 229"/>
        <xdr:cNvCxnSpPr/>
      </xdr:nvCxnSpPr>
      <xdr:spPr>
        <a:xfrm>
          <a:off x="4546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59690</xdr:rowOff>
    </xdr:from>
    <xdr:ext cx="598805" cy="259080"/>
    <xdr:sp macro="" textlink="">
      <xdr:nvSpPr>
        <xdr:cNvPr id="231" name="扶助費最大値テキスト"/>
        <xdr:cNvSpPr txBox="1"/>
      </xdr:nvSpPr>
      <xdr:spPr>
        <a:xfrm>
          <a:off x="4686300" y="1514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113030</xdr:rowOff>
    </xdr:from>
    <xdr:to>
      <xdr:col>24</xdr:col>
      <xdr:colOff>152400</xdr:colOff>
      <xdr:row>89</xdr:row>
      <xdr:rowOff>113030</xdr:rowOff>
    </xdr:to>
    <xdr:cxnSp macro="">
      <xdr:nvCxnSpPr>
        <xdr:cNvPr id="232" name="直線コネクタ 231"/>
        <xdr:cNvCxnSpPr/>
      </xdr:nvCxnSpPr>
      <xdr:spPr>
        <a:xfrm>
          <a:off x="4546600" y="1537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161290</xdr:rowOff>
    </xdr:from>
    <xdr:to>
      <xdr:col>24</xdr:col>
      <xdr:colOff>63500</xdr:colOff>
      <xdr:row>96</xdr:row>
      <xdr:rowOff>111760</xdr:rowOff>
    </xdr:to>
    <xdr:cxnSp macro="">
      <xdr:nvCxnSpPr>
        <xdr:cNvPr id="233" name="直線コネクタ 232"/>
        <xdr:cNvCxnSpPr/>
      </xdr:nvCxnSpPr>
      <xdr:spPr>
        <a:xfrm flipV="1">
          <a:off x="3797300" y="1644904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4"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5" name="フローチャート: 判断 234"/>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15240</xdr:rowOff>
    </xdr:from>
    <xdr:to>
      <xdr:col>19</xdr:col>
      <xdr:colOff>177800</xdr:colOff>
      <xdr:row>96</xdr:row>
      <xdr:rowOff>111760</xdr:rowOff>
    </xdr:to>
    <xdr:cxnSp macro="">
      <xdr:nvCxnSpPr>
        <xdr:cNvPr id="236" name="直線コネクタ 235"/>
        <xdr:cNvCxnSpPr/>
      </xdr:nvCxnSpPr>
      <xdr:spPr>
        <a:xfrm>
          <a:off x="2908300" y="16302990"/>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169545</xdr:rowOff>
    </xdr:from>
    <xdr:to>
      <xdr:col>20</xdr:col>
      <xdr:colOff>38100</xdr:colOff>
      <xdr:row>96</xdr:row>
      <xdr:rowOff>99695</xdr:rowOff>
    </xdr:to>
    <xdr:sp macro="" textlink="">
      <xdr:nvSpPr>
        <xdr:cNvPr id="237" name="フローチャート: 判断 236"/>
        <xdr:cNvSpPr/>
      </xdr:nvSpPr>
      <xdr:spPr>
        <a:xfrm>
          <a:off x="3746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116205</xdr:rowOff>
    </xdr:from>
    <xdr:ext cx="531495" cy="259080"/>
    <xdr:sp macro="" textlink="">
      <xdr:nvSpPr>
        <xdr:cNvPr id="238" name="テキスト ボックス 237"/>
        <xdr:cNvSpPr txBox="1"/>
      </xdr:nvSpPr>
      <xdr:spPr>
        <a:xfrm>
          <a:off x="3529965" y="16232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15240</xdr:rowOff>
    </xdr:from>
    <xdr:to>
      <xdr:col>15</xdr:col>
      <xdr:colOff>50800</xdr:colOff>
      <xdr:row>97</xdr:row>
      <xdr:rowOff>54610</xdr:rowOff>
    </xdr:to>
    <xdr:cxnSp macro="">
      <xdr:nvCxnSpPr>
        <xdr:cNvPr id="239" name="直線コネクタ 238"/>
        <xdr:cNvCxnSpPr/>
      </xdr:nvCxnSpPr>
      <xdr:spPr>
        <a:xfrm flipV="1">
          <a:off x="2019300" y="16302990"/>
          <a:ext cx="8890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167640</xdr:rowOff>
    </xdr:from>
    <xdr:to>
      <xdr:col>15</xdr:col>
      <xdr:colOff>101600</xdr:colOff>
      <xdr:row>95</xdr:row>
      <xdr:rowOff>97790</xdr:rowOff>
    </xdr:to>
    <xdr:sp macro="" textlink="">
      <xdr:nvSpPr>
        <xdr:cNvPr id="240" name="フローチャート: 判断 239"/>
        <xdr:cNvSpPr/>
      </xdr:nvSpPr>
      <xdr:spPr>
        <a:xfrm>
          <a:off x="28575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88900</xdr:rowOff>
    </xdr:from>
    <xdr:ext cx="531495" cy="255905"/>
    <xdr:sp macro="" textlink="">
      <xdr:nvSpPr>
        <xdr:cNvPr id="241" name="テキスト ボックス 240"/>
        <xdr:cNvSpPr txBox="1"/>
      </xdr:nvSpPr>
      <xdr:spPr>
        <a:xfrm>
          <a:off x="2640965" y="16376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38100</xdr:rowOff>
    </xdr:from>
    <xdr:to>
      <xdr:col>10</xdr:col>
      <xdr:colOff>114300</xdr:colOff>
      <xdr:row>97</xdr:row>
      <xdr:rowOff>54610</xdr:rowOff>
    </xdr:to>
    <xdr:cxnSp macro="">
      <xdr:nvCxnSpPr>
        <xdr:cNvPr id="242" name="直線コネクタ 241"/>
        <xdr:cNvCxnSpPr/>
      </xdr:nvCxnSpPr>
      <xdr:spPr>
        <a:xfrm>
          <a:off x="1130300" y="166687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156210</xdr:rowOff>
    </xdr:from>
    <xdr:to>
      <xdr:col>10</xdr:col>
      <xdr:colOff>165100</xdr:colOff>
      <xdr:row>97</xdr:row>
      <xdr:rowOff>86360</xdr:rowOff>
    </xdr:to>
    <xdr:sp macro="" textlink="">
      <xdr:nvSpPr>
        <xdr:cNvPr id="243" name="フローチャート: 判断 242"/>
        <xdr:cNvSpPr/>
      </xdr:nvSpPr>
      <xdr:spPr>
        <a:xfrm>
          <a:off x="1968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102870</xdr:rowOff>
    </xdr:from>
    <xdr:ext cx="531495" cy="259080"/>
    <xdr:sp macro="" textlink="">
      <xdr:nvSpPr>
        <xdr:cNvPr id="244" name="テキスト ボックス 243"/>
        <xdr:cNvSpPr txBox="1"/>
      </xdr:nvSpPr>
      <xdr:spPr>
        <a:xfrm>
          <a:off x="1751965" y="16390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45" name="フローチャート: 判断 244"/>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132080</xdr:rowOff>
    </xdr:from>
    <xdr:ext cx="531495" cy="255905"/>
    <xdr:sp macro="" textlink="">
      <xdr:nvSpPr>
        <xdr:cNvPr id="246" name="テキスト ボックス 245"/>
        <xdr:cNvSpPr txBox="1"/>
      </xdr:nvSpPr>
      <xdr:spPr>
        <a:xfrm>
          <a:off x="862965" y="167627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110490</xdr:rowOff>
    </xdr:from>
    <xdr:to>
      <xdr:col>24</xdr:col>
      <xdr:colOff>114300</xdr:colOff>
      <xdr:row>96</xdr:row>
      <xdr:rowOff>40640</xdr:rowOff>
    </xdr:to>
    <xdr:sp macro="" textlink="">
      <xdr:nvSpPr>
        <xdr:cNvPr id="252" name="楕円 251"/>
        <xdr:cNvSpPr/>
      </xdr:nvSpPr>
      <xdr:spPr>
        <a:xfrm>
          <a:off x="45847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88900</xdr:rowOff>
    </xdr:from>
    <xdr:ext cx="534670" cy="255905"/>
    <xdr:sp macro="" textlink="">
      <xdr:nvSpPr>
        <xdr:cNvPr id="253" name="扶助費該当値テキスト"/>
        <xdr:cNvSpPr txBox="1"/>
      </xdr:nvSpPr>
      <xdr:spPr>
        <a:xfrm>
          <a:off x="4686300" y="163766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60960</xdr:rowOff>
    </xdr:from>
    <xdr:to>
      <xdr:col>20</xdr:col>
      <xdr:colOff>38100</xdr:colOff>
      <xdr:row>96</xdr:row>
      <xdr:rowOff>162560</xdr:rowOff>
    </xdr:to>
    <xdr:sp macro="" textlink="">
      <xdr:nvSpPr>
        <xdr:cNvPr id="254" name="楕円 253"/>
        <xdr:cNvSpPr/>
      </xdr:nvSpPr>
      <xdr:spPr>
        <a:xfrm>
          <a:off x="3746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153670</xdr:rowOff>
    </xdr:from>
    <xdr:ext cx="531495" cy="259080"/>
    <xdr:sp macro="" textlink="">
      <xdr:nvSpPr>
        <xdr:cNvPr id="255" name="テキスト ボックス 254"/>
        <xdr:cNvSpPr txBox="1"/>
      </xdr:nvSpPr>
      <xdr:spPr>
        <a:xfrm>
          <a:off x="3529965" y="16612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135890</xdr:rowOff>
    </xdr:from>
    <xdr:to>
      <xdr:col>15</xdr:col>
      <xdr:colOff>101600</xdr:colOff>
      <xdr:row>95</xdr:row>
      <xdr:rowOff>66040</xdr:rowOff>
    </xdr:to>
    <xdr:sp macro="" textlink="">
      <xdr:nvSpPr>
        <xdr:cNvPr id="256" name="楕円 255"/>
        <xdr:cNvSpPr/>
      </xdr:nvSpPr>
      <xdr:spPr>
        <a:xfrm>
          <a:off x="285750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82550</xdr:rowOff>
    </xdr:from>
    <xdr:ext cx="531495" cy="259080"/>
    <xdr:sp macro="" textlink="">
      <xdr:nvSpPr>
        <xdr:cNvPr id="257" name="テキスト ボックス 256"/>
        <xdr:cNvSpPr txBox="1"/>
      </xdr:nvSpPr>
      <xdr:spPr>
        <a:xfrm>
          <a:off x="2640965" y="16027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3810</xdr:rowOff>
    </xdr:from>
    <xdr:to>
      <xdr:col>10</xdr:col>
      <xdr:colOff>165100</xdr:colOff>
      <xdr:row>97</xdr:row>
      <xdr:rowOff>105410</xdr:rowOff>
    </xdr:to>
    <xdr:sp macro="" textlink="">
      <xdr:nvSpPr>
        <xdr:cNvPr id="258" name="楕円 257"/>
        <xdr:cNvSpPr/>
      </xdr:nvSpPr>
      <xdr:spPr>
        <a:xfrm>
          <a:off x="1968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96520</xdr:rowOff>
    </xdr:from>
    <xdr:ext cx="531495" cy="259080"/>
    <xdr:sp macro="" textlink="">
      <xdr:nvSpPr>
        <xdr:cNvPr id="259" name="テキスト ボックス 258"/>
        <xdr:cNvSpPr txBox="1"/>
      </xdr:nvSpPr>
      <xdr:spPr>
        <a:xfrm>
          <a:off x="1751965" y="16727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158750</xdr:rowOff>
    </xdr:from>
    <xdr:to>
      <xdr:col>6</xdr:col>
      <xdr:colOff>38100</xdr:colOff>
      <xdr:row>97</xdr:row>
      <xdr:rowOff>88900</xdr:rowOff>
    </xdr:to>
    <xdr:sp macro="" textlink="">
      <xdr:nvSpPr>
        <xdr:cNvPr id="260" name="楕円 259"/>
        <xdr:cNvSpPr/>
      </xdr:nvSpPr>
      <xdr:spPr>
        <a:xfrm>
          <a:off x="1079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105410</xdr:rowOff>
    </xdr:from>
    <xdr:ext cx="531495" cy="259080"/>
    <xdr:sp macro="" textlink="">
      <xdr:nvSpPr>
        <xdr:cNvPr id="261" name="テキスト ボックス 260"/>
        <xdr:cNvSpPr txBox="1"/>
      </xdr:nvSpPr>
      <xdr:spPr>
        <a:xfrm>
          <a:off x="862965" y="16393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0" name="テキスト ボックス 269"/>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3" name="テキスト ボックス 272"/>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5" name="テキスト ボックス 274"/>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77" name="テキスト ボックス 276"/>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79" name="テキスト ボックス 278"/>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81" name="テキスト ボックス 280"/>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3" name="テキスト ボックス 282"/>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50800</xdr:rowOff>
    </xdr:from>
    <xdr:to>
      <xdr:col>54</xdr:col>
      <xdr:colOff>189865</xdr:colOff>
      <xdr:row>37</xdr:row>
      <xdr:rowOff>158750</xdr:rowOff>
    </xdr:to>
    <xdr:cxnSp macro="">
      <xdr:nvCxnSpPr>
        <xdr:cNvPr id="285" name="直線コネクタ 284"/>
        <xdr:cNvCxnSpPr/>
      </xdr:nvCxnSpPr>
      <xdr:spPr>
        <a:xfrm flipV="1">
          <a:off x="10475595" y="536575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162560</xdr:rowOff>
    </xdr:from>
    <xdr:ext cx="534670" cy="259080"/>
    <xdr:sp macro="" textlink="">
      <xdr:nvSpPr>
        <xdr:cNvPr id="286" name="補助費等最小値テキスト"/>
        <xdr:cNvSpPr txBox="1"/>
      </xdr:nvSpPr>
      <xdr:spPr>
        <a:xfrm>
          <a:off x="10528300" y="650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158750</xdr:rowOff>
    </xdr:from>
    <xdr:to>
      <xdr:col>55</xdr:col>
      <xdr:colOff>88900</xdr:colOff>
      <xdr:row>37</xdr:row>
      <xdr:rowOff>158750</xdr:rowOff>
    </xdr:to>
    <xdr:cxnSp macro="">
      <xdr:nvCxnSpPr>
        <xdr:cNvPr id="287" name="直線コネクタ 286"/>
        <xdr:cNvCxnSpPr/>
      </xdr:nvCxnSpPr>
      <xdr:spPr>
        <a:xfrm>
          <a:off x="10388600" y="650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168910</xdr:rowOff>
    </xdr:from>
    <xdr:ext cx="598805" cy="255905"/>
    <xdr:sp macro="" textlink="">
      <xdr:nvSpPr>
        <xdr:cNvPr id="288" name="補助費等最大値テキスト"/>
        <xdr:cNvSpPr txBox="1"/>
      </xdr:nvSpPr>
      <xdr:spPr>
        <a:xfrm>
          <a:off x="10528300" y="51409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50800</xdr:rowOff>
    </xdr:from>
    <xdr:to>
      <xdr:col>55</xdr:col>
      <xdr:colOff>88900</xdr:colOff>
      <xdr:row>31</xdr:row>
      <xdr:rowOff>50800</xdr:rowOff>
    </xdr:to>
    <xdr:cxnSp macro="">
      <xdr:nvCxnSpPr>
        <xdr:cNvPr id="289" name="直線コネクタ 288"/>
        <xdr:cNvCxnSpPr/>
      </xdr:nvCxnSpPr>
      <xdr:spPr>
        <a:xfrm>
          <a:off x="10388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4445</xdr:rowOff>
    </xdr:from>
    <xdr:to>
      <xdr:col>55</xdr:col>
      <xdr:colOff>0</xdr:colOff>
      <xdr:row>35</xdr:row>
      <xdr:rowOff>59690</xdr:rowOff>
    </xdr:to>
    <xdr:cxnSp macro="">
      <xdr:nvCxnSpPr>
        <xdr:cNvPr id="290" name="直線コネクタ 289"/>
        <xdr:cNvCxnSpPr/>
      </xdr:nvCxnSpPr>
      <xdr:spPr>
        <a:xfrm flipV="1">
          <a:off x="9639300" y="60051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12700</xdr:rowOff>
    </xdr:from>
    <xdr:ext cx="598805" cy="259080"/>
    <xdr:sp macro="" textlink="">
      <xdr:nvSpPr>
        <xdr:cNvPr id="291" name="補助費等平均値テキスト"/>
        <xdr:cNvSpPr txBox="1"/>
      </xdr:nvSpPr>
      <xdr:spPr>
        <a:xfrm>
          <a:off x="10528300" y="6184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135890</xdr:rowOff>
    </xdr:to>
    <xdr:sp macro="" textlink="">
      <xdr:nvSpPr>
        <xdr:cNvPr id="292" name="フローチャート: 判断 291"/>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59690</xdr:rowOff>
    </xdr:from>
    <xdr:to>
      <xdr:col>50</xdr:col>
      <xdr:colOff>114300</xdr:colOff>
      <xdr:row>35</xdr:row>
      <xdr:rowOff>101600</xdr:rowOff>
    </xdr:to>
    <xdr:cxnSp macro="">
      <xdr:nvCxnSpPr>
        <xdr:cNvPr id="293" name="直線コネクタ 292"/>
        <xdr:cNvCxnSpPr/>
      </xdr:nvCxnSpPr>
      <xdr:spPr>
        <a:xfrm flipV="1">
          <a:off x="8750300" y="60604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53975</xdr:rowOff>
    </xdr:from>
    <xdr:to>
      <xdr:col>50</xdr:col>
      <xdr:colOff>165100</xdr:colOff>
      <xdr:row>36</xdr:row>
      <xdr:rowOff>155575</xdr:rowOff>
    </xdr:to>
    <xdr:sp macro="" textlink="">
      <xdr:nvSpPr>
        <xdr:cNvPr id="294" name="フローチャート: 判断 293"/>
        <xdr:cNvSpPr/>
      </xdr:nvSpPr>
      <xdr:spPr>
        <a:xfrm>
          <a:off x="958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146685</xdr:rowOff>
    </xdr:from>
    <xdr:ext cx="595630" cy="255905"/>
    <xdr:sp macro="" textlink="">
      <xdr:nvSpPr>
        <xdr:cNvPr id="295" name="テキスト ボックス 294"/>
        <xdr:cNvSpPr txBox="1"/>
      </xdr:nvSpPr>
      <xdr:spPr>
        <a:xfrm>
          <a:off x="9339580" y="63188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170815</xdr:rowOff>
    </xdr:from>
    <xdr:to>
      <xdr:col>45</xdr:col>
      <xdr:colOff>177800</xdr:colOff>
      <xdr:row>35</xdr:row>
      <xdr:rowOff>101600</xdr:rowOff>
    </xdr:to>
    <xdr:cxnSp macro="">
      <xdr:nvCxnSpPr>
        <xdr:cNvPr id="296" name="直線コネクタ 295"/>
        <xdr:cNvCxnSpPr/>
      </xdr:nvCxnSpPr>
      <xdr:spPr>
        <a:xfrm>
          <a:off x="7861300" y="5657215"/>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91440</xdr:rowOff>
    </xdr:from>
    <xdr:to>
      <xdr:col>46</xdr:col>
      <xdr:colOff>38100</xdr:colOff>
      <xdr:row>37</xdr:row>
      <xdr:rowOff>21590</xdr:rowOff>
    </xdr:to>
    <xdr:sp macro="" textlink="">
      <xdr:nvSpPr>
        <xdr:cNvPr id="297" name="フローチャート: 判断 296"/>
        <xdr:cNvSpPr/>
      </xdr:nvSpPr>
      <xdr:spPr>
        <a:xfrm>
          <a:off x="8699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12700</xdr:rowOff>
    </xdr:from>
    <xdr:ext cx="595630" cy="259080"/>
    <xdr:sp macro="" textlink="">
      <xdr:nvSpPr>
        <xdr:cNvPr id="298" name="テキスト ボックス 297"/>
        <xdr:cNvSpPr txBox="1"/>
      </xdr:nvSpPr>
      <xdr:spPr>
        <a:xfrm>
          <a:off x="8450580" y="635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170815</xdr:rowOff>
    </xdr:from>
    <xdr:to>
      <xdr:col>41</xdr:col>
      <xdr:colOff>50800</xdr:colOff>
      <xdr:row>35</xdr:row>
      <xdr:rowOff>99695</xdr:rowOff>
    </xdr:to>
    <xdr:cxnSp macro="">
      <xdr:nvCxnSpPr>
        <xdr:cNvPr id="299" name="直線コネクタ 298"/>
        <xdr:cNvCxnSpPr/>
      </xdr:nvCxnSpPr>
      <xdr:spPr>
        <a:xfrm flipV="1">
          <a:off x="6972300" y="5657215"/>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22860</xdr:rowOff>
    </xdr:from>
    <xdr:to>
      <xdr:col>41</xdr:col>
      <xdr:colOff>101600</xdr:colOff>
      <xdr:row>34</xdr:row>
      <xdr:rowOff>124460</xdr:rowOff>
    </xdr:to>
    <xdr:sp macro="" textlink="">
      <xdr:nvSpPr>
        <xdr:cNvPr id="300" name="フローチャート: 判断 299"/>
        <xdr:cNvSpPr/>
      </xdr:nvSpPr>
      <xdr:spPr>
        <a:xfrm>
          <a:off x="7810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115570</xdr:rowOff>
    </xdr:from>
    <xdr:ext cx="595630" cy="259080"/>
    <xdr:sp macro="" textlink="">
      <xdr:nvSpPr>
        <xdr:cNvPr id="301" name="テキスト ボックス 300"/>
        <xdr:cNvSpPr txBox="1"/>
      </xdr:nvSpPr>
      <xdr:spPr>
        <a:xfrm>
          <a:off x="7561580" y="5944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168275</xdr:rowOff>
    </xdr:from>
    <xdr:to>
      <xdr:col>36</xdr:col>
      <xdr:colOff>165100</xdr:colOff>
      <xdr:row>37</xdr:row>
      <xdr:rowOff>98425</xdr:rowOff>
    </xdr:to>
    <xdr:sp macro="" textlink="">
      <xdr:nvSpPr>
        <xdr:cNvPr id="302" name="フローチャート: 判断 301"/>
        <xdr:cNvSpPr/>
      </xdr:nvSpPr>
      <xdr:spPr>
        <a:xfrm>
          <a:off x="692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89535</xdr:rowOff>
    </xdr:from>
    <xdr:ext cx="531495" cy="255905"/>
    <xdr:sp macro="" textlink="">
      <xdr:nvSpPr>
        <xdr:cNvPr id="303" name="テキスト ボックス 302"/>
        <xdr:cNvSpPr txBox="1"/>
      </xdr:nvSpPr>
      <xdr:spPr>
        <a:xfrm>
          <a:off x="6704965" y="6433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125095</xdr:rowOff>
    </xdr:from>
    <xdr:to>
      <xdr:col>55</xdr:col>
      <xdr:colOff>50800</xdr:colOff>
      <xdr:row>35</xdr:row>
      <xdr:rowOff>55245</xdr:rowOff>
    </xdr:to>
    <xdr:sp macro="" textlink="">
      <xdr:nvSpPr>
        <xdr:cNvPr id="309" name="楕円 308"/>
        <xdr:cNvSpPr/>
      </xdr:nvSpPr>
      <xdr:spPr>
        <a:xfrm>
          <a:off x="10426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147955</xdr:rowOff>
    </xdr:from>
    <xdr:ext cx="598805" cy="258445"/>
    <xdr:sp macro="" textlink="">
      <xdr:nvSpPr>
        <xdr:cNvPr id="310" name="補助費等該当値テキスト"/>
        <xdr:cNvSpPr txBox="1"/>
      </xdr:nvSpPr>
      <xdr:spPr>
        <a:xfrm>
          <a:off x="10528300" y="5805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190,522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8890</xdr:rowOff>
    </xdr:from>
    <xdr:to>
      <xdr:col>50</xdr:col>
      <xdr:colOff>165100</xdr:colOff>
      <xdr:row>35</xdr:row>
      <xdr:rowOff>110490</xdr:rowOff>
    </xdr:to>
    <xdr:sp macro="" textlink="">
      <xdr:nvSpPr>
        <xdr:cNvPr id="311" name="楕円 310"/>
        <xdr:cNvSpPr/>
      </xdr:nvSpPr>
      <xdr:spPr>
        <a:xfrm>
          <a:off x="958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127000</xdr:rowOff>
    </xdr:from>
    <xdr:ext cx="595630" cy="259080"/>
    <xdr:sp macro="" textlink="">
      <xdr:nvSpPr>
        <xdr:cNvPr id="312" name="テキスト ボックス 311"/>
        <xdr:cNvSpPr txBox="1"/>
      </xdr:nvSpPr>
      <xdr:spPr>
        <a:xfrm>
          <a:off x="9339580" y="5784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50800</xdr:rowOff>
    </xdr:from>
    <xdr:to>
      <xdr:col>46</xdr:col>
      <xdr:colOff>38100</xdr:colOff>
      <xdr:row>35</xdr:row>
      <xdr:rowOff>152400</xdr:rowOff>
    </xdr:to>
    <xdr:sp macro="" textlink="">
      <xdr:nvSpPr>
        <xdr:cNvPr id="313" name="楕円 312"/>
        <xdr:cNvSpPr/>
      </xdr:nvSpPr>
      <xdr:spPr>
        <a:xfrm>
          <a:off x="8699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168910</xdr:rowOff>
    </xdr:from>
    <xdr:ext cx="595630" cy="255905"/>
    <xdr:sp macro="" textlink="">
      <xdr:nvSpPr>
        <xdr:cNvPr id="314" name="テキスト ボックス 313"/>
        <xdr:cNvSpPr txBox="1"/>
      </xdr:nvSpPr>
      <xdr:spPr>
        <a:xfrm>
          <a:off x="8450580" y="5826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120650</xdr:rowOff>
    </xdr:from>
    <xdr:to>
      <xdr:col>41</xdr:col>
      <xdr:colOff>101600</xdr:colOff>
      <xdr:row>33</xdr:row>
      <xdr:rowOff>50165</xdr:rowOff>
    </xdr:to>
    <xdr:sp macro="" textlink="">
      <xdr:nvSpPr>
        <xdr:cNvPr id="315" name="楕円 314"/>
        <xdr:cNvSpPr/>
      </xdr:nvSpPr>
      <xdr:spPr>
        <a:xfrm>
          <a:off x="7810500" y="5607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66675</xdr:rowOff>
    </xdr:from>
    <xdr:ext cx="595630" cy="255905"/>
    <xdr:sp macro="" textlink="">
      <xdr:nvSpPr>
        <xdr:cNvPr id="316" name="テキスト ボックス 315"/>
        <xdr:cNvSpPr txBox="1"/>
      </xdr:nvSpPr>
      <xdr:spPr>
        <a:xfrm>
          <a:off x="7561580" y="53816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48895</xdr:rowOff>
    </xdr:from>
    <xdr:to>
      <xdr:col>36</xdr:col>
      <xdr:colOff>165100</xdr:colOff>
      <xdr:row>35</xdr:row>
      <xdr:rowOff>150495</xdr:rowOff>
    </xdr:to>
    <xdr:sp macro="" textlink="">
      <xdr:nvSpPr>
        <xdr:cNvPr id="317" name="楕円 316"/>
        <xdr:cNvSpPr/>
      </xdr:nvSpPr>
      <xdr:spPr>
        <a:xfrm>
          <a:off x="6921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167005</xdr:rowOff>
    </xdr:from>
    <xdr:ext cx="595630" cy="255905"/>
    <xdr:sp macro="" textlink="">
      <xdr:nvSpPr>
        <xdr:cNvPr id="318" name="テキスト ボックス 317"/>
        <xdr:cNvSpPr txBox="1"/>
      </xdr:nvSpPr>
      <xdr:spPr>
        <a:xfrm>
          <a:off x="6672580" y="58248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7" name="テキスト ボックス 326"/>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0" name="テキスト ボックス 329"/>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2455" cy="259080"/>
    <xdr:sp macro="" textlink="">
      <xdr:nvSpPr>
        <xdr:cNvPr id="332" name="テキスト ボックス 331"/>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905"/>
    <xdr:sp macro="" textlink="">
      <xdr:nvSpPr>
        <xdr:cNvPr id="334" name="テキスト ボックス 333"/>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36" name="テキスト ボックス 335"/>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38" name="テキスト ボックス 337"/>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0" name="テキスト ボックス 339"/>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4445</xdr:rowOff>
    </xdr:from>
    <xdr:to>
      <xdr:col>54</xdr:col>
      <xdr:colOff>189865</xdr:colOff>
      <xdr:row>58</xdr:row>
      <xdr:rowOff>143510</xdr:rowOff>
    </xdr:to>
    <xdr:cxnSp macro="">
      <xdr:nvCxnSpPr>
        <xdr:cNvPr id="342" name="直線コネクタ 341"/>
        <xdr:cNvCxnSpPr/>
      </xdr:nvCxnSpPr>
      <xdr:spPr>
        <a:xfrm flipV="1">
          <a:off x="10475595" y="874839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147320</xdr:rowOff>
    </xdr:from>
    <xdr:ext cx="534670" cy="259080"/>
    <xdr:sp macro="" textlink="">
      <xdr:nvSpPr>
        <xdr:cNvPr id="343" name="普通建設事業費最小値テキスト"/>
        <xdr:cNvSpPr txBox="1"/>
      </xdr:nvSpPr>
      <xdr:spPr>
        <a:xfrm>
          <a:off x="10528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143510</xdr:rowOff>
    </xdr:from>
    <xdr:to>
      <xdr:col>55</xdr:col>
      <xdr:colOff>88900</xdr:colOff>
      <xdr:row>58</xdr:row>
      <xdr:rowOff>143510</xdr:rowOff>
    </xdr:to>
    <xdr:cxnSp macro="">
      <xdr:nvCxnSpPr>
        <xdr:cNvPr id="344" name="直線コネクタ 343"/>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122555</xdr:rowOff>
    </xdr:from>
    <xdr:ext cx="598805" cy="255905"/>
    <xdr:sp macro="" textlink="">
      <xdr:nvSpPr>
        <xdr:cNvPr id="345" name="普通建設事業費最大値テキスト"/>
        <xdr:cNvSpPr txBox="1"/>
      </xdr:nvSpPr>
      <xdr:spPr>
        <a:xfrm>
          <a:off x="10528300" y="85236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4445</xdr:rowOff>
    </xdr:from>
    <xdr:to>
      <xdr:col>55</xdr:col>
      <xdr:colOff>88900</xdr:colOff>
      <xdr:row>51</xdr:row>
      <xdr:rowOff>4445</xdr:rowOff>
    </xdr:to>
    <xdr:cxnSp macro="">
      <xdr:nvCxnSpPr>
        <xdr:cNvPr id="346" name="直線コネクタ 345"/>
        <xdr:cNvCxnSpPr/>
      </xdr:nvCxnSpPr>
      <xdr:spPr>
        <a:xfrm>
          <a:off x="10388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168910</xdr:rowOff>
    </xdr:from>
    <xdr:to>
      <xdr:col>55</xdr:col>
      <xdr:colOff>0</xdr:colOff>
      <xdr:row>56</xdr:row>
      <xdr:rowOff>36830</xdr:rowOff>
    </xdr:to>
    <xdr:cxnSp macro="">
      <xdr:nvCxnSpPr>
        <xdr:cNvPr id="347" name="直線コネクタ 346"/>
        <xdr:cNvCxnSpPr/>
      </xdr:nvCxnSpPr>
      <xdr:spPr>
        <a:xfrm flipV="1">
          <a:off x="9639300" y="95986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112395</xdr:rowOff>
    </xdr:from>
    <xdr:ext cx="534670" cy="255905"/>
    <xdr:sp macro="" textlink="">
      <xdr:nvSpPr>
        <xdr:cNvPr id="348" name="普通建設事業費平均値テキスト"/>
        <xdr:cNvSpPr txBox="1"/>
      </xdr:nvSpPr>
      <xdr:spPr>
        <a:xfrm>
          <a:off x="10528300" y="971359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133985</xdr:rowOff>
    </xdr:from>
    <xdr:to>
      <xdr:col>55</xdr:col>
      <xdr:colOff>50800</xdr:colOff>
      <xdr:row>57</xdr:row>
      <xdr:rowOff>64135</xdr:rowOff>
    </xdr:to>
    <xdr:sp macro="" textlink="">
      <xdr:nvSpPr>
        <xdr:cNvPr id="349" name="フローチャート: 判断 348"/>
        <xdr:cNvSpPr/>
      </xdr:nvSpPr>
      <xdr:spPr>
        <a:xfrm>
          <a:off x="10426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170180</xdr:rowOff>
    </xdr:from>
    <xdr:to>
      <xdr:col>50</xdr:col>
      <xdr:colOff>114300</xdr:colOff>
      <xdr:row>56</xdr:row>
      <xdr:rowOff>36830</xdr:rowOff>
    </xdr:to>
    <xdr:cxnSp macro="">
      <xdr:nvCxnSpPr>
        <xdr:cNvPr id="350" name="直線コネクタ 349"/>
        <xdr:cNvCxnSpPr/>
      </xdr:nvCxnSpPr>
      <xdr:spPr>
        <a:xfrm>
          <a:off x="8750300" y="95999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146050</xdr:rowOff>
    </xdr:from>
    <xdr:to>
      <xdr:col>50</xdr:col>
      <xdr:colOff>165100</xdr:colOff>
      <xdr:row>57</xdr:row>
      <xdr:rowOff>76200</xdr:rowOff>
    </xdr:to>
    <xdr:sp macro="" textlink="">
      <xdr:nvSpPr>
        <xdr:cNvPr id="351" name="フローチャート: 判断 350"/>
        <xdr:cNvSpPr/>
      </xdr:nvSpPr>
      <xdr:spPr>
        <a:xfrm>
          <a:off x="9588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67310</xdr:rowOff>
    </xdr:from>
    <xdr:ext cx="531495" cy="259080"/>
    <xdr:sp macro="" textlink="">
      <xdr:nvSpPr>
        <xdr:cNvPr id="352" name="テキスト ボックス 351"/>
        <xdr:cNvSpPr txBox="1"/>
      </xdr:nvSpPr>
      <xdr:spPr>
        <a:xfrm>
          <a:off x="9371965" y="9839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120650</xdr:rowOff>
    </xdr:from>
    <xdr:to>
      <xdr:col>45</xdr:col>
      <xdr:colOff>177800</xdr:colOff>
      <xdr:row>55</xdr:row>
      <xdr:rowOff>170180</xdr:rowOff>
    </xdr:to>
    <xdr:cxnSp macro="">
      <xdr:nvCxnSpPr>
        <xdr:cNvPr id="353" name="直線コネクタ 352"/>
        <xdr:cNvCxnSpPr/>
      </xdr:nvCxnSpPr>
      <xdr:spPr>
        <a:xfrm>
          <a:off x="7861300" y="937895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8890</xdr:rowOff>
    </xdr:from>
    <xdr:to>
      <xdr:col>46</xdr:col>
      <xdr:colOff>38100</xdr:colOff>
      <xdr:row>57</xdr:row>
      <xdr:rowOff>110490</xdr:rowOff>
    </xdr:to>
    <xdr:sp macro="" textlink="">
      <xdr:nvSpPr>
        <xdr:cNvPr id="354" name="フローチャート: 判断 353"/>
        <xdr:cNvSpPr/>
      </xdr:nvSpPr>
      <xdr:spPr>
        <a:xfrm>
          <a:off x="8699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101600</xdr:rowOff>
    </xdr:from>
    <xdr:ext cx="531495" cy="259080"/>
    <xdr:sp macro="" textlink="">
      <xdr:nvSpPr>
        <xdr:cNvPr id="355" name="テキスト ボックス 354"/>
        <xdr:cNvSpPr txBox="1"/>
      </xdr:nvSpPr>
      <xdr:spPr>
        <a:xfrm>
          <a:off x="8482965" y="9874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120650</xdr:rowOff>
    </xdr:from>
    <xdr:to>
      <xdr:col>41</xdr:col>
      <xdr:colOff>50800</xdr:colOff>
      <xdr:row>56</xdr:row>
      <xdr:rowOff>49530</xdr:rowOff>
    </xdr:to>
    <xdr:cxnSp macro="">
      <xdr:nvCxnSpPr>
        <xdr:cNvPr id="356" name="直線コネクタ 355"/>
        <xdr:cNvCxnSpPr/>
      </xdr:nvCxnSpPr>
      <xdr:spPr>
        <a:xfrm flipV="1">
          <a:off x="6972300" y="9378950"/>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146685</xdr:rowOff>
    </xdr:from>
    <xdr:to>
      <xdr:col>41</xdr:col>
      <xdr:colOff>101600</xdr:colOff>
      <xdr:row>57</xdr:row>
      <xdr:rowOff>76835</xdr:rowOff>
    </xdr:to>
    <xdr:sp macro="" textlink="">
      <xdr:nvSpPr>
        <xdr:cNvPr id="357" name="フローチャート: 判断 356"/>
        <xdr:cNvSpPr/>
      </xdr:nvSpPr>
      <xdr:spPr>
        <a:xfrm>
          <a:off x="7810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67945</xdr:rowOff>
    </xdr:from>
    <xdr:ext cx="531495" cy="258445"/>
    <xdr:sp macro="" textlink="">
      <xdr:nvSpPr>
        <xdr:cNvPr id="358" name="テキスト ボックス 357"/>
        <xdr:cNvSpPr txBox="1"/>
      </xdr:nvSpPr>
      <xdr:spPr>
        <a:xfrm>
          <a:off x="7593965" y="9840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19685</xdr:rowOff>
    </xdr:from>
    <xdr:to>
      <xdr:col>36</xdr:col>
      <xdr:colOff>165100</xdr:colOff>
      <xdr:row>57</xdr:row>
      <xdr:rowOff>121285</xdr:rowOff>
    </xdr:to>
    <xdr:sp macro="" textlink="">
      <xdr:nvSpPr>
        <xdr:cNvPr id="359" name="フローチャート: 判断 358"/>
        <xdr:cNvSpPr/>
      </xdr:nvSpPr>
      <xdr:spPr>
        <a:xfrm>
          <a:off x="6921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112395</xdr:rowOff>
    </xdr:from>
    <xdr:ext cx="531495" cy="255905"/>
    <xdr:sp macro="" textlink="">
      <xdr:nvSpPr>
        <xdr:cNvPr id="360" name="テキスト ボックス 359"/>
        <xdr:cNvSpPr txBox="1"/>
      </xdr:nvSpPr>
      <xdr:spPr>
        <a:xfrm>
          <a:off x="6704965" y="9885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118110</xdr:rowOff>
    </xdr:from>
    <xdr:to>
      <xdr:col>55</xdr:col>
      <xdr:colOff>50800</xdr:colOff>
      <xdr:row>56</xdr:row>
      <xdr:rowOff>48260</xdr:rowOff>
    </xdr:to>
    <xdr:sp macro="" textlink="">
      <xdr:nvSpPr>
        <xdr:cNvPr id="366" name="楕円 365"/>
        <xdr:cNvSpPr/>
      </xdr:nvSpPr>
      <xdr:spPr>
        <a:xfrm>
          <a:off x="104267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140970</xdr:rowOff>
    </xdr:from>
    <xdr:ext cx="598805" cy="259080"/>
    <xdr:sp macro="" textlink="">
      <xdr:nvSpPr>
        <xdr:cNvPr id="367" name="普通建設事業費該当値テキスト"/>
        <xdr:cNvSpPr txBox="1"/>
      </xdr:nvSpPr>
      <xdr:spPr>
        <a:xfrm>
          <a:off x="10528300" y="9399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157480</xdr:rowOff>
    </xdr:from>
    <xdr:to>
      <xdr:col>50</xdr:col>
      <xdr:colOff>165100</xdr:colOff>
      <xdr:row>56</xdr:row>
      <xdr:rowOff>87630</xdr:rowOff>
    </xdr:to>
    <xdr:sp macro="" textlink="">
      <xdr:nvSpPr>
        <xdr:cNvPr id="368" name="楕円 367"/>
        <xdr:cNvSpPr/>
      </xdr:nvSpPr>
      <xdr:spPr>
        <a:xfrm>
          <a:off x="95885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104140</xdr:rowOff>
    </xdr:from>
    <xdr:ext cx="595630" cy="259080"/>
    <xdr:sp macro="" textlink="">
      <xdr:nvSpPr>
        <xdr:cNvPr id="369" name="テキスト ボックス 368"/>
        <xdr:cNvSpPr txBox="1"/>
      </xdr:nvSpPr>
      <xdr:spPr>
        <a:xfrm>
          <a:off x="9339580" y="93624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119380</xdr:rowOff>
    </xdr:from>
    <xdr:to>
      <xdr:col>46</xdr:col>
      <xdr:colOff>38100</xdr:colOff>
      <xdr:row>56</xdr:row>
      <xdr:rowOff>49530</xdr:rowOff>
    </xdr:to>
    <xdr:sp macro="" textlink="">
      <xdr:nvSpPr>
        <xdr:cNvPr id="370" name="楕円 369"/>
        <xdr:cNvSpPr/>
      </xdr:nvSpPr>
      <xdr:spPr>
        <a:xfrm>
          <a:off x="86995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66040</xdr:rowOff>
    </xdr:from>
    <xdr:ext cx="595630" cy="255905"/>
    <xdr:sp macro="" textlink="">
      <xdr:nvSpPr>
        <xdr:cNvPr id="371" name="テキスト ボックス 370"/>
        <xdr:cNvSpPr txBox="1"/>
      </xdr:nvSpPr>
      <xdr:spPr>
        <a:xfrm>
          <a:off x="8450580" y="93243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69215</xdr:rowOff>
    </xdr:from>
    <xdr:to>
      <xdr:col>41</xdr:col>
      <xdr:colOff>101600</xdr:colOff>
      <xdr:row>54</xdr:row>
      <xdr:rowOff>170815</xdr:rowOff>
    </xdr:to>
    <xdr:sp macro="" textlink="">
      <xdr:nvSpPr>
        <xdr:cNvPr id="372" name="楕円 371"/>
        <xdr:cNvSpPr/>
      </xdr:nvSpPr>
      <xdr:spPr>
        <a:xfrm>
          <a:off x="7810500" y="9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15875</xdr:rowOff>
    </xdr:from>
    <xdr:ext cx="595630" cy="259080"/>
    <xdr:sp macro="" textlink="">
      <xdr:nvSpPr>
        <xdr:cNvPr id="373" name="テキスト ボックス 372"/>
        <xdr:cNvSpPr txBox="1"/>
      </xdr:nvSpPr>
      <xdr:spPr>
        <a:xfrm>
          <a:off x="7561580" y="91027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170180</xdr:rowOff>
    </xdr:from>
    <xdr:to>
      <xdr:col>36</xdr:col>
      <xdr:colOff>165100</xdr:colOff>
      <xdr:row>56</xdr:row>
      <xdr:rowOff>100330</xdr:rowOff>
    </xdr:to>
    <xdr:sp macro="" textlink="">
      <xdr:nvSpPr>
        <xdr:cNvPr id="374" name="楕円 373"/>
        <xdr:cNvSpPr/>
      </xdr:nvSpPr>
      <xdr:spPr>
        <a:xfrm>
          <a:off x="6921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116840</xdr:rowOff>
    </xdr:from>
    <xdr:ext cx="595630" cy="259080"/>
    <xdr:sp macro="" textlink="">
      <xdr:nvSpPr>
        <xdr:cNvPr id="375" name="テキスト ボックス 374"/>
        <xdr:cNvSpPr txBox="1"/>
      </xdr:nvSpPr>
      <xdr:spPr>
        <a:xfrm>
          <a:off x="6672580" y="93751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6" name="直線コネクタ 385"/>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5745" cy="255905"/>
    <xdr:sp macro="" textlink="">
      <xdr:nvSpPr>
        <xdr:cNvPr id="387" name="テキスト ボックス 386"/>
        <xdr:cNvSpPr txBox="1"/>
      </xdr:nvSpPr>
      <xdr:spPr>
        <a:xfrm>
          <a:off x="6355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2455" cy="255905"/>
    <xdr:sp macro="" textlink="">
      <xdr:nvSpPr>
        <xdr:cNvPr id="389" name="テキスト ボックス 388"/>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2455" cy="255905"/>
    <xdr:sp macro="" textlink="">
      <xdr:nvSpPr>
        <xdr:cNvPr id="391" name="テキスト ボックス 390"/>
        <xdr:cNvSpPr txBox="1"/>
      </xdr:nvSpPr>
      <xdr:spPr>
        <a:xfrm>
          <a:off x="6008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3" name="テキスト ボックス 392"/>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10160</xdr:rowOff>
    </xdr:from>
    <xdr:to>
      <xdr:col>54</xdr:col>
      <xdr:colOff>189865</xdr:colOff>
      <xdr:row>78</xdr:row>
      <xdr:rowOff>25400</xdr:rowOff>
    </xdr:to>
    <xdr:cxnSp macro="">
      <xdr:nvCxnSpPr>
        <xdr:cNvPr id="395" name="直線コネクタ 394"/>
        <xdr:cNvCxnSpPr/>
      </xdr:nvCxnSpPr>
      <xdr:spPr>
        <a:xfrm flipV="1">
          <a:off x="10475595" y="12183110"/>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5905"/>
    <xdr:sp macro="" textlink="">
      <xdr:nvSpPr>
        <xdr:cNvPr id="396" name="普通建設事業費 （ うち新規整備　）最小値テキスト"/>
        <xdr:cNvSpPr txBox="1"/>
      </xdr:nvSpPr>
      <xdr:spPr>
        <a:xfrm>
          <a:off x="10528300" y="13402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7" name="直線コネクタ 396"/>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128270</xdr:rowOff>
    </xdr:from>
    <xdr:ext cx="598805" cy="259080"/>
    <xdr:sp macro="" textlink="">
      <xdr:nvSpPr>
        <xdr:cNvPr id="398" name="普通建設事業費 （ うち新規整備　）最大値テキスト"/>
        <xdr:cNvSpPr txBox="1"/>
      </xdr:nvSpPr>
      <xdr:spPr>
        <a:xfrm>
          <a:off x="10528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10160</xdr:rowOff>
    </xdr:from>
    <xdr:to>
      <xdr:col>55</xdr:col>
      <xdr:colOff>88900</xdr:colOff>
      <xdr:row>71</xdr:row>
      <xdr:rowOff>10160</xdr:rowOff>
    </xdr:to>
    <xdr:cxnSp macro="">
      <xdr:nvCxnSpPr>
        <xdr:cNvPr id="399" name="直線コネクタ 398"/>
        <xdr:cNvCxnSpPr/>
      </xdr:nvCxnSpPr>
      <xdr:spPr>
        <a:xfrm>
          <a:off x="10388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154940</xdr:rowOff>
    </xdr:from>
    <xdr:to>
      <xdr:col>55</xdr:col>
      <xdr:colOff>0</xdr:colOff>
      <xdr:row>76</xdr:row>
      <xdr:rowOff>155575</xdr:rowOff>
    </xdr:to>
    <xdr:cxnSp macro="">
      <xdr:nvCxnSpPr>
        <xdr:cNvPr id="400" name="直線コネクタ 399"/>
        <xdr:cNvCxnSpPr/>
      </xdr:nvCxnSpPr>
      <xdr:spPr>
        <a:xfrm flipV="1">
          <a:off x="9639300" y="131851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132080</xdr:rowOff>
    </xdr:from>
    <xdr:ext cx="534670" cy="255905"/>
    <xdr:sp macro="" textlink="">
      <xdr:nvSpPr>
        <xdr:cNvPr id="401" name="普通建設事業費 （ うち新規整備　）平均値テキスト"/>
        <xdr:cNvSpPr txBox="1"/>
      </xdr:nvSpPr>
      <xdr:spPr>
        <a:xfrm>
          <a:off x="10528300" y="131622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153035</xdr:rowOff>
    </xdr:from>
    <xdr:to>
      <xdr:col>55</xdr:col>
      <xdr:colOff>50800</xdr:colOff>
      <xdr:row>77</xdr:row>
      <xdr:rowOff>83185</xdr:rowOff>
    </xdr:to>
    <xdr:sp macro="" textlink="">
      <xdr:nvSpPr>
        <xdr:cNvPr id="402" name="フローチャート: 判断 401"/>
        <xdr:cNvSpPr/>
      </xdr:nvSpPr>
      <xdr:spPr>
        <a:xfrm>
          <a:off x="104267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13970</xdr:rowOff>
    </xdr:from>
    <xdr:to>
      <xdr:col>50</xdr:col>
      <xdr:colOff>114300</xdr:colOff>
      <xdr:row>76</xdr:row>
      <xdr:rowOff>155575</xdr:rowOff>
    </xdr:to>
    <xdr:cxnSp macro="">
      <xdr:nvCxnSpPr>
        <xdr:cNvPr id="403" name="直線コネクタ 402"/>
        <xdr:cNvCxnSpPr/>
      </xdr:nvCxnSpPr>
      <xdr:spPr>
        <a:xfrm>
          <a:off x="8750300" y="1304417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144780</xdr:rowOff>
    </xdr:from>
    <xdr:to>
      <xdr:col>50</xdr:col>
      <xdr:colOff>165100</xdr:colOff>
      <xdr:row>77</xdr:row>
      <xdr:rowOff>74930</xdr:rowOff>
    </xdr:to>
    <xdr:sp macro="" textlink="">
      <xdr:nvSpPr>
        <xdr:cNvPr id="404" name="フローチャート: 判断 403"/>
        <xdr:cNvSpPr/>
      </xdr:nvSpPr>
      <xdr:spPr>
        <a:xfrm>
          <a:off x="9588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66040</xdr:rowOff>
    </xdr:from>
    <xdr:ext cx="531495" cy="255905"/>
    <xdr:sp macro="" textlink="">
      <xdr:nvSpPr>
        <xdr:cNvPr id="405" name="テキスト ボックス 404"/>
        <xdr:cNvSpPr txBox="1"/>
      </xdr:nvSpPr>
      <xdr:spPr>
        <a:xfrm>
          <a:off x="9371965" y="13267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13335</xdr:rowOff>
    </xdr:from>
    <xdr:to>
      <xdr:col>45</xdr:col>
      <xdr:colOff>177800</xdr:colOff>
      <xdr:row>76</xdr:row>
      <xdr:rowOff>13970</xdr:rowOff>
    </xdr:to>
    <xdr:cxnSp macro="">
      <xdr:nvCxnSpPr>
        <xdr:cNvPr id="406" name="直線コネクタ 405"/>
        <xdr:cNvCxnSpPr/>
      </xdr:nvCxnSpPr>
      <xdr:spPr>
        <a:xfrm>
          <a:off x="7861300" y="1287208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8255</xdr:rowOff>
    </xdr:from>
    <xdr:to>
      <xdr:col>46</xdr:col>
      <xdr:colOff>38100</xdr:colOff>
      <xdr:row>77</xdr:row>
      <xdr:rowOff>109855</xdr:rowOff>
    </xdr:to>
    <xdr:sp macro="" textlink="">
      <xdr:nvSpPr>
        <xdr:cNvPr id="407" name="フローチャート: 判断 406"/>
        <xdr:cNvSpPr/>
      </xdr:nvSpPr>
      <xdr:spPr>
        <a:xfrm>
          <a:off x="8699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100965</xdr:rowOff>
    </xdr:from>
    <xdr:ext cx="531495" cy="255905"/>
    <xdr:sp macro="" textlink="">
      <xdr:nvSpPr>
        <xdr:cNvPr id="408" name="テキスト ボックス 407"/>
        <xdr:cNvSpPr txBox="1"/>
      </xdr:nvSpPr>
      <xdr:spPr>
        <a:xfrm>
          <a:off x="8482965" y="13302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13335</xdr:rowOff>
    </xdr:from>
    <xdr:to>
      <xdr:col>41</xdr:col>
      <xdr:colOff>50800</xdr:colOff>
      <xdr:row>76</xdr:row>
      <xdr:rowOff>40640</xdr:rowOff>
    </xdr:to>
    <xdr:cxnSp macro="">
      <xdr:nvCxnSpPr>
        <xdr:cNvPr id="409" name="直線コネクタ 408"/>
        <xdr:cNvCxnSpPr/>
      </xdr:nvCxnSpPr>
      <xdr:spPr>
        <a:xfrm flipV="1">
          <a:off x="6972300" y="1287208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144145</xdr:rowOff>
    </xdr:from>
    <xdr:to>
      <xdr:col>41</xdr:col>
      <xdr:colOff>101600</xdr:colOff>
      <xdr:row>77</xdr:row>
      <xdr:rowOff>74930</xdr:rowOff>
    </xdr:to>
    <xdr:sp macro="" textlink="">
      <xdr:nvSpPr>
        <xdr:cNvPr id="410" name="フローチャート: 判断 409"/>
        <xdr:cNvSpPr/>
      </xdr:nvSpPr>
      <xdr:spPr>
        <a:xfrm>
          <a:off x="7810500" y="1317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65405</xdr:rowOff>
    </xdr:from>
    <xdr:ext cx="531495" cy="255905"/>
    <xdr:sp macro="" textlink="">
      <xdr:nvSpPr>
        <xdr:cNvPr id="411" name="テキスト ボックス 410"/>
        <xdr:cNvSpPr txBox="1"/>
      </xdr:nvSpPr>
      <xdr:spPr>
        <a:xfrm>
          <a:off x="7593965" y="13267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133985</xdr:rowOff>
    </xdr:from>
    <xdr:to>
      <xdr:col>36</xdr:col>
      <xdr:colOff>165100</xdr:colOff>
      <xdr:row>77</xdr:row>
      <xdr:rowOff>64135</xdr:rowOff>
    </xdr:to>
    <xdr:sp macro="" textlink="">
      <xdr:nvSpPr>
        <xdr:cNvPr id="412" name="フローチャート: 判断 411"/>
        <xdr:cNvSpPr/>
      </xdr:nvSpPr>
      <xdr:spPr>
        <a:xfrm>
          <a:off x="6921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55245</xdr:rowOff>
    </xdr:from>
    <xdr:ext cx="531495" cy="255905"/>
    <xdr:sp macro="" textlink="">
      <xdr:nvSpPr>
        <xdr:cNvPr id="413" name="テキスト ボックス 412"/>
        <xdr:cNvSpPr txBox="1"/>
      </xdr:nvSpPr>
      <xdr:spPr>
        <a:xfrm>
          <a:off x="6704965" y="13256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103505</xdr:rowOff>
    </xdr:from>
    <xdr:to>
      <xdr:col>55</xdr:col>
      <xdr:colOff>50800</xdr:colOff>
      <xdr:row>77</xdr:row>
      <xdr:rowOff>33655</xdr:rowOff>
    </xdr:to>
    <xdr:sp macro="" textlink="">
      <xdr:nvSpPr>
        <xdr:cNvPr id="419" name="楕円 418"/>
        <xdr:cNvSpPr/>
      </xdr:nvSpPr>
      <xdr:spPr>
        <a:xfrm>
          <a:off x="104267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126365</xdr:rowOff>
    </xdr:from>
    <xdr:ext cx="534670" cy="259080"/>
    <xdr:sp macro="" textlink="">
      <xdr:nvSpPr>
        <xdr:cNvPr id="420" name="普通建設事業費 （ うち新規整備　）該当値テキスト"/>
        <xdr:cNvSpPr txBox="1"/>
      </xdr:nvSpPr>
      <xdr:spPr>
        <a:xfrm>
          <a:off x="10528300" y="1298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104775</xdr:rowOff>
    </xdr:from>
    <xdr:to>
      <xdr:col>50</xdr:col>
      <xdr:colOff>165100</xdr:colOff>
      <xdr:row>77</xdr:row>
      <xdr:rowOff>34925</xdr:rowOff>
    </xdr:to>
    <xdr:sp macro="" textlink="">
      <xdr:nvSpPr>
        <xdr:cNvPr id="421" name="楕円 420"/>
        <xdr:cNvSpPr/>
      </xdr:nvSpPr>
      <xdr:spPr>
        <a:xfrm>
          <a:off x="95885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52070</xdr:rowOff>
    </xdr:from>
    <xdr:ext cx="531495" cy="255905"/>
    <xdr:sp macro="" textlink="">
      <xdr:nvSpPr>
        <xdr:cNvPr id="422" name="テキスト ボックス 421"/>
        <xdr:cNvSpPr txBox="1"/>
      </xdr:nvSpPr>
      <xdr:spPr>
        <a:xfrm>
          <a:off x="9371965" y="12910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134620</xdr:rowOff>
    </xdr:from>
    <xdr:to>
      <xdr:col>46</xdr:col>
      <xdr:colOff>38100</xdr:colOff>
      <xdr:row>76</xdr:row>
      <xdr:rowOff>64770</xdr:rowOff>
    </xdr:to>
    <xdr:sp macro="" textlink="">
      <xdr:nvSpPr>
        <xdr:cNvPr id="423" name="楕円 422"/>
        <xdr:cNvSpPr/>
      </xdr:nvSpPr>
      <xdr:spPr>
        <a:xfrm>
          <a:off x="8699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81280</xdr:rowOff>
    </xdr:from>
    <xdr:ext cx="531495" cy="259080"/>
    <xdr:sp macro="" textlink="">
      <xdr:nvSpPr>
        <xdr:cNvPr id="424" name="テキスト ボックス 423"/>
        <xdr:cNvSpPr txBox="1"/>
      </xdr:nvSpPr>
      <xdr:spPr>
        <a:xfrm>
          <a:off x="8482965" y="12768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133985</xdr:rowOff>
    </xdr:from>
    <xdr:to>
      <xdr:col>41</xdr:col>
      <xdr:colOff>101600</xdr:colOff>
      <xdr:row>75</xdr:row>
      <xdr:rowOff>64135</xdr:rowOff>
    </xdr:to>
    <xdr:sp macro="" textlink="">
      <xdr:nvSpPr>
        <xdr:cNvPr id="425" name="楕円 424"/>
        <xdr:cNvSpPr/>
      </xdr:nvSpPr>
      <xdr:spPr>
        <a:xfrm>
          <a:off x="78105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80645</xdr:rowOff>
    </xdr:from>
    <xdr:ext cx="531495" cy="259080"/>
    <xdr:sp macro="" textlink="">
      <xdr:nvSpPr>
        <xdr:cNvPr id="426" name="テキスト ボックス 425"/>
        <xdr:cNvSpPr txBox="1"/>
      </xdr:nvSpPr>
      <xdr:spPr>
        <a:xfrm>
          <a:off x="7593965" y="12596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160655</xdr:rowOff>
    </xdr:from>
    <xdr:to>
      <xdr:col>36</xdr:col>
      <xdr:colOff>165100</xdr:colOff>
      <xdr:row>76</xdr:row>
      <xdr:rowOff>90805</xdr:rowOff>
    </xdr:to>
    <xdr:sp macro="" textlink="">
      <xdr:nvSpPr>
        <xdr:cNvPr id="427" name="楕円 426"/>
        <xdr:cNvSpPr/>
      </xdr:nvSpPr>
      <xdr:spPr>
        <a:xfrm>
          <a:off x="6921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107315</xdr:rowOff>
    </xdr:from>
    <xdr:ext cx="531495" cy="259080"/>
    <xdr:sp macro="" textlink="">
      <xdr:nvSpPr>
        <xdr:cNvPr id="428" name="テキスト ボックス 427"/>
        <xdr:cNvSpPr txBox="1"/>
      </xdr:nvSpPr>
      <xdr:spPr>
        <a:xfrm>
          <a:off x="6704965" y="12794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7" name="テキスト ボックス 436"/>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0" name="テキスト ボックス 439"/>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44" name="テキスト ボックス 443"/>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46" name="テキスト ボックス 445"/>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48" name="テキスト ボックス 447"/>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0" name="テキスト ボックス 449"/>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27305</xdr:rowOff>
    </xdr:from>
    <xdr:to>
      <xdr:col>54</xdr:col>
      <xdr:colOff>189865</xdr:colOff>
      <xdr:row>98</xdr:row>
      <xdr:rowOff>130175</xdr:rowOff>
    </xdr:to>
    <xdr:cxnSp macro="">
      <xdr:nvCxnSpPr>
        <xdr:cNvPr id="452" name="直線コネクタ 451"/>
        <xdr:cNvCxnSpPr/>
      </xdr:nvCxnSpPr>
      <xdr:spPr>
        <a:xfrm flipV="1">
          <a:off x="10475595" y="1545780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133985</xdr:rowOff>
    </xdr:from>
    <xdr:ext cx="534670" cy="255905"/>
    <xdr:sp macro="" textlink="">
      <xdr:nvSpPr>
        <xdr:cNvPr id="453" name="普通建設事業費 （ うち更新整備　）最小値テキスト"/>
        <xdr:cNvSpPr txBox="1"/>
      </xdr:nvSpPr>
      <xdr:spPr>
        <a:xfrm>
          <a:off x="10528300" y="169360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130175</xdr:rowOff>
    </xdr:from>
    <xdr:to>
      <xdr:col>55</xdr:col>
      <xdr:colOff>88900</xdr:colOff>
      <xdr:row>98</xdr:row>
      <xdr:rowOff>130175</xdr:rowOff>
    </xdr:to>
    <xdr:cxnSp macro="">
      <xdr:nvCxnSpPr>
        <xdr:cNvPr id="454" name="直線コネクタ 453"/>
        <xdr:cNvCxnSpPr/>
      </xdr:nvCxnSpPr>
      <xdr:spPr>
        <a:xfrm>
          <a:off x="10388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145415</xdr:rowOff>
    </xdr:from>
    <xdr:ext cx="598805" cy="255905"/>
    <xdr:sp macro="" textlink="">
      <xdr:nvSpPr>
        <xdr:cNvPr id="455" name="普通建設事業費 （ うち更新整備　）最大値テキスト"/>
        <xdr:cNvSpPr txBox="1"/>
      </xdr:nvSpPr>
      <xdr:spPr>
        <a:xfrm>
          <a:off x="10528300" y="152330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27305</xdr:rowOff>
    </xdr:from>
    <xdr:to>
      <xdr:col>55</xdr:col>
      <xdr:colOff>88900</xdr:colOff>
      <xdr:row>90</xdr:row>
      <xdr:rowOff>27305</xdr:rowOff>
    </xdr:to>
    <xdr:cxnSp macro="">
      <xdr:nvCxnSpPr>
        <xdr:cNvPr id="456" name="直線コネクタ 455"/>
        <xdr:cNvCxnSpPr/>
      </xdr:nvCxnSpPr>
      <xdr:spPr>
        <a:xfrm>
          <a:off x="10388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20320</xdr:rowOff>
    </xdr:from>
    <xdr:to>
      <xdr:col>55</xdr:col>
      <xdr:colOff>0</xdr:colOff>
      <xdr:row>95</xdr:row>
      <xdr:rowOff>124460</xdr:rowOff>
    </xdr:to>
    <xdr:cxnSp macro="">
      <xdr:nvCxnSpPr>
        <xdr:cNvPr id="457" name="直線コネクタ 456"/>
        <xdr:cNvCxnSpPr/>
      </xdr:nvCxnSpPr>
      <xdr:spPr>
        <a:xfrm flipV="1">
          <a:off x="9639300" y="1630807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34290</xdr:rowOff>
    </xdr:from>
    <xdr:ext cx="534670" cy="259080"/>
    <xdr:sp macro="" textlink="">
      <xdr:nvSpPr>
        <xdr:cNvPr id="458" name="普通建設事業費 （ うち更新整備　）平均値テキスト"/>
        <xdr:cNvSpPr txBox="1"/>
      </xdr:nvSpPr>
      <xdr:spPr>
        <a:xfrm>
          <a:off x="10528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59" name="フローチャート: 判断 458"/>
        <xdr:cNvSpPr/>
      </xdr:nvSpPr>
      <xdr:spPr>
        <a:xfrm>
          <a:off x="10426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124460</xdr:rowOff>
    </xdr:from>
    <xdr:to>
      <xdr:col>50</xdr:col>
      <xdr:colOff>114300</xdr:colOff>
      <xdr:row>96</xdr:row>
      <xdr:rowOff>36195</xdr:rowOff>
    </xdr:to>
    <xdr:cxnSp macro="">
      <xdr:nvCxnSpPr>
        <xdr:cNvPr id="460" name="直線コネクタ 459"/>
        <xdr:cNvCxnSpPr/>
      </xdr:nvCxnSpPr>
      <xdr:spPr>
        <a:xfrm flipV="1">
          <a:off x="8750300" y="164122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97790</xdr:rowOff>
    </xdr:from>
    <xdr:to>
      <xdr:col>50</xdr:col>
      <xdr:colOff>165100</xdr:colOff>
      <xdr:row>97</xdr:row>
      <xdr:rowOff>27940</xdr:rowOff>
    </xdr:to>
    <xdr:sp macro="" textlink="">
      <xdr:nvSpPr>
        <xdr:cNvPr id="461" name="フローチャート: 判断 460"/>
        <xdr:cNvSpPr/>
      </xdr:nvSpPr>
      <xdr:spPr>
        <a:xfrm>
          <a:off x="9588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19050</xdr:rowOff>
    </xdr:from>
    <xdr:ext cx="531495" cy="255905"/>
    <xdr:sp macro="" textlink="">
      <xdr:nvSpPr>
        <xdr:cNvPr id="462" name="テキスト ボックス 461"/>
        <xdr:cNvSpPr txBox="1"/>
      </xdr:nvSpPr>
      <xdr:spPr>
        <a:xfrm>
          <a:off x="9371965" y="16649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30480</xdr:rowOff>
    </xdr:from>
    <xdr:to>
      <xdr:col>45</xdr:col>
      <xdr:colOff>177800</xdr:colOff>
      <xdr:row>96</xdr:row>
      <xdr:rowOff>36195</xdr:rowOff>
    </xdr:to>
    <xdr:cxnSp macro="">
      <xdr:nvCxnSpPr>
        <xdr:cNvPr id="463" name="直線コネクタ 462"/>
        <xdr:cNvCxnSpPr/>
      </xdr:nvCxnSpPr>
      <xdr:spPr>
        <a:xfrm>
          <a:off x="7861300" y="1631823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4" name="フローチャート: 判断 463"/>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60960</xdr:rowOff>
    </xdr:from>
    <xdr:ext cx="531495" cy="259080"/>
    <xdr:sp macro="" textlink="">
      <xdr:nvSpPr>
        <xdr:cNvPr id="465" name="テキスト ボックス 464"/>
        <xdr:cNvSpPr txBox="1"/>
      </xdr:nvSpPr>
      <xdr:spPr>
        <a:xfrm>
          <a:off x="8482965" y="16691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30480</xdr:rowOff>
    </xdr:from>
    <xdr:to>
      <xdr:col>41</xdr:col>
      <xdr:colOff>50800</xdr:colOff>
      <xdr:row>96</xdr:row>
      <xdr:rowOff>95885</xdr:rowOff>
    </xdr:to>
    <xdr:cxnSp macro="">
      <xdr:nvCxnSpPr>
        <xdr:cNvPr id="466" name="直線コネクタ 465"/>
        <xdr:cNvCxnSpPr/>
      </xdr:nvCxnSpPr>
      <xdr:spPr>
        <a:xfrm flipV="1">
          <a:off x="6972300" y="16318230"/>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67" name="フローチャート: 判断 466"/>
        <xdr:cNvSpPr/>
      </xdr:nvSpPr>
      <xdr:spPr>
        <a:xfrm>
          <a:off x="7810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21590</xdr:rowOff>
    </xdr:from>
    <xdr:ext cx="531495" cy="259080"/>
    <xdr:sp macro="" textlink="">
      <xdr:nvSpPr>
        <xdr:cNvPr id="468" name="テキスト ボックス 467"/>
        <xdr:cNvSpPr txBox="1"/>
      </xdr:nvSpPr>
      <xdr:spPr>
        <a:xfrm>
          <a:off x="7593965" y="16652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32385</xdr:rowOff>
    </xdr:from>
    <xdr:to>
      <xdr:col>36</xdr:col>
      <xdr:colOff>165100</xdr:colOff>
      <xdr:row>97</xdr:row>
      <xdr:rowOff>133985</xdr:rowOff>
    </xdr:to>
    <xdr:sp macro="" textlink="">
      <xdr:nvSpPr>
        <xdr:cNvPr id="469" name="フローチャート: 判断 468"/>
        <xdr:cNvSpPr/>
      </xdr:nvSpPr>
      <xdr:spPr>
        <a:xfrm>
          <a:off x="692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125095</xdr:rowOff>
    </xdr:from>
    <xdr:ext cx="531495" cy="258445"/>
    <xdr:sp macro="" textlink="">
      <xdr:nvSpPr>
        <xdr:cNvPr id="470" name="テキスト ボックス 469"/>
        <xdr:cNvSpPr txBox="1"/>
      </xdr:nvSpPr>
      <xdr:spPr>
        <a:xfrm>
          <a:off x="6704965" y="167557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140970</xdr:rowOff>
    </xdr:from>
    <xdr:to>
      <xdr:col>55</xdr:col>
      <xdr:colOff>50800</xdr:colOff>
      <xdr:row>95</xdr:row>
      <xdr:rowOff>71120</xdr:rowOff>
    </xdr:to>
    <xdr:sp macro="" textlink="">
      <xdr:nvSpPr>
        <xdr:cNvPr id="476" name="楕円 475"/>
        <xdr:cNvSpPr/>
      </xdr:nvSpPr>
      <xdr:spPr>
        <a:xfrm>
          <a:off x="104267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163830</xdr:rowOff>
    </xdr:from>
    <xdr:ext cx="534670" cy="259080"/>
    <xdr:sp macro="" textlink="">
      <xdr:nvSpPr>
        <xdr:cNvPr id="477" name="普通建設事業費 （ うち更新整備　）該当値テキスト"/>
        <xdr:cNvSpPr txBox="1"/>
      </xdr:nvSpPr>
      <xdr:spPr>
        <a:xfrm>
          <a:off x="10528300" y="1610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93,146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73660</xdr:rowOff>
    </xdr:from>
    <xdr:to>
      <xdr:col>50</xdr:col>
      <xdr:colOff>165100</xdr:colOff>
      <xdr:row>96</xdr:row>
      <xdr:rowOff>3810</xdr:rowOff>
    </xdr:to>
    <xdr:sp macro="" textlink="">
      <xdr:nvSpPr>
        <xdr:cNvPr id="478" name="楕円 477"/>
        <xdr:cNvSpPr/>
      </xdr:nvSpPr>
      <xdr:spPr>
        <a:xfrm>
          <a:off x="9588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20320</xdr:rowOff>
    </xdr:from>
    <xdr:ext cx="531495" cy="255905"/>
    <xdr:sp macro="" textlink="">
      <xdr:nvSpPr>
        <xdr:cNvPr id="479" name="テキスト ボックス 478"/>
        <xdr:cNvSpPr txBox="1"/>
      </xdr:nvSpPr>
      <xdr:spPr>
        <a:xfrm>
          <a:off x="9371965" y="16136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156845</xdr:rowOff>
    </xdr:from>
    <xdr:to>
      <xdr:col>46</xdr:col>
      <xdr:colOff>38100</xdr:colOff>
      <xdr:row>96</xdr:row>
      <xdr:rowOff>86995</xdr:rowOff>
    </xdr:to>
    <xdr:sp macro="" textlink="">
      <xdr:nvSpPr>
        <xdr:cNvPr id="480" name="楕円 479"/>
        <xdr:cNvSpPr/>
      </xdr:nvSpPr>
      <xdr:spPr>
        <a:xfrm>
          <a:off x="8699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103505</xdr:rowOff>
    </xdr:from>
    <xdr:ext cx="531495" cy="259080"/>
    <xdr:sp macro="" textlink="">
      <xdr:nvSpPr>
        <xdr:cNvPr id="481" name="テキスト ボックス 480"/>
        <xdr:cNvSpPr txBox="1"/>
      </xdr:nvSpPr>
      <xdr:spPr>
        <a:xfrm>
          <a:off x="8482965" y="16219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151130</xdr:rowOff>
    </xdr:from>
    <xdr:to>
      <xdr:col>41</xdr:col>
      <xdr:colOff>101600</xdr:colOff>
      <xdr:row>95</xdr:row>
      <xdr:rowOff>81280</xdr:rowOff>
    </xdr:to>
    <xdr:sp macro="" textlink="">
      <xdr:nvSpPr>
        <xdr:cNvPr id="482" name="楕円 481"/>
        <xdr:cNvSpPr/>
      </xdr:nvSpPr>
      <xdr:spPr>
        <a:xfrm>
          <a:off x="7810500" y="162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97790</xdr:rowOff>
    </xdr:from>
    <xdr:ext cx="531495" cy="255905"/>
    <xdr:sp macro="" textlink="">
      <xdr:nvSpPr>
        <xdr:cNvPr id="483" name="テキスト ボックス 482"/>
        <xdr:cNvSpPr txBox="1"/>
      </xdr:nvSpPr>
      <xdr:spPr>
        <a:xfrm>
          <a:off x="7593965" y="16042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45085</xdr:rowOff>
    </xdr:from>
    <xdr:to>
      <xdr:col>36</xdr:col>
      <xdr:colOff>165100</xdr:colOff>
      <xdr:row>96</xdr:row>
      <xdr:rowOff>146685</xdr:rowOff>
    </xdr:to>
    <xdr:sp macro="" textlink="">
      <xdr:nvSpPr>
        <xdr:cNvPr id="484" name="楕円 483"/>
        <xdr:cNvSpPr/>
      </xdr:nvSpPr>
      <xdr:spPr>
        <a:xfrm>
          <a:off x="6921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163195</xdr:rowOff>
    </xdr:from>
    <xdr:ext cx="531495" cy="259080"/>
    <xdr:sp macro="" textlink="">
      <xdr:nvSpPr>
        <xdr:cNvPr id="485" name="テキスト ボックス 484"/>
        <xdr:cNvSpPr txBox="1"/>
      </xdr:nvSpPr>
      <xdr:spPr>
        <a:xfrm>
          <a:off x="6704965" y="16279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4" name="テキスト ボックス 493"/>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745" cy="255905"/>
    <xdr:sp macro="" textlink="">
      <xdr:nvSpPr>
        <xdr:cNvPr id="497" name="テキスト ボックス 496"/>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2455" cy="255905"/>
    <xdr:sp macro="" textlink="">
      <xdr:nvSpPr>
        <xdr:cNvPr id="499" name="テキスト ボックス 498"/>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2455" cy="255905"/>
    <xdr:sp macro="" textlink="">
      <xdr:nvSpPr>
        <xdr:cNvPr id="501" name="テキスト ボックス 500"/>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2455" cy="255905"/>
    <xdr:sp macro="" textlink="">
      <xdr:nvSpPr>
        <xdr:cNvPr id="503" name="テキスト ボックス 502"/>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5" name="テキスト ボックス 504"/>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86360</xdr:rowOff>
    </xdr:from>
    <xdr:to>
      <xdr:col>85</xdr:col>
      <xdr:colOff>126365</xdr:colOff>
      <xdr:row>38</xdr:row>
      <xdr:rowOff>139700</xdr:rowOff>
    </xdr:to>
    <xdr:cxnSp macro="">
      <xdr:nvCxnSpPr>
        <xdr:cNvPr id="507" name="直線コネクタ 506"/>
        <xdr:cNvCxnSpPr/>
      </xdr:nvCxnSpPr>
      <xdr:spPr>
        <a:xfrm flipV="1">
          <a:off x="16317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162560</xdr:rowOff>
    </xdr:from>
    <xdr:ext cx="249555" cy="259080"/>
    <xdr:sp macro="" textlink="">
      <xdr:nvSpPr>
        <xdr:cNvPr id="508" name="災害復旧事業費最小値テキスト"/>
        <xdr:cNvSpPr txBox="1"/>
      </xdr:nvSpPr>
      <xdr:spPr>
        <a:xfrm>
          <a:off x="16370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33020</xdr:rowOff>
    </xdr:from>
    <xdr:ext cx="598805" cy="259080"/>
    <xdr:sp macro="" textlink="">
      <xdr:nvSpPr>
        <xdr:cNvPr id="510" name="災害復旧事業費最大値テキスト"/>
        <xdr:cNvSpPr txBox="1"/>
      </xdr:nvSpPr>
      <xdr:spPr>
        <a:xfrm>
          <a:off x="16370300" y="5176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86360</xdr:rowOff>
    </xdr:from>
    <xdr:to>
      <xdr:col>86</xdr:col>
      <xdr:colOff>25400</xdr:colOff>
      <xdr:row>31</xdr:row>
      <xdr:rowOff>86360</xdr:rowOff>
    </xdr:to>
    <xdr:cxnSp macro="">
      <xdr:nvCxnSpPr>
        <xdr:cNvPr id="511" name="直線コネクタ 510"/>
        <xdr:cNvCxnSpPr/>
      </xdr:nvCxnSpPr>
      <xdr:spPr>
        <a:xfrm>
          <a:off x="16230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105410</xdr:rowOff>
    </xdr:from>
    <xdr:to>
      <xdr:col>85</xdr:col>
      <xdr:colOff>127000</xdr:colOff>
      <xdr:row>38</xdr:row>
      <xdr:rowOff>129540</xdr:rowOff>
    </xdr:to>
    <xdr:cxnSp macro="">
      <xdr:nvCxnSpPr>
        <xdr:cNvPr id="512" name="直線コネクタ 511"/>
        <xdr:cNvCxnSpPr/>
      </xdr:nvCxnSpPr>
      <xdr:spPr>
        <a:xfrm>
          <a:off x="15481300" y="66205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80010</xdr:rowOff>
    </xdr:from>
    <xdr:ext cx="469900" cy="259080"/>
    <xdr:sp macro="" textlink="">
      <xdr:nvSpPr>
        <xdr:cNvPr id="513" name="災害復旧事業費平均値テキスト"/>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514" name="フローチャート: 判断 513"/>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105410</xdr:rowOff>
    </xdr:from>
    <xdr:to>
      <xdr:col>81</xdr:col>
      <xdr:colOff>50800</xdr:colOff>
      <xdr:row>38</xdr:row>
      <xdr:rowOff>117475</xdr:rowOff>
    </xdr:to>
    <xdr:cxnSp macro="">
      <xdr:nvCxnSpPr>
        <xdr:cNvPr id="515" name="直線コネクタ 514"/>
        <xdr:cNvCxnSpPr/>
      </xdr:nvCxnSpPr>
      <xdr:spPr>
        <a:xfrm flipV="1">
          <a:off x="14592300" y="66205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43815</xdr:rowOff>
    </xdr:from>
    <xdr:to>
      <xdr:col>81</xdr:col>
      <xdr:colOff>101600</xdr:colOff>
      <xdr:row>38</xdr:row>
      <xdr:rowOff>145415</xdr:rowOff>
    </xdr:to>
    <xdr:sp macro="" textlink="">
      <xdr:nvSpPr>
        <xdr:cNvPr id="516" name="フローチャート: 判断 515"/>
        <xdr:cNvSpPr/>
      </xdr:nvSpPr>
      <xdr:spPr>
        <a:xfrm>
          <a:off x="15430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161925</xdr:rowOff>
    </xdr:from>
    <xdr:ext cx="466725" cy="259080"/>
    <xdr:sp macro="" textlink="">
      <xdr:nvSpPr>
        <xdr:cNvPr id="517" name="テキスト ボックス 516"/>
        <xdr:cNvSpPr txBox="1"/>
      </xdr:nvSpPr>
      <xdr:spPr>
        <a:xfrm>
          <a:off x="15246350" y="6334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155575</xdr:rowOff>
    </xdr:from>
    <xdr:to>
      <xdr:col>76</xdr:col>
      <xdr:colOff>114300</xdr:colOff>
      <xdr:row>38</xdr:row>
      <xdr:rowOff>117475</xdr:rowOff>
    </xdr:to>
    <xdr:cxnSp macro="">
      <xdr:nvCxnSpPr>
        <xdr:cNvPr id="518" name="直線コネクタ 517"/>
        <xdr:cNvCxnSpPr/>
      </xdr:nvCxnSpPr>
      <xdr:spPr>
        <a:xfrm>
          <a:off x="13703300" y="649922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45720</xdr:rowOff>
    </xdr:from>
    <xdr:to>
      <xdr:col>76</xdr:col>
      <xdr:colOff>165100</xdr:colOff>
      <xdr:row>38</xdr:row>
      <xdr:rowOff>147320</xdr:rowOff>
    </xdr:to>
    <xdr:sp macro="" textlink="">
      <xdr:nvSpPr>
        <xdr:cNvPr id="519" name="フローチャート: 判断 518"/>
        <xdr:cNvSpPr/>
      </xdr:nvSpPr>
      <xdr:spPr>
        <a:xfrm>
          <a:off x="14541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163830</xdr:rowOff>
    </xdr:from>
    <xdr:ext cx="466725" cy="259080"/>
    <xdr:sp macro="" textlink="">
      <xdr:nvSpPr>
        <xdr:cNvPr id="520" name="テキスト ボックス 519"/>
        <xdr:cNvSpPr txBox="1"/>
      </xdr:nvSpPr>
      <xdr:spPr>
        <a:xfrm>
          <a:off x="14357350" y="6336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155575</xdr:rowOff>
    </xdr:from>
    <xdr:to>
      <xdr:col>71</xdr:col>
      <xdr:colOff>177800</xdr:colOff>
      <xdr:row>38</xdr:row>
      <xdr:rowOff>26670</xdr:rowOff>
    </xdr:to>
    <xdr:cxnSp macro="">
      <xdr:nvCxnSpPr>
        <xdr:cNvPr id="521" name="直線コネクタ 520"/>
        <xdr:cNvCxnSpPr/>
      </xdr:nvCxnSpPr>
      <xdr:spPr>
        <a:xfrm flipV="1">
          <a:off x="12814300" y="64992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118745</xdr:rowOff>
    </xdr:to>
    <xdr:sp macro="" textlink="">
      <xdr:nvSpPr>
        <xdr:cNvPr id="522" name="フローチャート: 判断 521"/>
        <xdr:cNvSpPr/>
      </xdr:nvSpPr>
      <xdr:spPr>
        <a:xfrm>
          <a:off x="13652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109855</xdr:rowOff>
    </xdr:from>
    <xdr:ext cx="531495" cy="255905"/>
    <xdr:sp macro="" textlink="">
      <xdr:nvSpPr>
        <xdr:cNvPr id="523" name="テキスト ボックス 522"/>
        <xdr:cNvSpPr txBox="1"/>
      </xdr:nvSpPr>
      <xdr:spPr>
        <a:xfrm>
          <a:off x="13435965" y="66249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47625</xdr:rowOff>
    </xdr:from>
    <xdr:to>
      <xdr:col>67</xdr:col>
      <xdr:colOff>101600</xdr:colOff>
      <xdr:row>38</xdr:row>
      <xdr:rowOff>149225</xdr:rowOff>
    </xdr:to>
    <xdr:sp macro="" textlink="">
      <xdr:nvSpPr>
        <xdr:cNvPr id="524" name="フローチャート: 判断 523"/>
        <xdr:cNvSpPr/>
      </xdr:nvSpPr>
      <xdr:spPr>
        <a:xfrm>
          <a:off x="1276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140335</xdr:rowOff>
    </xdr:from>
    <xdr:ext cx="466725" cy="259080"/>
    <xdr:sp macro="" textlink="">
      <xdr:nvSpPr>
        <xdr:cNvPr id="525" name="テキスト ボックス 524"/>
        <xdr:cNvSpPr txBox="1"/>
      </xdr:nvSpPr>
      <xdr:spPr>
        <a:xfrm>
          <a:off x="12579350" y="6655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531" name="楕円 530"/>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35560</xdr:rowOff>
    </xdr:from>
    <xdr:ext cx="469900" cy="259080"/>
    <xdr:sp macro="" textlink="">
      <xdr:nvSpPr>
        <xdr:cNvPr id="532" name="災害復旧事業費該当値テキスト"/>
        <xdr:cNvSpPr txBox="1"/>
      </xdr:nvSpPr>
      <xdr:spPr>
        <a:xfrm>
          <a:off x="16370300" y="655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54610</xdr:rowOff>
    </xdr:from>
    <xdr:to>
      <xdr:col>81</xdr:col>
      <xdr:colOff>101600</xdr:colOff>
      <xdr:row>38</xdr:row>
      <xdr:rowOff>156210</xdr:rowOff>
    </xdr:to>
    <xdr:sp macro="" textlink="">
      <xdr:nvSpPr>
        <xdr:cNvPr id="533" name="楕円 532"/>
        <xdr:cNvSpPr/>
      </xdr:nvSpPr>
      <xdr:spPr>
        <a:xfrm>
          <a:off x="15430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147320</xdr:rowOff>
    </xdr:from>
    <xdr:ext cx="466725" cy="259080"/>
    <xdr:sp macro="" textlink="">
      <xdr:nvSpPr>
        <xdr:cNvPr id="534" name="テキスト ボックス 533"/>
        <xdr:cNvSpPr txBox="1"/>
      </xdr:nvSpPr>
      <xdr:spPr>
        <a:xfrm>
          <a:off x="15246350" y="6662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66675</xdr:rowOff>
    </xdr:from>
    <xdr:to>
      <xdr:col>76</xdr:col>
      <xdr:colOff>165100</xdr:colOff>
      <xdr:row>38</xdr:row>
      <xdr:rowOff>168275</xdr:rowOff>
    </xdr:to>
    <xdr:sp macro="" textlink="">
      <xdr:nvSpPr>
        <xdr:cNvPr id="535" name="楕円 534"/>
        <xdr:cNvSpPr/>
      </xdr:nvSpPr>
      <xdr:spPr>
        <a:xfrm>
          <a:off x="14541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159385</xdr:rowOff>
    </xdr:from>
    <xdr:ext cx="466725" cy="258445"/>
    <xdr:sp macro="" textlink="">
      <xdr:nvSpPr>
        <xdr:cNvPr id="536" name="テキスト ボックス 535"/>
        <xdr:cNvSpPr txBox="1"/>
      </xdr:nvSpPr>
      <xdr:spPr>
        <a:xfrm>
          <a:off x="14357350" y="66744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104775</xdr:rowOff>
    </xdr:from>
    <xdr:to>
      <xdr:col>72</xdr:col>
      <xdr:colOff>38100</xdr:colOff>
      <xdr:row>38</xdr:row>
      <xdr:rowOff>34925</xdr:rowOff>
    </xdr:to>
    <xdr:sp macro="" textlink="">
      <xdr:nvSpPr>
        <xdr:cNvPr id="537" name="楕円 536"/>
        <xdr:cNvSpPr/>
      </xdr:nvSpPr>
      <xdr:spPr>
        <a:xfrm>
          <a:off x="13652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52070</xdr:rowOff>
    </xdr:from>
    <xdr:ext cx="531495" cy="255905"/>
    <xdr:sp macro="" textlink="">
      <xdr:nvSpPr>
        <xdr:cNvPr id="538" name="テキスト ボックス 537"/>
        <xdr:cNvSpPr txBox="1"/>
      </xdr:nvSpPr>
      <xdr:spPr>
        <a:xfrm>
          <a:off x="13435965" y="6224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147320</xdr:rowOff>
    </xdr:from>
    <xdr:to>
      <xdr:col>67</xdr:col>
      <xdr:colOff>101600</xdr:colOff>
      <xdr:row>38</xdr:row>
      <xdr:rowOff>77470</xdr:rowOff>
    </xdr:to>
    <xdr:sp macro="" textlink="">
      <xdr:nvSpPr>
        <xdr:cNvPr id="539" name="楕円 538"/>
        <xdr:cNvSpPr/>
      </xdr:nvSpPr>
      <xdr:spPr>
        <a:xfrm>
          <a:off x="1276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93980</xdr:rowOff>
    </xdr:from>
    <xdr:ext cx="531495" cy="259080"/>
    <xdr:sp macro="" textlink="">
      <xdr:nvSpPr>
        <xdr:cNvPr id="540" name="テキスト ボックス 539"/>
        <xdr:cNvSpPr txBox="1"/>
      </xdr:nvSpPr>
      <xdr:spPr>
        <a:xfrm>
          <a:off x="12546965" y="6266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49" name="テキスト ボックス 548"/>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1" name="直線コネクタ 55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5745" cy="259080"/>
    <xdr:sp macro="" textlink="">
      <xdr:nvSpPr>
        <xdr:cNvPr id="552" name="テキスト ボックス 551"/>
        <xdr:cNvSpPr txBox="1"/>
      </xdr:nvSpPr>
      <xdr:spPr>
        <a:xfrm>
          <a:off x="12197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3" name="直線コネクタ 55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144145</xdr:rowOff>
    </xdr:from>
    <xdr:ext cx="245745" cy="255905"/>
    <xdr:sp macro="" textlink="">
      <xdr:nvSpPr>
        <xdr:cNvPr id="554" name="テキスト ボックス 553"/>
        <xdr:cNvSpPr txBox="1"/>
      </xdr:nvSpPr>
      <xdr:spPr>
        <a:xfrm>
          <a:off x="12197080" y="9745345"/>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5" name="直線コネクタ 55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160655</xdr:rowOff>
    </xdr:from>
    <xdr:ext cx="245745" cy="259080"/>
    <xdr:sp macro="" textlink="">
      <xdr:nvSpPr>
        <xdr:cNvPr id="556" name="テキスト ボックス 555"/>
        <xdr:cNvSpPr txBox="1"/>
      </xdr:nvSpPr>
      <xdr:spPr>
        <a:xfrm>
          <a:off x="12197080" y="9418955"/>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7" name="直線コネクタ 55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6350</xdr:rowOff>
    </xdr:from>
    <xdr:ext cx="245745" cy="255905"/>
    <xdr:sp macro="" textlink="">
      <xdr:nvSpPr>
        <xdr:cNvPr id="558" name="テキスト ボックス 557"/>
        <xdr:cNvSpPr txBox="1"/>
      </xdr:nvSpPr>
      <xdr:spPr>
        <a:xfrm>
          <a:off x="12197080" y="909320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59" name="直線コネクタ 55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22225</xdr:rowOff>
    </xdr:from>
    <xdr:ext cx="313055" cy="258445"/>
    <xdr:sp macro="" textlink="">
      <xdr:nvSpPr>
        <xdr:cNvPr id="560" name="テキスト ボックス 559"/>
        <xdr:cNvSpPr txBox="1"/>
      </xdr:nvSpPr>
      <xdr:spPr>
        <a:xfrm>
          <a:off x="12132945" y="8766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1" name="直線コネクタ 56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38100</xdr:rowOff>
    </xdr:from>
    <xdr:ext cx="313055" cy="259080"/>
    <xdr:sp macro="" textlink="">
      <xdr:nvSpPr>
        <xdr:cNvPr id="562" name="テキスト ボックス 561"/>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5905"/>
    <xdr:sp macro="" textlink="">
      <xdr:nvSpPr>
        <xdr:cNvPr id="564" name="テキスト ボックス 563"/>
        <xdr:cNvSpPr txBox="1"/>
      </xdr:nvSpPr>
      <xdr:spPr>
        <a:xfrm>
          <a:off x="12132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99060</xdr:rowOff>
    </xdr:from>
    <xdr:to>
      <xdr:col>85</xdr:col>
      <xdr:colOff>126365</xdr:colOff>
      <xdr:row>59</xdr:row>
      <xdr:rowOff>99060</xdr:rowOff>
    </xdr:to>
    <xdr:cxnSp macro="">
      <xdr:nvCxnSpPr>
        <xdr:cNvPr id="566" name="直線コネクタ 565"/>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140970</xdr:rowOff>
    </xdr:from>
    <xdr:ext cx="249555" cy="259080"/>
    <xdr:sp macro="" textlink="">
      <xdr:nvSpPr>
        <xdr:cNvPr id="567" name="失業対策事業費最小値テキスト"/>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68" name="直線コネクタ 567"/>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249555" cy="259080"/>
    <xdr:sp macro="" textlink="">
      <xdr:nvSpPr>
        <xdr:cNvPr id="569" name="失業対策事業費最大値テキスト"/>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0" name="直線コネクタ 569"/>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99060</xdr:rowOff>
    </xdr:from>
    <xdr:to>
      <xdr:col>85</xdr:col>
      <xdr:colOff>127000</xdr:colOff>
      <xdr:row>59</xdr:row>
      <xdr:rowOff>99060</xdr:rowOff>
    </xdr:to>
    <xdr:cxnSp macro="">
      <xdr:nvCxnSpPr>
        <xdr:cNvPr id="571" name="直線コネクタ 570"/>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26670</xdr:rowOff>
    </xdr:from>
    <xdr:ext cx="249555" cy="259080"/>
    <xdr:sp macro="" textlink="">
      <xdr:nvSpPr>
        <xdr:cNvPr id="572" name="失業対策事業費平均値テキスト"/>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73" name="フローチャート: 判断 572"/>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99060</xdr:rowOff>
    </xdr:to>
    <xdr:cxnSp macro="">
      <xdr:nvCxnSpPr>
        <xdr:cNvPr id="574" name="直線コネクタ 573"/>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48260</xdr:rowOff>
    </xdr:from>
    <xdr:to>
      <xdr:col>81</xdr:col>
      <xdr:colOff>101600</xdr:colOff>
      <xdr:row>59</xdr:row>
      <xdr:rowOff>149860</xdr:rowOff>
    </xdr:to>
    <xdr:sp macro="" textlink="">
      <xdr:nvSpPr>
        <xdr:cNvPr id="575" name="フローチャート: 判断 574"/>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140970</xdr:rowOff>
    </xdr:from>
    <xdr:ext cx="246380" cy="259080"/>
    <xdr:sp macro="" textlink="">
      <xdr:nvSpPr>
        <xdr:cNvPr id="576" name="テキスト ボックス 575"/>
        <xdr:cNvSpPr txBox="1"/>
      </xdr:nvSpPr>
      <xdr:spPr>
        <a:xfrm>
          <a:off x="15356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99060</xdr:rowOff>
    </xdr:from>
    <xdr:to>
      <xdr:col>76</xdr:col>
      <xdr:colOff>114300</xdr:colOff>
      <xdr:row>59</xdr:row>
      <xdr:rowOff>99060</xdr:rowOff>
    </xdr:to>
    <xdr:cxnSp macro="">
      <xdr:nvCxnSpPr>
        <xdr:cNvPr id="577" name="直線コネクタ 576"/>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78" name="フローチャート: 判断 577"/>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140970</xdr:rowOff>
    </xdr:from>
    <xdr:ext cx="246380" cy="259080"/>
    <xdr:sp macro="" textlink="">
      <xdr:nvSpPr>
        <xdr:cNvPr id="579" name="テキスト ボックス 578"/>
        <xdr:cNvSpPr txBox="1"/>
      </xdr:nvSpPr>
      <xdr:spPr>
        <a:xfrm>
          <a:off x="14467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99060</xdr:rowOff>
    </xdr:from>
    <xdr:to>
      <xdr:col>71</xdr:col>
      <xdr:colOff>177800</xdr:colOff>
      <xdr:row>59</xdr:row>
      <xdr:rowOff>99060</xdr:rowOff>
    </xdr:to>
    <xdr:cxnSp macro="">
      <xdr:nvCxnSpPr>
        <xdr:cNvPr id="580" name="直線コネクタ 579"/>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4445</xdr:rowOff>
    </xdr:from>
    <xdr:to>
      <xdr:col>72</xdr:col>
      <xdr:colOff>38100</xdr:colOff>
      <xdr:row>51</xdr:row>
      <xdr:rowOff>106045</xdr:rowOff>
    </xdr:to>
    <xdr:sp macro="" textlink="">
      <xdr:nvSpPr>
        <xdr:cNvPr id="581" name="フローチャート: 判断 580"/>
        <xdr:cNvSpPr/>
      </xdr:nvSpPr>
      <xdr:spPr>
        <a:xfrm>
          <a:off x="13652500" y="874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49</xdr:row>
      <xdr:rowOff>122555</xdr:rowOff>
    </xdr:from>
    <xdr:ext cx="313690" cy="255905"/>
    <xdr:sp macro="" textlink="">
      <xdr:nvSpPr>
        <xdr:cNvPr id="582" name="テキスト ボックス 581"/>
        <xdr:cNvSpPr txBox="1"/>
      </xdr:nvSpPr>
      <xdr:spPr>
        <a:xfrm>
          <a:off x="13546455" y="852360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583" name="フローチャート: 判断 582"/>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140970</xdr:rowOff>
    </xdr:from>
    <xdr:ext cx="246380" cy="259080"/>
    <xdr:sp macro="" textlink="">
      <xdr:nvSpPr>
        <xdr:cNvPr id="584" name="テキスト ボックス 583"/>
        <xdr:cNvSpPr txBox="1"/>
      </xdr:nvSpPr>
      <xdr:spPr>
        <a:xfrm>
          <a:off x="12689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90" name="楕円 589"/>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83820</xdr:rowOff>
    </xdr:from>
    <xdr:ext cx="249555" cy="259080"/>
    <xdr:sp macro="" textlink="">
      <xdr:nvSpPr>
        <xdr:cNvPr id="591" name="失業対策事業費該当値テキスト"/>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92" name="楕円 591"/>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166370</xdr:rowOff>
    </xdr:from>
    <xdr:ext cx="246380" cy="255905"/>
    <xdr:sp macro="" textlink="">
      <xdr:nvSpPr>
        <xdr:cNvPr id="593" name="テキスト ボックス 592"/>
        <xdr:cNvSpPr txBox="1"/>
      </xdr:nvSpPr>
      <xdr:spPr>
        <a:xfrm>
          <a:off x="15356840" y="993902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48260</xdr:rowOff>
    </xdr:from>
    <xdr:to>
      <xdr:col>76</xdr:col>
      <xdr:colOff>165100</xdr:colOff>
      <xdr:row>59</xdr:row>
      <xdr:rowOff>149860</xdr:rowOff>
    </xdr:to>
    <xdr:sp macro="" textlink="">
      <xdr:nvSpPr>
        <xdr:cNvPr id="594" name="楕円 593"/>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166370</xdr:rowOff>
    </xdr:from>
    <xdr:ext cx="246380" cy="255905"/>
    <xdr:sp macro="" textlink="">
      <xdr:nvSpPr>
        <xdr:cNvPr id="595" name="テキスト ボックス 594"/>
        <xdr:cNvSpPr txBox="1"/>
      </xdr:nvSpPr>
      <xdr:spPr>
        <a:xfrm>
          <a:off x="14467840" y="993902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48260</xdr:rowOff>
    </xdr:from>
    <xdr:to>
      <xdr:col>72</xdr:col>
      <xdr:colOff>38100</xdr:colOff>
      <xdr:row>59</xdr:row>
      <xdr:rowOff>149860</xdr:rowOff>
    </xdr:to>
    <xdr:sp macro="" textlink="">
      <xdr:nvSpPr>
        <xdr:cNvPr id="596" name="楕円 595"/>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140970</xdr:rowOff>
    </xdr:from>
    <xdr:ext cx="246380" cy="259080"/>
    <xdr:sp macro="" textlink="">
      <xdr:nvSpPr>
        <xdr:cNvPr id="597" name="テキスト ボックス 596"/>
        <xdr:cNvSpPr txBox="1"/>
      </xdr:nvSpPr>
      <xdr:spPr>
        <a:xfrm>
          <a:off x="13578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598" name="楕円 597"/>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166370</xdr:rowOff>
    </xdr:from>
    <xdr:ext cx="246380" cy="255905"/>
    <xdr:sp macro="" textlink="">
      <xdr:nvSpPr>
        <xdr:cNvPr id="599" name="テキスト ボックス 598"/>
        <xdr:cNvSpPr txBox="1"/>
      </xdr:nvSpPr>
      <xdr:spPr>
        <a:xfrm>
          <a:off x="12689840" y="993902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8" name="テキスト ボックス 607"/>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745" cy="255905"/>
    <xdr:sp macro="" textlink="">
      <xdr:nvSpPr>
        <xdr:cNvPr id="611" name="テキスト ボックス 610"/>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2455" cy="255905"/>
    <xdr:sp macro="" textlink="">
      <xdr:nvSpPr>
        <xdr:cNvPr id="613" name="テキスト ボックス 612"/>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2455" cy="255905"/>
    <xdr:sp macro="" textlink="">
      <xdr:nvSpPr>
        <xdr:cNvPr id="615" name="テキスト ボックス 614"/>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2455" cy="255905"/>
    <xdr:sp macro="" textlink="">
      <xdr:nvSpPr>
        <xdr:cNvPr id="617" name="テキスト ボックス 616"/>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9" name="テキスト ボックス 618"/>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151130</xdr:rowOff>
    </xdr:from>
    <xdr:to>
      <xdr:col>85</xdr:col>
      <xdr:colOff>126365</xdr:colOff>
      <xdr:row>78</xdr:row>
      <xdr:rowOff>53340</xdr:rowOff>
    </xdr:to>
    <xdr:cxnSp macro="">
      <xdr:nvCxnSpPr>
        <xdr:cNvPr id="621" name="直線コネクタ 620"/>
        <xdr:cNvCxnSpPr/>
      </xdr:nvCxnSpPr>
      <xdr:spPr>
        <a:xfrm flipV="1">
          <a:off x="16317595" y="12324080"/>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57150</xdr:rowOff>
    </xdr:from>
    <xdr:ext cx="534670" cy="259080"/>
    <xdr:sp macro="" textlink="">
      <xdr:nvSpPr>
        <xdr:cNvPr id="622" name="公債費最小値テキスト"/>
        <xdr:cNvSpPr txBox="1"/>
      </xdr:nvSpPr>
      <xdr:spPr>
        <a:xfrm>
          <a:off x="16370300" y="13430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53340</xdr:rowOff>
    </xdr:from>
    <xdr:to>
      <xdr:col>86</xdr:col>
      <xdr:colOff>25400</xdr:colOff>
      <xdr:row>78</xdr:row>
      <xdr:rowOff>53340</xdr:rowOff>
    </xdr:to>
    <xdr:cxnSp macro="">
      <xdr:nvCxnSpPr>
        <xdr:cNvPr id="623" name="直線コネクタ 622"/>
        <xdr:cNvCxnSpPr/>
      </xdr:nvCxnSpPr>
      <xdr:spPr>
        <a:xfrm>
          <a:off x="16230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97790</xdr:rowOff>
    </xdr:from>
    <xdr:ext cx="598805" cy="255905"/>
    <xdr:sp macro="" textlink="">
      <xdr:nvSpPr>
        <xdr:cNvPr id="624" name="公債費最大値テキスト"/>
        <xdr:cNvSpPr txBox="1"/>
      </xdr:nvSpPr>
      <xdr:spPr>
        <a:xfrm>
          <a:off x="16370300" y="120992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151130</xdr:rowOff>
    </xdr:from>
    <xdr:to>
      <xdr:col>86</xdr:col>
      <xdr:colOff>25400</xdr:colOff>
      <xdr:row>71</xdr:row>
      <xdr:rowOff>151130</xdr:rowOff>
    </xdr:to>
    <xdr:cxnSp macro="">
      <xdr:nvCxnSpPr>
        <xdr:cNvPr id="625" name="直線コネクタ 624"/>
        <xdr:cNvCxnSpPr/>
      </xdr:nvCxnSpPr>
      <xdr:spPr>
        <a:xfrm>
          <a:off x="16230600" y="1232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100330</xdr:rowOff>
    </xdr:from>
    <xdr:to>
      <xdr:col>85</xdr:col>
      <xdr:colOff>127000</xdr:colOff>
      <xdr:row>75</xdr:row>
      <xdr:rowOff>109220</xdr:rowOff>
    </xdr:to>
    <xdr:cxnSp macro="">
      <xdr:nvCxnSpPr>
        <xdr:cNvPr id="626" name="直線コネクタ 625"/>
        <xdr:cNvCxnSpPr/>
      </xdr:nvCxnSpPr>
      <xdr:spPr>
        <a:xfrm flipV="1">
          <a:off x="15481300" y="129590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102870</xdr:rowOff>
    </xdr:from>
    <xdr:ext cx="534670" cy="259080"/>
    <xdr:sp macro="" textlink="">
      <xdr:nvSpPr>
        <xdr:cNvPr id="627" name="公債費平均値テキスト"/>
        <xdr:cNvSpPr txBox="1"/>
      </xdr:nvSpPr>
      <xdr:spPr>
        <a:xfrm>
          <a:off x="16370300" y="13133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124460</xdr:rowOff>
    </xdr:from>
    <xdr:to>
      <xdr:col>85</xdr:col>
      <xdr:colOff>177800</xdr:colOff>
      <xdr:row>77</xdr:row>
      <xdr:rowOff>54610</xdr:rowOff>
    </xdr:to>
    <xdr:sp macro="" textlink="">
      <xdr:nvSpPr>
        <xdr:cNvPr id="628" name="フローチャート: 判断 627"/>
        <xdr:cNvSpPr/>
      </xdr:nvSpPr>
      <xdr:spPr>
        <a:xfrm>
          <a:off x="162687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109220</xdr:rowOff>
    </xdr:from>
    <xdr:to>
      <xdr:col>81</xdr:col>
      <xdr:colOff>50800</xdr:colOff>
      <xdr:row>75</xdr:row>
      <xdr:rowOff>166370</xdr:rowOff>
    </xdr:to>
    <xdr:cxnSp macro="">
      <xdr:nvCxnSpPr>
        <xdr:cNvPr id="629" name="直線コネクタ 628"/>
        <xdr:cNvCxnSpPr/>
      </xdr:nvCxnSpPr>
      <xdr:spPr>
        <a:xfrm flipV="1">
          <a:off x="14592300" y="129679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132080</xdr:rowOff>
    </xdr:from>
    <xdr:to>
      <xdr:col>81</xdr:col>
      <xdr:colOff>101600</xdr:colOff>
      <xdr:row>77</xdr:row>
      <xdr:rowOff>61595</xdr:rowOff>
    </xdr:to>
    <xdr:sp macro="" textlink="">
      <xdr:nvSpPr>
        <xdr:cNvPr id="630" name="フローチャート: 判断 629"/>
        <xdr:cNvSpPr/>
      </xdr:nvSpPr>
      <xdr:spPr>
        <a:xfrm>
          <a:off x="15430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53340</xdr:rowOff>
    </xdr:from>
    <xdr:ext cx="531495" cy="255905"/>
    <xdr:sp macro="" textlink="">
      <xdr:nvSpPr>
        <xdr:cNvPr id="631" name="テキスト ボックス 630"/>
        <xdr:cNvSpPr txBox="1"/>
      </xdr:nvSpPr>
      <xdr:spPr>
        <a:xfrm>
          <a:off x="15213965" y="13254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166370</xdr:rowOff>
    </xdr:from>
    <xdr:to>
      <xdr:col>76</xdr:col>
      <xdr:colOff>114300</xdr:colOff>
      <xdr:row>76</xdr:row>
      <xdr:rowOff>10160</xdr:rowOff>
    </xdr:to>
    <xdr:cxnSp macro="">
      <xdr:nvCxnSpPr>
        <xdr:cNvPr id="632" name="直線コネクタ 631"/>
        <xdr:cNvCxnSpPr/>
      </xdr:nvCxnSpPr>
      <xdr:spPr>
        <a:xfrm flipV="1">
          <a:off x="13703300" y="13025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143510</xdr:rowOff>
    </xdr:from>
    <xdr:to>
      <xdr:col>76</xdr:col>
      <xdr:colOff>165100</xdr:colOff>
      <xdr:row>77</xdr:row>
      <xdr:rowOff>73025</xdr:rowOff>
    </xdr:to>
    <xdr:sp macro="" textlink="">
      <xdr:nvSpPr>
        <xdr:cNvPr id="633" name="フローチャート: 判断 632"/>
        <xdr:cNvSpPr/>
      </xdr:nvSpPr>
      <xdr:spPr>
        <a:xfrm>
          <a:off x="14541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64135</xdr:rowOff>
    </xdr:from>
    <xdr:ext cx="531495" cy="255905"/>
    <xdr:sp macro="" textlink="">
      <xdr:nvSpPr>
        <xdr:cNvPr id="634" name="テキスト ボックス 633"/>
        <xdr:cNvSpPr txBox="1"/>
      </xdr:nvSpPr>
      <xdr:spPr>
        <a:xfrm>
          <a:off x="14324965" y="13265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7620</xdr:rowOff>
    </xdr:from>
    <xdr:to>
      <xdr:col>71</xdr:col>
      <xdr:colOff>177800</xdr:colOff>
      <xdr:row>76</xdr:row>
      <xdr:rowOff>10160</xdr:rowOff>
    </xdr:to>
    <xdr:cxnSp macro="">
      <xdr:nvCxnSpPr>
        <xdr:cNvPr id="635" name="直線コネクタ 634"/>
        <xdr:cNvCxnSpPr/>
      </xdr:nvCxnSpPr>
      <xdr:spPr>
        <a:xfrm>
          <a:off x="12814300" y="130378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163830</xdr:rowOff>
    </xdr:from>
    <xdr:to>
      <xdr:col>72</xdr:col>
      <xdr:colOff>38100</xdr:colOff>
      <xdr:row>77</xdr:row>
      <xdr:rowOff>93980</xdr:rowOff>
    </xdr:to>
    <xdr:sp macro="" textlink="">
      <xdr:nvSpPr>
        <xdr:cNvPr id="636" name="フローチャート: 判断 635"/>
        <xdr:cNvSpPr/>
      </xdr:nvSpPr>
      <xdr:spPr>
        <a:xfrm>
          <a:off x="13652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85090</xdr:rowOff>
    </xdr:from>
    <xdr:ext cx="531495" cy="259080"/>
    <xdr:sp macro="" textlink="">
      <xdr:nvSpPr>
        <xdr:cNvPr id="637" name="テキスト ボックス 636"/>
        <xdr:cNvSpPr txBox="1"/>
      </xdr:nvSpPr>
      <xdr:spPr>
        <a:xfrm>
          <a:off x="13435965" y="13286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7620</xdr:rowOff>
    </xdr:from>
    <xdr:to>
      <xdr:col>67</xdr:col>
      <xdr:colOff>101600</xdr:colOff>
      <xdr:row>77</xdr:row>
      <xdr:rowOff>109220</xdr:rowOff>
    </xdr:to>
    <xdr:sp macro="" textlink="">
      <xdr:nvSpPr>
        <xdr:cNvPr id="638" name="フローチャート: 判断 637"/>
        <xdr:cNvSpPr/>
      </xdr:nvSpPr>
      <xdr:spPr>
        <a:xfrm>
          <a:off x="12763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100330</xdr:rowOff>
    </xdr:from>
    <xdr:ext cx="531495" cy="255905"/>
    <xdr:sp macro="" textlink="">
      <xdr:nvSpPr>
        <xdr:cNvPr id="639" name="テキスト ボックス 638"/>
        <xdr:cNvSpPr txBox="1"/>
      </xdr:nvSpPr>
      <xdr:spPr>
        <a:xfrm>
          <a:off x="12546965" y="13301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49530</xdr:rowOff>
    </xdr:from>
    <xdr:to>
      <xdr:col>85</xdr:col>
      <xdr:colOff>177800</xdr:colOff>
      <xdr:row>75</xdr:row>
      <xdr:rowOff>151130</xdr:rowOff>
    </xdr:to>
    <xdr:sp macro="" textlink="">
      <xdr:nvSpPr>
        <xdr:cNvPr id="645" name="楕円 644"/>
        <xdr:cNvSpPr/>
      </xdr:nvSpPr>
      <xdr:spPr>
        <a:xfrm>
          <a:off x="162687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72390</xdr:rowOff>
    </xdr:from>
    <xdr:ext cx="598805" cy="259080"/>
    <xdr:sp macro="" textlink="">
      <xdr:nvSpPr>
        <xdr:cNvPr id="646" name="公債費該当値テキスト"/>
        <xdr:cNvSpPr txBox="1"/>
      </xdr:nvSpPr>
      <xdr:spPr>
        <a:xfrm>
          <a:off x="16370300" y="12759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58420</xdr:rowOff>
    </xdr:from>
    <xdr:to>
      <xdr:col>81</xdr:col>
      <xdr:colOff>101600</xdr:colOff>
      <xdr:row>75</xdr:row>
      <xdr:rowOff>160020</xdr:rowOff>
    </xdr:to>
    <xdr:sp macro="" textlink="">
      <xdr:nvSpPr>
        <xdr:cNvPr id="647" name="楕円 646"/>
        <xdr:cNvSpPr/>
      </xdr:nvSpPr>
      <xdr:spPr>
        <a:xfrm>
          <a:off x="15430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5080</xdr:rowOff>
    </xdr:from>
    <xdr:ext cx="595630" cy="259080"/>
    <xdr:sp macro="" textlink="">
      <xdr:nvSpPr>
        <xdr:cNvPr id="648" name="テキスト ボックス 647"/>
        <xdr:cNvSpPr txBox="1"/>
      </xdr:nvSpPr>
      <xdr:spPr>
        <a:xfrm>
          <a:off x="15181580" y="12692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115570</xdr:rowOff>
    </xdr:from>
    <xdr:to>
      <xdr:col>76</xdr:col>
      <xdr:colOff>165100</xdr:colOff>
      <xdr:row>76</xdr:row>
      <xdr:rowOff>45720</xdr:rowOff>
    </xdr:to>
    <xdr:sp macro="" textlink="">
      <xdr:nvSpPr>
        <xdr:cNvPr id="649" name="楕円 648"/>
        <xdr:cNvSpPr/>
      </xdr:nvSpPr>
      <xdr:spPr>
        <a:xfrm>
          <a:off x="145415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62230</xdr:rowOff>
    </xdr:from>
    <xdr:ext cx="595630" cy="259080"/>
    <xdr:sp macro="" textlink="">
      <xdr:nvSpPr>
        <xdr:cNvPr id="650" name="テキスト ボックス 649"/>
        <xdr:cNvSpPr txBox="1"/>
      </xdr:nvSpPr>
      <xdr:spPr>
        <a:xfrm>
          <a:off x="14292580" y="12749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130810</xdr:rowOff>
    </xdr:from>
    <xdr:to>
      <xdr:col>72</xdr:col>
      <xdr:colOff>38100</xdr:colOff>
      <xdr:row>76</xdr:row>
      <xdr:rowOff>60960</xdr:rowOff>
    </xdr:to>
    <xdr:sp macro="" textlink="">
      <xdr:nvSpPr>
        <xdr:cNvPr id="651" name="楕円 650"/>
        <xdr:cNvSpPr/>
      </xdr:nvSpPr>
      <xdr:spPr>
        <a:xfrm>
          <a:off x="13652500" y="12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77470</xdr:rowOff>
    </xdr:from>
    <xdr:ext cx="595630" cy="255905"/>
    <xdr:sp macro="" textlink="">
      <xdr:nvSpPr>
        <xdr:cNvPr id="652" name="テキスト ボックス 651"/>
        <xdr:cNvSpPr txBox="1"/>
      </xdr:nvSpPr>
      <xdr:spPr>
        <a:xfrm>
          <a:off x="13403580" y="127647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128270</xdr:rowOff>
    </xdr:from>
    <xdr:to>
      <xdr:col>67</xdr:col>
      <xdr:colOff>101600</xdr:colOff>
      <xdr:row>76</xdr:row>
      <xdr:rowOff>58420</xdr:rowOff>
    </xdr:to>
    <xdr:sp macro="" textlink="">
      <xdr:nvSpPr>
        <xdr:cNvPr id="653" name="楕円 652"/>
        <xdr:cNvSpPr/>
      </xdr:nvSpPr>
      <xdr:spPr>
        <a:xfrm>
          <a:off x="12763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74930</xdr:rowOff>
    </xdr:from>
    <xdr:ext cx="595630" cy="255905"/>
    <xdr:sp macro="" textlink="">
      <xdr:nvSpPr>
        <xdr:cNvPr id="654" name="テキスト ボックス 653"/>
        <xdr:cNvSpPr txBox="1"/>
      </xdr:nvSpPr>
      <xdr:spPr>
        <a:xfrm>
          <a:off x="12514580" y="12762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3" name="テキスト ボックス 662"/>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66" name="テキスト ボックス 665"/>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905"/>
    <xdr:sp macro="" textlink="">
      <xdr:nvSpPr>
        <xdr:cNvPr id="668" name="テキスト ボックス 667"/>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905"/>
    <xdr:sp macro="" textlink="">
      <xdr:nvSpPr>
        <xdr:cNvPr id="670" name="テキスト ボックス 669"/>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2455" cy="255905"/>
    <xdr:sp macro="" textlink="">
      <xdr:nvSpPr>
        <xdr:cNvPr id="672" name="テキスト ボックス 671"/>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4" name="テキスト ボックス 673"/>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121920</xdr:rowOff>
    </xdr:from>
    <xdr:to>
      <xdr:col>85</xdr:col>
      <xdr:colOff>126365</xdr:colOff>
      <xdr:row>98</xdr:row>
      <xdr:rowOff>123190</xdr:rowOff>
    </xdr:to>
    <xdr:cxnSp macro="">
      <xdr:nvCxnSpPr>
        <xdr:cNvPr id="676" name="直線コネクタ 675"/>
        <xdr:cNvCxnSpPr/>
      </xdr:nvCxnSpPr>
      <xdr:spPr>
        <a:xfrm flipV="1">
          <a:off x="16317595" y="157238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127000</xdr:rowOff>
    </xdr:from>
    <xdr:ext cx="469900" cy="259080"/>
    <xdr:sp macro="" textlink="">
      <xdr:nvSpPr>
        <xdr:cNvPr id="677" name="積立金最小値テキスト"/>
        <xdr:cNvSpPr txBox="1"/>
      </xdr:nvSpPr>
      <xdr:spPr>
        <a:xfrm>
          <a:off x="16370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123190</xdr:rowOff>
    </xdr:from>
    <xdr:to>
      <xdr:col>86</xdr:col>
      <xdr:colOff>25400</xdr:colOff>
      <xdr:row>98</xdr:row>
      <xdr:rowOff>123190</xdr:rowOff>
    </xdr:to>
    <xdr:cxnSp macro="">
      <xdr:nvCxnSpPr>
        <xdr:cNvPr id="678" name="直線コネクタ 677"/>
        <xdr:cNvCxnSpPr/>
      </xdr:nvCxnSpPr>
      <xdr:spPr>
        <a:xfrm>
          <a:off x="16230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68580</xdr:rowOff>
    </xdr:from>
    <xdr:ext cx="598805" cy="259080"/>
    <xdr:sp macro="" textlink="">
      <xdr:nvSpPr>
        <xdr:cNvPr id="679" name="積立金最大値テキスト"/>
        <xdr:cNvSpPr txBox="1"/>
      </xdr:nvSpPr>
      <xdr:spPr>
        <a:xfrm>
          <a:off x="16370300" y="15499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121920</xdr:rowOff>
    </xdr:from>
    <xdr:to>
      <xdr:col>86</xdr:col>
      <xdr:colOff>25400</xdr:colOff>
      <xdr:row>91</xdr:row>
      <xdr:rowOff>121920</xdr:rowOff>
    </xdr:to>
    <xdr:cxnSp macro="">
      <xdr:nvCxnSpPr>
        <xdr:cNvPr id="680" name="直線コネクタ 679"/>
        <xdr:cNvCxnSpPr/>
      </xdr:nvCxnSpPr>
      <xdr:spPr>
        <a:xfrm>
          <a:off x="16230600" y="1572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140335</xdr:rowOff>
    </xdr:from>
    <xdr:to>
      <xdr:col>85</xdr:col>
      <xdr:colOff>127000</xdr:colOff>
      <xdr:row>98</xdr:row>
      <xdr:rowOff>6350</xdr:rowOff>
    </xdr:to>
    <xdr:cxnSp macro="">
      <xdr:nvCxnSpPr>
        <xdr:cNvPr id="681" name="直線コネクタ 680"/>
        <xdr:cNvCxnSpPr/>
      </xdr:nvCxnSpPr>
      <xdr:spPr>
        <a:xfrm flipV="1">
          <a:off x="15481300" y="167709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81280</xdr:rowOff>
    </xdr:from>
    <xdr:ext cx="534670" cy="259080"/>
    <xdr:sp macro="" textlink="">
      <xdr:nvSpPr>
        <xdr:cNvPr id="682" name="積立金平均値テキスト"/>
        <xdr:cNvSpPr txBox="1"/>
      </xdr:nvSpPr>
      <xdr:spPr>
        <a:xfrm>
          <a:off x="16370300" y="1654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58420</xdr:rowOff>
    </xdr:from>
    <xdr:to>
      <xdr:col>85</xdr:col>
      <xdr:colOff>177800</xdr:colOff>
      <xdr:row>97</xdr:row>
      <xdr:rowOff>160020</xdr:rowOff>
    </xdr:to>
    <xdr:sp macro="" textlink="">
      <xdr:nvSpPr>
        <xdr:cNvPr id="683" name="フローチャート: 判断 682"/>
        <xdr:cNvSpPr/>
      </xdr:nvSpPr>
      <xdr:spPr>
        <a:xfrm>
          <a:off x="162687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6350</xdr:rowOff>
    </xdr:from>
    <xdr:to>
      <xdr:col>81</xdr:col>
      <xdr:colOff>50800</xdr:colOff>
      <xdr:row>98</xdr:row>
      <xdr:rowOff>7620</xdr:rowOff>
    </xdr:to>
    <xdr:cxnSp macro="">
      <xdr:nvCxnSpPr>
        <xdr:cNvPr id="684" name="直線コネクタ 683"/>
        <xdr:cNvCxnSpPr/>
      </xdr:nvCxnSpPr>
      <xdr:spPr>
        <a:xfrm flipV="1">
          <a:off x="14592300" y="16808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40640</xdr:rowOff>
    </xdr:from>
    <xdr:to>
      <xdr:col>81</xdr:col>
      <xdr:colOff>101600</xdr:colOff>
      <xdr:row>97</xdr:row>
      <xdr:rowOff>141605</xdr:rowOff>
    </xdr:to>
    <xdr:sp macro="" textlink="">
      <xdr:nvSpPr>
        <xdr:cNvPr id="685" name="フローチャート: 判断 684"/>
        <xdr:cNvSpPr/>
      </xdr:nvSpPr>
      <xdr:spPr>
        <a:xfrm>
          <a:off x="15430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158115</xdr:rowOff>
    </xdr:from>
    <xdr:ext cx="531495" cy="255905"/>
    <xdr:sp macro="" textlink="">
      <xdr:nvSpPr>
        <xdr:cNvPr id="686" name="テキスト ボックス 685"/>
        <xdr:cNvSpPr txBox="1"/>
      </xdr:nvSpPr>
      <xdr:spPr>
        <a:xfrm>
          <a:off x="15213965" y="16445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57150</xdr:rowOff>
    </xdr:from>
    <xdr:to>
      <xdr:col>76</xdr:col>
      <xdr:colOff>114300</xdr:colOff>
      <xdr:row>98</xdr:row>
      <xdr:rowOff>7620</xdr:rowOff>
    </xdr:to>
    <xdr:cxnSp macro="">
      <xdr:nvCxnSpPr>
        <xdr:cNvPr id="687" name="直線コネクタ 686"/>
        <xdr:cNvCxnSpPr/>
      </xdr:nvCxnSpPr>
      <xdr:spPr>
        <a:xfrm>
          <a:off x="13703300" y="166878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30480</xdr:rowOff>
    </xdr:from>
    <xdr:to>
      <xdr:col>76</xdr:col>
      <xdr:colOff>165100</xdr:colOff>
      <xdr:row>97</xdr:row>
      <xdr:rowOff>132080</xdr:rowOff>
    </xdr:to>
    <xdr:sp macro="" textlink="">
      <xdr:nvSpPr>
        <xdr:cNvPr id="688" name="フローチャート: 判断 687"/>
        <xdr:cNvSpPr/>
      </xdr:nvSpPr>
      <xdr:spPr>
        <a:xfrm>
          <a:off x="14541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148590</xdr:rowOff>
    </xdr:from>
    <xdr:ext cx="531495" cy="259080"/>
    <xdr:sp macro="" textlink="">
      <xdr:nvSpPr>
        <xdr:cNvPr id="689" name="テキスト ボックス 688"/>
        <xdr:cNvSpPr txBox="1"/>
      </xdr:nvSpPr>
      <xdr:spPr>
        <a:xfrm>
          <a:off x="14324965" y="16436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57150</xdr:rowOff>
    </xdr:from>
    <xdr:to>
      <xdr:col>71</xdr:col>
      <xdr:colOff>177800</xdr:colOff>
      <xdr:row>98</xdr:row>
      <xdr:rowOff>50800</xdr:rowOff>
    </xdr:to>
    <xdr:cxnSp macro="">
      <xdr:nvCxnSpPr>
        <xdr:cNvPr id="690" name="直線コネクタ 689"/>
        <xdr:cNvCxnSpPr/>
      </xdr:nvCxnSpPr>
      <xdr:spPr>
        <a:xfrm flipV="1">
          <a:off x="12814300" y="166878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114300</xdr:rowOff>
    </xdr:from>
    <xdr:to>
      <xdr:col>72</xdr:col>
      <xdr:colOff>38100</xdr:colOff>
      <xdr:row>98</xdr:row>
      <xdr:rowOff>44450</xdr:rowOff>
    </xdr:to>
    <xdr:sp macro="" textlink="">
      <xdr:nvSpPr>
        <xdr:cNvPr id="691" name="フローチャート: 判断 690"/>
        <xdr:cNvSpPr/>
      </xdr:nvSpPr>
      <xdr:spPr>
        <a:xfrm>
          <a:off x="13652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35560</xdr:rowOff>
    </xdr:from>
    <xdr:ext cx="531495" cy="259080"/>
    <xdr:sp macro="" textlink="">
      <xdr:nvSpPr>
        <xdr:cNvPr id="692" name="テキスト ボックス 691"/>
        <xdr:cNvSpPr txBox="1"/>
      </xdr:nvSpPr>
      <xdr:spPr>
        <a:xfrm>
          <a:off x="13435965" y="16837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19050</xdr:rowOff>
    </xdr:from>
    <xdr:to>
      <xdr:col>67</xdr:col>
      <xdr:colOff>101600</xdr:colOff>
      <xdr:row>98</xdr:row>
      <xdr:rowOff>120650</xdr:rowOff>
    </xdr:to>
    <xdr:sp macro="" textlink="">
      <xdr:nvSpPr>
        <xdr:cNvPr id="693" name="フローチャート: 判断 692"/>
        <xdr:cNvSpPr/>
      </xdr:nvSpPr>
      <xdr:spPr>
        <a:xfrm>
          <a:off x="12763500" y="1682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111760</xdr:rowOff>
    </xdr:from>
    <xdr:ext cx="531495" cy="255905"/>
    <xdr:sp macro="" textlink="">
      <xdr:nvSpPr>
        <xdr:cNvPr id="694" name="テキスト ボックス 693"/>
        <xdr:cNvSpPr txBox="1"/>
      </xdr:nvSpPr>
      <xdr:spPr>
        <a:xfrm>
          <a:off x="12546965" y="16913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89535</xdr:rowOff>
    </xdr:from>
    <xdr:to>
      <xdr:col>85</xdr:col>
      <xdr:colOff>177800</xdr:colOff>
      <xdr:row>98</xdr:row>
      <xdr:rowOff>19685</xdr:rowOff>
    </xdr:to>
    <xdr:sp macro="" textlink="">
      <xdr:nvSpPr>
        <xdr:cNvPr id="700" name="楕円 699"/>
        <xdr:cNvSpPr/>
      </xdr:nvSpPr>
      <xdr:spPr>
        <a:xfrm>
          <a:off x="162687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67945</xdr:rowOff>
    </xdr:from>
    <xdr:ext cx="534670" cy="258445"/>
    <xdr:sp macro="" textlink="">
      <xdr:nvSpPr>
        <xdr:cNvPr id="701" name="積立金該当値テキスト"/>
        <xdr:cNvSpPr txBox="1"/>
      </xdr:nvSpPr>
      <xdr:spPr>
        <a:xfrm>
          <a:off x="16370300" y="1669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127000</xdr:rowOff>
    </xdr:from>
    <xdr:to>
      <xdr:col>81</xdr:col>
      <xdr:colOff>101600</xdr:colOff>
      <xdr:row>98</xdr:row>
      <xdr:rowOff>57150</xdr:rowOff>
    </xdr:to>
    <xdr:sp macro="" textlink="">
      <xdr:nvSpPr>
        <xdr:cNvPr id="702" name="楕円 701"/>
        <xdr:cNvSpPr/>
      </xdr:nvSpPr>
      <xdr:spPr>
        <a:xfrm>
          <a:off x="15430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48260</xdr:rowOff>
    </xdr:from>
    <xdr:ext cx="531495" cy="259080"/>
    <xdr:sp macro="" textlink="">
      <xdr:nvSpPr>
        <xdr:cNvPr id="703" name="テキスト ボックス 702"/>
        <xdr:cNvSpPr txBox="1"/>
      </xdr:nvSpPr>
      <xdr:spPr>
        <a:xfrm>
          <a:off x="15213965" y="16850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128270</xdr:rowOff>
    </xdr:from>
    <xdr:to>
      <xdr:col>76</xdr:col>
      <xdr:colOff>165100</xdr:colOff>
      <xdr:row>98</xdr:row>
      <xdr:rowOff>58420</xdr:rowOff>
    </xdr:to>
    <xdr:sp macro="" textlink="">
      <xdr:nvSpPr>
        <xdr:cNvPr id="704" name="楕円 703"/>
        <xdr:cNvSpPr/>
      </xdr:nvSpPr>
      <xdr:spPr>
        <a:xfrm>
          <a:off x="14541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49530</xdr:rowOff>
    </xdr:from>
    <xdr:ext cx="531495" cy="259080"/>
    <xdr:sp macro="" textlink="">
      <xdr:nvSpPr>
        <xdr:cNvPr id="705" name="テキスト ボックス 704"/>
        <xdr:cNvSpPr txBox="1"/>
      </xdr:nvSpPr>
      <xdr:spPr>
        <a:xfrm>
          <a:off x="14324965" y="16851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6350</xdr:rowOff>
    </xdr:from>
    <xdr:to>
      <xdr:col>72</xdr:col>
      <xdr:colOff>38100</xdr:colOff>
      <xdr:row>97</xdr:row>
      <xdr:rowOff>107950</xdr:rowOff>
    </xdr:to>
    <xdr:sp macro="" textlink="">
      <xdr:nvSpPr>
        <xdr:cNvPr id="706" name="楕円 705"/>
        <xdr:cNvSpPr/>
      </xdr:nvSpPr>
      <xdr:spPr>
        <a:xfrm>
          <a:off x="13652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124460</xdr:rowOff>
    </xdr:from>
    <xdr:ext cx="531495" cy="259080"/>
    <xdr:sp macro="" textlink="">
      <xdr:nvSpPr>
        <xdr:cNvPr id="707" name="テキスト ボックス 706"/>
        <xdr:cNvSpPr txBox="1"/>
      </xdr:nvSpPr>
      <xdr:spPr>
        <a:xfrm>
          <a:off x="13435965" y="16412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0</xdr:rowOff>
    </xdr:from>
    <xdr:to>
      <xdr:col>67</xdr:col>
      <xdr:colOff>101600</xdr:colOff>
      <xdr:row>98</xdr:row>
      <xdr:rowOff>101600</xdr:rowOff>
    </xdr:to>
    <xdr:sp macro="" textlink="">
      <xdr:nvSpPr>
        <xdr:cNvPr id="708" name="楕円 707"/>
        <xdr:cNvSpPr/>
      </xdr:nvSpPr>
      <xdr:spPr>
        <a:xfrm>
          <a:off x="12763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118110</xdr:rowOff>
    </xdr:from>
    <xdr:ext cx="531495" cy="259080"/>
    <xdr:sp macro="" textlink="">
      <xdr:nvSpPr>
        <xdr:cNvPr id="709" name="テキスト ボックス 708"/>
        <xdr:cNvSpPr txBox="1"/>
      </xdr:nvSpPr>
      <xdr:spPr>
        <a:xfrm>
          <a:off x="12546965" y="16577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8" name="テキスト ボックス 717"/>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1" name="テキスト ボックス 720"/>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25" name="テキスト ボックス 724"/>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1" name="テキスト ボックス 730"/>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33" name="直線コネクタ 732"/>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55905"/>
    <xdr:sp macro="" textlink="">
      <xdr:nvSpPr>
        <xdr:cNvPr id="736" name="投資及び出資金最大値テキスト"/>
        <xdr:cNvSpPr txBox="1"/>
      </xdr:nvSpPr>
      <xdr:spPr>
        <a:xfrm>
          <a:off x="22212300" y="50266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37" name="直線コネクタ 736"/>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469900" cy="255905"/>
    <xdr:sp macro="" textlink="">
      <xdr:nvSpPr>
        <xdr:cNvPr id="739" name="投資及び出資金平均値テキスト"/>
        <xdr:cNvSpPr txBox="1"/>
      </xdr:nvSpPr>
      <xdr:spPr>
        <a:xfrm>
          <a:off x="22212300" y="63411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0" name="フローチャート: 判断 739"/>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164465</xdr:rowOff>
    </xdr:from>
    <xdr:to>
      <xdr:col>112</xdr:col>
      <xdr:colOff>38100</xdr:colOff>
      <xdr:row>38</xdr:row>
      <xdr:rowOff>94615</xdr:rowOff>
    </xdr:to>
    <xdr:sp macro="" textlink="">
      <xdr:nvSpPr>
        <xdr:cNvPr id="742" name="フローチャート: 判断 741"/>
        <xdr:cNvSpPr/>
      </xdr:nvSpPr>
      <xdr:spPr>
        <a:xfrm>
          <a:off x="2127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111125</xdr:rowOff>
    </xdr:from>
    <xdr:ext cx="466725" cy="255905"/>
    <xdr:sp macro="" textlink="">
      <xdr:nvSpPr>
        <xdr:cNvPr id="743" name="テキスト ボックス 742"/>
        <xdr:cNvSpPr txBox="1"/>
      </xdr:nvSpPr>
      <xdr:spPr>
        <a:xfrm>
          <a:off x="21088350" y="62833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55880</xdr:rowOff>
    </xdr:from>
    <xdr:to>
      <xdr:col>107</xdr:col>
      <xdr:colOff>50800</xdr:colOff>
      <xdr:row>39</xdr:row>
      <xdr:rowOff>44450</xdr:rowOff>
    </xdr:to>
    <xdr:cxnSp macro="">
      <xdr:nvCxnSpPr>
        <xdr:cNvPr id="744" name="直線コネクタ 743"/>
        <xdr:cNvCxnSpPr/>
      </xdr:nvCxnSpPr>
      <xdr:spPr>
        <a:xfrm>
          <a:off x="19545300" y="639953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169545</xdr:rowOff>
    </xdr:from>
    <xdr:to>
      <xdr:col>107</xdr:col>
      <xdr:colOff>101600</xdr:colOff>
      <xdr:row>38</xdr:row>
      <xdr:rowOff>99695</xdr:rowOff>
    </xdr:to>
    <xdr:sp macro="" textlink="">
      <xdr:nvSpPr>
        <xdr:cNvPr id="745" name="フローチャート: 判断 744"/>
        <xdr:cNvSpPr/>
      </xdr:nvSpPr>
      <xdr:spPr>
        <a:xfrm>
          <a:off x="20383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116205</xdr:rowOff>
    </xdr:from>
    <xdr:ext cx="466725" cy="259080"/>
    <xdr:sp macro="" textlink="">
      <xdr:nvSpPr>
        <xdr:cNvPr id="746" name="テキスト ボックス 745"/>
        <xdr:cNvSpPr txBox="1"/>
      </xdr:nvSpPr>
      <xdr:spPr>
        <a:xfrm>
          <a:off x="20199350" y="6288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55880</xdr:rowOff>
    </xdr:from>
    <xdr:to>
      <xdr:col>102</xdr:col>
      <xdr:colOff>114300</xdr:colOff>
      <xdr:row>39</xdr:row>
      <xdr:rowOff>44450</xdr:rowOff>
    </xdr:to>
    <xdr:cxnSp macro="">
      <xdr:nvCxnSpPr>
        <xdr:cNvPr id="747" name="直線コネクタ 746"/>
        <xdr:cNvCxnSpPr/>
      </xdr:nvCxnSpPr>
      <xdr:spPr>
        <a:xfrm flipV="1">
          <a:off x="18656300" y="639953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7620</xdr:rowOff>
    </xdr:from>
    <xdr:to>
      <xdr:col>102</xdr:col>
      <xdr:colOff>165100</xdr:colOff>
      <xdr:row>38</xdr:row>
      <xdr:rowOff>109220</xdr:rowOff>
    </xdr:to>
    <xdr:sp macro="" textlink="">
      <xdr:nvSpPr>
        <xdr:cNvPr id="748" name="フローチャート: 判断 747"/>
        <xdr:cNvSpPr/>
      </xdr:nvSpPr>
      <xdr:spPr>
        <a:xfrm>
          <a:off x="19494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100330</xdr:rowOff>
    </xdr:from>
    <xdr:ext cx="466725" cy="255905"/>
    <xdr:sp macro="" textlink="">
      <xdr:nvSpPr>
        <xdr:cNvPr id="749" name="テキスト ボックス 748"/>
        <xdr:cNvSpPr txBox="1"/>
      </xdr:nvSpPr>
      <xdr:spPr>
        <a:xfrm>
          <a:off x="19310350" y="6615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56515</xdr:rowOff>
    </xdr:from>
    <xdr:to>
      <xdr:col>98</xdr:col>
      <xdr:colOff>38100</xdr:colOff>
      <xdr:row>38</xdr:row>
      <xdr:rowOff>158115</xdr:rowOff>
    </xdr:to>
    <xdr:sp macro="" textlink="">
      <xdr:nvSpPr>
        <xdr:cNvPr id="750" name="フローチャート: 判断 749"/>
        <xdr:cNvSpPr/>
      </xdr:nvSpPr>
      <xdr:spPr>
        <a:xfrm>
          <a:off x="18605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3175</xdr:rowOff>
    </xdr:from>
    <xdr:ext cx="466725" cy="259080"/>
    <xdr:sp macro="" textlink="">
      <xdr:nvSpPr>
        <xdr:cNvPr id="751" name="テキスト ボックス 750"/>
        <xdr:cNvSpPr txBox="1"/>
      </xdr:nvSpPr>
      <xdr:spPr>
        <a:xfrm>
          <a:off x="18421350" y="63468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8"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60" name="テキスト ボックス 759"/>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2" name="テキスト ボックス 761"/>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5080</xdr:rowOff>
    </xdr:from>
    <xdr:to>
      <xdr:col>102</xdr:col>
      <xdr:colOff>165100</xdr:colOff>
      <xdr:row>37</xdr:row>
      <xdr:rowOff>106680</xdr:rowOff>
    </xdr:to>
    <xdr:sp macro="" textlink="">
      <xdr:nvSpPr>
        <xdr:cNvPr id="763" name="楕円 762"/>
        <xdr:cNvSpPr/>
      </xdr:nvSpPr>
      <xdr:spPr>
        <a:xfrm>
          <a:off x="1949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123190</xdr:rowOff>
    </xdr:from>
    <xdr:ext cx="466725" cy="255905"/>
    <xdr:sp macro="" textlink="">
      <xdr:nvSpPr>
        <xdr:cNvPr id="764" name="テキスト ボックス 763"/>
        <xdr:cNvSpPr txBox="1"/>
      </xdr:nvSpPr>
      <xdr:spPr>
        <a:xfrm>
          <a:off x="19310350" y="6123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66" name="テキスト ボックス 765"/>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5" name="テキスト ボックス 774"/>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7" name="直線コネクタ 776"/>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745" cy="259080"/>
    <xdr:sp macro="" textlink="">
      <xdr:nvSpPr>
        <xdr:cNvPr id="778" name="テキスト ボックス 777"/>
        <xdr:cNvSpPr txBox="1"/>
      </xdr:nvSpPr>
      <xdr:spPr>
        <a:xfrm>
          <a:off x="18039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9" name="直線コネクタ 778"/>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5905"/>
    <xdr:sp macro="" textlink="">
      <xdr:nvSpPr>
        <xdr:cNvPr id="780" name="テキスト ボックス 779"/>
        <xdr:cNvSpPr txBox="1"/>
      </xdr:nvSpPr>
      <xdr:spPr>
        <a:xfrm>
          <a:off x="17756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1" name="直線コネクタ 780"/>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2" name="テキスト ボックス 781"/>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3" name="直線コネクタ 782"/>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5905"/>
    <xdr:sp macro="" textlink="">
      <xdr:nvSpPr>
        <xdr:cNvPr id="784" name="テキスト ボックス 783"/>
        <xdr:cNvSpPr txBox="1"/>
      </xdr:nvSpPr>
      <xdr:spPr>
        <a:xfrm>
          <a:off x="17756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5" name="直線コネクタ 784"/>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6" name="テキスト ボックス 785"/>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7" name="直線コネクタ 786"/>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8" name="テキスト ボックス 787"/>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90" name="テキスト ボックス 789"/>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99060</xdr:rowOff>
    </xdr:to>
    <xdr:cxnSp macro="">
      <xdr:nvCxnSpPr>
        <xdr:cNvPr id="792" name="直線コネクタ 791"/>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3"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4" name="直線コネクタ 793"/>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5905"/>
    <xdr:sp macro="" textlink="">
      <xdr:nvSpPr>
        <xdr:cNvPr id="795" name="貸付金最大値テキスト"/>
        <xdr:cNvSpPr txBox="1"/>
      </xdr:nvSpPr>
      <xdr:spPr>
        <a:xfrm>
          <a:off x="22212300" y="84645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96" name="直線コネクタ 795"/>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52070</xdr:rowOff>
    </xdr:from>
    <xdr:to>
      <xdr:col>116</xdr:col>
      <xdr:colOff>63500</xdr:colOff>
      <xdr:row>59</xdr:row>
      <xdr:rowOff>52705</xdr:rowOff>
    </xdr:to>
    <xdr:cxnSp macro="">
      <xdr:nvCxnSpPr>
        <xdr:cNvPr id="797" name="直線コネクタ 796"/>
        <xdr:cNvCxnSpPr/>
      </xdr:nvCxnSpPr>
      <xdr:spPr>
        <a:xfrm flipV="1">
          <a:off x="21323300" y="101676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74930</xdr:rowOff>
    </xdr:from>
    <xdr:ext cx="469900" cy="255905"/>
    <xdr:sp macro="" textlink="">
      <xdr:nvSpPr>
        <xdr:cNvPr id="798" name="貸付金平均値テキスト"/>
        <xdr:cNvSpPr txBox="1"/>
      </xdr:nvSpPr>
      <xdr:spPr>
        <a:xfrm>
          <a:off x="22212300" y="98475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52070</xdr:rowOff>
    </xdr:from>
    <xdr:to>
      <xdr:col>116</xdr:col>
      <xdr:colOff>114300</xdr:colOff>
      <xdr:row>58</xdr:row>
      <xdr:rowOff>153035</xdr:rowOff>
    </xdr:to>
    <xdr:sp macro="" textlink="">
      <xdr:nvSpPr>
        <xdr:cNvPr id="799" name="フローチャート: 判断 798"/>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52705</xdr:rowOff>
    </xdr:from>
    <xdr:to>
      <xdr:col>111</xdr:col>
      <xdr:colOff>177800</xdr:colOff>
      <xdr:row>59</xdr:row>
      <xdr:rowOff>53975</xdr:rowOff>
    </xdr:to>
    <xdr:cxnSp macro="">
      <xdr:nvCxnSpPr>
        <xdr:cNvPr id="800" name="直線コネクタ 799"/>
        <xdr:cNvCxnSpPr/>
      </xdr:nvCxnSpPr>
      <xdr:spPr>
        <a:xfrm flipV="1">
          <a:off x="20434300" y="10168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801" name="フローチャート: 判断 800"/>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6725" cy="255905"/>
    <xdr:sp macro="" textlink="">
      <xdr:nvSpPr>
        <xdr:cNvPr id="802" name="テキスト ボックス 801"/>
        <xdr:cNvSpPr txBox="1"/>
      </xdr:nvSpPr>
      <xdr:spPr>
        <a:xfrm>
          <a:off x="21088350" y="9801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53975</xdr:rowOff>
    </xdr:from>
    <xdr:to>
      <xdr:col>107</xdr:col>
      <xdr:colOff>50800</xdr:colOff>
      <xdr:row>59</xdr:row>
      <xdr:rowOff>55245</xdr:rowOff>
    </xdr:to>
    <xdr:cxnSp macro="">
      <xdr:nvCxnSpPr>
        <xdr:cNvPr id="803" name="直線コネクタ 802"/>
        <xdr:cNvCxnSpPr/>
      </xdr:nvCxnSpPr>
      <xdr:spPr>
        <a:xfrm flipV="1">
          <a:off x="19545300" y="10169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70485</xdr:rowOff>
    </xdr:from>
    <xdr:to>
      <xdr:col>107</xdr:col>
      <xdr:colOff>101600</xdr:colOff>
      <xdr:row>59</xdr:row>
      <xdr:rowOff>635</xdr:rowOff>
    </xdr:to>
    <xdr:sp macro="" textlink="">
      <xdr:nvSpPr>
        <xdr:cNvPr id="804" name="フローチャート: 判断 803"/>
        <xdr:cNvSpPr/>
      </xdr:nvSpPr>
      <xdr:spPr>
        <a:xfrm>
          <a:off x="20383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17780</xdr:rowOff>
    </xdr:from>
    <xdr:ext cx="466725" cy="255905"/>
    <xdr:sp macro="" textlink="">
      <xdr:nvSpPr>
        <xdr:cNvPr id="805" name="テキスト ボックス 804"/>
        <xdr:cNvSpPr txBox="1"/>
      </xdr:nvSpPr>
      <xdr:spPr>
        <a:xfrm>
          <a:off x="20199350" y="9790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55245</xdr:rowOff>
    </xdr:from>
    <xdr:to>
      <xdr:col>102</xdr:col>
      <xdr:colOff>114300</xdr:colOff>
      <xdr:row>59</xdr:row>
      <xdr:rowOff>55880</xdr:rowOff>
    </xdr:to>
    <xdr:cxnSp macro="">
      <xdr:nvCxnSpPr>
        <xdr:cNvPr id="806" name="直線コネクタ 805"/>
        <xdr:cNvCxnSpPr/>
      </xdr:nvCxnSpPr>
      <xdr:spPr>
        <a:xfrm flipV="1">
          <a:off x="18656300" y="10170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67945</xdr:rowOff>
    </xdr:from>
    <xdr:to>
      <xdr:col>102</xdr:col>
      <xdr:colOff>165100</xdr:colOff>
      <xdr:row>58</xdr:row>
      <xdr:rowOff>169545</xdr:rowOff>
    </xdr:to>
    <xdr:sp macro="" textlink="">
      <xdr:nvSpPr>
        <xdr:cNvPr id="807" name="フローチャート: 判断 806"/>
        <xdr:cNvSpPr/>
      </xdr:nvSpPr>
      <xdr:spPr>
        <a:xfrm>
          <a:off x="19494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14605</xdr:rowOff>
    </xdr:from>
    <xdr:ext cx="466725" cy="259080"/>
    <xdr:sp macro="" textlink="">
      <xdr:nvSpPr>
        <xdr:cNvPr id="808" name="テキスト ボックス 807"/>
        <xdr:cNvSpPr txBox="1"/>
      </xdr:nvSpPr>
      <xdr:spPr>
        <a:xfrm>
          <a:off x="19310350" y="9787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143510</xdr:rowOff>
    </xdr:from>
    <xdr:to>
      <xdr:col>98</xdr:col>
      <xdr:colOff>38100</xdr:colOff>
      <xdr:row>59</xdr:row>
      <xdr:rowOff>73025</xdr:rowOff>
    </xdr:to>
    <xdr:sp macro="" textlink="">
      <xdr:nvSpPr>
        <xdr:cNvPr id="809" name="フローチャート: 判断 808"/>
        <xdr:cNvSpPr/>
      </xdr:nvSpPr>
      <xdr:spPr>
        <a:xfrm>
          <a:off x="18605500" y="10087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89535</xdr:rowOff>
    </xdr:from>
    <xdr:ext cx="466725" cy="255905"/>
    <xdr:sp macro="" textlink="">
      <xdr:nvSpPr>
        <xdr:cNvPr id="810" name="テキスト ボックス 809"/>
        <xdr:cNvSpPr txBox="1"/>
      </xdr:nvSpPr>
      <xdr:spPr>
        <a:xfrm>
          <a:off x="18421350" y="98621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635</xdr:rowOff>
    </xdr:from>
    <xdr:to>
      <xdr:col>116</xdr:col>
      <xdr:colOff>114300</xdr:colOff>
      <xdr:row>59</xdr:row>
      <xdr:rowOff>102235</xdr:rowOff>
    </xdr:to>
    <xdr:sp macro="" textlink="">
      <xdr:nvSpPr>
        <xdr:cNvPr id="816" name="楕円 815"/>
        <xdr:cNvSpPr/>
      </xdr:nvSpPr>
      <xdr:spPr>
        <a:xfrm>
          <a:off x="22110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86995</xdr:rowOff>
    </xdr:from>
    <xdr:ext cx="469900" cy="255905"/>
    <xdr:sp macro="" textlink="">
      <xdr:nvSpPr>
        <xdr:cNvPr id="817" name="貸付金該当値テキスト"/>
        <xdr:cNvSpPr txBox="1"/>
      </xdr:nvSpPr>
      <xdr:spPr>
        <a:xfrm>
          <a:off x="22212300" y="100310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1905</xdr:rowOff>
    </xdr:from>
    <xdr:to>
      <xdr:col>112</xdr:col>
      <xdr:colOff>38100</xdr:colOff>
      <xdr:row>59</xdr:row>
      <xdr:rowOff>103505</xdr:rowOff>
    </xdr:to>
    <xdr:sp macro="" textlink="">
      <xdr:nvSpPr>
        <xdr:cNvPr id="818" name="楕円 817"/>
        <xdr:cNvSpPr/>
      </xdr:nvSpPr>
      <xdr:spPr>
        <a:xfrm>
          <a:off x="212725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94615</xdr:rowOff>
    </xdr:from>
    <xdr:ext cx="466725" cy="259080"/>
    <xdr:sp macro="" textlink="">
      <xdr:nvSpPr>
        <xdr:cNvPr id="819" name="テキスト ボックス 818"/>
        <xdr:cNvSpPr txBox="1"/>
      </xdr:nvSpPr>
      <xdr:spPr>
        <a:xfrm>
          <a:off x="21088350" y="10210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3175</xdr:rowOff>
    </xdr:from>
    <xdr:to>
      <xdr:col>107</xdr:col>
      <xdr:colOff>101600</xdr:colOff>
      <xdr:row>59</xdr:row>
      <xdr:rowOff>104775</xdr:rowOff>
    </xdr:to>
    <xdr:sp macro="" textlink="">
      <xdr:nvSpPr>
        <xdr:cNvPr id="820" name="楕円 819"/>
        <xdr:cNvSpPr/>
      </xdr:nvSpPr>
      <xdr:spPr>
        <a:xfrm>
          <a:off x="20383500" y="101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95885</xdr:rowOff>
    </xdr:from>
    <xdr:ext cx="466725" cy="259080"/>
    <xdr:sp macro="" textlink="">
      <xdr:nvSpPr>
        <xdr:cNvPr id="821" name="テキスト ボックス 820"/>
        <xdr:cNvSpPr txBox="1"/>
      </xdr:nvSpPr>
      <xdr:spPr>
        <a:xfrm>
          <a:off x="20199350" y="10211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4445</xdr:rowOff>
    </xdr:from>
    <xdr:to>
      <xdr:col>102</xdr:col>
      <xdr:colOff>165100</xdr:colOff>
      <xdr:row>59</xdr:row>
      <xdr:rowOff>106045</xdr:rowOff>
    </xdr:to>
    <xdr:sp macro="" textlink="">
      <xdr:nvSpPr>
        <xdr:cNvPr id="822" name="楕円 821"/>
        <xdr:cNvSpPr/>
      </xdr:nvSpPr>
      <xdr:spPr>
        <a:xfrm>
          <a:off x="19494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97790</xdr:rowOff>
    </xdr:from>
    <xdr:ext cx="466725" cy="255905"/>
    <xdr:sp macro="" textlink="">
      <xdr:nvSpPr>
        <xdr:cNvPr id="823" name="テキスト ボックス 822"/>
        <xdr:cNvSpPr txBox="1"/>
      </xdr:nvSpPr>
      <xdr:spPr>
        <a:xfrm>
          <a:off x="19310350" y="10213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5080</xdr:rowOff>
    </xdr:from>
    <xdr:to>
      <xdr:col>98</xdr:col>
      <xdr:colOff>38100</xdr:colOff>
      <xdr:row>59</xdr:row>
      <xdr:rowOff>106680</xdr:rowOff>
    </xdr:to>
    <xdr:sp macro="" textlink="">
      <xdr:nvSpPr>
        <xdr:cNvPr id="824" name="楕円 823"/>
        <xdr:cNvSpPr/>
      </xdr:nvSpPr>
      <xdr:spPr>
        <a:xfrm>
          <a:off x="18605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98425</xdr:rowOff>
    </xdr:from>
    <xdr:ext cx="466725" cy="255905"/>
    <xdr:sp macro="" textlink="">
      <xdr:nvSpPr>
        <xdr:cNvPr id="825" name="テキスト ボックス 824"/>
        <xdr:cNvSpPr txBox="1"/>
      </xdr:nvSpPr>
      <xdr:spPr>
        <a:xfrm>
          <a:off x="18421350" y="102139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4" name="テキスト ボックス 833"/>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6" name="テキスト ボックス 835"/>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7" name="直線コネクタ 83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8" name="テキスト ボックス 837"/>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9" name="直線コネクタ 83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905"/>
    <xdr:sp macro="" textlink="">
      <xdr:nvSpPr>
        <xdr:cNvPr id="840" name="テキスト ボックス 839"/>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1" name="直線コネクタ 84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2" name="テキスト ボックス 84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3" name="直線コネクタ 84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2455" cy="255905"/>
    <xdr:sp macro="" textlink="">
      <xdr:nvSpPr>
        <xdr:cNvPr id="844" name="テキスト ボックス 843"/>
        <xdr:cNvSpPr txBox="1"/>
      </xdr:nvSpPr>
      <xdr:spPr>
        <a:xfrm>
          <a:off x="17692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5" name="直線コネクタ 84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2455" cy="258445"/>
    <xdr:sp macro="" textlink="">
      <xdr:nvSpPr>
        <xdr:cNvPr id="846" name="テキスト ボックス 845"/>
        <xdr:cNvSpPr txBox="1"/>
      </xdr:nvSpPr>
      <xdr:spPr>
        <a:xfrm>
          <a:off x="17692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7" name="直線コネクタ 84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2455" cy="259080"/>
    <xdr:sp macro="" textlink="">
      <xdr:nvSpPr>
        <xdr:cNvPr id="848" name="テキスト ボックス 847"/>
        <xdr:cNvSpPr txBox="1"/>
      </xdr:nvSpPr>
      <xdr:spPr>
        <a:xfrm>
          <a:off x="17692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50" name="テキスト ボックス 849"/>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66675</xdr:rowOff>
    </xdr:from>
    <xdr:to>
      <xdr:col>116</xdr:col>
      <xdr:colOff>62865</xdr:colOff>
      <xdr:row>79</xdr:row>
      <xdr:rowOff>114935</xdr:rowOff>
    </xdr:to>
    <xdr:cxnSp macro="">
      <xdr:nvCxnSpPr>
        <xdr:cNvPr id="852" name="直線コネクタ 851"/>
        <xdr:cNvCxnSpPr/>
      </xdr:nvCxnSpPr>
      <xdr:spPr>
        <a:xfrm flipV="1">
          <a:off x="22159595" y="12068175"/>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118745</xdr:rowOff>
    </xdr:from>
    <xdr:ext cx="534670" cy="259080"/>
    <xdr:sp macro="" textlink="">
      <xdr:nvSpPr>
        <xdr:cNvPr id="853" name="繰出金最小値テキスト"/>
        <xdr:cNvSpPr txBox="1"/>
      </xdr:nvSpPr>
      <xdr:spPr>
        <a:xfrm>
          <a:off x="22212300" y="1366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114935</xdr:rowOff>
    </xdr:from>
    <xdr:to>
      <xdr:col>116</xdr:col>
      <xdr:colOff>152400</xdr:colOff>
      <xdr:row>79</xdr:row>
      <xdr:rowOff>114935</xdr:rowOff>
    </xdr:to>
    <xdr:cxnSp macro="">
      <xdr:nvCxnSpPr>
        <xdr:cNvPr id="854" name="直線コネクタ 853"/>
        <xdr:cNvCxnSpPr/>
      </xdr:nvCxnSpPr>
      <xdr:spPr>
        <a:xfrm>
          <a:off x="22072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13335</xdr:rowOff>
    </xdr:from>
    <xdr:ext cx="598805" cy="259080"/>
    <xdr:sp macro="" textlink="">
      <xdr:nvSpPr>
        <xdr:cNvPr id="855" name="繰出金最大値テキスト"/>
        <xdr:cNvSpPr txBox="1"/>
      </xdr:nvSpPr>
      <xdr:spPr>
        <a:xfrm>
          <a:off x="22212300" y="11843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66675</xdr:rowOff>
    </xdr:from>
    <xdr:to>
      <xdr:col>116</xdr:col>
      <xdr:colOff>152400</xdr:colOff>
      <xdr:row>70</xdr:row>
      <xdr:rowOff>66675</xdr:rowOff>
    </xdr:to>
    <xdr:cxnSp macro="">
      <xdr:nvCxnSpPr>
        <xdr:cNvPr id="856" name="直線コネクタ 855"/>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137795</xdr:rowOff>
    </xdr:from>
    <xdr:to>
      <xdr:col>116</xdr:col>
      <xdr:colOff>63500</xdr:colOff>
      <xdr:row>77</xdr:row>
      <xdr:rowOff>169545</xdr:rowOff>
    </xdr:to>
    <xdr:cxnSp macro="">
      <xdr:nvCxnSpPr>
        <xdr:cNvPr id="857" name="直線コネクタ 856"/>
        <xdr:cNvCxnSpPr/>
      </xdr:nvCxnSpPr>
      <xdr:spPr>
        <a:xfrm flipV="1">
          <a:off x="21323300" y="1333944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80010</xdr:rowOff>
    </xdr:from>
    <xdr:ext cx="534670" cy="259080"/>
    <xdr:sp macro="" textlink="">
      <xdr:nvSpPr>
        <xdr:cNvPr id="858" name="繰出金平均値テキスト"/>
        <xdr:cNvSpPr txBox="1"/>
      </xdr:nvSpPr>
      <xdr:spPr>
        <a:xfrm>
          <a:off x="22212300" y="13110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57150</xdr:rowOff>
    </xdr:from>
    <xdr:to>
      <xdr:col>116</xdr:col>
      <xdr:colOff>114300</xdr:colOff>
      <xdr:row>77</xdr:row>
      <xdr:rowOff>158750</xdr:rowOff>
    </xdr:to>
    <xdr:sp macro="" textlink="">
      <xdr:nvSpPr>
        <xdr:cNvPr id="859" name="フローチャート: 判断 858"/>
        <xdr:cNvSpPr/>
      </xdr:nvSpPr>
      <xdr:spPr>
        <a:xfrm>
          <a:off x="221107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137160</xdr:rowOff>
    </xdr:from>
    <xdr:to>
      <xdr:col>111</xdr:col>
      <xdr:colOff>177800</xdr:colOff>
      <xdr:row>77</xdr:row>
      <xdr:rowOff>169545</xdr:rowOff>
    </xdr:to>
    <xdr:cxnSp macro="">
      <xdr:nvCxnSpPr>
        <xdr:cNvPr id="860" name="直線コネクタ 859"/>
        <xdr:cNvCxnSpPr/>
      </xdr:nvCxnSpPr>
      <xdr:spPr>
        <a:xfrm>
          <a:off x="20434300" y="1316736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39370</xdr:rowOff>
    </xdr:from>
    <xdr:to>
      <xdr:col>112</xdr:col>
      <xdr:colOff>38100</xdr:colOff>
      <xdr:row>77</xdr:row>
      <xdr:rowOff>140970</xdr:rowOff>
    </xdr:to>
    <xdr:sp macro="" textlink="">
      <xdr:nvSpPr>
        <xdr:cNvPr id="861" name="フローチャート: 判断 860"/>
        <xdr:cNvSpPr/>
      </xdr:nvSpPr>
      <xdr:spPr>
        <a:xfrm>
          <a:off x="2127250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157480</xdr:rowOff>
    </xdr:from>
    <xdr:ext cx="531495" cy="255905"/>
    <xdr:sp macro="" textlink="">
      <xdr:nvSpPr>
        <xdr:cNvPr id="862" name="テキスト ボックス 861"/>
        <xdr:cNvSpPr txBox="1"/>
      </xdr:nvSpPr>
      <xdr:spPr>
        <a:xfrm>
          <a:off x="21055965" y="13016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137160</xdr:rowOff>
    </xdr:from>
    <xdr:to>
      <xdr:col>107</xdr:col>
      <xdr:colOff>50800</xdr:colOff>
      <xdr:row>76</xdr:row>
      <xdr:rowOff>143510</xdr:rowOff>
    </xdr:to>
    <xdr:cxnSp macro="">
      <xdr:nvCxnSpPr>
        <xdr:cNvPr id="863" name="直線コネクタ 862"/>
        <xdr:cNvCxnSpPr/>
      </xdr:nvCxnSpPr>
      <xdr:spPr>
        <a:xfrm flipV="1">
          <a:off x="19545300" y="13167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61595</xdr:rowOff>
    </xdr:from>
    <xdr:to>
      <xdr:col>107</xdr:col>
      <xdr:colOff>101600</xdr:colOff>
      <xdr:row>77</xdr:row>
      <xdr:rowOff>163195</xdr:rowOff>
    </xdr:to>
    <xdr:sp macro="" textlink="">
      <xdr:nvSpPr>
        <xdr:cNvPr id="864" name="フローチャート: 判断 863"/>
        <xdr:cNvSpPr/>
      </xdr:nvSpPr>
      <xdr:spPr>
        <a:xfrm>
          <a:off x="20383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154940</xdr:rowOff>
    </xdr:from>
    <xdr:ext cx="531495" cy="255905"/>
    <xdr:sp macro="" textlink="">
      <xdr:nvSpPr>
        <xdr:cNvPr id="865" name="テキスト ボックス 864"/>
        <xdr:cNvSpPr txBox="1"/>
      </xdr:nvSpPr>
      <xdr:spPr>
        <a:xfrm>
          <a:off x="20166965" y="13356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143510</xdr:rowOff>
    </xdr:from>
    <xdr:to>
      <xdr:col>102</xdr:col>
      <xdr:colOff>114300</xdr:colOff>
      <xdr:row>77</xdr:row>
      <xdr:rowOff>635</xdr:rowOff>
    </xdr:to>
    <xdr:cxnSp macro="">
      <xdr:nvCxnSpPr>
        <xdr:cNvPr id="866" name="直線コネクタ 865"/>
        <xdr:cNvCxnSpPr/>
      </xdr:nvCxnSpPr>
      <xdr:spPr>
        <a:xfrm flipV="1">
          <a:off x="18656300" y="131737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64770</xdr:rowOff>
    </xdr:from>
    <xdr:to>
      <xdr:col>102</xdr:col>
      <xdr:colOff>165100</xdr:colOff>
      <xdr:row>77</xdr:row>
      <xdr:rowOff>166370</xdr:rowOff>
    </xdr:to>
    <xdr:sp macro="" textlink="">
      <xdr:nvSpPr>
        <xdr:cNvPr id="867" name="フローチャート: 判断 866"/>
        <xdr:cNvSpPr/>
      </xdr:nvSpPr>
      <xdr:spPr>
        <a:xfrm>
          <a:off x="19494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157480</xdr:rowOff>
    </xdr:from>
    <xdr:ext cx="531495" cy="255905"/>
    <xdr:sp macro="" textlink="">
      <xdr:nvSpPr>
        <xdr:cNvPr id="868" name="テキスト ボックス 867"/>
        <xdr:cNvSpPr txBox="1"/>
      </xdr:nvSpPr>
      <xdr:spPr>
        <a:xfrm>
          <a:off x="19277965" y="13359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107315</xdr:rowOff>
    </xdr:from>
    <xdr:to>
      <xdr:col>98</xdr:col>
      <xdr:colOff>38100</xdr:colOff>
      <xdr:row>78</xdr:row>
      <xdr:rowOff>37465</xdr:rowOff>
    </xdr:to>
    <xdr:sp macro="" textlink="">
      <xdr:nvSpPr>
        <xdr:cNvPr id="869" name="フローチャート: 判断 868"/>
        <xdr:cNvSpPr/>
      </xdr:nvSpPr>
      <xdr:spPr>
        <a:xfrm>
          <a:off x="18605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29210</xdr:rowOff>
    </xdr:from>
    <xdr:ext cx="531495" cy="255905"/>
    <xdr:sp macro="" textlink="">
      <xdr:nvSpPr>
        <xdr:cNvPr id="870" name="テキスト ボックス 869"/>
        <xdr:cNvSpPr txBox="1"/>
      </xdr:nvSpPr>
      <xdr:spPr>
        <a:xfrm>
          <a:off x="18388965" y="13402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86995</xdr:rowOff>
    </xdr:from>
    <xdr:to>
      <xdr:col>116</xdr:col>
      <xdr:colOff>114300</xdr:colOff>
      <xdr:row>78</xdr:row>
      <xdr:rowOff>17780</xdr:rowOff>
    </xdr:to>
    <xdr:sp macro="" textlink="">
      <xdr:nvSpPr>
        <xdr:cNvPr id="876" name="楕円 875"/>
        <xdr:cNvSpPr/>
      </xdr:nvSpPr>
      <xdr:spPr>
        <a:xfrm>
          <a:off x="221107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65405</xdr:rowOff>
    </xdr:from>
    <xdr:ext cx="534670" cy="255905"/>
    <xdr:sp macro="" textlink="">
      <xdr:nvSpPr>
        <xdr:cNvPr id="877" name="繰出金該当値テキスト"/>
        <xdr:cNvSpPr txBox="1"/>
      </xdr:nvSpPr>
      <xdr:spPr>
        <a:xfrm>
          <a:off x="22212300" y="132670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118745</xdr:rowOff>
    </xdr:from>
    <xdr:to>
      <xdr:col>112</xdr:col>
      <xdr:colOff>38100</xdr:colOff>
      <xdr:row>78</xdr:row>
      <xdr:rowOff>48895</xdr:rowOff>
    </xdr:to>
    <xdr:sp macro="" textlink="">
      <xdr:nvSpPr>
        <xdr:cNvPr id="878" name="楕円 877"/>
        <xdr:cNvSpPr/>
      </xdr:nvSpPr>
      <xdr:spPr>
        <a:xfrm>
          <a:off x="21272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40640</xdr:rowOff>
    </xdr:from>
    <xdr:ext cx="531495" cy="255905"/>
    <xdr:sp macro="" textlink="">
      <xdr:nvSpPr>
        <xdr:cNvPr id="879" name="テキスト ボックス 878"/>
        <xdr:cNvSpPr txBox="1"/>
      </xdr:nvSpPr>
      <xdr:spPr>
        <a:xfrm>
          <a:off x="21055965" y="13413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86360</xdr:rowOff>
    </xdr:from>
    <xdr:to>
      <xdr:col>107</xdr:col>
      <xdr:colOff>101600</xdr:colOff>
      <xdr:row>77</xdr:row>
      <xdr:rowOff>16510</xdr:rowOff>
    </xdr:to>
    <xdr:sp macro="" textlink="">
      <xdr:nvSpPr>
        <xdr:cNvPr id="880" name="楕円 879"/>
        <xdr:cNvSpPr/>
      </xdr:nvSpPr>
      <xdr:spPr>
        <a:xfrm>
          <a:off x="20383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33020</xdr:rowOff>
    </xdr:from>
    <xdr:ext cx="531495" cy="259080"/>
    <xdr:sp macro="" textlink="">
      <xdr:nvSpPr>
        <xdr:cNvPr id="881" name="テキスト ボックス 880"/>
        <xdr:cNvSpPr txBox="1"/>
      </xdr:nvSpPr>
      <xdr:spPr>
        <a:xfrm>
          <a:off x="20166965" y="12891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92075</xdr:rowOff>
    </xdr:from>
    <xdr:to>
      <xdr:col>102</xdr:col>
      <xdr:colOff>165100</xdr:colOff>
      <xdr:row>77</xdr:row>
      <xdr:rowOff>22225</xdr:rowOff>
    </xdr:to>
    <xdr:sp macro="" textlink="">
      <xdr:nvSpPr>
        <xdr:cNvPr id="882" name="楕円 881"/>
        <xdr:cNvSpPr/>
      </xdr:nvSpPr>
      <xdr:spPr>
        <a:xfrm>
          <a:off x="19494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38735</xdr:rowOff>
    </xdr:from>
    <xdr:ext cx="531495" cy="259080"/>
    <xdr:sp macro="" textlink="">
      <xdr:nvSpPr>
        <xdr:cNvPr id="883" name="テキスト ボックス 882"/>
        <xdr:cNvSpPr txBox="1"/>
      </xdr:nvSpPr>
      <xdr:spPr>
        <a:xfrm>
          <a:off x="19277965" y="128974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121285</xdr:rowOff>
    </xdr:from>
    <xdr:to>
      <xdr:col>98</xdr:col>
      <xdr:colOff>38100</xdr:colOff>
      <xdr:row>77</xdr:row>
      <xdr:rowOff>52070</xdr:rowOff>
    </xdr:to>
    <xdr:sp macro="" textlink="">
      <xdr:nvSpPr>
        <xdr:cNvPr id="884" name="楕円 883"/>
        <xdr:cNvSpPr/>
      </xdr:nvSpPr>
      <xdr:spPr>
        <a:xfrm>
          <a:off x="186055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67945</xdr:rowOff>
    </xdr:from>
    <xdr:ext cx="531495" cy="258445"/>
    <xdr:sp macro="" textlink="">
      <xdr:nvSpPr>
        <xdr:cNvPr id="885" name="テキスト ボックス 884"/>
        <xdr:cNvSpPr txBox="1"/>
      </xdr:nvSpPr>
      <xdr:spPr>
        <a:xfrm>
          <a:off x="18388965" y="129266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4" name="テキスト ボックス 893"/>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7" name="テキスト ボックス 896"/>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99" name="テキスト ボックス 898"/>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11" name="テキスト ボックス 910"/>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4" name="テキスト ボックス 913"/>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7" name="テキスト ボックス 916"/>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9" name="テキスト ボックス 918"/>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8" name="テキスト ボックス 927"/>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30" name="テキスト ボックス 929"/>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32" name="テキスト ボックス 931"/>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4" name="テキスト ボックス 933"/>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は中山間に位置し、広大な面積の中に行政区が点在するという特質から、総合支所をはじめとする同種の公共施設を分散する形で数多く有している。これに比例し、人件費をはじめ多くの項目で類似団体内の平均値を大きく上回っている。</a:t>
          </a:r>
        </a:p>
        <a:p>
          <a:r>
            <a:rPr kumimoji="1" lang="ja-JP" altLang="en-US" sz="1300">
              <a:latin typeface="ＭＳ Ｐゴシック"/>
              <a:ea typeface="ＭＳ Ｐゴシック"/>
            </a:rPr>
            <a:t>　公共施設等の維持管理経費に多額の経費を要することに加え、特別豪雪地帯特有の除排雪経費の増嵩等により、維持補修費や普通建設事業費（うち更新整備）、公債費が突出している状況にある。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福島県南会津町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13,733
13,633
886.47
13,569,642
13,126,712
435,551
8,312,290
16,218,534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905"/>
    <xdr:sp macro="" textlink="">
      <xdr:nvSpPr>
        <xdr:cNvPr id="54" name="テキスト ボックス 53"/>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148590</xdr:rowOff>
    </xdr:from>
    <xdr:to>
      <xdr:col>24</xdr:col>
      <xdr:colOff>62865</xdr:colOff>
      <xdr:row>38</xdr:row>
      <xdr:rowOff>113665</xdr:rowOff>
    </xdr:to>
    <xdr:cxnSp macro="">
      <xdr:nvCxnSpPr>
        <xdr:cNvPr id="56" name="直線コネクタ 55"/>
        <xdr:cNvCxnSpPr/>
      </xdr:nvCxnSpPr>
      <xdr:spPr>
        <a:xfrm flipV="1">
          <a:off x="4633595" y="512064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117475</xdr:rowOff>
    </xdr:from>
    <xdr:ext cx="469900" cy="259080"/>
    <xdr:sp macro="" textlink="">
      <xdr:nvSpPr>
        <xdr:cNvPr id="57" name="議会費最小値テキスト"/>
        <xdr:cNvSpPr txBox="1"/>
      </xdr:nvSpPr>
      <xdr:spPr>
        <a:xfrm>
          <a:off x="4686300" y="6632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113665</xdr:rowOff>
    </xdr:from>
    <xdr:to>
      <xdr:col>24</xdr:col>
      <xdr:colOff>152400</xdr:colOff>
      <xdr:row>38</xdr:row>
      <xdr:rowOff>113665</xdr:rowOff>
    </xdr:to>
    <xdr:cxnSp macro="">
      <xdr:nvCxnSpPr>
        <xdr:cNvPr id="58" name="直線コネクタ 57"/>
        <xdr:cNvCxnSpPr/>
      </xdr:nvCxnSpPr>
      <xdr:spPr>
        <a:xfrm>
          <a:off x="454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95250</xdr:rowOff>
    </xdr:from>
    <xdr:ext cx="534670" cy="259080"/>
    <xdr:sp macro="" textlink="">
      <xdr:nvSpPr>
        <xdr:cNvPr id="59" name="議会費最大値テキスト"/>
        <xdr:cNvSpPr txBox="1"/>
      </xdr:nvSpPr>
      <xdr:spPr>
        <a:xfrm>
          <a:off x="4686300" y="489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dr:col>23</xdr:col>
      <xdr:colOff>165100</xdr:colOff>
      <xdr:row>29</xdr:row>
      <xdr:rowOff>148590</xdr:rowOff>
    </xdr:from>
    <xdr:to>
      <xdr:col>24</xdr:col>
      <xdr:colOff>152400</xdr:colOff>
      <xdr:row>29</xdr:row>
      <xdr:rowOff>148590</xdr:rowOff>
    </xdr:to>
    <xdr:cxnSp macro="">
      <xdr:nvCxnSpPr>
        <xdr:cNvPr id="60" name="直線コネクタ 59"/>
        <xdr:cNvCxnSpPr/>
      </xdr:nvCxnSpPr>
      <xdr:spPr>
        <a:xfrm>
          <a:off x="4546600" y="512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38100</xdr:rowOff>
    </xdr:from>
    <xdr:to>
      <xdr:col>24</xdr:col>
      <xdr:colOff>63500</xdr:colOff>
      <xdr:row>35</xdr:row>
      <xdr:rowOff>95250</xdr:rowOff>
    </xdr:to>
    <xdr:cxnSp macro="">
      <xdr:nvCxnSpPr>
        <xdr:cNvPr id="61" name="直線コネクタ 60"/>
        <xdr:cNvCxnSpPr/>
      </xdr:nvCxnSpPr>
      <xdr:spPr>
        <a:xfrm flipV="1">
          <a:off x="3797300" y="60388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109220</xdr:rowOff>
    </xdr:from>
    <xdr:ext cx="469900" cy="255905"/>
    <xdr:sp macro="" textlink="">
      <xdr:nvSpPr>
        <xdr:cNvPr id="62" name="議会費平均値テキスト"/>
        <xdr:cNvSpPr txBox="1"/>
      </xdr:nvSpPr>
      <xdr:spPr>
        <a:xfrm>
          <a:off x="4686300" y="61099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63" name="フローチャート: 判断 62"/>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105410</xdr:rowOff>
    </xdr:to>
    <xdr:cxnSp macro="">
      <xdr:nvCxnSpPr>
        <xdr:cNvPr id="64" name="直線コネクタ 63"/>
        <xdr:cNvCxnSpPr/>
      </xdr:nvCxnSpPr>
      <xdr:spPr>
        <a:xfrm flipV="1">
          <a:off x="2908300" y="60960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163830</xdr:rowOff>
    </xdr:from>
    <xdr:to>
      <xdr:col>20</xdr:col>
      <xdr:colOff>38100</xdr:colOff>
      <xdr:row>36</xdr:row>
      <xdr:rowOff>93980</xdr:rowOff>
    </xdr:to>
    <xdr:sp macro="" textlink="">
      <xdr:nvSpPr>
        <xdr:cNvPr id="65" name="フローチャート: 判断 64"/>
        <xdr:cNvSpPr/>
      </xdr:nvSpPr>
      <xdr:spPr>
        <a:xfrm>
          <a:off x="3746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85090</xdr:rowOff>
    </xdr:from>
    <xdr:ext cx="466725" cy="259080"/>
    <xdr:sp macro="" textlink="">
      <xdr:nvSpPr>
        <xdr:cNvPr id="66" name="テキスト ボックス 65"/>
        <xdr:cNvSpPr txBox="1"/>
      </xdr:nvSpPr>
      <xdr:spPr>
        <a:xfrm>
          <a:off x="3562350" y="6257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103505</xdr:rowOff>
    </xdr:from>
    <xdr:to>
      <xdr:col>15</xdr:col>
      <xdr:colOff>50800</xdr:colOff>
      <xdr:row>35</xdr:row>
      <xdr:rowOff>105410</xdr:rowOff>
    </xdr:to>
    <xdr:cxnSp macro="">
      <xdr:nvCxnSpPr>
        <xdr:cNvPr id="67" name="直線コネクタ 66"/>
        <xdr:cNvCxnSpPr/>
      </xdr:nvCxnSpPr>
      <xdr:spPr>
        <a:xfrm>
          <a:off x="2019300" y="61042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116840</xdr:rowOff>
    </xdr:from>
    <xdr:ext cx="466725" cy="259080"/>
    <xdr:sp macro="" textlink="">
      <xdr:nvSpPr>
        <xdr:cNvPr id="69" name="テキスト ボックス 68"/>
        <xdr:cNvSpPr txBox="1"/>
      </xdr:nvSpPr>
      <xdr:spPr>
        <a:xfrm>
          <a:off x="2673350" y="6289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103505</xdr:rowOff>
    </xdr:from>
    <xdr:to>
      <xdr:col>10</xdr:col>
      <xdr:colOff>114300</xdr:colOff>
      <xdr:row>35</xdr:row>
      <xdr:rowOff>132080</xdr:rowOff>
    </xdr:to>
    <xdr:cxnSp macro="">
      <xdr:nvCxnSpPr>
        <xdr:cNvPr id="70" name="直線コネクタ 69"/>
        <xdr:cNvCxnSpPr/>
      </xdr:nvCxnSpPr>
      <xdr:spPr>
        <a:xfrm flipV="1">
          <a:off x="1130300" y="61042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1" name="フローチャート: 判断 70"/>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118110</xdr:rowOff>
    </xdr:from>
    <xdr:ext cx="466725" cy="259080"/>
    <xdr:sp macro="" textlink="">
      <xdr:nvSpPr>
        <xdr:cNvPr id="72" name="テキスト ボックス 71"/>
        <xdr:cNvSpPr txBox="1"/>
      </xdr:nvSpPr>
      <xdr:spPr>
        <a:xfrm>
          <a:off x="1784350" y="6290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170815</xdr:rowOff>
    </xdr:from>
    <xdr:to>
      <xdr:col>6</xdr:col>
      <xdr:colOff>38100</xdr:colOff>
      <xdr:row>37</xdr:row>
      <xdr:rowOff>100965</xdr:rowOff>
    </xdr:to>
    <xdr:sp macro="" textlink="">
      <xdr:nvSpPr>
        <xdr:cNvPr id="73" name="フローチャート: 判断 72"/>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92075</xdr:rowOff>
    </xdr:from>
    <xdr:ext cx="466725" cy="259080"/>
    <xdr:sp macro="" textlink="">
      <xdr:nvSpPr>
        <xdr:cNvPr id="74" name="テキスト ボックス 73"/>
        <xdr:cNvSpPr txBox="1"/>
      </xdr:nvSpPr>
      <xdr:spPr>
        <a:xfrm>
          <a:off x="895350" y="6435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158750</xdr:rowOff>
    </xdr:from>
    <xdr:to>
      <xdr:col>24</xdr:col>
      <xdr:colOff>114300</xdr:colOff>
      <xdr:row>35</xdr:row>
      <xdr:rowOff>88900</xdr:rowOff>
    </xdr:to>
    <xdr:sp macro="" textlink="">
      <xdr:nvSpPr>
        <xdr:cNvPr id="80" name="楕円 79"/>
        <xdr:cNvSpPr/>
      </xdr:nvSpPr>
      <xdr:spPr>
        <a:xfrm>
          <a:off x="4584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10160</xdr:rowOff>
    </xdr:from>
    <xdr:ext cx="469900" cy="259080"/>
    <xdr:sp macro="" textlink="">
      <xdr:nvSpPr>
        <xdr:cNvPr id="81" name="議会費該当値テキスト"/>
        <xdr:cNvSpPr txBox="1"/>
      </xdr:nvSpPr>
      <xdr:spPr>
        <a:xfrm>
          <a:off x="4686300" y="583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82" name="楕円 81"/>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162560</xdr:rowOff>
    </xdr:from>
    <xdr:ext cx="466725" cy="259080"/>
    <xdr:sp macro="" textlink="">
      <xdr:nvSpPr>
        <xdr:cNvPr id="83" name="テキスト ボックス 82"/>
        <xdr:cNvSpPr txBox="1"/>
      </xdr:nvSpPr>
      <xdr:spPr>
        <a:xfrm>
          <a:off x="3562350" y="582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54610</xdr:rowOff>
    </xdr:from>
    <xdr:to>
      <xdr:col>15</xdr:col>
      <xdr:colOff>101600</xdr:colOff>
      <xdr:row>35</xdr:row>
      <xdr:rowOff>156210</xdr:rowOff>
    </xdr:to>
    <xdr:sp macro="" textlink="">
      <xdr:nvSpPr>
        <xdr:cNvPr id="84" name="楕円 83"/>
        <xdr:cNvSpPr/>
      </xdr:nvSpPr>
      <xdr:spPr>
        <a:xfrm>
          <a:off x="2857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1270</xdr:rowOff>
    </xdr:from>
    <xdr:ext cx="466725" cy="259080"/>
    <xdr:sp macro="" textlink="">
      <xdr:nvSpPr>
        <xdr:cNvPr id="85" name="テキスト ボックス 84"/>
        <xdr:cNvSpPr txBox="1"/>
      </xdr:nvSpPr>
      <xdr:spPr>
        <a:xfrm>
          <a:off x="2673350" y="5830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52705</xdr:rowOff>
    </xdr:from>
    <xdr:to>
      <xdr:col>10</xdr:col>
      <xdr:colOff>165100</xdr:colOff>
      <xdr:row>35</xdr:row>
      <xdr:rowOff>154940</xdr:rowOff>
    </xdr:to>
    <xdr:sp macro="" textlink="">
      <xdr:nvSpPr>
        <xdr:cNvPr id="86" name="楕円 85"/>
        <xdr:cNvSpPr/>
      </xdr:nvSpPr>
      <xdr:spPr>
        <a:xfrm>
          <a:off x="1968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170815</xdr:rowOff>
    </xdr:from>
    <xdr:ext cx="466725" cy="258445"/>
    <xdr:sp macro="" textlink="">
      <xdr:nvSpPr>
        <xdr:cNvPr id="87" name="テキスト ボックス 86"/>
        <xdr:cNvSpPr txBox="1"/>
      </xdr:nvSpPr>
      <xdr:spPr>
        <a:xfrm>
          <a:off x="1784350" y="582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88" name="楕円 87"/>
        <xdr:cNvSpPr/>
      </xdr:nvSpPr>
      <xdr:spPr>
        <a:xfrm>
          <a:off x="1079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27940</xdr:rowOff>
    </xdr:from>
    <xdr:ext cx="466725" cy="259080"/>
    <xdr:sp macro="" textlink="">
      <xdr:nvSpPr>
        <xdr:cNvPr id="89" name="テキスト ボックス 88"/>
        <xdr:cNvSpPr txBox="1"/>
      </xdr:nvSpPr>
      <xdr:spPr>
        <a:xfrm>
          <a:off x="895350" y="5857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1" name="テキスト ボックス 100"/>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3" name="テキスト ボックス 102"/>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5" name="テキスト ボックス 104"/>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9080"/>
    <xdr:sp macro="" textlink="">
      <xdr:nvSpPr>
        <xdr:cNvPr id="107" name="テキスト ボックス 106"/>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09" name="テキスト ボックス 108"/>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1" name="テキスト ボックス 110"/>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133985</xdr:rowOff>
    </xdr:from>
    <xdr:to>
      <xdr:col>24</xdr:col>
      <xdr:colOff>62865</xdr:colOff>
      <xdr:row>57</xdr:row>
      <xdr:rowOff>157480</xdr:rowOff>
    </xdr:to>
    <xdr:cxnSp macro="">
      <xdr:nvCxnSpPr>
        <xdr:cNvPr id="113" name="直線コネクタ 112"/>
        <xdr:cNvCxnSpPr/>
      </xdr:nvCxnSpPr>
      <xdr:spPr>
        <a:xfrm flipV="1">
          <a:off x="4633595" y="870648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161290</xdr:rowOff>
    </xdr:from>
    <xdr:ext cx="534670" cy="259080"/>
    <xdr:sp macro="" textlink="">
      <xdr:nvSpPr>
        <xdr:cNvPr id="114" name="総務費最小値テキスト"/>
        <xdr:cNvSpPr txBox="1"/>
      </xdr:nvSpPr>
      <xdr:spPr>
        <a:xfrm>
          <a:off x="4686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157480</xdr:rowOff>
    </xdr:from>
    <xdr:to>
      <xdr:col>24</xdr:col>
      <xdr:colOff>152400</xdr:colOff>
      <xdr:row>57</xdr:row>
      <xdr:rowOff>157480</xdr:rowOff>
    </xdr:to>
    <xdr:cxnSp macro="">
      <xdr:nvCxnSpPr>
        <xdr:cNvPr id="115" name="直線コネクタ 114"/>
        <xdr:cNvCxnSpPr/>
      </xdr:nvCxnSpPr>
      <xdr:spPr>
        <a:xfrm>
          <a:off x="4546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80645</xdr:rowOff>
    </xdr:from>
    <xdr:ext cx="598805" cy="259080"/>
    <xdr:sp macro="" textlink="">
      <xdr:nvSpPr>
        <xdr:cNvPr id="116" name="総務費最大値テキスト"/>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dr:col>23</xdr:col>
      <xdr:colOff>165100</xdr:colOff>
      <xdr:row>50</xdr:row>
      <xdr:rowOff>133985</xdr:rowOff>
    </xdr:from>
    <xdr:to>
      <xdr:col>24</xdr:col>
      <xdr:colOff>152400</xdr:colOff>
      <xdr:row>50</xdr:row>
      <xdr:rowOff>133985</xdr:rowOff>
    </xdr:to>
    <xdr:cxnSp macro="">
      <xdr:nvCxnSpPr>
        <xdr:cNvPr id="117" name="直線コネクタ 116"/>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48895</xdr:rowOff>
    </xdr:from>
    <xdr:to>
      <xdr:col>24</xdr:col>
      <xdr:colOff>63500</xdr:colOff>
      <xdr:row>55</xdr:row>
      <xdr:rowOff>147955</xdr:rowOff>
    </xdr:to>
    <xdr:cxnSp macro="">
      <xdr:nvCxnSpPr>
        <xdr:cNvPr id="118" name="直線コネクタ 117"/>
        <xdr:cNvCxnSpPr/>
      </xdr:nvCxnSpPr>
      <xdr:spPr>
        <a:xfrm flipV="1">
          <a:off x="3797300" y="947864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116205</xdr:rowOff>
    </xdr:from>
    <xdr:ext cx="598805" cy="259080"/>
    <xdr:sp macro="" textlink="">
      <xdr:nvSpPr>
        <xdr:cNvPr id="119" name="総務費平均値テキスト"/>
        <xdr:cNvSpPr txBox="1"/>
      </xdr:nvSpPr>
      <xdr:spPr>
        <a:xfrm>
          <a:off x="4686300" y="9545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137795</xdr:rowOff>
    </xdr:from>
    <xdr:to>
      <xdr:col>24</xdr:col>
      <xdr:colOff>114300</xdr:colOff>
      <xdr:row>56</xdr:row>
      <xdr:rowOff>67945</xdr:rowOff>
    </xdr:to>
    <xdr:sp macro="" textlink="">
      <xdr:nvSpPr>
        <xdr:cNvPr id="120" name="フローチャート: 判断 119"/>
        <xdr:cNvSpPr/>
      </xdr:nvSpPr>
      <xdr:spPr>
        <a:xfrm>
          <a:off x="4584700" y="9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147955</xdr:rowOff>
    </xdr:from>
    <xdr:to>
      <xdr:col>19</xdr:col>
      <xdr:colOff>177800</xdr:colOff>
      <xdr:row>56</xdr:row>
      <xdr:rowOff>37465</xdr:rowOff>
    </xdr:to>
    <xdr:cxnSp macro="">
      <xdr:nvCxnSpPr>
        <xdr:cNvPr id="121" name="直線コネクタ 120"/>
        <xdr:cNvCxnSpPr/>
      </xdr:nvCxnSpPr>
      <xdr:spPr>
        <a:xfrm flipV="1">
          <a:off x="2908300" y="957770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154940</xdr:rowOff>
    </xdr:from>
    <xdr:to>
      <xdr:col>20</xdr:col>
      <xdr:colOff>38100</xdr:colOff>
      <xdr:row>56</xdr:row>
      <xdr:rowOff>85090</xdr:rowOff>
    </xdr:to>
    <xdr:sp macro="" textlink="">
      <xdr:nvSpPr>
        <xdr:cNvPr id="122" name="フローチャート: 判断 121"/>
        <xdr:cNvSpPr/>
      </xdr:nvSpPr>
      <xdr:spPr>
        <a:xfrm>
          <a:off x="3746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76200</xdr:rowOff>
    </xdr:from>
    <xdr:ext cx="595630" cy="255905"/>
    <xdr:sp macro="" textlink="">
      <xdr:nvSpPr>
        <xdr:cNvPr id="123" name="テキスト ボックス 122"/>
        <xdr:cNvSpPr txBox="1"/>
      </xdr:nvSpPr>
      <xdr:spPr>
        <a:xfrm>
          <a:off x="3497580" y="96774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73025</xdr:rowOff>
    </xdr:from>
    <xdr:to>
      <xdr:col>15</xdr:col>
      <xdr:colOff>50800</xdr:colOff>
      <xdr:row>56</xdr:row>
      <xdr:rowOff>37465</xdr:rowOff>
    </xdr:to>
    <xdr:cxnSp macro="">
      <xdr:nvCxnSpPr>
        <xdr:cNvPr id="124" name="直線コネクタ 123"/>
        <xdr:cNvCxnSpPr/>
      </xdr:nvCxnSpPr>
      <xdr:spPr>
        <a:xfrm>
          <a:off x="2019300" y="9159875"/>
          <a:ext cx="88900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165100</xdr:rowOff>
    </xdr:from>
    <xdr:to>
      <xdr:col>15</xdr:col>
      <xdr:colOff>101600</xdr:colOff>
      <xdr:row>56</xdr:row>
      <xdr:rowOff>95250</xdr:rowOff>
    </xdr:to>
    <xdr:sp macro="" textlink="">
      <xdr:nvSpPr>
        <xdr:cNvPr id="125" name="フローチャート: 判断 124"/>
        <xdr:cNvSpPr/>
      </xdr:nvSpPr>
      <xdr:spPr>
        <a:xfrm>
          <a:off x="28575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86360</xdr:rowOff>
    </xdr:from>
    <xdr:ext cx="595630" cy="255905"/>
    <xdr:sp macro="" textlink="">
      <xdr:nvSpPr>
        <xdr:cNvPr id="126" name="テキスト ボックス 125"/>
        <xdr:cNvSpPr txBox="1"/>
      </xdr:nvSpPr>
      <xdr:spPr>
        <a:xfrm>
          <a:off x="2608580" y="96875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53</xdr:row>
      <xdr:rowOff>73025</xdr:rowOff>
    </xdr:from>
    <xdr:to>
      <xdr:col>10</xdr:col>
      <xdr:colOff>114300</xdr:colOff>
      <xdr:row>56</xdr:row>
      <xdr:rowOff>92710</xdr:rowOff>
    </xdr:to>
    <xdr:cxnSp macro="">
      <xdr:nvCxnSpPr>
        <xdr:cNvPr id="127" name="直線コネクタ 126"/>
        <xdr:cNvCxnSpPr/>
      </xdr:nvCxnSpPr>
      <xdr:spPr>
        <a:xfrm flipV="1">
          <a:off x="1130300" y="9159875"/>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153035</xdr:rowOff>
    </xdr:from>
    <xdr:to>
      <xdr:col>10</xdr:col>
      <xdr:colOff>165100</xdr:colOff>
      <xdr:row>54</xdr:row>
      <xdr:rowOff>83185</xdr:rowOff>
    </xdr:to>
    <xdr:sp macro="" textlink="">
      <xdr:nvSpPr>
        <xdr:cNvPr id="128" name="フローチャート: 判断 127"/>
        <xdr:cNvSpPr/>
      </xdr:nvSpPr>
      <xdr:spPr>
        <a:xfrm>
          <a:off x="1968500" y="923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74930</xdr:rowOff>
    </xdr:from>
    <xdr:ext cx="595630" cy="255905"/>
    <xdr:sp macro="" textlink="">
      <xdr:nvSpPr>
        <xdr:cNvPr id="129" name="テキスト ボックス 128"/>
        <xdr:cNvSpPr txBox="1"/>
      </xdr:nvSpPr>
      <xdr:spPr>
        <a:xfrm>
          <a:off x="1719580" y="9333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158115</xdr:rowOff>
    </xdr:from>
    <xdr:to>
      <xdr:col>6</xdr:col>
      <xdr:colOff>38100</xdr:colOff>
      <xdr:row>57</xdr:row>
      <xdr:rowOff>88265</xdr:rowOff>
    </xdr:to>
    <xdr:sp macro="" textlink="">
      <xdr:nvSpPr>
        <xdr:cNvPr id="130" name="フローチャート: 判断 129"/>
        <xdr:cNvSpPr/>
      </xdr:nvSpPr>
      <xdr:spPr>
        <a:xfrm>
          <a:off x="1079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79375</xdr:rowOff>
    </xdr:from>
    <xdr:ext cx="531495" cy="258445"/>
    <xdr:sp macro="" textlink="">
      <xdr:nvSpPr>
        <xdr:cNvPr id="131" name="テキスト ボックス 130"/>
        <xdr:cNvSpPr txBox="1"/>
      </xdr:nvSpPr>
      <xdr:spPr>
        <a:xfrm>
          <a:off x="862965" y="98520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169545</xdr:rowOff>
    </xdr:from>
    <xdr:to>
      <xdr:col>24</xdr:col>
      <xdr:colOff>114300</xdr:colOff>
      <xdr:row>55</xdr:row>
      <xdr:rowOff>99695</xdr:rowOff>
    </xdr:to>
    <xdr:sp macro="" textlink="">
      <xdr:nvSpPr>
        <xdr:cNvPr id="137" name="楕円 136"/>
        <xdr:cNvSpPr/>
      </xdr:nvSpPr>
      <xdr:spPr>
        <a:xfrm>
          <a:off x="4584700" y="94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20955</xdr:rowOff>
    </xdr:from>
    <xdr:ext cx="598805" cy="255905"/>
    <xdr:sp macro="" textlink="">
      <xdr:nvSpPr>
        <xdr:cNvPr id="138" name="総務費該当値テキスト"/>
        <xdr:cNvSpPr txBox="1"/>
      </xdr:nvSpPr>
      <xdr:spPr>
        <a:xfrm>
          <a:off x="4686300" y="92792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178,775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97790</xdr:rowOff>
    </xdr:from>
    <xdr:to>
      <xdr:col>20</xdr:col>
      <xdr:colOff>38100</xdr:colOff>
      <xdr:row>56</xdr:row>
      <xdr:rowOff>27305</xdr:rowOff>
    </xdr:to>
    <xdr:sp macro="" textlink="">
      <xdr:nvSpPr>
        <xdr:cNvPr id="139" name="楕円 138"/>
        <xdr:cNvSpPr/>
      </xdr:nvSpPr>
      <xdr:spPr>
        <a:xfrm>
          <a:off x="3746500" y="9527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43815</xdr:rowOff>
    </xdr:from>
    <xdr:ext cx="595630" cy="255905"/>
    <xdr:sp macro="" textlink="">
      <xdr:nvSpPr>
        <xdr:cNvPr id="140" name="テキスト ボックス 139"/>
        <xdr:cNvSpPr txBox="1"/>
      </xdr:nvSpPr>
      <xdr:spPr>
        <a:xfrm>
          <a:off x="3497580" y="93021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158115</xdr:rowOff>
    </xdr:from>
    <xdr:to>
      <xdr:col>15</xdr:col>
      <xdr:colOff>101600</xdr:colOff>
      <xdr:row>56</xdr:row>
      <xdr:rowOff>88265</xdr:rowOff>
    </xdr:to>
    <xdr:sp macro="" textlink="">
      <xdr:nvSpPr>
        <xdr:cNvPr id="141" name="楕円 140"/>
        <xdr:cNvSpPr/>
      </xdr:nvSpPr>
      <xdr:spPr>
        <a:xfrm>
          <a:off x="2857500" y="95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104775</xdr:rowOff>
    </xdr:from>
    <xdr:ext cx="595630" cy="259080"/>
    <xdr:sp macro="" textlink="">
      <xdr:nvSpPr>
        <xdr:cNvPr id="142" name="テキスト ボックス 141"/>
        <xdr:cNvSpPr txBox="1"/>
      </xdr:nvSpPr>
      <xdr:spPr>
        <a:xfrm>
          <a:off x="2608580" y="93630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22225</xdr:rowOff>
    </xdr:from>
    <xdr:to>
      <xdr:col>10</xdr:col>
      <xdr:colOff>165100</xdr:colOff>
      <xdr:row>53</xdr:row>
      <xdr:rowOff>123825</xdr:rowOff>
    </xdr:to>
    <xdr:sp macro="" textlink="">
      <xdr:nvSpPr>
        <xdr:cNvPr id="143" name="楕円 142"/>
        <xdr:cNvSpPr/>
      </xdr:nvSpPr>
      <xdr:spPr>
        <a:xfrm>
          <a:off x="1968500" y="91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140335</xdr:rowOff>
    </xdr:from>
    <xdr:ext cx="595630" cy="259080"/>
    <xdr:sp macro="" textlink="">
      <xdr:nvSpPr>
        <xdr:cNvPr id="144" name="テキスト ボックス 143"/>
        <xdr:cNvSpPr txBox="1"/>
      </xdr:nvSpPr>
      <xdr:spPr>
        <a:xfrm>
          <a:off x="1719580" y="88842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41910</xdr:rowOff>
    </xdr:from>
    <xdr:to>
      <xdr:col>6</xdr:col>
      <xdr:colOff>38100</xdr:colOff>
      <xdr:row>56</xdr:row>
      <xdr:rowOff>143510</xdr:rowOff>
    </xdr:to>
    <xdr:sp macro="" textlink="">
      <xdr:nvSpPr>
        <xdr:cNvPr id="145" name="楕円 144"/>
        <xdr:cNvSpPr/>
      </xdr:nvSpPr>
      <xdr:spPr>
        <a:xfrm>
          <a:off x="1079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160020</xdr:rowOff>
    </xdr:from>
    <xdr:ext cx="595630" cy="259080"/>
    <xdr:sp macro="" textlink="">
      <xdr:nvSpPr>
        <xdr:cNvPr id="146" name="テキスト ボックス 145"/>
        <xdr:cNvSpPr txBox="1"/>
      </xdr:nvSpPr>
      <xdr:spPr>
        <a:xfrm>
          <a:off x="830580" y="94183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57" name="テキスト ボックス 156"/>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2455" cy="259080"/>
    <xdr:sp macro="" textlink="">
      <xdr:nvSpPr>
        <xdr:cNvPr id="159" name="テキスト ボックス 158"/>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61" name="テキスト ボックス 160"/>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63" name="テキスト ボックス 162"/>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5" name="テキスト ボックス 164"/>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67" name="テキスト ボックス 166"/>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2455" cy="259080"/>
    <xdr:sp macro="" textlink="">
      <xdr:nvSpPr>
        <xdr:cNvPr id="169" name="テキスト ボックス 168"/>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1" name="テキスト ボックス 170"/>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125095</xdr:rowOff>
    </xdr:from>
    <xdr:to>
      <xdr:col>24</xdr:col>
      <xdr:colOff>62865</xdr:colOff>
      <xdr:row>78</xdr:row>
      <xdr:rowOff>87630</xdr:rowOff>
    </xdr:to>
    <xdr:cxnSp macro="">
      <xdr:nvCxnSpPr>
        <xdr:cNvPr id="173" name="直線コネクタ 172"/>
        <xdr:cNvCxnSpPr/>
      </xdr:nvCxnSpPr>
      <xdr:spPr>
        <a:xfrm flipV="1">
          <a:off x="4633595" y="121265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91440</xdr:rowOff>
    </xdr:from>
    <xdr:ext cx="598805" cy="259080"/>
    <xdr:sp macro="" textlink="">
      <xdr:nvSpPr>
        <xdr:cNvPr id="174" name="民生費最小値テキスト"/>
        <xdr:cNvSpPr txBox="1"/>
      </xdr:nvSpPr>
      <xdr:spPr>
        <a:xfrm>
          <a:off x="4686300" y="13464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175" name="直線コネクタ 174"/>
        <xdr:cNvCxnSpPr/>
      </xdr:nvCxnSpPr>
      <xdr:spPr>
        <a:xfrm>
          <a:off x="4546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71755</xdr:rowOff>
    </xdr:from>
    <xdr:ext cx="598805" cy="259080"/>
    <xdr:sp macro="" textlink="">
      <xdr:nvSpPr>
        <xdr:cNvPr id="176" name="民生費最大値テキスト"/>
        <xdr:cNvSpPr txBox="1"/>
      </xdr:nvSpPr>
      <xdr:spPr>
        <a:xfrm>
          <a:off x="4686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dr:col>23</xdr:col>
      <xdr:colOff>165100</xdr:colOff>
      <xdr:row>70</xdr:row>
      <xdr:rowOff>125095</xdr:rowOff>
    </xdr:from>
    <xdr:to>
      <xdr:col>24</xdr:col>
      <xdr:colOff>152400</xdr:colOff>
      <xdr:row>70</xdr:row>
      <xdr:rowOff>125095</xdr:rowOff>
    </xdr:to>
    <xdr:cxnSp macro="">
      <xdr:nvCxnSpPr>
        <xdr:cNvPr id="177" name="直線コネクタ 176"/>
        <xdr:cNvCxnSpPr/>
      </xdr:nvCxnSpPr>
      <xdr:spPr>
        <a:xfrm>
          <a:off x="4546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97790</xdr:rowOff>
    </xdr:from>
    <xdr:to>
      <xdr:col>24</xdr:col>
      <xdr:colOff>63500</xdr:colOff>
      <xdr:row>75</xdr:row>
      <xdr:rowOff>52070</xdr:rowOff>
    </xdr:to>
    <xdr:cxnSp macro="">
      <xdr:nvCxnSpPr>
        <xdr:cNvPr id="178" name="直線コネクタ 177"/>
        <xdr:cNvCxnSpPr/>
      </xdr:nvCxnSpPr>
      <xdr:spPr>
        <a:xfrm flipV="1">
          <a:off x="3797300" y="1278509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69850</xdr:rowOff>
    </xdr:from>
    <xdr:ext cx="598805" cy="259080"/>
    <xdr:sp macro="" textlink="">
      <xdr:nvSpPr>
        <xdr:cNvPr id="179" name="民生費平均値テキスト"/>
        <xdr:cNvSpPr txBox="1"/>
      </xdr:nvSpPr>
      <xdr:spPr>
        <a:xfrm>
          <a:off x="4686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91440</xdr:rowOff>
    </xdr:from>
    <xdr:to>
      <xdr:col>24</xdr:col>
      <xdr:colOff>114300</xdr:colOff>
      <xdr:row>76</xdr:row>
      <xdr:rowOff>21590</xdr:rowOff>
    </xdr:to>
    <xdr:sp macro="" textlink="">
      <xdr:nvSpPr>
        <xdr:cNvPr id="180" name="フローチャート: 判断 179"/>
        <xdr:cNvSpPr/>
      </xdr:nvSpPr>
      <xdr:spPr>
        <a:xfrm>
          <a:off x="4584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97790</xdr:rowOff>
    </xdr:from>
    <xdr:to>
      <xdr:col>19</xdr:col>
      <xdr:colOff>177800</xdr:colOff>
      <xdr:row>75</xdr:row>
      <xdr:rowOff>52070</xdr:rowOff>
    </xdr:to>
    <xdr:cxnSp macro="">
      <xdr:nvCxnSpPr>
        <xdr:cNvPr id="181" name="直線コネクタ 180"/>
        <xdr:cNvCxnSpPr/>
      </xdr:nvCxnSpPr>
      <xdr:spPr>
        <a:xfrm>
          <a:off x="2908300" y="127850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61595</xdr:rowOff>
    </xdr:from>
    <xdr:to>
      <xdr:col>20</xdr:col>
      <xdr:colOff>38100</xdr:colOff>
      <xdr:row>76</xdr:row>
      <xdr:rowOff>163195</xdr:rowOff>
    </xdr:to>
    <xdr:sp macro="" textlink="">
      <xdr:nvSpPr>
        <xdr:cNvPr id="182" name="フローチャート: 判断 181"/>
        <xdr:cNvSpPr/>
      </xdr:nvSpPr>
      <xdr:spPr>
        <a:xfrm>
          <a:off x="3746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154940</xdr:rowOff>
    </xdr:from>
    <xdr:ext cx="595630" cy="255905"/>
    <xdr:sp macro="" textlink="">
      <xdr:nvSpPr>
        <xdr:cNvPr id="183" name="テキスト ボックス 182"/>
        <xdr:cNvSpPr txBox="1"/>
      </xdr:nvSpPr>
      <xdr:spPr>
        <a:xfrm>
          <a:off x="3497580" y="131851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97790</xdr:rowOff>
    </xdr:from>
    <xdr:to>
      <xdr:col>15</xdr:col>
      <xdr:colOff>50800</xdr:colOff>
      <xdr:row>76</xdr:row>
      <xdr:rowOff>52705</xdr:rowOff>
    </xdr:to>
    <xdr:cxnSp macro="">
      <xdr:nvCxnSpPr>
        <xdr:cNvPr id="184" name="直線コネクタ 183"/>
        <xdr:cNvCxnSpPr/>
      </xdr:nvCxnSpPr>
      <xdr:spPr>
        <a:xfrm flipV="1">
          <a:off x="2019300" y="12785090"/>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109855</xdr:rowOff>
    </xdr:from>
    <xdr:to>
      <xdr:col>15</xdr:col>
      <xdr:colOff>101600</xdr:colOff>
      <xdr:row>76</xdr:row>
      <xdr:rowOff>40640</xdr:rowOff>
    </xdr:to>
    <xdr:sp macro="" textlink="">
      <xdr:nvSpPr>
        <xdr:cNvPr id="185" name="フローチャート: 判断 184"/>
        <xdr:cNvSpPr/>
      </xdr:nvSpPr>
      <xdr:spPr>
        <a:xfrm>
          <a:off x="2857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31115</xdr:rowOff>
    </xdr:from>
    <xdr:ext cx="595630" cy="255905"/>
    <xdr:sp macro="" textlink="">
      <xdr:nvSpPr>
        <xdr:cNvPr id="186" name="テキスト ボックス 185"/>
        <xdr:cNvSpPr txBox="1"/>
      </xdr:nvSpPr>
      <xdr:spPr>
        <a:xfrm>
          <a:off x="2608580" y="130613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52705</xdr:rowOff>
    </xdr:from>
    <xdr:to>
      <xdr:col>10</xdr:col>
      <xdr:colOff>114300</xdr:colOff>
      <xdr:row>76</xdr:row>
      <xdr:rowOff>150495</xdr:rowOff>
    </xdr:to>
    <xdr:cxnSp macro="">
      <xdr:nvCxnSpPr>
        <xdr:cNvPr id="187" name="直線コネクタ 186"/>
        <xdr:cNvCxnSpPr/>
      </xdr:nvCxnSpPr>
      <xdr:spPr>
        <a:xfrm flipV="1">
          <a:off x="1130300" y="130829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45085</xdr:rowOff>
    </xdr:from>
    <xdr:to>
      <xdr:col>10</xdr:col>
      <xdr:colOff>165100</xdr:colOff>
      <xdr:row>77</xdr:row>
      <xdr:rowOff>146685</xdr:rowOff>
    </xdr:to>
    <xdr:sp macro="" textlink="">
      <xdr:nvSpPr>
        <xdr:cNvPr id="188" name="フローチャート: 判断 187"/>
        <xdr:cNvSpPr/>
      </xdr:nvSpPr>
      <xdr:spPr>
        <a:xfrm>
          <a:off x="1968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138430</xdr:rowOff>
    </xdr:from>
    <xdr:ext cx="595630" cy="259080"/>
    <xdr:sp macro="" textlink="">
      <xdr:nvSpPr>
        <xdr:cNvPr id="189" name="テキスト ボックス 188"/>
        <xdr:cNvSpPr txBox="1"/>
      </xdr:nvSpPr>
      <xdr:spPr>
        <a:xfrm>
          <a:off x="1719580" y="133400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150495</xdr:rowOff>
    </xdr:from>
    <xdr:to>
      <xdr:col>6</xdr:col>
      <xdr:colOff>38100</xdr:colOff>
      <xdr:row>78</xdr:row>
      <xdr:rowOff>80645</xdr:rowOff>
    </xdr:to>
    <xdr:sp macro="" textlink="">
      <xdr:nvSpPr>
        <xdr:cNvPr id="190" name="フローチャート: 判断 189"/>
        <xdr:cNvSpPr/>
      </xdr:nvSpPr>
      <xdr:spPr>
        <a:xfrm>
          <a:off x="107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71755</xdr:rowOff>
    </xdr:from>
    <xdr:ext cx="595630" cy="259080"/>
    <xdr:sp macro="" textlink="">
      <xdr:nvSpPr>
        <xdr:cNvPr id="191" name="テキスト ボックス 190"/>
        <xdr:cNvSpPr txBox="1"/>
      </xdr:nvSpPr>
      <xdr:spPr>
        <a:xfrm>
          <a:off x="830580" y="134448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46355</xdr:rowOff>
    </xdr:from>
    <xdr:to>
      <xdr:col>24</xdr:col>
      <xdr:colOff>114300</xdr:colOff>
      <xdr:row>74</xdr:row>
      <xdr:rowOff>147955</xdr:rowOff>
    </xdr:to>
    <xdr:sp macro="" textlink="">
      <xdr:nvSpPr>
        <xdr:cNvPr id="197" name="楕円 196"/>
        <xdr:cNvSpPr/>
      </xdr:nvSpPr>
      <xdr:spPr>
        <a:xfrm>
          <a:off x="4584700" y="12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69215</xdr:rowOff>
    </xdr:from>
    <xdr:ext cx="598805" cy="259080"/>
    <xdr:sp macro="" textlink="">
      <xdr:nvSpPr>
        <xdr:cNvPr id="198" name="民生費該当値テキスト"/>
        <xdr:cNvSpPr txBox="1"/>
      </xdr:nvSpPr>
      <xdr:spPr>
        <a:xfrm>
          <a:off x="4686300" y="12585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198,928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635</xdr:rowOff>
    </xdr:from>
    <xdr:to>
      <xdr:col>20</xdr:col>
      <xdr:colOff>38100</xdr:colOff>
      <xdr:row>75</xdr:row>
      <xdr:rowOff>102235</xdr:rowOff>
    </xdr:to>
    <xdr:sp macro="" textlink="">
      <xdr:nvSpPr>
        <xdr:cNvPr id="199" name="楕円 198"/>
        <xdr:cNvSpPr/>
      </xdr:nvSpPr>
      <xdr:spPr>
        <a:xfrm>
          <a:off x="37465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118745</xdr:rowOff>
    </xdr:from>
    <xdr:ext cx="595630" cy="259080"/>
    <xdr:sp macro="" textlink="">
      <xdr:nvSpPr>
        <xdr:cNvPr id="200" name="テキスト ボックス 199"/>
        <xdr:cNvSpPr txBox="1"/>
      </xdr:nvSpPr>
      <xdr:spPr>
        <a:xfrm>
          <a:off x="3497580" y="126345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46355</xdr:rowOff>
    </xdr:from>
    <xdr:to>
      <xdr:col>15</xdr:col>
      <xdr:colOff>101600</xdr:colOff>
      <xdr:row>74</xdr:row>
      <xdr:rowOff>147955</xdr:rowOff>
    </xdr:to>
    <xdr:sp macro="" textlink="">
      <xdr:nvSpPr>
        <xdr:cNvPr id="201" name="楕円 200"/>
        <xdr:cNvSpPr/>
      </xdr:nvSpPr>
      <xdr:spPr>
        <a:xfrm>
          <a:off x="2857500" y="12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164465</xdr:rowOff>
    </xdr:from>
    <xdr:ext cx="595630" cy="259080"/>
    <xdr:sp macro="" textlink="">
      <xdr:nvSpPr>
        <xdr:cNvPr id="202" name="テキスト ボックス 201"/>
        <xdr:cNvSpPr txBox="1"/>
      </xdr:nvSpPr>
      <xdr:spPr>
        <a:xfrm>
          <a:off x="2608580" y="12508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1905</xdr:rowOff>
    </xdr:from>
    <xdr:to>
      <xdr:col>10</xdr:col>
      <xdr:colOff>165100</xdr:colOff>
      <xdr:row>76</xdr:row>
      <xdr:rowOff>103505</xdr:rowOff>
    </xdr:to>
    <xdr:sp macro="" textlink="">
      <xdr:nvSpPr>
        <xdr:cNvPr id="203" name="楕円 202"/>
        <xdr:cNvSpPr/>
      </xdr:nvSpPr>
      <xdr:spPr>
        <a:xfrm>
          <a:off x="19685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120650</xdr:rowOff>
    </xdr:from>
    <xdr:ext cx="595630" cy="255905"/>
    <xdr:sp macro="" textlink="">
      <xdr:nvSpPr>
        <xdr:cNvPr id="204" name="テキスト ボックス 203"/>
        <xdr:cNvSpPr txBox="1"/>
      </xdr:nvSpPr>
      <xdr:spPr>
        <a:xfrm>
          <a:off x="1719580" y="12807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99695</xdr:rowOff>
    </xdr:from>
    <xdr:to>
      <xdr:col>6</xdr:col>
      <xdr:colOff>38100</xdr:colOff>
      <xdr:row>77</xdr:row>
      <xdr:rowOff>29845</xdr:rowOff>
    </xdr:to>
    <xdr:sp macro="" textlink="">
      <xdr:nvSpPr>
        <xdr:cNvPr id="205" name="楕円 204"/>
        <xdr:cNvSpPr/>
      </xdr:nvSpPr>
      <xdr:spPr>
        <a:xfrm>
          <a:off x="1079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46355</xdr:rowOff>
    </xdr:from>
    <xdr:ext cx="595630" cy="259080"/>
    <xdr:sp macro="" textlink="">
      <xdr:nvSpPr>
        <xdr:cNvPr id="206" name="テキスト ボックス 205"/>
        <xdr:cNvSpPr txBox="1"/>
      </xdr:nvSpPr>
      <xdr:spPr>
        <a:xfrm>
          <a:off x="830580" y="129051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5" name="テキスト ボックス 21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7" name="テキスト ボックス 216"/>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21" name="テキスト ボックス 220"/>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25" name="テキスト ボックス 224"/>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7" name="テキスト ボックス 226"/>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9" name="テキスト ボックス 228"/>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1" name="テキスト ボックス 230"/>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168910</xdr:rowOff>
    </xdr:from>
    <xdr:to>
      <xdr:col>24</xdr:col>
      <xdr:colOff>62865</xdr:colOff>
      <xdr:row>99</xdr:row>
      <xdr:rowOff>99695</xdr:rowOff>
    </xdr:to>
    <xdr:cxnSp macro="">
      <xdr:nvCxnSpPr>
        <xdr:cNvPr id="233" name="直線コネクタ 232"/>
        <xdr:cNvCxnSpPr/>
      </xdr:nvCxnSpPr>
      <xdr:spPr>
        <a:xfrm flipV="1">
          <a:off x="4633595" y="155994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103505</xdr:rowOff>
    </xdr:from>
    <xdr:ext cx="534670" cy="259080"/>
    <xdr:sp macro="" textlink="">
      <xdr:nvSpPr>
        <xdr:cNvPr id="234" name="衛生費最小値テキスト"/>
        <xdr:cNvSpPr txBox="1"/>
      </xdr:nvSpPr>
      <xdr:spPr>
        <a:xfrm>
          <a:off x="4686300" y="17077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99695</xdr:rowOff>
    </xdr:from>
    <xdr:to>
      <xdr:col>24</xdr:col>
      <xdr:colOff>152400</xdr:colOff>
      <xdr:row>99</xdr:row>
      <xdr:rowOff>99695</xdr:rowOff>
    </xdr:to>
    <xdr:cxnSp macro="">
      <xdr:nvCxnSpPr>
        <xdr:cNvPr id="235" name="直線コネクタ 234"/>
        <xdr:cNvCxnSpPr/>
      </xdr:nvCxnSpPr>
      <xdr:spPr>
        <a:xfrm>
          <a:off x="4546600" y="1707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115570</xdr:rowOff>
    </xdr:from>
    <xdr:ext cx="598805" cy="259080"/>
    <xdr:sp macro="" textlink="">
      <xdr:nvSpPr>
        <xdr:cNvPr id="236" name="衛生費最大値テキスト"/>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dr:col>23</xdr:col>
      <xdr:colOff>165100</xdr:colOff>
      <xdr:row>90</xdr:row>
      <xdr:rowOff>168910</xdr:rowOff>
    </xdr:from>
    <xdr:to>
      <xdr:col>24</xdr:col>
      <xdr:colOff>152400</xdr:colOff>
      <xdr:row>90</xdr:row>
      <xdr:rowOff>168910</xdr:rowOff>
    </xdr:to>
    <xdr:cxnSp macro="">
      <xdr:nvCxnSpPr>
        <xdr:cNvPr id="237" name="直線コネクタ 236"/>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63500</xdr:rowOff>
    </xdr:from>
    <xdr:to>
      <xdr:col>24</xdr:col>
      <xdr:colOff>63500</xdr:colOff>
      <xdr:row>96</xdr:row>
      <xdr:rowOff>97790</xdr:rowOff>
    </xdr:to>
    <xdr:cxnSp macro="">
      <xdr:nvCxnSpPr>
        <xdr:cNvPr id="238" name="直線コネクタ 237"/>
        <xdr:cNvCxnSpPr/>
      </xdr:nvCxnSpPr>
      <xdr:spPr>
        <a:xfrm flipV="1">
          <a:off x="3797300" y="165227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10160</xdr:rowOff>
    </xdr:from>
    <xdr:ext cx="534670" cy="259080"/>
    <xdr:sp macro="" textlink="">
      <xdr:nvSpPr>
        <xdr:cNvPr id="239" name="衛生費平均値テキスト"/>
        <xdr:cNvSpPr txBox="1"/>
      </xdr:nvSpPr>
      <xdr:spPr>
        <a:xfrm>
          <a:off x="4686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40" name="フローチャート: 判断 239"/>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97790</xdr:rowOff>
    </xdr:from>
    <xdr:to>
      <xdr:col>19</xdr:col>
      <xdr:colOff>177800</xdr:colOff>
      <xdr:row>96</xdr:row>
      <xdr:rowOff>132715</xdr:rowOff>
    </xdr:to>
    <xdr:cxnSp macro="">
      <xdr:nvCxnSpPr>
        <xdr:cNvPr id="241" name="直線コネクタ 240"/>
        <xdr:cNvCxnSpPr/>
      </xdr:nvCxnSpPr>
      <xdr:spPr>
        <a:xfrm flipV="1">
          <a:off x="2908300" y="165569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54610</xdr:rowOff>
    </xdr:from>
    <xdr:to>
      <xdr:col>20</xdr:col>
      <xdr:colOff>38100</xdr:colOff>
      <xdr:row>97</xdr:row>
      <xdr:rowOff>156210</xdr:rowOff>
    </xdr:to>
    <xdr:sp macro="" textlink="">
      <xdr:nvSpPr>
        <xdr:cNvPr id="242" name="フローチャート: 判断 241"/>
        <xdr:cNvSpPr/>
      </xdr:nvSpPr>
      <xdr:spPr>
        <a:xfrm>
          <a:off x="3746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147320</xdr:rowOff>
    </xdr:from>
    <xdr:ext cx="531495" cy="259080"/>
    <xdr:sp macro="" textlink="">
      <xdr:nvSpPr>
        <xdr:cNvPr id="243" name="テキスト ボックス 242"/>
        <xdr:cNvSpPr txBox="1"/>
      </xdr:nvSpPr>
      <xdr:spPr>
        <a:xfrm>
          <a:off x="3529965" y="16777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132715</xdr:rowOff>
    </xdr:from>
    <xdr:to>
      <xdr:col>15</xdr:col>
      <xdr:colOff>50800</xdr:colOff>
      <xdr:row>97</xdr:row>
      <xdr:rowOff>43815</xdr:rowOff>
    </xdr:to>
    <xdr:cxnSp macro="">
      <xdr:nvCxnSpPr>
        <xdr:cNvPr id="244" name="直線コネクタ 243"/>
        <xdr:cNvCxnSpPr/>
      </xdr:nvCxnSpPr>
      <xdr:spPr>
        <a:xfrm flipV="1">
          <a:off x="2019300" y="165919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66675</xdr:rowOff>
    </xdr:from>
    <xdr:to>
      <xdr:col>15</xdr:col>
      <xdr:colOff>101600</xdr:colOff>
      <xdr:row>97</xdr:row>
      <xdr:rowOff>168275</xdr:rowOff>
    </xdr:to>
    <xdr:sp macro="" textlink="">
      <xdr:nvSpPr>
        <xdr:cNvPr id="245" name="フローチャート: 判断 244"/>
        <xdr:cNvSpPr/>
      </xdr:nvSpPr>
      <xdr:spPr>
        <a:xfrm>
          <a:off x="2857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159385</xdr:rowOff>
    </xdr:from>
    <xdr:ext cx="531495" cy="258445"/>
    <xdr:sp macro="" textlink="">
      <xdr:nvSpPr>
        <xdr:cNvPr id="246" name="テキスト ボックス 245"/>
        <xdr:cNvSpPr txBox="1"/>
      </xdr:nvSpPr>
      <xdr:spPr>
        <a:xfrm>
          <a:off x="2640965" y="16790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43815</xdr:rowOff>
    </xdr:from>
    <xdr:to>
      <xdr:col>10</xdr:col>
      <xdr:colOff>114300</xdr:colOff>
      <xdr:row>97</xdr:row>
      <xdr:rowOff>95250</xdr:rowOff>
    </xdr:to>
    <xdr:cxnSp macro="">
      <xdr:nvCxnSpPr>
        <xdr:cNvPr id="247" name="直線コネクタ 246"/>
        <xdr:cNvCxnSpPr/>
      </xdr:nvCxnSpPr>
      <xdr:spPr>
        <a:xfrm flipV="1">
          <a:off x="1130300" y="166744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156845</xdr:rowOff>
    </xdr:from>
    <xdr:to>
      <xdr:col>10</xdr:col>
      <xdr:colOff>165100</xdr:colOff>
      <xdr:row>98</xdr:row>
      <xdr:rowOff>86995</xdr:rowOff>
    </xdr:to>
    <xdr:sp macro="" textlink="">
      <xdr:nvSpPr>
        <xdr:cNvPr id="248" name="フローチャート: 判断 247"/>
        <xdr:cNvSpPr/>
      </xdr:nvSpPr>
      <xdr:spPr>
        <a:xfrm>
          <a:off x="1968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78105</xdr:rowOff>
    </xdr:from>
    <xdr:ext cx="531495" cy="255905"/>
    <xdr:sp macro="" textlink="">
      <xdr:nvSpPr>
        <xdr:cNvPr id="249" name="テキスト ボックス 248"/>
        <xdr:cNvSpPr txBox="1"/>
      </xdr:nvSpPr>
      <xdr:spPr>
        <a:xfrm>
          <a:off x="1751965" y="16880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74930</xdr:rowOff>
    </xdr:from>
    <xdr:to>
      <xdr:col>6</xdr:col>
      <xdr:colOff>38100</xdr:colOff>
      <xdr:row>99</xdr:row>
      <xdr:rowOff>4445</xdr:rowOff>
    </xdr:to>
    <xdr:sp macro="" textlink="">
      <xdr:nvSpPr>
        <xdr:cNvPr id="250" name="フローチャート: 判断 249"/>
        <xdr:cNvSpPr/>
      </xdr:nvSpPr>
      <xdr:spPr>
        <a:xfrm>
          <a:off x="107950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167005</xdr:rowOff>
    </xdr:from>
    <xdr:ext cx="531495" cy="255905"/>
    <xdr:sp macro="" textlink="">
      <xdr:nvSpPr>
        <xdr:cNvPr id="251" name="テキスト ボックス 250"/>
        <xdr:cNvSpPr txBox="1"/>
      </xdr:nvSpPr>
      <xdr:spPr>
        <a:xfrm>
          <a:off x="862965" y="169691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12065</xdr:rowOff>
    </xdr:from>
    <xdr:to>
      <xdr:col>24</xdr:col>
      <xdr:colOff>114300</xdr:colOff>
      <xdr:row>96</xdr:row>
      <xdr:rowOff>113665</xdr:rowOff>
    </xdr:to>
    <xdr:sp macro="" textlink="">
      <xdr:nvSpPr>
        <xdr:cNvPr id="257" name="楕円 256"/>
        <xdr:cNvSpPr/>
      </xdr:nvSpPr>
      <xdr:spPr>
        <a:xfrm>
          <a:off x="45847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34925</xdr:rowOff>
    </xdr:from>
    <xdr:ext cx="534670" cy="259080"/>
    <xdr:sp macro="" textlink="">
      <xdr:nvSpPr>
        <xdr:cNvPr id="258" name="衛生費該当値テキスト"/>
        <xdr:cNvSpPr txBox="1"/>
      </xdr:nvSpPr>
      <xdr:spPr>
        <a:xfrm>
          <a:off x="4686300"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46355</xdr:rowOff>
    </xdr:from>
    <xdr:to>
      <xdr:col>20</xdr:col>
      <xdr:colOff>38100</xdr:colOff>
      <xdr:row>96</xdr:row>
      <xdr:rowOff>147955</xdr:rowOff>
    </xdr:to>
    <xdr:sp macro="" textlink="">
      <xdr:nvSpPr>
        <xdr:cNvPr id="259" name="楕円 258"/>
        <xdr:cNvSpPr/>
      </xdr:nvSpPr>
      <xdr:spPr>
        <a:xfrm>
          <a:off x="3746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164465</xdr:rowOff>
    </xdr:from>
    <xdr:ext cx="531495" cy="259080"/>
    <xdr:sp macro="" textlink="">
      <xdr:nvSpPr>
        <xdr:cNvPr id="260" name="テキスト ボックス 259"/>
        <xdr:cNvSpPr txBox="1"/>
      </xdr:nvSpPr>
      <xdr:spPr>
        <a:xfrm>
          <a:off x="3529965" y="16280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81915</xdr:rowOff>
    </xdr:from>
    <xdr:to>
      <xdr:col>15</xdr:col>
      <xdr:colOff>101600</xdr:colOff>
      <xdr:row>97</xdr:row>
      <xdr:rowOff>12065</xdr:rowOff>
    </xdr:to>
    <xdr:sp macro="" textlink="">
      <xdr:nvSpPr>
        <xdr:cNvPr id="261" name="楕円 260"/>
        <xdr:cNvSpPr/>
      </xdr:nvSpPr>
      <xdr:spPr>
        <a:xfrm>
          <a:off x="2857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29210</xdr:rowOff>
    </xdr:from>
    <xdr:ext cx="531495" cy="255905"/>
    <xdr:sp macro="" textlink="">
      <xdr:nvSpPr>
        <xdr:cNvPr id="262" name="テキスト ボックス 261"/>
        <xdr:cNvSpPr txBox="1"/>
      </xdr:nvSpPr>
      <xdr:spPr>
        <a:xfrm>
          <a:off x="2640965" y="16316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164465</xdr:rowOff>
    </xdr:from>
    <xdr:to>
      <xdr:col>10</xdr:col>
      <xdr:colOff>165100</xdr:colOff>
      <xdr:row>97</xdr:row>
      <xdr:rowOff>94615</xdr:rowOff>
    </xdr:to>
    <xdr:sp macro="" textlink="">
      <xdr:nvSpPr>
        <xdr:cNvPr id="263" name="楕円 262"/>
        <xdr:cNvSpPr/>
      </xdr:nvSpPr>
      <xdr:spPr>
        <a:xfrm>
          <a:off x="1968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111125</xdr:rowOff>
    </xdr:from>
    <xdr:ext cx="531495" cy="255905"/>
    <xdr:sp macro="" textlink="">
      <xdr:nvSpPr>
        <xdr:cNvPr id="264" name="テキスト ボックス 263"/>
        <xdr:cNvSpPr txBox="1"/>
      </xdr:nvSpPr>
      <xdr:spPr>
        <a:xfrm>
          <a:off x="1751965" y="16398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44450</xdr:rowOff>
    </xdr:from>
    <xdr:to>
      <xdr:col>6</xdr:col>
      <xdr:colOff>38100</xdr:colOff>
      <xdr:row>97</xdr:row>
      <xdr:rowOff>146050</xdr:rowOff>
    </xdr:to>
    <xdr:sp macro="" textlink="">
      <xdr:nvSpPr>
        <xdr:cNvPr id="265" name="楕円 264"/>
        <xdr:cNvSpPr/>
      </xdr:nvSpPr>
      <xdr:spPr>
        <a:xfrm>
          <a:off x="1079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162560</xdr:rowOff>
    </xdr:from>
    <xdr:ext cx="531495" cy="259080"/>
    <xdr:sp macro="" textlink="">
      <xdr:nvSpPr>
        <xdr:cNvPr id="266" name="テキスト ボックス 265"/>
        <xdr:cNvSpPr txBox="1"/>
      </xdr:nvSpPr>
      <xdr:spPr>
        <a:xfrm>
          <a:off x="862965" y="16450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5" name="テキスト ボックス 274"/>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78" name="テキスト ボックス 277"/>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80" name="テキスト ボックス 279"/>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82" name="テキスト ボックス 281"/>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4" name="テキスト ボックス 283"/>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6" name="テキスト ボックス 285"/>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0</xdr:rowOff>
    </xdr:from>
    <xdr:to>
      <xdr:col>54</xdr:col>
      <xdr:colOff>189865</xdr:colOff>
      <xdr:row>38</xdr:row>
      <xdr:rowOff>139700</xdr:rowOff>
    </xdr:to>
    <xdr:cxnSp macro="">
      <xdr:nvCxnSpPr>
        <xdr:cNvPr id="288" name="直線コネクタ 287"/>
        <xdr:cNvCxnSpPr/>
      </xdr:nvCxnSpPr>
      <xdr:spPr>
        <a:xfrm flipV="1">
          <a:off x="10475595" y="531495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89" name="労働費最小値テキスト"/>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118110</xdr:rowOff>
    </xdr:from>
    <xdr:ext cx="469900" cy="259080"/>
    <xdr:sp macro="" textlink="">
      <xdr:nvSpPr>
        <xdr:cNvPr id="291" name="労働費最大値テキスト"/>
        <xdr:cNvSpPr txBox="1"/>
      </xdr:nvSpPr>
      <xdr:spPr>
        <a:xfrm>
          <a:off x="10528300" y="509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dr:col>54</xdr:col>
      <xdr:colOff>101600</xdr:colOff>
      <xdr:row>31</xdr:row>
      <xdr:rowOff>0</xdr:rowOff>
    </xdr:from>
    <xdr:to>
      <xdr:col>55</xdr:col>
      <xdr:colOff>88900</xdr:colOff>
      <xdr:row>31</xdr:row>
      <xdr:rowOff>0</xdr:rowOff>
    </xdr:to>
    <xdr:cxnSp macro="">
      <xdr:nvCxnSpPr>
        <xdr:cNvPr id="292" name="直線コネクタ 291"/>
        <xdr:cNvCxnSpPr/>
      </xdr:nvCxnSpPr>
      <xdr:spPr>
        <a:xfrm>
          <a:off x="10388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133350</xdr:rowOff>
    </xdr:from>
    <xdr:to>
      <xdr:col>55</xdr:col>
      <xdr:colOff>0</xdr:colOff>
      <xdr:row>38</xdr:row>
      <xdr:rowOff>65405</xdr:rowOff>
    </xdr:to>
    <xdr:cxnSp macro="">
      <xdr:nvCxnSpPr>
        <xdr:cNvPr id="293" name="直線コネクタ 292"/>
        <xdr:cNvCxnSpPr/>
      </xdr:nvCxnSpPr>
      <xdr:spPr>
        <a:xfrm>
          <a:off x="9639300" y="647700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47625</xdr:rowOff>
    </xdr:from>
    <xdr:ext cx="378460" cy="259080"/>
    <xdr:sp macro="" textlink="">
      <xdr:nvSpPr>
        <xdr:cNvPr id="294" name="労働費平均値テキスト"/>
        <xdr:cNvSpPr txBox="1"/>
      </xdr:nvSpPr>
      <xdr:spPr>
        <a:xfrm>
          <a:off x="10528300" y="62198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24130</xdr:rowOff>
    </xdr:from>
    <xdr:to>
      <xdr:col>55</xdr:col>
      <xdr:colOff>50800</xdr:colOff>
      <xdr:row>37</xdr:row>
      <xdr:rowOff>125730</xdr:rowOff>
    </xdr:to>
    <xdr:sp macro="" textlink="">
      <xdr:nvSpPr>
        <xdr:cNvPr id="295" name="フローチャート: 判断 294"/>
        <xdr:cNvSpPr/>
      </xdr:nvSpPr>
      <xdr:spPr>
        <a:xfrm>
          <a:off x="104267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38</xdr:row>
      <xdr:rowOff>69215</xdr:rowOff>
    </xdr:to>
    <xdr:cxnSp macro="">
      <xdr:nvCxnSpPr>
        <xdr:cNvPr id="296" name="直線コネクタ 295"/>
        <xdr:cNvCxnSpPr/>
      </xdr:nvCxnSpPr>
      <xdr:spPr>
        <a:xfrm flipV="1">
          <a:off x="8750300" y="64770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97" name="フローチャート: 判断 296"/>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164465</xdr:rowOff>
    </xdr:from>
    <xdr:ext cx="378460" cy="259080"/>
    <xdr:sp macro="" textlink="">
      <xdr:nvSpPr>
        <xdr:cNvPr id="298" name="テキスト ボックス 297"/>
        <xdr:cNvSpPr txBox="1"/>
      </xdr:nvSpPr>
      <xdr:spPr>
        <a:xfrm>
          <a:off x="9450070" y="61652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65405</xdr:rowOff>
    </xdr:from>
    <xdr:to>
      <xdr:col>45</xdr:col>
      <xdr:colOff>177800</xdr:colOff>
      <xdr:row>38</xdr:row>
      <xdr:rowOff>69215</xdr:rowOff>
    </xdr:to>
    <xdr:cxnSp macro="">
      <xdr:nvCxnSpPr>
        <xdr:cNvPr id="299" name="直線コネクタ 298"/>
        <xdr:cNvCxnSpPr/>
      </xdr:nvCxnSpPr>
      <xdr:spPr>
        <a:xfrm>
          <a:off x="7861300" y="640905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300" name="フローチャート: 判断 299"/>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5905"/>
    <xdr:sp macro="" textlink="">
      <xdr:nvSpPr>
        <xdr:cNvPr id="301" name="テキスト ボックス 300"/>
        <xdr:cNvSpPr txBox="1"/>
      </xdr:nvSpPr>
      <xdr:spPr>
        <a:xfrm>
          <a:off x="8561070" y="61899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65405</xdr:rowOff>
    </xdr:from>
    <xdr:to>
      <xdr:col>41</xdr:col>
      <xdr:colOff>50800</xdr:colOff>
      <xdr:row>38</xdr:row>
      <xdr:rowOff>101600</xdr:rowOff>
    </xdr:to>
    <xdr:cxnSp macro="">
      <xdr:nvCxnSpPr>
        <xdr:cNvPr id="302" name="直線コネクタ 301"/>
        <xdr:cNvCxnSpPr/>
      </xdr:nvCxnSpPr>
      <xdr:spPr>
        <a:xfrm flipV="1">
          <a:off x="6972300" y="640905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303" name="フローチャート: 判断 302"/>
        <xdr:cNvSpPr/>
      </xdr:nvSpPr>
      <xdr:spPr>
        <a:xfrm>
          <a:off x="7810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57785</xdr:rowOff>
    </xdr:from>
    <xdr:ext cx="378460" cy="259080"/>
    <xdr:sp macro="" textlink="">
      <xdr:nvSpPr>
        <xdr:cNvPr id="304" name="テキスト ボックス 303"/>
        <xdr:cNvSpPr txBox="1"/>
      </xdr:nvSpPr>
      <xdr:spPr>
        <a:xfrm>
          <a:off x="7672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91440</xdr:rowOff>
    </xdr:from>
    <xdr:to>
      <xdr:col>36</xdr:col>
      <xdr:colOff>165100</xdr:colOff>
      <xdr:row>38</xdr:row>
      <xdr:rowOff>21590</xdr:rowOff>
    </xdr:to>
    <xdr:sp macro="" textlink="">
      <xdr:nvSpPr>
        <xdr:cNvPr id="305" name="フローチャート: 判断 304"/>
        <xdr:cNvSpPr/>
      </xdr:nvSpPr>
      <xdr:spPr>
        <a:xfrm>
          <a:off x="6921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38100</xdr:rowOff>
    </xdr:from>
    <xdr:ext cx="378460" cy="259080"/>
    <xdr:sp macro="" textlink="">
      <xdr:nvSpPr>
        <xdr:cNvPr id="306" name="テキスト ボックス 305"/>
        <xdr:cNvSpPr txBox="1"/>
      </xdr:nvSpPr>
      <xdr:spPr>
        <a:xfrm>
          <a:off x="6783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14605</xdr:rowOff>
    </xdr:from>
    <xdr:to>
      <xdr:col>55</xdr:col>
      <xdr:colOff>50800</xdr:colOff>
      <xdr:row>38</xdr:row>
      <xdr:rowOff>116205</xdr:rowOff>
    </xdr:to>
    <xdr:sp macro="" textlink="">
      <xdr:nvSpPr>
        <xdr:cNvPr id="312" name="楕円 311"/>
        <xdr:cNvSpPr/>
      </xdr:nvSpPr>
      <xdr:spPr>
        <a:xfrm>
          <a:off x="10426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100965</xdr:rowOff>
    </xdr:from>
    <xdr:ext cx="378460" cy="255905"/>
    <xdr:sp macro="" textlink="">
      <xdr:nvSpPr>
        <xdr:cNvPr id="313" name="労働費該当値テキスト"/>
        <xdr:cNvSpPr txBox="1"/>
      </xdr:nvSpPr>
      <xdr:spPr>
        <a:xfrm>
          <a:off x="10528300" y="64446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314" name="楕円 313"/>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3810</xdr:rowOff>
    </xdr:from>
    <xdr:ext cx="378460" cy="259080"/>
    <xdr:sp macro="" textlink="">
      <xdr:nvSpPr>
        <xdr:cNvPr id="315" name="テキスト ボックス 314"/>
        <xdr:cNvSpPr txBox="1"/>
      </xdr:nvSpPr>
      <xdr:spPr>
        <a:xfrm>
          <a:off x="9450070" y="6518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18415</xdr:rowOff>
    </xdr:from>
    <xdr:to>
      <xdr:col>46</xdr:col>
      <xdr:colOff>38100</xdr:colOff>
      <xdr:row>38</xdr:row>
      <xdr:rowOff>120650</xdr:rowOff>
    </xdr:to>
    <xdr:sp macro="" textlink="">
      <xdr:nvSpPr>
        <xdr:cNvPr id="316" name="楕円 315"/>
        <xdr:cNvSpPr/>
      </xdr:nvSpPr>
      <xdr:spPr>
        <a:xfrm>
          <a:off x="8699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111125</xdr:rowOff>
    </xdr:from>
    <xdr:ext cx="378460" cy="255905"/>
    <xdr:sp macro="" textlink="">
      <xdr:nvSpPr>
        <xdr:cNvPr id="317" name="テキスト ボックス 316"/>
        <xdr:cNvSpPr txBox="1"/>
      </xdr:nvSpPr>
      <xdr:spPr>
        <a:xfrm>
          <a:off x="8561070" y="66262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14605</xdr:rowOff>
    </xdr:from>
    <xdr:to>
      <xdr:col>41</xdr:col>
      <xdr:colOff>101600</xdr:colOff>
      <xdr:row>37</xdr:row>
      <xdr:rowOff>116205</xdr:rowOff>
    </xdr:to>
    <xdr:sp macro="" textlink="">
      <xdr:nvSpPr>
        <xdr:cNvPr id="318" name="楕円 317"/>
        <xdr:cNvSpPr/>
      </xdr:nvSpPr>
      <xdr:spPr>
        <a:xfrm>
          <a:off x="7810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107315</xdr:rowOff>
    </xdr:from>
    <xdr:ext cx="378460" cy="259080"/>
    <xdr:sp macro="" textlink="">
      <xdr:nvSpPr>
        <xdr:cNvPr id="319" name="テキスト ボックス 318"/>
        <xdr:cNvSpPr txBox="1"/>
      </xdr:nvSpPr>
      <xdr:spPr>
        <a:xfrm>
          <a:off x="7672070" y="6450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50800</xdr:rowOff>
    </xdr:from>
    <xdr:to>
      <xdr:col>36</xdr:col>
      <xdr:colOff>165100</xdr:colOff>
      <xdr:row>38</xdr:row>
      <xdr:rowOff>152400</xdr:rowOff>
    </xdr:to>
    <xdr:sp macro="" textlink="">
      <xdr:nvSpPr>
        <xdr:cNvPr id="320" name="楕円 319"/>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38</xdr:row>
      <xdr:rowOff>143510</xdr:rowOff>
    </xdr:from>
    <xdr:ext cx="313690" cy="255905"/>
    <xdr:sp macro="" textlink="">
      <xdr:nvSpPr>
        <xdr:cNvPr id="321" name="テキスト ボックス 320"/>
        <xdr:cNvSpPr txBox="1"/>
      </xdr:nvSpPr>
      <xdr:spPr>
        <a:xfrm>
          <a:off x="6815455" y="66586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0" name="テキスト ボックス 329"/>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33" name="テキスト ボックス 332"/>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905"/>
    <xdr:sp macro="" textlink="">
      <xdr:nvSpPr>
        <xdr:cNvPr id="335" name="テキスト ボックス 334"/>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37" name="テキスト ボックス 336"/>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2455" cy="255905"/>
    <xdr:sp macro="" textlink="">
      <xdr:nvSpPr>
        <xdr:cNvPr id="339" name="テキスト ボックス 338"/>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1" name="テキスト ボックス 340"/>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27940</xdr:rowOff>
    </xdr:from>
    <xdr:to>
      <xdr:col>54</xdr:col>
      <xdr:colOff>189865</xdr:colOff>
      <xdr:row>58</xdr:row>
      <xdr:rowOff>87630</xdr:rowOff>
    </xdr:to>
    <xdr:cxnSp macro="">
      <xdr:nvCxnSpPr>
        <xdr:cNvPr id="343" name="直線コネクタ 342"/>
        <xdr:cNvCxnSpPr/>
      </xdr:nvCxnSpPr>
      <xdr:spPr>
        <a:xfrm flipV="1">
          <a:off x="10475595" y="894334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91440</xdr:rowOff>
    </xdr:from>
    <xdr:ext cx="534670" cy="259080"/>
    <xdr:sp macro="" textlink="">
      <xdr:nvSpPr>
        <xdr:cNvPr id="344" name="農林水産業費最小値テキスト"/>
        <xdr:cNvSpPr txBox="1"/>
      </xdr:nvSpPr>
      <xdr:spPr>
        <a:xfrm>
          <a:off x="10528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87630</xdr:rowOff>
    </xdr:from>
    <xdr:to>
      <xdr:col>55</xdr:col>
      <xdr:colOff>88900</xdr:colOff>
      <xdr:row>58</xdr:row>
      <xdr:rowOff>87630</xdr:rowOff>
    </xdr:to>
    <xdr:cxnSp macro="">
      <xdr:nvCxnSpPr>
        <xdr:cNvPr id="345" name="直線コネクタ 344"/>
        <xdr:cNvCxnSpPr/>
      </xdr:nvCxnSpPr>
      <xdr:spPr>
        <a:xfrm>
          <a:off x="10388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146050</xdr:rowOff>
    </xdr:from>
    <xdr:ext cx="598805" cy="255905"/>
    <xdr:sp macro="" textlink="">
      <xdr:nvSpPr>
        <xdr:cNvPr id="346" name="農林水産業費最大値テキスト"/>
        <xdr:cNvSpPr txBox="1"/>
      </xdr:nvSpPr>
      <xdr:spPr>
        <a:xfrm>
          <a:off x="10528300" y="87185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dr:col>54</xdr:col>
      <xdr:colOff>101600</xdr:colOff>
      <xdr:row>52</xdr:row>
      <xdr:rowOff>27940</xdr:rowOff>
    </xdr:from>
    <xdr:to>
      <xdr:col>55</xdr:col>
      <xdr:colOff>88900</xdr:colOff>
      <xdr:row>52</xdr:row>
      <xdr:rowOff>27940</xdr:rowOff>
    </xdr:to>
    <xdr:cxnSp macro="">
      <xdr:nvCxnSpPr>
        <xdr:cNvPr id="347" name="直線コネクタ 346"/>
        <xdr:cNvCxnSpPr/>
      </xdr:nvCxnSpPr>
      <xdr:spPr>
        <a:xfrm>
          <a:off x="10388600" y="894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41910</xdr:rowOff>
    </xdr:from>
    <xdr:to>
      <xdr:col>55</xdr:col>
      <xdr:colOff>0</xdr:colOff>
      <xdr:row>57</xdr:row>
      <xdr:rowOff>71120</xdr:rowOff>
    </xdr:to>
    <xdr:cxnSp macro="">
      <xdr:nvCxnSpPr>
        <xdr:cNvPr id="348" name="直線コネクタ 347"/>
        <xdr:cNvCxnSpPr/>
      </xdr:nvCxnSpPr>
      <xdr:spPr>
        <a:xfrm>
          <a:off x="9639300" y="98145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46355</xdr:rowOff>
    </xdr:from>
    <xdr:ext cx="534670" cy="259080"/>
    <xdr:sp macro="" textlink="">
      <xdr:nvSpPr>
        <xdr:cNvPr id="349" name="農林水産業費平均値テキスト"/>
        <xdr:cNvSpPr txBox="1"/>
      </xdr:nvSpPr>
      <xdr:spPr>
        <a:xfrm>
          <a:off x="10528300" y="9819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67945</xdr:rowOff>
    </xdr:from>
    <xdr:to>
      <xdr:col>55</xdr:col>
      <xdr:colOff>50800</xdr:colOff>
      <xdr:row>57</xdr:row>
      <xdr:rowOff>169545</xdr:rowOff>
    </xdr:to>
    <xdr:sp macro="" textlink="">
      <xdr:nvSpPr>
        <xdr:cNvPr id="350" name="フローチャート: 判断 349"/>
        <xdr:cNvSpPr/>
      </xdr:nvSpPr>
      <xdr:spPr>
        <a:xfrm>
          <a:off x="10426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24130</xdr:rowOff>
    </xdr:from>
    <xdr:to>
      <xdr:col>50</xdr:col>
      <xdr:colOff>114300</xdr:colOff>
      <xdr:row>57</xdr:row>
      <xdr:rowOff>41910</xdr:rowOff>
    </xdr:to>
    <xdr:cxnSp macro="">
      <xdr:nvCxnSpPr>
        <xdr:cNvPr id="351" name="直線コネクタ 350"/>
        <xdr:cNvCxnSpPr/>
      </xdr:nvCxnSpPr>
      <xdr:spPr>
        <a:xfrm>
          <a:off x="8750300" y="962533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79375</xdr:rowOff>
    </xdr:from>
    <xdr:to>
      <xdr:col>50</xdr:col>
      <xdr:colOff>165100</xdr:colOff>
      <xdr:row>58</xdr:row>
      <xdr:rowOff>9525</xdr:rowOff>
    </xdr:to>
    <xdr:sp macro="" textlink="">
      <xdr:nvSpPr>
        <xdr:cNvPr id="352" name="フローチャート: 判断 351"/>
        <xdr:cNvSpPr/>
      </xdr:nvSpPr>
      <xdr:spPr>
        <a:xfrm>
          <a:off x="9588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xdr:rowOff>
    </xdr:from>
    <xdr:ext cx="531495" cy="259080"/>
    <xdr:sp macro="" textlink="">
      <xdr:nvSpPr>
        <xdr:cNvPr id="353" name="テキスト ボックス 352"/>
        <xdr:cNvSpPr txBox="1"/>
      </xdr:nvSpPr>
      <xdr:spPr>
        <a:xfrm>
          <a:off x="9371965" y="9944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24130</xdr:rowOff>
    </xdr:from>
    <xdr:to>
      <xdr:col>45</xdr:col>
      <xdr:colOff>177800</xdr:colOff>
      <xdr:row>56</xdr:row>
      <xdr:rowOff>102235</xdr:rowOff>
    </xdr:to>
    <xdr:cxnSp macro="">
      <xdr:nvCxnSpPr>
        <xdr:cNvPr id="354" name="直線コネクタ 353"/>
        <xdr:cNvCxnSpPr/>
      </xdr:nvCxnSpPr>
      <xdr:spPr>
        <a:xfrm flipV="1">
          <a:off x="7861300" y="96253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83185</xdr:rowOff>
    </xdr:from>
    <xdr:to>
      <xdr:col>46</xdr:col>
      <xdr:colOff>38100</xdr:colOff>
      <xdr:row>58</xdr:row>
      <xdr:rowOff>13335</xdr:rowOff>
    </xdr:to>
    <xdr:sp macro="" textlink="">
      <xdr:nvSpPr>
        <xdr:cNvPr id="355" name="フローチャート: 判断 354"/>
        <xdr:cNvSpPr/>
      </xdr:nvSpPr>
      <xdr:spPr>
        <a:xfrm>
          <a:off x="8699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4445</xdr:rowOff>
    </xdr:from>
    <xdr:ext cx="531495" cy="259080"/>
    <xdr:sp macro="" textlink="">
      <xdr:nvSpPr>
        <xdr:cNvPr id="356" name="テキスト ボックス 355"/>
        <xdr:cNvSpPr txBox="1"/>
      </xdr:nvSpPr>
      <xdr:spPr>
        <a:xfrm>
          <a:off x="8482965" y="9948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102235</xdr:rowOff>
    </xdr:from>
    <xdr:to>
      <xdr:col>41</xdr:col>
      <xdr:colOff>50800</xdr:colOff>
      <xdr:row>57</xdr:row>
      <xdr:rowOff>43180</xdr:rowOff>
    </xdr:to>
    <xdr:cxnSp macro="">
      <xdr:nvCxnSpPr>
        <xdr:cNvPr id="357" name="直線コネクタ 356"/>
        <xdr:cNvCxnSpPr/>
      </xdr:nvCxnSpPr>
      <xdr:spPr>
        <a:xfrm flipV="1">
          <a:off x="6972300" y="97034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93345</xdr:rowOff>
    </xdr:from>
    <xdr:to>
      <xdr:col>41</xdr:col>
      <xdr:colOff>101600</xdr:colOff>
      <xdr:row>58</xdr:row>
      <xdr:rowOff>23495</xdr:rowOff>
    </xdr:to>
    <xdr:sp macro="" textlink="">
      <xdr:nvSpPr>
        <xdr:cNvPr id="358" name="フローチャート: 判断 357"/>
        <xdr:cNvSpPr/>
      </xdr:nvSpPr>
      <xdr:spPr>
        <a:xfrm>
          <a:off x="7810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14605</xdr:rowOff>
    </xdr:from>
    <xdr:ext cx="531495" cy="259080"/>
    <xdr:sp macro="" textlink="">
      <xdr:nvSpPr>
        <xdr:cNvPr id="359" name="テキスト ボックス 358"/>
        <xdr:cNvSpPr txBox="1"/>
      </xdr:nvSpPr>
      <xdr:spPr>
        <a:xfrm>
          <a:off x="7593965" y="9958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113030</xdr:rowOff>
    </xdr:from>
    <xdr:to>
      <xdr:col>36</xdr:col>
      <xdr:colOff>165100</xdr:colOff>
      <xdr:row>58</xdr:row>
      <xdr:rowOff>43180</xdr:rowOff>
    </xdr:to>
    <xdr:sp macro="" textlink="">
      <xdr:nvSpPr>
        <xdr:cNvPr id="360" name="フローチャート: 判断 359"/>
        <xdr:cNvSpPr/>
      </xdr:nvSpPr>
      <xdr:spPr>
        <a:xfrm>
          <a:off x="692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34290</xdr:rowOff>
    </xdr:from>
    <xdr:ext cx="531495" cy="259080"/>
    <xdr:sp macro="" textlink="">
      <xdr:nvSpPr>
        <xdr:cNvPr id="361" name="テキスト ボックス 360"/>
        <xdr:cNvSpPr txBox="1"/>
      </xdr:nvSpPr>
      <xdr:spPr>
        <a:xfrm>
          <a:off x="6704965" y="9978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20320</xdr:rowOff>
    </xdr:from>
    <xdr:to>
      <xdr:col>55</xdr:col>
      <xdr:colOff>50800</xdr:colOff>
      <xdr:row>57</xdr:row>
      <xdr:rowOff>121920</xdr:rowOff>
    </xdr:to>
    <xdr:sp macro="" textlink="">
      <xdr:nvSpPr>
        <xdr:cNvPr id="367" name="楕円 366"/>
        <xdr:cNvSpPr/>
      </xdr:nvSpPr>
      <xdr:spPr>
        <a:xfrm>
          <a:off x="104267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43180</xdr:rowOff>
    </xdr:from>
    <xdr:ext cx="534670" cy="255905"/>
    <xdr:sp macro="" textlink="">
      <xdr:nvSpPr>
        <xdr:cNvPr id="368" name="農林水産業費該当値テキスト"/>
        <xdr:cNvSpPr txBox="1"/>
      </xdr:nvSpPr>
      <xdr:spPr>
        <a:xfrm>
          <a:off x="10528300" y="96443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162560</xdr:rowOff>
    </xdr:from>
    <xdr:to>
      <xdr:col>50</xdr:col>
      <xdr:colOff>165100</xdr:colOff>
      <xdr:row>57</xdr:row>
      <xdr:rowOff>92710</xdr:rowOff>
    </xdr:to>
    <xdr:sp macro="" textlink="">
      <xdr:nvSpPr>
        <xdr:cNvPr id="369" name="楕円 368"/>
        <xdr:cNvSpPr/>
      </xdr:nvSpPr>
      <xdr:spPr>
        <a:xfrm>
          <a:off x="9588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109220</xdr:rowOff>
    </xdr:from>
    <xdr:ext cx="531495" cy="255905"/>
    <xdr:sp macro="" textlink="">
      <xdr:nvSpPr>
        <xdr:cNvPr id="370" name="テキスト ボックス 369"/>
        <xdr:cNvSpPr txBox="1"/>
      </xdr:nvSpPr>
      <xdr:spPr>
        <a:xfrm>
          <a:off x="9371965" y="9538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144780</xdr:rowOff>
    </xdr:from>
    <xdr:to>
      <xdr:col>46</xdr:col>
      <xdr:colOff>38100</xdr:colOff>
      <xdr:row>56</xdr:row>
      <xdr:rowOff>74930</xdr:rowOff>
    </xdr:to>
    <xdr:sp macro="" textlink="">
      <xdr:nvSpPr>
        <xdr:cNvPr id="371" name="楕円 370"/>
        <xdr:cNvSpPr/>
      </xdr:nvSpPr>
      <xdr:spPr>
        <a:xfrm>
          <a:off x="86995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91440</xdr:rowOff>
    </xdr:from>
    <xdr:ext cx="595630" cy="259080"/>
    <xdr:sp macro="" textlink="">
      <xdr:nvSpPr>
        <xdr:cNvPr id="372" name="テキスト ボックス 371"/>
        <xdr:cNvSpPr txBox="1"/>
      </xdr:nvSpPr>
      <xdr:spPr>
        <a:xfrm>
          <a:off x="8450580" y="9349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52070</xdr:rowOff>
    </xdr:from>
    <xdr:to>
      <xdr:col>41</xdr:col>
      <xdr:colOff>101600</xdr:colOff>
      <xdr:row>56</xdr:row>
      <xdr:rowOff>153035</xdr:rowOff>
    </xdr:to>
    <xdr:sp macro="" textlink="">
      <xdr:nvSpPr>
        <xdr:cNvPr id="373" name="楕円 372"/>
        <xdr:cNvSpPr/>
      </xdr:nvSpPr>
      <xdr:spPr>
        <a:xfrm>
          <a:off x="7810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169545</xdr:rowOff>
    </xdr:from>
    <xdr:ext cx="531495" cy="255905"/>
    <xdr:sp macro="" textlink="">
      <xdr:nvSpPr>
        <xdr:cNvPr id="374" name="テキスト ボックス 373"/>
        <xdr:cNvSpPr txBox="1"/>
      </xdr:nvSpPr>
      <xdr:spPr>
        <a:xfrm>
          <a:off x="7593965" y="94278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163830</xdr:rowOff>
    </xdr:from>
    <xdr:to>
      <xdr:col>36</xdr:col>
      <xdr:colOff>165100</xdr:colOff>
      <xdr:row>57</xdr:row>
      <xdr:rowOff>93980</xdr:rowOff>
    </xdr:to>
    <xdr:sp macro="" textlink="">
      <xdr:nvSpPr>
        <xdr:cNvPr id="375" name="楕円 374"/>
        <xdr:cNvSpPr/>
      </xdr:nvSpPr>
      <xdr:spPr>
        <a:xfrm>
          <a:off x="6921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110490</xdr:rowOff>
    </xdr:from>
    <xdr:ext cx="531495" cy="255905"/>
    <xdr:sp macro="" textlink="">
      <xdr:nvSpPr>
        <xdr:cNvPr id="376" name="テキスト ボックス 375"/>
        <xdr:cNvSpPr txBox="1"/>
      </xdr:nvSpPr>
      <xdr:spPr>
        <a:xfrm>
          <a:off x="6704965" y="9540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5" name="テキスト ボックス 384"/>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745" cy="259080"/>
    <xdr:sp macro="" textlink="">
      <xdr:nvSpPr>
        <xdr:cNvPr id="388" name="テキスト ボックス 387"/>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90" name="テキスト ボックス 389"/>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394" name="テキスト ボックス 393"/>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2455" cy="258445"/>
    <xdr:sp macro="" textlink="">
      <xdr:nvSpPr>
        <xdr:cNvPr id="396" name="テキスト ボックス 395"/>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2455" cy="259080"/>
    <xdr:sp macro="" textlink="">
      <xdr:nvSpPr>
        <xdr:cNvPr id="398" name="テキスト ボックス 397"/>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0" name="テキスト ボックス 399"/>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162560</xdr:rowOff>
    </xdr:from>
    <xdr:to>
      <xdr:col>54</xdr:col>
      <xdr:colOff>189865</xdr:colOff>
      <xdr:row>79</xdr:row>
      <xdr:rowOff>52070</xdr:rowOff>
    </xdr:to>
    <xdr:cxnSp macro="">
      <xdr:nvCxnSpPr>
        <xdr:cNvPr id="402" name="直線コネクタ 401"/>
        <xdr:cNvCxnSpPr/>
      </xdr:nvCxnSpPr>
      <xdr:spPr>
        <a:xfrm flipV="1">
          <a:off x="10475595" y="1199261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55245</xdr:rowOff>
    </xdr:from>
    <xdr:ext cx="469900" cy="255905"/>
    <xdr:sp macro="" textlink="">
      <xdr:nvSpPr>
        <xdr:cNvPr id="403" name="商工費最小値テキスト"/>
        <xdr:cNvSpPr txBox="1"/>
      </xdr:nvSpPr>
      <xdr:spPr>
        <a:xfrm>
          <a:off x="10528300" y="135997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52070</xdr:rowOff>
    </xdr:from>
    <xdr:to>
      <xdr:col>55</xdr:col>
      <xdr:colOff>88900</xdr:colOff>
      <xdr:row>79</xdr:row>
      <xdr:rowOff>52070</xdr:rowOff>
    </xdr:to>
    <xdr:cxnSp macro="">
      <xdr:nvCxnSpPr>
        <xdr:cNvPr id="404" name="直線コネクタ 403"/>
        <xdr:cNvCxnSpPr/>
      </xdr:nvCxnSpPr>
      <xdr:spPr>
        <a:xfrm>
          <a:off x="10388600" y="1359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109220</xdr:rowOff>
    </xdr:from>
    <xdr:ext cx="598805" cy="255905"/>
    <xdr:sp macro="" textlink="">
      <xdr:nvSpPr>
        <xdr:cNvPr id="405" name="商工費最大値テキスト"/>
        <xdr:cNvSpPr txBox="1"/>
      </xdr:nvSpPr>
      <xdr:spPr>
        <a:xfrm>
          <a:off x="10528300" y="117678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dr:col>54</xdr:col>
      <xdr:colOff>101600</xdr:colOff>
      <xdr:row>69</xdr:row>
      <xdr:rowOff>162560</xdr:rowOff>
    </xdr:from>
    <xdr:to>
      <xdr:col>55</xdr:col>
      <xdr:colOff>88900</xdr:colOff>
      <xdr:row>69</xdr:row>
      <xdr:rowOff>162560</xdr:rowOff>
    </xdr:to>
    <xdr:cxnSp macro="">
      <xdr:nvCxnSpPr>
        <xdr:cNvPr id="406" name="直線コネクタ 405"/>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146685</xdr:rowOff>
    </xdr:from>
    <xdr:to>
      <xdr:col>55</xdr:col>
      <xdr:colOff>0</xdr:colOff>
      <xdr:row>76</xdr:row>
      <xdr:rowOff>55245</xdr:rowOff>
    </xdr:to>
    <xdr:cxnSp macro="">
      <xdr:nvCxnSpPr>
        <xdr:cNvPr id="407" name="直線コネクタ 406"/>
        <xdr:cNvCxnSpPr/>
      </xdr:nvCxnSpPr>
      <xdr:spPr>
        <a:xfrm flipV="1">
          <a:off x="9639300" y="1300543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112395</xdr:rowOff>
    </xdr:from>
    <xdr:ext cx="534670" cy="255905"/>
    <xdr:sp macro="" textlink="">
      <xdr:nvSpPr>
        <xdr:cNvPr id="408" name="商工費平均値テキスト"/>
        <xdr:cNvSpPr txBox="1"/>
      </xdr:nvSpPr>
      <xdr:spPr>
        <a:xfrm>
          <a:off x="10528300" y="133140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133985</xdr:rowOff>
    </xdr:from>
    <xdr:to>
      <xdr:col>55</xdr:col>
      <xdr:colOff>50800</xdr:colOff>
      <xdr:row>78</xdr:row>
      <xdr:rowOff>64135</xdr:rowOff>
    </xdr:to>
    <xdr:sp macro="" textlink="">
      <xdr:nvSpPr>
        <xdr:cNvPr id="409" name="フローチャート: 判断 408"/>
        <xdr:cNvSpPr/>
      </xdr:nvSpPr>
      <xdr:spPr>
        <a:xfrm>
          <a:off x="104267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73660</xdr:rowOff>
    </xdr:from>
    <xdr:to>
      <xdr:col>50</xdr:col>
      <xdr:colOff>114300</xdr:colOff>
      <xdr:row>76</xdr:row>
      <xdr:rowOff>55245</xdr:rowOff>
    </xdr:to>
    <xdr:cxnSp macro="">
      <xdr:nvCxnSpPr>
        <xdr:cNvPr id="410" name="直線コネクタ 409"/>
        <xdr:cNvCxnSpPr/>
      </xdr:nvCxnSpPr>
      <xdr:spPr>
        <a:xfrm>
          <a:off x="8750300" y="12760960"/>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52705</xdr:rowOff>
    </xdr:from>
    <xdr:to>
      <xdr:col>50</xdr:col>
      <xdr:colOff>165100</xdr:colOff>
      <xdr:row>77</xdr:row>
      <xdr:rowOff>154940</xdr:rowOff>
    </xdr:to>
    <xdr:sp macro="" textlink="">
      <xdr:nvSpPr>
        <xdr:cNvPr id="411" name="フローチャート: 判断 410"/>
        <xdr:cNvSpPr/>
      </xdr:nvSpPr>
      <xdr:spPr>
        <a:xfrm>
          <a:off x="9588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145415</xdr:rowOff>
    </xdr:from>
    <xdr:ext cx="531495" cy="255905"/>
    <xdr:sp macro="" textlink="">
      <xdr:nvSpPr>
        <xdr:cNvPr id="412" name="テキスト ボックス 411"/>
        <xdr:cNvSpPr txBox="1"/>
      </xdr:nvSpPr>
      <xdr:spPr>
        <a:xfrm>
          <a:off x="9371965" y="13347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117475</xdr:rowOff>
    </xdr:from>
    <xdr:to>
      <xdr:col>45</xdr:col>
      <xdr:colOff>177800</xdr:colOff>
      <xdr:row>74</xdr:row>
      <xdr:rowOff>73660</xdr:rowOff>
    </xdr:to>
    <xdr:cxnSp macro="">
      <xdr:nvCxnSpPr>
        <xdr:cNvPr id="413" name="直線コネクタ 412"/>
        <xdr:cNvCxnSpPr/>
      </xdr:nvCxnSpPr>
      <xdr:spPr>
        <a:xfrm>
          <a:off x="7861300" y="12118975"/>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36830</xdr:rowOff>
    </xdr:to>
    <xdr:sp macro="" textlink="">
      <xdr:nvSpPr>
        <xdr:cNvPr id="414" name="フローチャート: 判断 413"/>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27940</xdr:rowOff>
    </xdr:from>
    <xdr:ext cx="531495" cy="259080"/>
    <xdr:sp macro="" textlink="">
      <xdr:nvSpPr>
        <xdr:cNvPr id="415" name="テキスト ボックス 414"/>
        <xdr:cNvSpPr txBox="1"/>
      </xdr:nvSpPr>
      <xdr:spPr>
        <a:xfrm>
          <a:off x="8482965" y="13401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117475</xdr:rowOff>
    </xdr:from>
    <xdr:to>
      <xdr:col>41</xdr:col>
      <xdr:colOff>50800</xdr:colOff>
      <xdr:row>74</xdr:row>
      <xdr:rowOff>163195</xdr:rowOff>
    </xdr:to>
    <xdr:cxnSp macro="">
      <xdr:nvCxnSpPr>
        <xdr:cNvPr id="416" name="直線コネクタ 415"/>
        <xdr:cNvCxnSpPr/>
      </xdr:nvCxnSpPr>
      <xdr:spPr>
        <a:xfrm flipV="1">
          <a:off x="6972300" y="12118975"/>
          <a:ext cx="889000" cy="731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52070</xdr:rowOff>
    </xdr:from>
    <xdr:to>
      <xdr:col>41</xdr:col>
      <xdr:colOff>101600</xdr:colOff>
      <xdr:row>77</xdr:row>
      <xdr:rowOff>153035</xdr:rowOff>
    </xdr:to>
    <xdr:sp macro="" textlink="">
      <xdr:nvSpPr>
        <xdr:cNvPr id="417" name="フローチャート: 判断 416"/>
        <xdr:cNvSpPr/>
      </xdr:nvSpPr>
      <xdr:spPr>
        <a:xfrm>
          <a:off x="7810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144145</xdr:rowOff>
    </xdr:from>
    <xdr:ext cx="531495" cy="255905"/>
    <xdr:sp macro="" textlink="">
      <xdr:nvSpPr>
        <xdr:cNvPr id="418" name="テキスト ボックス 417"/>
        <xdr:cNvSpPr txBox="1"/>
      </xdr:nvSpPr>
      <xdr:spPr>
        <a:xfrm>
          <a:off x="7593965" y="13345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59055</xdr:rowOff>
    </xdr:from>
    <xdr:to>
      <xdr:col>36</xdr:col>
      <xdr:colOff>165100</xdr:colOff>
      <xdr:row>78</xdr:row>
      <xdr:rowOff>160655</xdr:rowOff>
    </xdr:to>
    <xdr:sp macro="" textlink="">
      <xdr:nvSpPr>
        <xdr:cNvPr id="419" name="フローチャート: 判断 418"/>
        <xdr:cNvSpPr/>
      </xdr:nvSpPr>
      <xdr:spPr>
        <a:xfrm>
          <a:off x="6921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151765</xdr:rowOff>
    </xdr:from>
    <xdr:ext cx="531495" cy="259080"/>
    <xdr:sp macro="" textlink="">
      <xdr:nvSpPr>
        <xdr:cNvPr id="420" name="テキスト ボックス 419"/>
        <xdr:cNvSpPr txBox="1"/>
      </xdr:nvSpPr>
      <xdr:spPr>
        <a:xfrm>
          <a:off x="6704965" y="13524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95885</xdr:rowOff>
    </xdr:from>
    <xdr:to>
      <xdr:col>55</xdr:col>
      <xdr:colOff>50800</xdr:colOff>
      <xdr:row>76</xdr:row>
      <xdr:rowOff>26035</xdr:rowOff>
    </xdr:to>
    <xdr:sp macro="" textlink="">
      <xdr:nvSpPr>
        <xdr:cNvPr id="426" name="楕円 425"/>
        <xdr:cNvSpPr/>
      </xdr:nvSpPr>
      <xdr:spPr>
        <a:xfrm>
          <a:off x="104267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118745</xdr:rowOff>
    </xdr:from>
    <xdr:ext cx="534670" cy="259080"/>
    <xdr:sp macro="" textlink="">
      <xdr:nvSpPr>
        <xdr:cNvPr id="427" name="商工費該当値テキスト"/>
        <xdr:cNvSpPr txBox="1"/>
      </xdr:nvSpPr>
      <xdr:spPr>
        <a:xfrm>
          <a:off x="10528300" y="12806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4445</xdr:rowOff>
    </xdr:from>
    <xdr:to>
      <xdr:col>50</xdr:col>
      <xdr:colOff>165100</xdr:colOff>
      <xdr:row>76</xdr:row>
      <xdr:rowOff>106045</xdr:rowOff>
    </xdr:to>
    <xdr:sp macro="" textlink="">
      <xdr:nvSpPr>
        <xdr:cNvPr id="428" name="楕円 427"/>
        <xdr:cNvSpPr/>
      </xdr:nvSpPr>
      <xdr:spPr>
        <a:xfrm>
          <a:off x="9588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122555</xdr:rowOff>
    </xdr:from>
    <xdr:ext cx="531495" cy="255905"/>
    <xdr:sp macro="" textlink="">
      <xdr:nvSpPr>
        <xdr:cNvPr id="429" name="テキスト ボックス 428"/>
        <xdr:cNvSpPr txBox="1"/>
      </xdr:nvSpPr>
      <xdr:spPr>
        <a:xfrm>
          <a:off x="9371965" y="12809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22860</xdr:rowOff>
    </xdr:from>
    <xdr:to>
      <xdr:col>46</xdr:col>
      <xdr:colOff>38100</xdr:colOff>
      <xdr:row>74</xdr:row>
      <xdr:rowOff>124460</xdr:rowOff>
    </xdr:to>
    <xdr:sp macro="" textlink="">
      <xdr:nvSpPr>
        <xdr:cNvPr id="430" name="楕円 429"/>
        <xdr:cNvSpPr/>
      </xdr:nvSpPr>
      <xdr:spPr>
        <a:xfrm>
          <a:off x="8699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140970</xdr:rowOff>
    </xdr:from>
    <xdr:ext cx="531495" cy="259080"/>
    <xdr:sp macro="" textlink="">
      <xdr:nvSpPr>
        <xdr:cNvPr id="431" name="テキスト ボックス 430"/>
        <xdr:cNvSpPr txBox="1"/>
      </xdr:nvSpPr>
      <xdr:spPr>
        <a:xfrm>
          <a:off x="8482965" y="12485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70</xdr:row>
      <xdr:rowOff>66675</xdr:rowOff>
    </xdr:from>
    <xdr:to>
      <xdr:col>41</xdr:col>
      <xdr:colOff>101600</xdr:colOff>
      <xdr:row>70</xdr:row>
      <xdr:rowOff>168275</xdr:rowOff>
    </xdr:to>
    <xdr:sp macro="" textlink="">
      <xdr:nvSpPr>
        <xdr:cNvPr id="432" name="楕円 431"/>
        <xdr:cNvSpPr/>
      </xdr:nvSpPr>
      <xdr:spPr>
        <a:xfrm>
          <a:off x="7810500" y="120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69</xdr:row>
      <xdr:rowOff>13970</xdr:rowOff>
    </xdr:from>
    <xdr:ext cx="595630" cy="259080"/>
    <xdr:sp macro="" textlink="">
      <xdr:nvSpPr>
        <xdr:cNvPr id="433" name="テキスト ボックス 432"/>
        <xdr:cNvSpPr txBox="1"/>
      </xdr:nvSpPr>
      <xdr:spPr>
        <a:xfrm>
          <a:off x="7561580" y="11844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112395</xdr:rowOff>
    </xdr:from>
    <xdr:to>
      <xdr:col>36</xdr:col>
      <xdr:colOff>165100</xdr:colOff>
      <xdr:row>75</xdr:row>
      <xdr:rowOff>42545</xdr:rowOff>
    </xdr:to>
    <xdr:sp macro="" textlink="">
      <xdr:nvSpPr>
        <xdr:cNvPr id="434" name="楕円 433"/>
        <xdr:cNvSpPr/>
      </xdr:nvSpPr>
      <xdr:spPr>
        <a:xfrm>
          <a:off x="69215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59055</xdr:rowOff>
    </xdr:from>
    <xdr:ext cx="531495" cy="259080"/>
    <xdr:sp macro="" textlink="">
      <xdr:nvSpPr>
        <xdr:cNvPr id="435" name="テキスト ボックス 434"/>
        <xdr:cNvSpPr txBox="1"/>
      </xdr:nvSpPr>
      <xdr:spPr>
        <a:xfrm>
          <a:off x="6704965" y="12574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4" name="テキスト ボックス 443"/>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7" name="テキスト ボックス 446"/>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2455" cy="259080"/>
    <xdr:sp macro="" textlink="">
      <xdr:nvSpPr>
        <xdr:cNvPr id="449" name="テキスト ボックス 448"/>
        <xdr:cNvSpPr txBox="1"/>
      </xdr:nvSpPr>
      <xdr:spPr>
        <a:xfrm>
          <a:off x="6008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51" name="テキスト ボックス 450"/>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53" name="テキスト ボックス 452"/>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5" name="テキスト ボックス 454"/>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7" name="テキスト ボックス 456"/>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153670</xdr:rowOff>
    </xdr:from>
    <xdr:to>
      <xdr:col>54</xdr:col>
      <xdr:colOff>189865</xdr:colOff>
      <xdr:row>98</xdr:row>
      <xdr:rowOff>115570</xdr:rowOff>
    </xdr:to>
    <xdr:cxnSp macro="">
      <xdr:nvCxnSpPr>
        <xdr:cNvPr id="459" name="直線コネクタ 458"/>
        <xdr:cNvCxnSpPr/>
      </xdr:nvCxnSpPr>
      <xdr:spPr>
        <a:xfrm flipV="1">
          <a:off x="10475595" y="157556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119380</xdr:rowOff>
    </xdr:from>
    <xdr:ext cx="534670" cy="259080"/>
    <xdr:sp macro="" textlink="">
      <xdr:nvSpPr>
        <xdr:cNvPr id="460" name="土木費最小値テキスト"/>
        <xdr:cNvSpPr txBox="1"/>
      </xdr:nvSpPr>
      <xdr:spPr>
        <a:xfrm>
          <a:off x="10528300" y="1692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115570</xdr:rowOff>
    </xdr:from>
    <xdr:to>
      <xdr:col>55</xdr:col>
      <xdr:colOff>88900</xdr:colOff>
      <xdr:row>98</xdr:row>
      <xdr:rowOff>115570</xdr:rowOff>
    </xdr:to>
    <xdr:cxnSp macro="">
      <xdr:nvCxnSpPr>
        <xdr:cNvPr id="461" name="直線コネクタ 460"/>
        <xdr:cNvCxnSpPr/>
      </xdr:nvCxnSpPr>
      <xdr:spPr>
        <a:xfrm>
          <a:off x="10388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100330</xdr:rowOff>
    </xdr:from>
    <xdr:ext cx="598805" cy="255905"/>
    <xdr:sp macro="" textlink="">
      <xdr:nvSpPr>
        <xdr:cNvPr id="462" name="土木費最大値テキスト"/>
        <xdr:cNvSpPr txBox="1"/>
      </xdr:nvSpPr>
      <xdr:spPr>
        <a:xfrm>
          <a:off x="10528300" y="155308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dr:col>54</xdr:col>
      <xdr:colOff>101600</xdr:colOff>
      <xdr:row>91</xdr:row>
      <xdr:rowOff>153670</xdr:rowOff>
    </xdr:from>
    <xdr:to>
      <xdr:col>55</xdr:col>
      <xdr:colOff>88900</xdr:colOff>
      <xdr:row>91</xdr:row>
      <xdr:rowOff>153670</xdr:rowOff>
    </xdr:to>
    <xdr:cxnSp macro="">
      <xdr:nvCxnSpPr>
        <xdr:cNvPr id="463" name="直線コネクタ 462"/>
        <xdr:cNvCxnSpPr/>
      </xdr:nvCxnSpPr>
      <xdr:spPr>
        <a:xfrm>
          <a:off x="10388600" y="1575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93345</xdr:rowOff>
    </xdr:from>
    <xdr:to>
      <xdr:col>55</xdr:col>
      <xdr:colOff>0</xdr:colOff>
      <xdr:row>96</xdr:row>
      <xdr:rowOff>104140</xdr:rowOff>
    </xdr:to>
    <xdr:cxnSp macro="">
      <xdr:nvCxnSpPr>
        <xdr:cNvPr id="464" name="直線コネクタ 463"/>
        <xdr:cNvCxnSpPr/>
      </xdr:nvCxnSpPr>
      <xdr:spPr>
        <a:xfrm flipV="1">
          <a:off x="9639300" y="1655254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27305</xdr:rowOff>
    </xdr:from>
    <xdr:ext cx="534670" cy="259080"/>
    <xdr:sp macro="" textlink="">
      <xdr:nvSpPr>
        <xdr:cNvPr id="465" name="土木費平均値テキスト"/>
        <xdr:cNvSpPr txBox="1"/>
      </xdr:nvSpPr>
      <xdr:spPr>
        <a:xfrm>
          <a:off x="10528300" y="1665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66" name="フローチャート: 判断 465"/>
        <xdr:cNvSpPr/>
      </xdr:nvSpPr>
      <xdr:spPr>
        <a:xfrm>
          <a:off x="104267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99695</xdr:rowOff>
    </xdr:from>
    <xdr:to>
      <xdr:col>50</xdr:col>
      <xdr:colOff>114300</xdr:colOff>
      <xdr:row>96</xdr:row>
      <xdr:rowOff>104140</xdr:rowOff>
    </xdr:to>
    <xdr:cxnSp macro="">
      <xdr:nvCxnSpPr>
        <xdr:cNvPr id="467" name="直線コネクタ 466"/>
        <xdr:cNvCxnSpPr/>
      </xdr:nvCxnSpPr>
      <xdr:spPr>
        <a:xfrm>
          <a:off x="8750300" y="16558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68" name="フローチャート: 判断 467"/>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31495" cy="255905"/>
    <xdr:sp macro="" textlink="">
      <xdr:nvSpPr>
        <xdr:cNvPr id="469" name="テキスト ボックス 468"/>
        <xdr:cNvSpPr txBox="1"/>
      </xdr:nvSpPr>
      <xdr:spPr>
        <a:xfrm>
          <a:off x="9371965" y="167513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99695</xdr:rowOff>
    </xdr:from>
    <xdr:to>
      <xdr:col>45</xdr:col>
      <xdr:colOff>177800</xdr:colOff>
      <xdr:row>97</xdr:row>
      <xdr:rowOff>7620</xdr:rowOff>
    </xdr:to>
    <xdr:cxnSp macro="">
      <xdr:nvCxnSpPr>
        <xdr:cNvPr id="470" name="直線コネクタ 469"/>
        <xdr:cNvCxnSpPr/>
      </xdr:nvCxnSpPr>
      <xdr:spPr>
        <a:xfrm flipV="1">
          <a:off x="7861300" y="165588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67945</xdr:rowOff>
    </xdr:from>
    <xdr:to>
      <xdr:col>46</xdr:col>
      <xdr:colOff>38100</xdr:colOff>
      <xdr:row>97</xdr:row>
      <xdr:rowOff>169545</xdr:rowOff>
    </xdr:to>
    <xdr:sp macro="" textlink="">
      <xdr:nvSpPr>
        <xdr:cNvPr id="471" name="フローチャート: 判断 470"/>
        <xdr:cNvSpPr/>
      </xdr:nvSpPr>
      <xdr:spPr>
        <a:xfrm>
          <a:off x="86995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160655</xdr:rowOff>
    </xdr:from>
    <xdr:ext cx="531495" cy="259080"/>
    <xdr:sp macro="" textlink="">
      <xdr:nvSpPr>
        <xdr:cNvPr id="472" name="テキスト ボックス 471"/>
        <xdr:cNvSpPr txBox="1"/>
      </xdr:nvSpPr>
      <xdr:spPr>
        <a:xfrm>
          <a:off x="8482965" y="16791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7620</xdr:rowOff>
    </xdr:from>
    <xdr:to>
      <xdr:col>41</xdr:col>
      <xdr:colOff>50800</xdr:colOff>
      <xdr:row>97</xdr:row>
      <xdr:rowOff>107950</xdr:rowOff>
    </xdr:to>
    <xdr:cxnSp macro="">
      <xdr:nvCxnSpPr>
        <xdr:cNvPr id="473" name="直線コネクタ 472"/>
        <xdr:cNvCxnSpPr/>
      </xdr:nvCxnSpPr>
      <xdr:spPr>
        <a:xfrm flipV="1">
          <a:off x="6972300" y="1663827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79375</xdr:rowOff>
    </xdr:from>
    <xdr:to>
      <xdr:col>41</xdr:col>
      <xdr:colOff>101600</xdr:colOff>
      <xdr:row>98</xdr:row>
      <xdr:rowOff>9525</xdr:rowOff>
    </xdr:to>
    <xdr:sp macro="" textlink="">
      <xdr:nvSpPr>
        <xdr:cNvPr id="474" name="フローチャート: 判断 473"/>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635</xdr:rowOff>
    </xdr:from>
    <xdr:ext cx="531495" cy="259080"/>
    <xdr:sp macro="" textlink="">
      <xdr:nvSpPr>
        <xdr:cNvPr id="475" name="テキスト ボックス 474"/>
        <xdr:cNvSpPr txBox="1"/>
      </xdr:nvSpPr>
      <xdr:spPr>
        <a:xfrm>
          <a:off x="7593965" y="16802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90805</xdr:rowOff>
    </xdr:from>
    <xdr:to>
      <xdr:col>36</xdr:col>
      <xdr:colOff>165100</xdr:colOff>
      <xdr:row>98</xdr:row>
      <xdr:rowOff>20955</xdr:rowOff>
    </xdr:to>
    <xdr:sp macro="" textlink="">
      <xdr:nvSpPr>
        <xdr:cNvPr id="476" name="フローチャート: 判断 475"/>
        <xdr:cNvSpPr/>
      </xdr:nvSpPr>
      <xdr:spPr>
        <a:xfrm>
          <a:off x="6921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12065</xdr:rowOff>
    </xdr:from>
    <xdr:ext cx="531495" cy="259080"/>
    <xdr:sp macro="" textlink="">
      <xdr:nvSpPr>
        <xdr:cNvPr id="477" name="テキスト ボックス 476"/>
        <xdr:cNvSpPr txBox="1"/>
      </xdr:nvSpPr>
      <xdr:spPr>
        <a:xfrm>
          <a:off x="6704965" y="168141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42545</xdr:rowOff>
    </xdr:from>
    <xdr:to>
      <xdr:col>55</xdr:col>
      <xdr:colOff>50800</xdr:colOff>
      <xdr:row>96</xdr:row>
      <xdr:rowOff>144145</xdr:rowOff>
    </xdr:to>
    <xdr:sp macro="" textlink="">
      <xdr:nvSpPr>
        <xdr:cNvPr id="483" name="楕円 482"/>
        <xdr:cNvSpPr/>
      </xdr:nvSpPr>
      <xdr:spPr>
        <a:xfrm>
          <a:off x="104267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65405</xdr:rowOff>
    </xdr:from>
    <xdr:ext cx="598805" cy="255905"/>
    <xdr:sp macro="" textlink="">
      <xdr:nvSpPr>
        <xdr:cNvPr id="484" name="土木費該当値テキスト"/>
        <xdr:cNvSpPr txBox="1"/>
      </xdr:nvSpPr>
      <xdr:spPr>
        <a:xfrm>
          <a:off x="10528300" y="163531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53340</xdr:rowOff>
    </xdr:from>
    <xdr:to>
      <xdr:col>50</xdr:col>
      <xdr:colOff>165100</xdr:colOff>
      <xdr:row>96</xdr:row>
      <xdr:rowOff>154940</xdr:rowOff>
    </xdr:to>
    <xdr:sp macro="" textlink="">
      <xdr:nvSpPr>
        <xdr:cNvPr id="485" name="楕円 484"/>
        <xdr:cNvSpPr/>
      </xdr:nvSpPr>
      <xdr:spPr>
        <a:xfrm>
          <a:off x="9588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635</xdr:rowOff>
    </xdr:from>
    <xdr:ext cx="595630" cy="259080"/>
    <xdr:sp macro="" textlink="">
      <xdr:nvSpPr>
        <xdr:cNvPr id="486" name="テキスト ボックス 485"/>
        <xdr:cNvSpPr txBox="1"/>
      </xdr:nvSpPr>
      <xdr:spPr>
        <a:xfrm>
          <a:off x="9339580" y="162883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48895</xdr:rowOff>
    </xdr:from>
    <xdr:to>
      <xdr:col>46</xdr:col>
      <xdr:colOff>38100</xdr:colOff>
      <xdr:row>96</xdr:row>
      <xdr:rowOff>150495</xdr:rowOff>
    </xdr:to>
    <xdr:sp macro="" textlink="">
      <xdr:nvSpPr>
        <xdr:cNvPr id="487" name="楕円 486"/>
        <xdr:cNvSpPr/>
      </xdr:nvSpPr>
      <xdr:spPr>
        <a:xfrm>
          <a:off x="8699500" y="165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167005</xdr:rowOff>
    </xdr:from>
    <xdr:ext cx="595630" cy="255905"/>
    <xdr:sp macro="" textlink="">
      <xdr:nvSpPr>
        <xdr:cNvPr id="488" name="テキスト ボックス 487"/>
        <xdr:cNvSpPr txBox="1"/>
      </xdr:nvSpPr>
      <xdr:spPr>
        <a:xfrm>
          <a:off x="8450580" y="162833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128270</xdr:rowOff>
    </xdr:from>
    <xdr:to>
      <xdr:col>41</xdr:col>
      <xdr:colOff>101600</xdr:colOff>
      <xdr:row>97</xdr:row>
      <xdr:rowOff>58420</xdr:rowOff>
    </xdr:to>
    <xdr:sp macro="" textlink="">
      <xdr:nvSpPr>
        <xdr:cNvPr id="489" name="楕円 488"/>
        <xdr:cNvSpPr/>
      </xdr:nvSpPr>
      <xdr:spPr>
        <a:xfrm>
          <a:off x="7810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74930</xdr:rowOff>
    </xdr:from>
    <xdr:ext cx="531495" cy="255905"/>
    <xdr:sp macro="" textlink="">
      <xdr:nvSpPr>
        <xdr:cNvPr id="490" name="テキスト ボックス 489"/>
        <xdr:cNvSpPr txBox="1"/>
      </xdr:nvSpPr>
      <xdr:spPr>
        <a:xfrm>
          <a:off x="7593965" y="16362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57150</xdr:rowOff>
    </xdr:from>
    <xdr:to>
      <xdr:col>36</xdr:col>
      <xdr:colOff>165100</xdr:colOff>
      <xdr:row>97</xdr:row>
      <xdr:rowOff>158750</xdr:rowOff>
    </xdr:to>
    <xdr:sp macro="" textlink="">
      <xdr:nvSpPr>
        <xdr:cNvPr id="491" name="楕円 490"/>
        <xdr:cNvSpPr/>
      </xdr:nvSpPr>
      <xdr:spPr>
        <a:xfrm>
          <a:off x="6921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3810</xdr:rowOff>
    </xdr:from>
    <xdr:ext cx="531495" cy="259080"/>
    <xdr:sp macro="" textlink="">
      <xdr:nvSpPr>
        <xdr:cNvPr id="492" name="テキスト ボックス 491"/>
        <xdr:cNvSpPr txBox="1"/>
      </xdr:nvSpPr>
      <xdr:spPr>
        <a:xfrm>
          <a:off x="6704965" y="16463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1" name="テキスト ボックス 500"/>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745" cy="255905"/>
    <xdr:sp macro="" textlink="">
      <xdr:nvSpPr>
        <xdr:cNvPr id="503" name="テキスト ボックス 502"/>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5" name="テキスト ボックス 504"/>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507" name="テキスト ボックス 506"/>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511" name="テキスト ボックス 510"/>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2455" cy="258445"/>
    <xdr:sp macro="" textlink="">
      <xdr:nvSpPr>
        <xdr:cNvPr id="513" name="テキスト ボックス 512"/>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59080"/>
    <xdr:sp macro="" textlink="">
      <xdr:nvSpPr>
        <xdr:cNvPr id="515" name="テキスト ボックス 514"/>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7" name="テキスト ボックス 516"/>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53340</xdr:rowOff>
    </xdr:from>
    <xdr:to>
      <xdr:col>85</xdr:col>
      <xdr:colOff>126365</xdr:colOff>
      <xdr:row>39</xdr:row>
      <xdr:rowOff>127635</xdr:rowOff>
    </xdr:to>
    <xdr:cxnSp macro="">
      <xdr:nvCxnSpPr>
        <xdr:cNvPr id="519" name="直線コネクタ 518"/>
        <xdr:cNvCxnSpPr/>
      </xdr:nvCxnSpPr>
      <xdr:spPr>
        <a:xfrm flipV="1">
          <a:off x="16317595" y="536829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132080</xdr:rowOff>
    </xdr:from>
    <xdr:ext cx="534670" cy="255905"/>
    <xdr:sp macro="" textlink="">
      <xdr:nvSpPr>
        <xdr:cNvPr id="520" name="消防費最小値テキスト"/>
        <xdr:cNvSpPr txBox="1"/>
      </xdr:nvSpPr>
      <xdr:spPr>
        <a:xfrm>
          <a:off x="16370300" y="68186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127635</xdr:rowOff>
    </xdr:from>
    <xdr:to>
      <xdr:col>86</xdr:col>
      <xdr:colOff>25400</xdr:colOff>
      <xdr:row>39</xdr:row>
      <xdr:rowOff>127635</xdr:rowOff>
    </xdr:to>
    <xdr:cxnSp macro="">
      <xdr:nvCxnSpPr>
        <xdr:cNvPr id="521" name="直線コネクタ 520"/>
        <xdr:cNvCxnSpPr/>
      </xdr:nvCxnSpPr>
      <xdr:spPr>
        <a:xfrm>
          <a:off x="16230600" y="681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0</xdr:rowOff>
    </xdr:from>
    <xdr:ext cx="598805" cy="259080"/>
    <xdr:sp macro="" textlink="">
      <xdr:nvSpPr>
        <xdr:cNvPr id="522" name="消防費最大値テキスト"/>
        <xdr:cNvSpPr txBox="1"/>
      </xdr:nvSpPr>
      <xdr:spPr>
        <a:xfrm>
          <a:off x="16370300" y="514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dr:col>85</xdr:col>
      <xdr:colOff>38100</xdr:colOff>
      <xdr:row>31</xdr:row>
      <xdr:rowOff>53340</xdr:rowOff>
    </xdr:from>
    <xdr:to>
      <xdr:col>86</xdr:col>
      <xdr:colOff>25400</xdr:colOff>
      <xdr:row>31</xdr:row>
      <xdr:rowOff>53340</xdr:rowOff>
    </xdr:to>
    <xdr:cxnSp macro="">
      <xdr:nvCxnSpPr>
        <xdr:cNvPr id="523" name="直線コネクタ 522"/>
        <xdr:cNvCxnSpPr/>
      </xdr:nvCxnSpPr>
      <xdr:spPr>
        <a:xfrm>
          <a:off x="16230600" y="536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635</xdr:rowOff>
    </xdr:from>
    <xdr:to>
      <xdr:col>85</xdr:col>
      <xdr:colOff>127000</xdr:colOff>
      <xdr:row>37</xdr:row>
      <xdr:rowOff>6985</xdr:rowOff>
    </xdr:to>
    <xdr:cxnSp macro="">
      <xdr:nvCxnSpPr>
        <xdr:cNvPr id="524" name="直線コネクタ 523"/>
        <xdr:cNvCxnSpPr/>
      </xdr:nvCxnSpPr>
      <xdr:spPr>
        <a:xfrm flipV="1">
          <a:off x="15481300" y="63442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41275</xdr:rowOff>
    </xdr:from>
    <xdr:ext cx="534670" cy="255905"/>
    <xdr:sp macro="" textlink="">
      <xdr:nvSpPr>
        <xdr:cNvPr id="525" name="消防費平均値テキスト"/>
        <xdr:cNvSpPr txBox="1"/>
      </xdr:nvSpPr>
      <xdr:spPr>
        <a:xfrm>
          <a:off x="16370300" y="65563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63500</xdr:rowOff>
    </xdr:from>
    <xdr:to>
      <xdr:col>85</xdr:col>
      <xdr:colOff>177800</xdr:colOff>
      <xdr:row>38</xdr:row>
      <xdr:rowOff>164465</xdr:rowOff>
    </xdr:to>
    <xdr:sp macro="" textlink="">
      <xdr:nvSpPr>
        <xdr:cNvPr id="526" name="フローチャート: 判断 525"/>
        <xdr:cNvSpPr/>
      </xdr:nvSpPr>
      <xdr:spPr>
        <a:xfrm>
          <a:off x="16268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0</xdr:rowOff>
    </xdr:from>
    <xdr:to>
      <xdr:col>81</xdr:col>
      <xdr:colOff>50800</xdr:colOff>
      <xdr:row>37</xdr:row>
      <xdr:rowOff>6985</xdr:rowOff>
    </xdr:to>
    <xdr:cxnSp macro="">
      <xdr:nvCxnSpPr>
        <xdr:cNvPr id="527" name="直線コネクタ 526"/>
        <xdr:cNvCxnSpPr/>
      </xdr:nvCxnSpPr>
      <xdr:spPr>
        <a:xfrm>
          <a:off x="14592300" y="63436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92710</xdr:rowOff>
    </xdr:from>
    <xdr:to>
      <xdr:col>81</xdr:col>
      <xdr:colOff>101600</xdr:colOff>
      <xdr:row>39</xdr:row>
      <xdr:rowOff>22860</xdr:rowOff>
    </xdr:to>
    <xdr:sp macro="" textlink="">
      <xdr:nvSpPr>
        <xdr:cNvPr id="528" name="フローチャート: 判断 527"/>
        <xdr:cNvSpPr/>
      </xdr:nvSpPr>
      <xdr:spPr>
        <a:xfrm>
          <a:off x="15430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13970</xdr:rowOff>
    </xdr:from>
    <xdr:ext cx="531495" cy="259080"/>
    <xdr:sp macro="" textlink="">
      <xdr:nvSpPr>
        <xdr:cNvPr id="529" name="テキスト ボックス 528"/>
        <xdr:cNvSpPr txBox="1"/>
      </xdr:nvSpPr>
      <xdr:spPr>
        <a:xfrm>
          <a:off x="15213965" y="6700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52705</xdr:rowOff>
    </xdr:from>
    <xdr:to>
      <xdr:col>76</xdr:col>
      <xdr:colOff>114300</xdr:colOff>
      <xdr:row>37</xdr:row>
      <xdr:rowOff>0</xdr:rowOff>
    </xdr:to>
    <xdr:cxnSp macro="">
      <xdr:nvCxnSpPr>
        <xdr:cNvPr id="530" name="直線コネクタ 529"/>
        <xdr:cNvCxnSpPr/>
      </xdr:nvCxnSpPr>
      <xdr:spPr>
        <a:xfrm>
          <a:off x="13703300" y="622490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91440</xdr:rowOff>
    </xdr:from>
    <xdr:to>
      <xdr:col>76</xdr:col>
      <xdr:colOff>165100</xdr:colOff>
      <xdr:row>39</xdr:row>
      <xdr:rowOff>21590</xdr:rowOff>
    </xdr:to>
    <xdr:sp macro="" textlink="">
      <xdr:nvSpPr>
        <xdr:cNvPr id="531" name="フローチャート: 判断 530"/>
        <xdr:cNvSpPr/>
      </xdr:nvSpPr>
      <xdr:spPr>
        <a:xfrm>
          <a:off x="14541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12700</xdr:rowOff>
    </xdr:from>
    <xdr:ext cx="531495" cy="259080"/>
    <xdr:sp macro="" textlink="">
      <xdr:nvSpPr>
        <xdr:cNvPr id="532" name="テキスト ボックス 531"/>
        <xdr:cNvSpPr txBox="1"/>
      </xdr:nvSpPr>
      <xdr:spPr>
        <a:xfrm>
          <a:off x="14324965" y="6699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42545</xdr:rowOff>
    </xdr:from>
    <xdr:to>
      <xdr:col>71</xdr:col>
      <xdr:colOff>177800</xdr:colOff>
      <xdr:row>36</xdr:row>
      <xdr:rowOff>52705</xdr:rowOff>
    </xdr:to>
    <xdr:cxnSp macro="">
      <xdr:nvCxnSpPr>
        <xdr:cNvPr id="533" name="直線コネクタ 532"/>
        <xdr:cNvCxnSpPr/>
      </xdr:nvCxnSpPr>
      <xdr:spPr>
        <a:xfrm>
          <a:off x="12814300" y="604329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45085</xdr:rowOff>
    </xdr:from>
    <xdr:to>
      <xdr:col>72</xdr:col>
      <xdr:colOff>38100</xdr:colOff>
      <xdr:row>38</xdr:row>
      <xdr:rowOff>146685</xdr:rowOff>
    </xdr:to>
    <xdr:sp macro="" textlink="">
      <xdr:nvSpPr>
        <xdr:cNvPr id="534" name="フローチャート: 判断 533"/>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137795</xdr:rowOff>
    </xdr:from>
    <xdr:ext cx="531495" cy="259080"/>
    <xdr:sp macro="" textlink="">
      <xdr:nvSpPr>
        <xdr:cNvPr id="535" name="テキスト ボックス 534"/>
        <xdr:cNvSpPr txBox="1"/>
      </xdr:nvSpPr>
      <xdr:spPr>
        <a:xfrm>
          <a:off x="13435965" y="66528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94615</xdr:rowOff>
    </xdr:from>
    <xdr:to>
      <xdr:col>67</xdr:col>
      <xdr:colOff>101600</xdr:colOff>
      <xdr:row>39</xdr:row>
      <xdr:rowOff>24765</xdr:rowOff>
    </xdr:to>
    <xdr:sp macro="" textlink="">
      <xdr:nvSpPr>
        <xdr:cNvPr id="536" name="フローチャート: 判断 535"/>
        <xdr:cNvSpPr/>
      </xdr:nvSpPr>
      <xdr:spPr>
        <a:xfrm>
          <a:off x="12763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15875</xdr:rowOff>
    </xdr:from>
    <xdr:ext cx="531495" cy="259080"/>
    <xdr:sp macro="" textlink="">
      <xdr:nvSpPr>
        <xdr:cNvPr id="537" name="テキスト ボックス 536"/>
        <xdr:cNvSpPr txBox="1"/>
      </xdr:nvSpPr>
      <xdr:spPr>
        <a:xfrm>
          <a:off x="12546965" y="6702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121285</xdr:rowOff>
    </xdr:from>
    <xdr:to>
      <xdr:col>85</xdr:col>
      <xdr:colOff>177800</xdr:colOff>
      <xdr:row>37</xdr:row>
      <xdr:rowOff>52070</xdr:rowOff>
    </xdr:to>
    <xdr:sp macro="" textlink="">
      <xdr:nvSpPr>
        <xdr:cNvPr id="543" name="楕円 542"/>
        <xdr:cNvSpPr/>
      </xdr:nvSpPr>
      <xdr:spPr>
        <a:xfrm>
          <a:off x="162687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144145</xdr:rowOff>
    </xdr:from>
    <xdr:ext cx="534670" cy="255905"/>
    <xdr:sp macro="" textlink="">
      <xdr:nvSpPr>
        <xdr:cNvPr id="544" name="消防費該当値テキスト"/>
        <xdr:cNvSpPr txBox="1"/>
      </xdr:nvSpPr>
      <xdr:spPr>
        <a:xfrm>
          <a:off x="16370300" y="61448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127635</xdr:rowOff>
    </xdr:from>
    <xdr:to>
      <xdr:col>81</xdr:col>
      <xdr:colOff>101600</xdr:colOff>
      <xdr:row>37</xdr:row>
      <xdr:rowOff>57785</xdr:rowOff>
    </xdr:to>
    <xdr:sp macro="" textlink="">
      <xdr:nvSpPr>
        <xdr:cNvPr id="545" name="楕円 544"/>
        <xdr:cNvSpPr/>
      </xdr:nvSpPr>
      <xdr:spPr>
        <a:xfrm>
          <a:off x="15430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74930</xdr:rowOff>
    </xdr:from>
    <xdr:ext cx="531495" cy="255905"/>
    <xdr:sp macro="" textlink="">
      <xdr:nvSpPr>
        <xdr:cNvPr id="546" name="テキスト ボックス 545"/>
        <xdr:cNvSpPr txBox="1"/>
      </xdr:nvSpPr>
      <xdr:spPr>
        <a:xfrm>
          <a:off x="15213965" y="6075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120650</xdr:rowOff>
    </xdr:from>
    <xdr:to>
      <xdr:col>76</xdr:col>
      <xdr:colOff>165100</xdr:colOff>
      <xdr:row>37</xdr:row>
      <xdr:rowOff>50800</xdr:rowOff>
    </xdr:to>
    <xdr:sp macro="" textlink="">
      <xdr:nvSpPr>
        <xdr:cNvPr id="547" name="楕円 546"/>
        <xdr:cNvSpPr/>
      </xdr:nvSpPr>
      <xdr:spPr>
        <a:xfrm>
          <a:off x="1454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67310</xdr:rowOff>
    </xdr:from>
    <xdr:ext cx="531495" cy="259080"/>
    <xdr:sp macro="" textlink="">
      <xdr:nvSpPr>
        <xdr:cNvPr id="548" name="テキスト ボックス 547"/>
        <xdr:cNvSpPr txBox="1"/>
      </xdr:nvSpPr>
      <xdr:spPr>
        <a:xfrm>
          <a:off x="14324965" y="6068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1905</xdr:rowOff>
    </xdr:from>
    <xdr:to>
      <xdr:col>72</xdr:col>
      <xdr:colOff>38100</xdr:colOff>
      <xdr:row>36</xdr:row>
      <xdr:rowOff>103505</xdr:rowOff>
    </xdr:to>
    <xdr:sp macro="" textlink="">
      <xdr:nvSpPr>
        <xdr:cNvPr id="549" name="楕円 548"/>
        <xdr:cNvSpPr/>
      </xdr:nvSpPr>
      <xdr:spPr>
        <a:xfrm>
          <a:off x="13652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120650</xdr:rowOff>
    </xdr:from>
    <xdr:ext cx="531495" cy="255905"/>
    <xdr:sp macro="" textlink="">
      <xdr:nvSpPr>
        <xdr:cNvPr id="550" name="テキスト ボックス 549"/>
        <xdr:cNvSpPr txBox="1"/>
      </xdr:nvSpPr>
      <xdr:spPr>
        <a:xfrm>
          <a:off x="13435965" y="5949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163195</xdr:rowOff>
    </xdr:from>
    <xdr:to>
      <xdr:col>67</xdr:col>
      <xdr:colOff>101600</xdr:colOff>
      <xdr:row>35</xdr:row>
      <xdr:rowOff>93345</xdr:rowOff>
    </xdr:to>
    <xdr:sp macro="" textlink="">
      <xdr:nvSpPr>
        <xdr:cNvPr id="551" name="楕円 550"/>
        <xdr:cNvSpPr/>
      </xdr:nvSpPr>
      <xdr:spPr>
        <a:xfrm>
          <a:off x="12763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109855</xdr:rowOff>
    </xdr:from>
    <xdr:ext cx="531495" cy="255905"/>
    <xdr:sp macro="" textlink="">
      <xdr:nvSpPr>
        <xdr:cNvPr id="552" name="テキスト ボックス 551"/>
        <xdr:cNvSpPr txBox="1"/>
      </xdr:nvSpPr>
      <xdr:spPr>
        <a:xfrm>
          <a:off x="12546965" y="57677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1" name="テキスト ボックス 560"/>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745" cy="255905"/>
    <xdr:sp macro="" textlink="">
      <xdr:nvSpPr>
        <xdr:cNvPr id="564" name="テキスト ボックス 563"/>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2455" cy="255905"/>
    <xdr:sp macro="" textlink="">
      <xdr:nvSpPr>
        <xdr:cNvPr id="566" name="テキスト ボックス 565"/>
        <xdr:cNvSpPr txBox="1"/>
      </xdr:nvSpPr>
      <xdr:spPr>
        <a:xfrm>
          <a:off x="11850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2455" cy="255905"/>
    <xdr:sp macro="" textlink="">
      <xdr:nvSpPr>
        <xdr:cNvPr id="568" name="テキスト ボックス 567"/>
        <xdr:cNvSpPr txBox="1"/>
      </xdr:nvSpPr>
      <xdr:spPr>
        <a:xfrm>
          <a:off x="11850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2455" cy="255905"/>
    <xdr:sp macro="" textlink="">
      <xdr:nvSpPr>
        <xdr:cNvPr id="570" name="テキスト ボックス 569"/>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2" name="テキスト ボックス 571"/>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126365</xdr:colOff>
      <xdr:row>57</xdr:row>
      <xdr:rowOff>141605</xdr:rowOff>
    </xdr:to>
    <xdr:cxnSp macro="">
      <xdr:nvCxnSpPr>
        <xdr:cNvPr id="574" name="直線コネクタ 573"/>
        <xdr:cNvCxnSpPr/>
      </xdr:nvCxnSpPr>
      <xdr:spPr>
        <a:xfrm flipV="1">
          <a:off x="16317595" y="875792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145415</xdr:rowOff>
    </xdr:from>
    <xdr:ext cx="534670" cy="255905"/>
    <xdr:sp macro="" textlink="">
      <xdr:nvSpPr>
        <xdr:cNvPr id="575" name="教育費最小値テキスト"/>
        <xdr:cNvSpPr txBox="1"/>
      </xdr:nvSpPr>
      <xdr:spPr>
        <a:xfrm>
          <a:off x="16370300" y="99180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141605</xdr:rowOff>
    </xdr:from>
    <xdr:to>
      <xdr:col>86</xdr:col>
      <xdr:colOff>25400</xdr:colOff>
      <xdr:row>57</xdr:row>
      <xdr:rowOff>141605</xdr:rowOff>
    </xdr:to>
    <xdr:cxnSp macro="">
      <xdr:nvCxnSpPr>
        <xdr:cNvPr id="576" name="直線コネクタ 575"/>
        <xdr:cNvCxnSpPr/>
      </xdr:nvCxnSpPr>
      <xdr:spPr>
        <a:xfrm>
          <a:off x="16230600" y="991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132080</xdr:rowOff>
    </xdr:from>
    <xdr:ext cx="598805" cy="255905"/>
    <xdr:sp macro="" textlink="">
      <xdr:nvSpPr>
        <xdr:cNvPr id="577" name="教育費最大値テキスト"/>
        <xdr:cNvSpPr txBox="1"/>
      </xdr:nvSpPr>
      <xdr:spPr>
        <a:xfrm>
          <a:off x="16370300" y="8533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78" name="直線コネクタ 577"/>
        <xdr:cNvCxnSpPr/>
      </xdr:nvCxnSpPr>
      <xdr:spPr>
        <a:xfrm>
          <a:off x="16230600" y="875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88900</xdr:rowOff>
    </xdr:from>
    <xdr:to>
      <xdr:col>85</xdr:col>
      <xdr:colOff>127000</xdr:colOff>
      <xdr:row>56</xdr:row>
      <xdr:rowOff>98425</xdr:rowOff>
    </xdr:to>
    <xdr:cxnSp macro="">
      <xdr:nvCxnSpPr>
        <xdr:cNvPr id="579" name="直線コネクタ 578"/>
        <xdr:cNvCxnSpPr/>
      </xdr:nvCxnSpPr>
      <xdr:spPr>
        <a:xfrm flipV="1">
          <a:off x="15481300" y="96901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22860</xdr:rowOff>
    </xdr:from>
    <xdr:ext cx="534670" cy="259080"/>
    <xdr:sp macro="" textlink="">
      <xdr:nvSpPr>
        <xdr:cNvPr id="580" name="教育費平均値テキスト"/>
        <xdr:cNvSpPr txBox="1"/>
      </xdr:nvSpPr>
      <xdr:spPr>
        <a:xfrm>
          <a:off x="16370300" y="9624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581" name="フローチャート: 判断 580"/>
        <xdr:cNvSpPr/>
      </xdr:nvSpPr>
      <xdr:spPr>
        <a:xfrm>
          <a:off x="162687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98425</xdr:rowOff>
    </xdr:from>
    <xdr:to>
      <xdr:col>81</xdr:col>
      <xdr:colOff>50800</xdr:colOff>
      <xdr:row>56</xdr:row>
      <xdr:rowOff>128270</xdr:rowOff>
    </xdr:to>
    <xdr:cxnSp macro="">
      <xdr:nvCxnSpPr>
        <xdr:cNvPr id="582" name="直線コネクタ 581"/>
        <xdr:cNvCxnSpPr/>
      </xdr:nvCxnSpPr>
      <xdr:spPr>
        <a:xfrm flipV="1">
          <a:off x="14592300" y="96996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93980</xdr:rowOff>
    </xdr:from>
    <xdr:to>
      <xdr:col>81</xdr:col>
      <xdr:colOff>101600</xdr:colOff>
      <xdr:row>57</xdr:row>
      <xdr:rowOff>24130</xdr:rowOff>
    </xdr:to>
    <xdr:sp macro="" textlink="">
      <xdr:nvSpPr>
        <xdr:cNvPr id="583" name="フローチャート: 判断 582"/>
        <xdr:cNvSpPr/>
      </xdr:nvSpPr>
      <xdr:spPr>
        <a:xfrm>
          <a:off x="15430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15240</xdr:rowOff>
    </xdr:from>
    <xdr:ext cx="531495" cy="259080"/>
    <xdr:sp macro="" textlink="">
      <xdr:nvSpPr>
        <xdr:cNvPr id="584" name="テキスト ボックス 583"/>
        <xdr:cNvSpPr txBox="1"/>
      </xdr:nvSpPr>
      <xdr:spPr>
        <a:xfrm>
          <a:off x="15213965" y="9787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167005</xdr:rowOff>
    </xdr:from>
    <xdr:to>
      <xdr:col>76</xdr:col>
      <xdr:colOff>114300</xdr:colOff>
      <xdr:row>56</xdr:row>
      <xdr:rowOff>128270</xdr:rowOff>
    </xdr:to>
    <xdr:cxnSp macro="">
      <xdr:nvCxnSpPr>
        <xdr:cNvPr id="585" name="直線コネクタ 584"/>
        <xdr:cNvCxnSpPr/>
      </xdr:nvCxnSpPr>
      <xdr:spPr>
        <a:xfrm>
          <a:off x="13703300" y="959675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123825</xdr:rowOff>
    </xdr:from>
    <xdr:to>
      <xdr:col>76</xdr:col>
      <xdr:colOff>165100</xdr:colOff>
      <xdr:row>57</xdr:row>
      <xdr:rowOff>53975</xdr:rowOff>
    </xdr:to>
    <xdr:sp macro="" textlink="">
      <xdr:nvSpPr>
        <xdr:cNvPr id="586" name="フローチャート: 判断 585"/>
        <xdr:cNvSpPr/>
      </xdr:nvSpPr>
      <xdr:spPr>
        <a:xfrm>
          <a:off x="1454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45085</xdr:rowOff>
    </xdr:from>
    <xdr:ext cx="531495" cy="258445"/>
    <xdr:sp macro="" textlink="">
      <xdr:nvSpPr>
        <xdr:cNvPr id="587" name="テキスト ボックス 586"/>
        <xdr:cNvSpPr txBox="1"/>
      </xdr:nvSpPr>
      <xdr:spPr>
        <a:xfrm>
          <a:off x="14324965" y="98177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167005</xdr:rowOff>
    </xdr:from>
    <xdr:to>
      <xdr:col>71</xdr:col>
      <xdr:colOff>177800</xdr:colOff>
      <xdr:row>56</xdr:row>
      <xdr:rowOff>10795</xdr:rowOff>
    </xdr:to>
    <xdr:cxnSp macro="">
      <xdr:nvCxnSpPr>
        <xdr:cNvPr id="588" name="直線コネクタ 587"/>
        <xdr:cNvCxnSpPr/>
      </xdr:nvCxnSpPr>
      <xdr:spPr>
        <a:xfrm flipV="1">
          <a:off x="12814300" y="95967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102870</xdr:rowOff>
    </xdr:from>
    <xdr:to>
      <xdr:col>72</xdr:col>
      <xdr:colOff>38100</xdr:colOff>
      <xdr:row>57</xdr:row>
      <xdr:rowOff>33020</xdr:rowOff>
    </xdr:to>
    <xdr:sp macro="" textlink="">
      <xdr:nvSpPr>
        <xdr:cNvPr id="589" name="フローチャート: 判断 588"/>
        <xdr:cNvSpPr/>
      </xdr:nvSpPr>
      <xdr:spPr>
        <a:xfrm>
          <a:off x="13652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24130</xdr:rowOff>
    </xdr:from>
    <xdr:ext cx="531495" cy="259080"/>
    <xdr:sp macro="" textlink="">
      <xdr:nvSpPr>
        <xdr:cNvPr id="590" name="テキスト ボックス 589"/>
        <xdr:cNvSpPr txBox="1"/>
      </xdr:nvSpPr>
      <xdr:spPr>
        <a:xfrm>
          <a:off x="13435965" y="9796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140335</xdr:rowOff>
    </xdr:from>
    <xdr:to>
      <xdr:col>67</xdr:col>
      <xdr:colOff>101600</xdr:colOff>
      <xdr:row>57</xdr:row>
      <xdr:rowOff>70485</xdr:rowOff>
    </xdr:to>
    <xdr:sp macro="" textlink="">
      <xdr:nvSpPr>
        <xdr:cNvPr id="591" name="フローチャート: 判断 590"/>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61595</xdr:rowOff>
    </xdr:from>
    <xdr:ext cx="531495" cy="259080"/>
    <xdr:sp macro="" textlink="">
      <xdr:nvSpPr>
        <xdr:cNvPr id="592" name="テキスト ボックス 591"/>
        <xdr:cNvSpPr txBox="1"/>
      </xdr:nvSpPr>
      <xdr:spPr>
        <a:xfrm>
          <a:off x="12546965" y="9834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38100</xdr:rowOff>
    </xdr:from>
    <xdr:to>
      <xdr:col>85</xdr:col>
      <xdr:colOff>177800</xdr:colOff>
      <xdr:row>56</xdr:row>
      <xdr:rowOff>139700</xdr:rowOff>
    </xdr:to>
    <xdr:sp macro="" textlink="">
      <xdr:nvSpPr>
        <xdr:cNvPr id="598" name="楕円 597"/>
        <xdr:cNvSpPr/>
      </xdr:nvSpPr>
      <xdr:spPr>
        <a:xfrm>
          <a:off x="162687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60960</xdr:rowOff>
    </xdr:from>
    <xdr:ext cx="534670" cy="259080"/>
    <xdr:sp macro="" textlink="">
      <xdr:nvSpPr>
        <xdr:cNvPr id="599" name="教育費該当値テキスト"/>
        <xdr:cNvSpPr txBox="1"/>
      </xdr:nvSpPr>
      <xdr:spPr>
        <a:xfrm>
          <a:off x="16370300" y="9490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47625</xdr:rowOff>
    </xdr:from>
    <xdr:to>
      <xdr:col>81</xdr:col>
      <xdr:colOff>101600</xdr:colOff>
      <xdr:row>56</xdr:row>
      <xdr:rowOff>149225</xdr:rowOff>
    </xdr:to>
    <xdr:sp macro="" textlink="">
      <xdr:nvSpPr>
        <xdr:cNvPr id="600" name="楕円 599"/>
        <xdr:cNvSpPr/>
      </xdr:nvSpPr>
      <xdr:spPr>
        <a:xfrm>
          <a:off x="15430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166370</xdr:rowOff>
    </xdr:from>
    <xdr:ext cx="531495" cy="255905"/>
    <xdr:sp macro="" textlink="">
      <xdr:nvSpPr>
        <xdr:cNvPr id="601" name="テキスト ボックス 600"/>
        <xdr:cNvSpPr txBox="1"/>
      </xdr:nvSpPr>
      <xdr:spPr>
        <a:xfrm>
          <a:off x="15213965" y="9424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77470</xdr:rowOff>
    </xdr:from>
    <xdr:to>
      <xdr:col>76</xdr:col>
      <xdr:colOff>165100</xdr:colOff>
      <xdr:row>57</xdr:row>
      <xdr:rowOff>7620</xdr:rowOff>
    </xdr:to>
    <xdr:sp macro="" textlink="">
      <xdr:nvSpPr>
        <xdr:cNvPr id="602" name="楕円 601"/>
        <xdr:cNvSpPr/>
      </xdr:nvSpPr>
      <xdr:spPr>
        <a:xfrm>
          <a:off x="145415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24130</xdr:rowOff>
    </xdr:from>
    <xdr:ext cx="531495" cy="259080"/>
    <xdr:sp macro="" textlink="">
      <xdr:nvSpPr>
        <xdr:cNvPr id="603" name="テキスト ボックス 602"/>
        <xdr:cNvSpPr txBox="1"/>
      </xdr:nvSpPr>
      <xdr:spPr>
        <a:xfrm>
          <a:off x="14324965" y="9453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116205</xdr:rowOff>
    </xdr:from>
    <xdr:to>
      <xdr:col>72</xdr:col>
      <xdr:colOff>38100</xdr:colOff>
      <xdr:row>56</xdr:row>
      <xdr:rowOff>46355</xdr:rowOff>
    </xdr:to>
    <xdr:sp macro="" textlink="">
      <xdr:nvSpPr>
        <xdr:cNvPr id="604" name="楕円 603"/>
        <xdr:cNvSpPr/>
      </xdr:nvSpPr>
      <xdr:spPr>
        <a:xfrm>
          <a:off x="136525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54</xdr:row>
      <xdr:rowOff>63500</xdr:rowOff>
    </xdr:from>
    <xdr:ext cx="595630" cy="255905"/>
    <xdr:sp macro="" textlink="">
      <xdr:nvSpPr>
        <xdr:cNvPr id="605" name="テキスト ボックス 604"/>
        <xdr:cNvSpPr txBox="1"/>
      </xdr:nvSpPr>
      <xdr:spPr>
        <a:xfrm>
          <a:off x="13403580" y="93218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132080</xdr:rowOff>
    </xdr:from>
    <xdr:to>
      <xdr:col>67</xdr:col>
      <xdr:colOff>101600</xdr:colOff>
      <xdr:row>56</xdr:row>
      <xdr:rowOff>61595</xdr:rowOff>
    </xdr:to>
    <xdr:sp macro="" textlink="">
      <xdr:nvSpPr>
        <xdr:cNvPr id="606" name="楕円 605"/>
        <xdr:cNvSpPr/>
      </xdr:nvSpPr>
      <xdr:spPr>
        <a:xfrm>
          <a:off x="12763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54</xdr:row>
      <xdr:rowOff>78105</xdr:rowOff>
    </xdr:from>
    <xdr:ext cx="595630" cy="255905"/>
    <xdr:sp macro="" textlink="">
      <xdr:nvSpPr>
        <xdr:cNvPr id="607" name="テキスト ボックス 606"/>
        <xdr:cNvSpPr txBox="1"/>
      </xdr:nvSpPr>
      <xdr:spPr>
        <a:xfrm>
          <a:off x="12514580" y="93364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6" name="テキスト ボックス 615"/>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745" cy="255905"/>
    <xdr:sp macro="" textlink="">
      <xdr:nvSpPr>
        <xdr:cNvPr id="619" name="テキスト ボックス 618"/>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2455" cy="255905"/>
    <xdr:sp macro="" textlink="">
      <xdr:nvSpPr>
        <xdr:cNvPr id="621" name="テキスト ボックス 620"/>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2455" cy="255905"/>
    <xdr:sp macro="" textlink="">
      <xdr:nvSpPr>
        <xdr:cNvPr id="623" name="テキスト ボックス 622"/>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2455" cy="255905"/>
    <xdr:sp macro="" textlink="">
      <xdr:nvSpPr>
        <xdr:cNvPr id="625" name="テキスト ボックス 624"/>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7" name="テキスト ボックス 626"/>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86360</xdr:rowOff>
    </xdr:from>
    <xdr:to>
      <xdr:col>85</xdr:col>
      <xdr:colOff>126365</xdr:colOff>
      <xdr:row>78</xdr:row>
      <xdr:rowOff>139700</xdr:rowOff>
    </xdr:to>
    <xdr:cxnSp macro="">
      <xdr:nvCxnSpPr>
        <xdr:cNvPr id="629" name="直線コネクタ 628"/>
        <xdr:cNvCxnSpPr/>
      </xdr:nvCxnSpPr>
      <xdr:spPr>
        <a:xfrm flipV="1">
          <a:off x="16317595" y="12259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162560</xdr:rowOff>
    </xdr:from>
    <xdr:ext cx="249555" cy="259080"/>
    <xdr:sp macro="" textlink="">
      <xdr:nvSpPr>
        <xdr:cNvPr id="630" name="災害復旧費最小値テキスト"/>
        <xdr:cNvSpPr txBox="1"/>
      </xdr:nvSpPr>
      <xdr:spPr>
        <a:xfrm>
          <a:off x="16370300" y="13535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33020</xdr:rowOff>
    </xdr:from>
    <xdr:ext cx="598805" cy="259080"/>
    <xdr:sp macro="" textlink="">
      <xdr:nvSpPr>
        <xdr:cNvPr id="632" name="災害復旧費最大値テキスト"/>
        <xdr:cNvSpPr txBox="1"/>
      </xdr:nvSpPr>
      <xdr:spPr>
        <a:xfrm>
          <a:off x="16370300" y="12034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dr:col>85</xdr:col>
      <xdr:colOff>38100</xdr:colOff>
      <xdr:row>71</xdr:row>
      <xdr:rowOff>86360</xdr:rowOff>
    </xdr:from>
    <xdr:to>
      <xdr:col>86</xdr:col>
      <xdr:colOff>25400</xdr:colOff>
      <xdr:row>71</xdr:row>
      <xdr:rowOff>86360</xdr:rowOff>
    </xdr:to>
    <xdr:cxnSp macro="">
      <xdr:nvCxnSpPr>
        <xdr:cNvPr id="633" name="直線コネクタ 632"/>
        <xdr:cNvCxnSpPr/>
      </xdr:nvCxnSpPr>
      <xdr:spPr>
        <a:xfrm>
          <a:off x="16230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105410</xdr:rowOff>
    </xdr:from>
    <xdr:to>
      <xdr:col>85</xdr:col>
      <xdr:colOff>127000</xdr:colOff>
      <xdr:row>78</xdr:row>
      <xdr:rowOff>129540</xdr:rowOff>
    </xdr:to>
    <xdr:cxnSp macro="">
      <xdr:nvCxnSpPr>
        <xdr:cNvPr id="634" name="直線コネクタ 633"/>
        <xdr:cNvCxnSpPr/>
      </xdr:nvCxnSpPr>
      <xdr:spPr>
        <a:xfrm>
          <a:off x="15481300" y="134785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80010</xdr:rowOff>
    </xdr:from>
    <xdr:ext cx="469900" cy="259080"/>
    <xdr:sp macro="" textlink="">
      <xdr:nvSpPr>
        <xdr:cNvPr id="635" name="災害復旧費平均値テキスト"/>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57150</xdr:rowOff>
    </xdr:from>
    <xdr:to>
      <xdr:col>85</xdr:col>
      <xdr:colOff>177800</xdr:colOff>
      <xdr:row>78</xdr:row>
      <xdr:rowOff>158750</xdr:rowOff>
    </xdr:to>
    <xdr:sp macro="" textlink="">
      <xdr:nvSpPr>
        <xdr:cNvPr id="636" name="フローチャート: 判断 635"/>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105410</xdr:rowOff>
    </xdr:from>
    <xdr:to>
      <xdr:col>81</xdr:col>
      <xdr:colOff>50800</xdr:colOff>
      <xdr:row>78</xdr:row>
      <xdr:rowOff>117475</xdr:rowOff>
    </xdr:to>
    <xdr:cxnSp macro="">
      <xdr:nvCxnSpPr>
        <xdr:cNvPr id="637" name="直線コネクタ 636"/>
        <xdr:cNvCxnSpPr/>
      </xdr:nvCxnSpPr>
      <xdr:spPr>
        <a:xfrm flipV="1">
          <a:off x="14592300" y="134785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43815</xdr:rowOff>
    </xdr:from>
    <xdr:to>
      <xdr:col>81</xdr:col>
      <xdr:colOff>101600</xdr:colOff>
      <xdr:row>78</xdr:row>
      <xdr:rowOff>145415</xdr:rowOff>
    </xdr:to>
    <xdr:sp macro="" textlink="">
      <xdr:nvSpPr>
        <xdr:cNvPr id="638" name="フローチャート: 判断 637"/>
        <xdr:cNvSpPr/>
      </xdr:nvSpPr>
      <xdr:spPr>
        <a:xfrm>
          <a:off x="15430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161925</xdr:rowOff>
    </xdr:from>
    <xdr:ext cx="466725" cy="259080"/>
    <xdr:sp macro="" textlink="">
      <xdr:nvSpPr>
        <xdr:cNvPr id="639" name="テキスト ボックス 638"/>
        <xdr:cNvSpPr txBox="1"/>
      </xdr:nvSpPr>
      <xdr:spPr>
        <a:xfrm>
          <a:off x="15246350" y="13192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155575</xdr:rowOff>
    </xdr:from>
    <xdr:to>
      <xdr:col>76</xdr:col>
      <xdr:colOff>114300</xdr:colOff>
      <xdr:row>78</xdr:row>
      <xdr:rowOff>117475</xdr:rowOff>
    </xdr:to>
    <xdr:cxnSp macro="">
      <xdr:nvCxnSpPr>
        <xdr:cNvPr id="640" name="直線コネクタ 639"/>
        <xdr:cNvCxnSpPr/>
      </xdr:nvCxnSpPr>
      <xdr:spPr>
        <a:xfrm>
          <a:off x="13703300" y="1335722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45720</xdr:rowOff>
    </xdr:from>
    <xdr:to>
      <xdr:col>76</xdr:col>
      <xdr:colOff>165100</xdr:colOff>
      <xdr:row>78</xdr:row>
      <xdr:rowOff>147320</xdr:rowOff>
    </xdr:to>
    <xdr:sp macro="" textlink="">
      <xdr:nvSpPr>
        <xdr:cNvPr id="641" name="フローチャート: 判断 640"/>
        <xdr:cNvSpPr/>
      </xdr:nvSpPr>
      <xdr:spPr>
        <a:xfrm>
          <a:off x="1454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163830</xdr:rowOff>
    </xdr:from>
    <xdr:ext cx="466725" cy="259080"/>
    <xdr:sp macro="" textlink="">
      <xdr:nvSpPr>
        <xdr:cNvPr id="642" name="テキスト ボックス 641"/>
        <xdr:cNvSpPr txBox="1"/>
      </xdr:nvSpPr>
      <xdr:spPr>
        <a:xfrm>
          <a:off x="14357350" y="13194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155575</xdr:rowOff>
    </xdr:from>
    <xdr:to>
      <xdr:col>71</xdr:col>
      <xdr:colOff>177800</xdr:colOff>
      <xdr:row>78</xdr:row>
      <xdr:rowOff>26670</xdr:rowOff>
    </xdr:to>
    <xdr:cxnSp macro="">
      <xdr:nvCxnSpPr>
        <xdr:cNvPr id="643" name="直線コネクタ 642"/>
        <xdr:cNvCxnSpPr/>
      </xdr:nvCxnSpPr>
      <xdr:spPr>
        <a:xfrm flipV="1">
          <a:off x="12814300" y="133572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17780</xdr:rowOff>
    </xdr:from>
    <xdr:to>
      <xdr:col>72</xdr:col>
      <xdr:colOff>38100</xdr:colOff>
      <xdr:row>78</xdr:row>
      <xdr:rowOff>118745</xdr:rowOff>
    </xdr:to>
    <xdr:sp macro="" textlink="">
      <xdr:nvSpPr>
        <xdr:cNvPr id="644" name="フローチャート: 判断 643"/>
        <xdr:cNvSpPr/>
      </xdr:nvSpPr>
      <xdr:spPr>
        <a:xfrm>
          <a:off x="13652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109855</xdr:rowOff>
    </xdr:from>
    <xdr:ext cx="531495" cy="255905"/>
    <xdr:sp macro="" textlink="">
      <xdr:nvSpPr>
        <xdr:cNvPr id="645" name="テキスト ボックス 644"/>
        <xdr:cNvSpPr txBox="1"/>
      </xdr:nvSpPr>
      <xdr:spPr>
        <a:xfrm>
          <a:off x="13435965" y="134829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47625</xdr:rowOff>
    </xdr:from>
    <xdr:to>
      <xdr:col>67</xdr:col>
      <xdr:colOff>101600</xdr:colOff>
      <xdr:row>78</xdr:row>
      <xdr:rowOff>149225</xdr:rowOff>
    </xdr:to>
    <xdr:sp macro="" textlink="">
      <xdr:nvSpPr>
        <xdr:cNvPr id="646" name="フローチャート: 判断 645"/>
        <xdr:cNvSpPr/>
      </xdr:nvSpPr>
      <xdr:spPr>
        <a:xfrm>
          <a:off x="12763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140335</xdr:rowOff>
    </xdr:from>
    <xdr:ext cx="466725" cy="259080"/>
    <xdr:sp macro="" textlink="">
      <xdr:nvSpPr>
        <xdr:cNvPr id="647" name="テキスト ボックス 646"/>
        <xdr:cNvSpPr txBox="1"/>
      </xdr:nvSpPr>
      <xdr:spPr>
        <a:xfrm>
          <a:off x="12579350" y="13513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78740</xdr:rowOff>
    </xdr:from>
    <xdr:to>
      <xdr:col>85</xdr:col>
      <xdr:colOff>177800</xdr:colOff>
      <xdr:row>79</xdr:row>
      <xdr:rowOff>8890</xdr:rowOff>
    </xdr:to>
    <xdr:sp macro="" textlink="">
      <xdr:nvSpPr>
        <xdr:cNvPr id="653" name="楕円 652"/>
        <xdr:cNvSpPr/>
      </xdr:nvSpPr>
      <xdr:spPr>
        <a:xfrm>
          <a:off x="16268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35560</xdr:rowOff>
    </xdr:from>
    <xdr:ext cx="469900" cy="259080"/>
    <xdr:sp macro="" textlink="">
      <xdr:nvSpPr>
        <xdr:cNvPr id="654" name="災害復旧費該当値テキスト"/>
        <xdr:cNvSpPr txBox="1"/>
      </xdr:nvSpPr>
      <xdr:spPr>
        <a:xfrm>
          <a:off x="16370300" y="1340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54610</xdr:rowOff>
    </xdr:from>
    <xdr:to>
      <xdr:col>81</xdr:col>
      <xdr:colOff>101600</xdr:colOff>
      <xdr:row>78</xdr:row>
      <xdr:rowOff>156210</xdr:rowOff>
    </xdr:to>
    <xdr:sp macro="" textlink="">
      <xdr:nvSpPr>
        <xdr:cNvPr id="655" name="楕円 654"/>
        <xdr:cNvSpPr/>
      </xdr:nvSpPr>
      <xdr:spPr>
        <a:xfrm>
          <a:off x="15430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147320</xdr:rowOff>
    </xdr:from>
    <xdr:ext cx="466725" cy="259080"/>
    <xdr:sp macro="" textlink="">
      <xdr:nvSpPr>
        <xdr:cNvPr id="656" name="テキスト ボックス 655"/>
        <xdr:cNvSpPr txBox="1"/>
      </xdr:nvSpPr>
      <xdr:spPr>
        <a:xfrm>
          <a:off x="15246350" y="13520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66675</xdr:rowOff>
    </xdr:from>
    <xdr:to>
      <xdr:col>76</xdr:col>
      <xdr:colOff>165100</xdr:colOff>
      <xdr:row>78</xdr:row>
      <xdr:rowOff>168275</xdr:rowOff>
    </xdr:to>
    <xdr:sp macro="" textlink="">
      <xdr:nvSpPr>
        <xdr:cNvPr id="657" name="楕円 656"/>
        <xdr:cNvSpPr/>
      </xdr:nvSpPr>
      <xdr:spPr>
        <a:xfrm>
          <a:off x="14541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159385</xdr:rowOff>
    </xdr:from>
    <xdr:ext cx="466725" cy="258445"/>
    <xdr:sp macro="" textlink="">
      <xdr:nvSpPr>
        <xdr:cNvPr id="658" name="テキスト ボックス 657"/>
        <xdr:cNvSpPr txBox="1"/>
      </xdr:nvSpPr>
      <xdr:spPr>
        <a:xfrm>
          <a:off x="14357350" y="135324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104775</xdr:rowOff>
    </xdr:from>
    <xdr:to>
      <xdr:col>72</xdr:col>
      <xdr:colOff>38100</xdr:colOff>
      <xdr:row>78</xdr:row>
      <xdr:rowOff>34925</xdr:rowOff>
    </xdr:to>
    <xdr:sp macro="" textlink="">
      <xdr:nvSpPr>
        <xdr:cNvPr id="659" name="楕円 658"/>
        <xdr:cNvSpPr/>
      </xdr:nvSpPr>
      <xdr:spPr>
        <a:xfrm>
          <a:off x="13652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52070</xdr:rowOff>
    </xdr:from>
    <xdr:ext cx="531495" cy="255905"/>
    <xdr:sp macro="" textlink="">
      <xdr:nvSpPr>
        <xdr:cNvPr id="660" name="テキスト ボックス 659"/>
        <xdr:cNvSpPr txBox="1"/>
      </xdr:nvSpPr>
      <xdr:spPr>
        <a:xfrm>
          <a:off x="13435965" y="13082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147320</xdr:rowOff>
    </xdr:from>
    <xdr:to>
      <xdr:col>67</xdr:col>
      <xdr:colOff>101600</xdr:colOff>
      <xdr:row>78</xdr:row>
      <xdr:rowOff>77470</xdr:rowOff>
    </xdr:to>
    <xdr:sp macro="" textlink="">
      <xdr:nvSpPr>
        <xdr:cNvPr id="661" name="楕円 660"/>
        <xdr:cNvSpPr/>
      </xdr:nvSpPr>
      <xdr:spPr>
        <a:xfrm>
          <a:off x="12763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93980</xdr:rowOff>
    </xdr:from>
    <xdr:ext cx="531495" cy="259080"/>
    <xdr:sp macro="" textlink="">
      <xdr:nvSpPr>
        <xdr:cNvPr id="662" name="テキスト ボックス 661"/>
        <xdr:cNvSpPr txBox="1"/>
      </xdr:nvSpPr>
      <xdr:spPr>
        <a:xfrm>
          <a:off x="12546965" y="13124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1" name="テキスト ボックス 670"/>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74" name="テキスト ボックス 673"/>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905"/>
    <xdr:sp macro="" textlink="">
      <xdr:nvSpPr>
        <xdr:cNvPr id="676" name="テキスト ボックス 675"/>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905"/>
    <xdr:sp macro="" textlink="">
      <xdr:nvSpPr>
        <xdr:cNvPr id="678" name="テキスト ボックス 677"/>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2455" cy="255905"/>
    <xdr:sp macro="" textlink="">
      <xdr:nvSpPr>
        <xdr:cNvPr id="680" name="テキスト ボックス 679"/>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2" name="テキスト ボックス 681"/>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150495</xdr:rowOff>
    </xdr:from>
    <xdr:to>
      <xdr:col>85</xdr:col>
      <xdr:colOff>126365</xdr:colOff>
      <xdr:row>98</xdr:row>
      <xdr:rowOff>53340</xdr:rowOff>
    </xdr:to>
    <xdr:cxnSp macro="">
      <xdr:nvCxnSpPr>
        <xdr:cNvPr id="684" name="直線コネクタ 683"/>
        <xdr:cNvCxnSpPr/>
      </xdr:nvCxnSpPr>
      <xdr:spPr>
        <a:xfrm flipV="1">
          <a:off x="16317595" y="157524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57150</xdr:rowOff>
    </xdr:from>
    <xdr:ext cx="534670" cy="259080"/>
    <xdr:sp macro="" textlink="">
      <xdr:nvSpPr>
        <xdr:cNvPr id="685" name="公債費最小値テキスト"/>
        <xdr:cNvSpPr txBox="1"/>
      </xdr:nvSpPr>
      <xdr:spPr>
        <a:xfrm>
          <a:off x="16370300" y="1685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53340</xdr:rowOff>
    </xdr:from>
    <xdr:to>
      <xdr:col>86</xdr:col>
      <xdr:colOff>25400</xdr:colOff>
      <xdr:row>98</xdr:row>
      <xdr:rowOff>53340</xdr:rowOff>
    </xdr:to>
    <xdr:cxnSp macro="">
      <xdr:nvCxnSpPr>
        <xdr:cNvPr id="686" name="直線コネクタ 685"/>
        <xdr:cNvCxnSpPr/>
      </xdr:nvCxnSpPr>
      <xdr:spPr>
        <a:xfrm>
          <a:off x="16230600" y="1685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97790</xdr:rowOff>
    </xdr:from>
    <xdr:ext cx="598805" cy="255905"/>
    <xdr:sp macro="" textlink="">
      <xdr:nvSpPr>
        <xdr:cNvPr id="687" name="公債費最大値テキスト"/>
        <xdr:cNvSpPr txBox="1"/>
      </xdr:nvSpPr>
      <xdr:spPr>
        <a:xfrm>
          <a:off x="16370300" y="155282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dr:col>85</xdr:col>
      <xdr:colOff>38100</xdr:colOff>
      <xdr:row>91</xdr:row>
      <xdr:rowOff>150495</xdr:rowOff>
    </xdr:from>
    <xdr:to>
      <xdr:col>86</xdr:col>
      <xdr:colOff>25400</xdr:colOff>
      <xdr:row>91</xdr:row>
      <xdr:rowOff>150495</xdr:rowOff>
    </xdr:to>
    <xdr:cxnSp macro="">
      <xdr:nvCxnSpPr>
        <xdr:cNvPr id="688" name="直線コネクタ 687"/>
        <xdr:cNvCxnSpPr/>
      </xdr:nvCxnSpPr>
      <xdr:spPr>
        <a:xfrm>
          <a:off x="16230600" y="1575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100330</xdr:rowOff>
    </xdr:from>
    <xdr:to>
      <xdr:col>85</xdr:col>
      <xdr:colOff>127000</xdr:colOff>
      <xdr:row>95</xdr:row>
      <xdr:rowOff>109220</xdr:rowOff>
    </xdr:to>
    <xdr:cxnSp macro="">
      <xdr:nvCxnSpPr>
        <xdr:cNvPr id="689" name="直線コネクタ 688"/>
        <xdr:cNvCxnSpPr/>
      </xdr:nvCxnSpPr>
      <xdr:spPr>
        <a:xfrm flipV="1">
          <a:off x="15481300" y="163880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102870</xdr:rowOff>
    </xdr:from>
    <xdr:ext cx="534670" cy="259080"/>
    <xdr:sp macro="" textlink="">
      <xdr:nvSpPr>
        <xdr:cNvPr id="690" name="公債費平均値テキスト"/>
        <xdr:cNvSpPr txBox="1"/>
      </xdr:nvSpPr>
      <xdr:spPr>
        <a:xfrm>
          <a:off x="16370300" y="16562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177800</xdr:colOff>
      <xdr:row>97</xdr:row>
      <xdr:rowOff>54610</xdr:rowOff>
    </xdr:to>
    <xdr:sp macro="" textlink="">
      <xdr:nvSpPr>
        <xdr:cNvPr id="691" name="フローチャート: 判断 690"/>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109220</xdr:rowOff>
    </xdr:from>
    <xdr:to>
      <xdr:col>81</xdr:col>
      <xdr:colOff>50800</xdr:colOff>
      <xdr:row>95</xdr:row>
      <xdr:rowOff>166370</xdr:rowOff>
    </xdr:to>
    <xdr:cxnSp macro="">
      <xdr:nvCxnSpPr>
        <xdr:cNvPr id="692" name="直線コネクタ 691"/>
        <xdr:cNvCxnSpPr/>
      </xdr:nvCxnSpPr>
      <xdr:spPr>
        <a:xfrm flipV="1">
          <a:off x="14592300" y="163969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132080</xdr:rowOff>
    </xdr:from>
    <xdr:to>
      <xdr:col>81</xdr:col>
      <xdr:colOff>101600</xdr:colOff>
      <xdr:row>97</xdr:row>
      <xdr:rowOff>61595</xdr:rowOff>
    </xdr:to>
    <xdr:sp macro="" textlink="">
      <xdr:nvSpPr>
        <xdr:cNvPr id="693" name="フローチャート: 判断 692"/>
        <xdr:cNvSpPr/>
      </xdr:nvSpPr>
      <xdr:spPr>
        <a:xfrm>
          <a:off x="15430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52705</xdr:rowOff>
    </xdr:from>
    <xdr:ext cx="531495" cy="255905"/>
    <xdr:sp macro="" textlink="">
      <xdr:nvSpPr>
        <xdr:cNvPr id="694" name="テキスト ボックス 693"/>
        <xdr:cNvSpPr txBox="1"/>
      </xdr:nvSpPr>
      <xdr:spPr>
        <a:xfrm>
          <a:off x="15213965" y="16683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166370</xdr:rowOff>
    </xdr:from>
    <xdr:to>
      <xdr:col>76</xdr:col>
      <xdr:colOff>114300</xdr:colOff>
      <xdr:row>96</xdr:row>
      <xdr:rowOff>10160</xdr:rowOff>
    </xdr:to>
    <xdr:cxnSp macro="">
      <xdr:nvCxnSpPr>
        <xdr:cNvPr id="695" name="直線コネクタ 694"/>
        <xdr:cNvCxnSpPr/>
      </xdr:nvCxnSpPr>
      <xdr:spPr>
        <a:xfrm flipV="1">
          <a:off x="13703300" y="16454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73025</xdr:rowOff>
    </xdr:to>
    <xdr:sp macro="" textlink="">
      <xdr:nvSpPr>
        <xdr:cNvPr id="696" name="フローチャート: 判断 695"/>
        <xdr:cNvSpPr/>
      </xdr:nvSpPr>
      <xdr:spPr>
        <a:xfrm>
          <a:off x="14541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64135</xdr:rowOff>
    </xdr:from>
    <xdr:ext cx="531495" cy="255905"/>
    <xdr:sp macro="" textlink="">
      <xdr:nvSpPr>
        <xdr:cNvPr id="697" name="テキスト ボックス 696"/>
        <xdr:cNvSpPr txBox="1"/>
      </xdr:nvSpPr>
      <xdr:spPr>
        <a:xfrm>
          <a:off x="14324965" y="16694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7620</xdr:rowOff>
    </xdr:from>
    <xdr:to>
      <xdr:col>71</xdr:col>
      <xdr:colOff>177800</xdr:colOff>
      <xdr:row>96</xdr:row>
      <xdr:rowOff>10160</xdr:rowOff>
    </xdr:to>
    <xdr:cxnSp macro="">
      <xdr:nvCxnSpPr>
        <xdr:cNvPr id="698" name="直線コネクタ 697"/>
        <xdr:cNvCxnSpPr/>
      </xdr:nvCxnSpPr>
      <xdr:spPr>
        <a:xfrm>
          <a:off x="12814300" y="164668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163830</xdr:rowOff>
    </xdr:from>
    <xdr:to>
      <xdr:col>72</xdr:col>
      <xdr:colOff>38100</xdr:colOff>
      <xdr:row>97</xdr:row>
      <xdr:rowOff>93980</xdr:rowOff>
    </xdr:to>
    <xdr:sp macro="" textlink="">
      <xdr:nvSpPr>
        <xdr:cNvPr id="699" name="フローチャート: 判断 698"/>
        <xdr:cNvSpPr/>
      </xdr:nvSpPr>
      <xdr:spPr>
        <a:xfrm>
          <a:off x="13652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85090</xdr:rowOff>
    </xdr:from>
    <xdr:ext cx="531495" cy="259080"/>
    <xdr:sp macro="" textlink="">
      <xdr:nvSpPr>
        <xdr:cNvPr id="700" name="テキスト ボックス 699"/>
        <xdr:cNvSpPr txBox="1"/>
      </xdr:nvSpPr>
      <xdr:spPr>
        <a:xfrm>
          <a:off x="13435965" y="16715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7620</xdr:rowOff>
    </xdr:from>
    <xdr:to>
      <xdr:col>67</xdr:col>
      <xdr:colOff>101600</xdr:colOff>
      <xdr:row>97</xdr:row>
      <xdr:rowOff>109220</xdr:rowOff>
    </xdr:to>
    <xdr:sp macro="" textlink="">
      <xdr:nvSpPr>
        <xdr:cNvPr id="701" name="フローチャート: 判断 700"/>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100330</xdr:rowOff>
    </xdr:from>
    <xdr:ext cx="531495" cy="255905"/>
    <xdr:sp macro="" textlink="">
      <xdr:nvSpPr>
        <xdr:cNvPr id="702" name="テキスト ボックス 701"/>
        <xdr:cNvSpPr txBox="1"/>
      </xdr:nvSpPr>
      <xdr:spPr>
        <a:xfrm>
          <a:off x="12546965" y="16730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49530</xdr:rowOff>
    </xdr:from>
    <xdr:to>
      <xdr:col>85</xdr:col>
      <xdr:colOff>177800</xdr:colOff>
      <xdr:row>95</xdr:row>
      <xdr:rowOff>151130</xdr:rowOff>
    </xdr:to>
    <xdr:sp macro="" textlink="">
      <xdr:nvSpPr>
        <xdr:cNvPr id="708" name="楕円 707"/>
        <xdr:cNvSpPr/>
      </xdr:nvSpPr>
      <xdr:spPr>
        <a:xfrm>
          <a:off x="162687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72390</xdr:rowOff>
    </xdr:from>
    <xdr:ext cx="598805" cy="259080"/>
    <xdr:sp macro="" textlink="">
      <xdr:nvSpPr>
        <xdr:cNvPr id="709" name="公債費該当値テキスト"/>
        <xdr:cNvSpPr txBox="1"/>
      </xdr:nvSpPr>
      <xdr:spPr>
        <a:xfrm>
          <a:off x="16370300" y="16188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58420</xdr:rowOff>
    </xdr:from>
    <xdr:to>
      <xdr:col>81</xdr:col>
      <xdr:colOff>101600</xdr:colOff>
      <xdr:row>95</xdr:row>
      <xdr:rowOff>160020</xdr:rowOff>
    </xdr:to>
    <xdr:sp macro="" textlink="">
      <xdr:nvSpPr>
        <xdr:cNvPr id="710" name="楕円 709"/>
        <xdr:cNvSpPr/>
      </xdr:nvSpPr>
      <xdr:spPr>
        <a:xfrm>
          <a:off x="1543050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5080</xdr:rowOff>
    </xdr:from>
    <xdr:ext cx="595630" cy="259080"/>
    <xdr:sp macro="" textlink="">
      <xdr:nvSpPr>
        <xdr:cNvPr id="711" name="テキスト ボックス 710"/>
        <xdr:cNvSpPr txBox="1"/>
      </xdr:nvSpPr>
      <xdr:spPr>
        <a:xfrm>
          <a:off x="15181580" y="16121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115570</xdr:rowOff>
    </xdr:from>
    <xdr:to>
      <xdr:col>76</xdr:col>
      <xdr:colOff>165100</xdr:colOff>
      <xdr:row>96</xdr:row>
      <xdr:rowOff>45720</xdr:rowOff>
    </xdr:to>
    <xdr:sp macro="" textlink="">
      <xdr:nvSpPr>
        <xdr:cNvPr id="712" name="楕円 711"/>
        <xdr:cNvSpPr/>
      </xdr:nvSpPr>
      <xdr:spPr>
        <a:xfrm>
          <a:off x="14541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62230</xdr:rowOff>
    </xdr:from>
    <xdr:ext cx="595630" cy="259080"/>
    <xdr:sp macro="" textlink="">
      <xdr:nvSpPr>
        <xdr:cNvPr id="713" name="テキスト ボックス 712"/>
        <xdr:cNvSpPr txBox="1"/>
      </xdr:nvSpPr>
      <xdr:spPr>
        <a:xfrm>
          <a:off x="14292580" y="16178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130810</xdr:rowOff>
    </xdr:from>
    <xdr:to>
      <xdr:col>72</xdr:col>
      <xdr:colOff>38100</xdr:colOff>
      <xdr:row>96</xdr:row>
      <xdr:rowOff>60960</xdr:rowOff>
    </xdr:to>
    <xdr:sp macro="" textlink="">
      <xdr:nvSpPr>
        <xdr:cNvPr id="714" name="楕円 713"/>
        <xdr:cNvSpPr/>
      </xdr:nvSpPr>
      <xdr:spPr>
        <a:xfrm>
          <a:off x="136525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77470</xdr:rowOff>
    </xdr:from>
    <xdr:ext cx="595630" cy="255905"/>
    <xdr:sp macro="" textlink="">
      <xdr:nvSpPr>
        <xdr:cNvPr id="715" name="テキスト ボックス 714"/>
        <xdr:cNvSpPr txBox="1"/>
      </xdr:nvSpPr>
      <xdr:spPr>
        <a:xfrm>
          <a:off x="13403580" y="161937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128270</xdr:rowOff>
    </xdr:from>
    <xdr:to>
      <xdr:col>67</xdr:col>
      <xdr:colOff>101600</xdr:colOff>
      <xdr:row>96</xdr:row>
      <xdr:rowOff>58420</xdr:rowOff>
    </xdr:to>
    <xdr:sp macro="" textlink="">
      <xdr:nvSpPr>
        <xdr:cNvPr id="716" name="楕円 715"/>
        <xdr:cNvSpPr/>
      </xdr:nvSpPr>
      <xdr:spPr>
        <a:xfrm>
          <a:off x="12763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74930</xdr:rowOff>
    </xdr:from>
    <xdr:ext cx="595630" cy="255905"/>
    <xdr:sp macro="" textlink="">
      <xdr:nvSpPr>
        <xdr:cNvPr id="717" name="テキスト ボックス 716"/>
        <xdr:cNvSpPr txBox="1"/>
      </xdr:nvSpPr>
      <xdr:spPr>
        <a:xfrm>
          <a:off x="12514580" y="16191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6" name="テキスト ボックス 725"/>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8" name="直線コネクタ 72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745" cy="259080"/>
    <xdr:sp macro="" textlink="">
      <xdr:nvSpPr>
        <xdr:cNvPr id="729" name="テキスト ボックス 728"/>
        <xdr:cNvSpPr txBox="1"/>
      </xdr:nvSpPr>
      <xdr:spPr>
        <a:xfrm>
          <a:off x="18039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0" name="直線コネクタ 72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5905"/>
    <xdr:sp macro="" textlink="">
      <xdr:nvSpPr>
        <xdr:cNvPr id="731" name="テキスト ボックス 730"/>
        <xdr:cNvSpPr txBox="1"/>
      </xdr:nvSpPr>
      <xdr:spPr>
        <a:xfrm>
          <a:off x="17756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2" name="直線コネクタ 73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3" name="テキスト ボックス 732"/>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4" name="直線コネクタ 73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5905"/>
    <xdr:sp macro="" textlink="">
      <xdr:nvSpPr>
        <xdr:cNvPr id="735" name="テキスト ボックス 734"/>
        <xdr:cNvSpPr txBox="1"/>
      </xdr:nvSpPr>
      <xdr:spPr>
        <a:xfrm>
          <a:off x="17756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6" name="直線コネクタ 73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7" name="テキスト ボックス 736"/>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8" name="直線コネクタ 73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9" name="テキスト ボックス 738"/>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41" name="テキスト ボックス 740"/>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xdr:rowOff>
    </xdr:from>
    <xdr:to>
      <xdr:col>116</xdr:col>
      <xdr:colOff>62865</xdr:colOff>
      <xdr:row>39</xdr:row>
      <xdr:rowOff>99060</xdr:rowOff>
    </xdr:to>
    <xdr:cxnSp macro="">
      <xdr:nvCxnSpPr>
        <xdr:cNvPr id="743" name="直線コネクタ 742"/>
        <xdr:cNvCxnSpPr/>
      </xdr:nvCxnSpPr>
      <xdr:spPr>
        <a:xfrm flipV="1">
          <a:off x="22159595" y="515747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122555</xdr:rowOff>
    </xdr:from>
    <xdr:ext cx="249555" cy="255905"/>
    <xdr:sp macro="" textlink="">
      <xdr:nvSpPr>
        <xdr:cNvPr id="744" name="諸支出金最小値テキスト"/>
        <xdr:cNvSpPr txBox="1"/>
      </xdr:nvSpPr>
      <xdr:spPr>
        <a:xfrm>
          <a:off x="22212300" y="68091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5" name="直線コネクタ 74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132080</xdr:rowOff>
    </xdr:from>
    <xdr:ext cx="534670" cy="255905"/>
    <xdr:sp macro="" textlink="">
      <xdr:nvSpPr>
        <xdr:cNvPr id="746" name="諸支出金最大値テキスト"/>
        <xdr:cNvSpPr txBox="1"/>
      </xdr:nvSpPr>
      <xdr:spPr>
        <a:xfrm>
          <a:off x="22212300" y="49326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dr:col>115</xdr:col>
      <xdr:colOff>165100</xdr:colOff>
      <xdr:row>30</xdr:row>
      <xdr:rowOff>13970</xdr:rowOff>
    </xdr:from>
    <xdr:to>
      <xdr:col>116</xdr:col>
      <xdr:colOff>152400</xdr:colOff>
      <xdr:row>30</xdr:row>
      <xdr:rowOff>13970</xdr:rowOff>
    </xdr:to>
    <xdr:cxnSp macro="">
      <xdr:nvCxnSpPr>
        <xdr:cNvPr id="747" name="直線コネクタ 746"/>
        <xdr:cNvCxnSpPr/>
      </xdr:nvCxnSpPr>
      <xdr:spPr>
        <a:xfrm>
          <a:off x="22072600" y="515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8" name="直線コネクタ 747"/>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40640</xdr:rowOff>
    </xdr:from>
    <xdr:ext cx="378460" cy="255905"/>
    <xdr:sp macro="" textlink="">
      <xdr:nvSpPr>
        <xdr:cNvPr id="749" name="諸支出金平均値テキスト"/>
        <xdr:cNvSpPr txBox="1"/>
      </xdr:nvSpPr>
      <xdr:spPr>
        <a:xfrm>
          <a:off x="22212300" y="655574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17780</xdr:rowOff>
    </xdr:from>
    <xdr:to>
      <xdr:col>116</xdr:col>
      <xdr:colOff>114300</xdr:colOff>
      <xdr:row>39</xdr:row>
      <xdr:rowOff>118745</xdr:rowOff>
    </xdr:to>
    <xdr:sp macro="" textlink="">
      <xdr:nvSpPr>
        <xdr:cNvPr id="750" name="フローチャート: 判断 749"/>
        <xdr:cNvSpPr/>
      </xdr:nvSpPr>
      <xdr:spPr>
        <a:xfrm>
          <a:off x="22110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1" name="直線コネクタ 750"/>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15240</xdr:rowOff>
    </xdr:from>
    <xdr:to>
      <xdr:col>112</xdr:col>
      <xdr:colOff>38100</xdr:colOff>
      <xdr:row>39</xdr:row>
      <xdr:rowOff>116840</xdr:rowOff>
    </xdr:to>
    <xdr:sp macro="" textlink="">
      <xdr:nvSpPr>
        <xdr:cNvPr id="752" name="フローチャート: 判断 751"/>
        <xdr:cNvSpPr/>
      </xdr:nvSpPr>
      <xdr:spPr>
        <a:xfrm>
          <a:off x="2127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133350</xdr:rowOff>
    </xdr:from>
    <xdr:ext cx="466725" cy="255905"/>
    <xdr:sp macro="" textlink="">
      <xdr:nvSpPr>
        <xdr:cNvPr id="753" name="テキスト ボックス 752"/>
        <xdr:cNvSpPr txBox="1"/>
      </xdr:nvSpPr>
      <xdr:spPr>
        <a:xfrm>
          <a:off x="21088350" y="64770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4" name="直線コネクタ 753"/>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755" name="フローチャート: 判断 75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140970</xdr:rowOff>
    </xdr:from>
    <xdr:ext cx="378460" cy="259080"/>
    <xdr:sp macro="" textlink="">
      <xdr:nvSpPr>
        <xdr:cNvPr id="756" name="テキスト ボックス 755"/>
        <xdr:cNvSpPr txBox="1"/>
      </xdr:nvSpPr>
      <xdr:spPr>
        <a:xfrm>
          <a:off x="2024507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7" name="直線コネクタ 756"/>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39370</xdr:rowOff>
    </xdr:from>
    <xdr:to>
      <xdr:col>102</xdr:col>
      <xdr:colOff>165100</xdr:colOff>
      <xdr:row>39</xdr:row>
      <xdr:rowOff>140970</xdr:rowOff>
    </xdr:to>
    <xdr:sp macro="" textlink="">
      <xdr:nvSpPr>
        <xdr:cNvPr id="758" name="フローチャート: 判断 757"/>
        <xdr:cNvSpPr/>
      </xdr:nvSpPr>
      <xdr:spPr>
        <a:xfrm>
          <a:off x="19494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157480</xdr:rowOff>
    </xdr:from>
    <xdr:ext cx="378460" cy="255905"/>
    <xdr:sp macro="" textlink="">
      <xdr:nvSpPr>
        <xdr:cNvPr id="759" name="テキスト ボックス 758"/>
        <xdr:cNvSpPr txBox="1"/>
      </xdr:nvSpPr>
      <xdr:spPr>
        <a:xfrm>
          <a:off x="19356070" y="65011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41275</xdr:rowOff>
    </xdr:from>
    <xdr:to>
      <xdr:col>98</xdr:col>
      <xdr:colOff>38100</xdr:colOff>
      <xdr:row>39</xdr:row>
      <xdr:rowOff>143510</xdr:rowOff>
    </xdr:to>
    <xdr:sp macro="" textlink="">
      <xdr:nvSpPr>
        <xdr:cNvPr id="760" name="フローチャート: 判断 759"/>
        <xdr:cNvSpPr/>
      </xdr:nvSpPr>
      <xdr:spPr>
        <a:xfrm>
          <a:off x="18605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159385</xdr:rowOff>
    </xdr:from>
    <xdr:ext cx="378460" cy="258445"/>
    <xdr:sp macro="" textlink="">
      <xdr:nvSpPr>
        <xdr:cNvPr id="761" name="テキスト ボックス 760"/>
        <xdr:cNvSpPr txBox="1"/>
      </xdr:nvSpPr>
      <xdr:spPr>
        <a:xfrm>
          <a:off x="18467070"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7" name="楕円 766"/>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167005</xdr:rowOff>
    </xdr:from>
    <xdr:ext cx="249555" cy="255905"/>
    <xdr:sp macro="" textlink="">
      <xdr:nvSpPr>
        <xdr:cNvPr id="768" name="諸支出金該当値テキスト"/>
        <xdr:cNvSpPr txBox="1"/>
      </xdr:nvSpPr>
      <xdr:spPr>
        <a:xfrm>
          <a:off x="22212300" y="66821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9" name="楕円 768"/>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6380" cy="259080"/>
    <xdr:sp macro="" textlink="">
      <xdr:nvSpPr>
        <xdr:cNvPr id="770" name="テキスト ボックス 769"/>
        <xdr:cNvSpPr txBox="1"/>
      </xdr:nvSpPr>
      <xdr:spPr>
        <a:xfrm>
          <a:off x="21198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1" name="楕円 770"/>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6380" cy="259080"/>
    <xdr:sp macro="" textlink="">
      <xdr:nvSpPr>
        <xdr:cNvPr id="772" name="テキスト ボックス 771"/>
        <xdr:cNvSpPr txBox="1"/>
      </xdr:nvSpPr>
      <xdr:spPr>
        <a:xfrm>
          <a:off x="20309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3" name="楕円 772"/>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6380" cy="259080"/>
    <xdr:sp macro="" textlink="">
      <xdr:nvSpPr>
        <xdr:cNvPr id="774" name="テキスト ボックス 773"/>
        <xdr:cNvSpPr txBox="1"/>
      </xdr:nvSpPr>
      <xdr:spPr>
        <a:xfrm>
          <a:off x="19420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5" name="楕円 77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6380" cy="259080"/>
    <xdr:sp macro="" textlink="">
      <xdr:nvSpPr>
        <xdr:cNvPr id="776" name="テキスト ボックス 775"/>
        <xdr:cNvSpPr txBox="1"/>
      </xdr:nvSpPr>
      <xdr:spPr>
        <a:xfrm>
          <a:off x="18531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5" name="テキスト ボックス 784"/>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88" name="テキスト ボックス 787"/>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0" name="テキスト ボックス 789"/>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2" name="テキスト ボックス 801"/>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5" name="テキスト ボックス 804"/>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08" name="テキスト ボックス 807"/>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0" name="テキスト ボックス 809"/>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19" name="テキスト ボックス 818"/>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21" name="テキスト ボックス 820"/>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23" name="テキスト ボックス 822"/>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25" name="テキスト ボックス 824"/>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は中山間に位置し、広大な面積の中に行政区が点在するという特質から、総合支所をはじめとする同種の公共施設を分散する形で数多く有している。これに比例し、多くの項目で類似団体内の平均値を大きく上回っている。</a:t>
          </a:r>
        </a:p>
        <a:p>
          <a:r>
            <a:rPr kumimoji="1" lang="ja-JP" altLang="en-US" sz="1300">
              <a:latin typeface="ＭＳ Ｐゴシック"/>
              <a:ea typeface="ＭＳ Ｐゴシック"/>
            </a:rPr>
            <a:t>　公共施設の維持管理経費を包含する項目として総務費や民生費、商工費、消防費が、除排雪経費を包含する項目として土木費が、それらの財源確保に関連する公債費が、それぞれ突出している状況にある。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福島県南会津町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令和５年度に取り崩しはなく、決算余剰金等で219,919千円を積み立てたことにより、財政調整基金残高及び実質収支額ともに増加した。</a:t>
          </a:r>
        </a:p>
        <a:p>
          <a:r>
            <a:rPr kumimoji="1" lang="ja-JP" altLang="en-US" sz="1400">
              <a:latin typeface="ＭＳ ゴシック"/>
              <a:ea typeface="ＭＳ ゴシック"/>
            </a:rPr>
            <a:t>　人口減少に伴い、普通交付税交付額の減少が今後見込まれるが、物価・エネルギー価格高騰や住民ニーズの多様化に対応する観点から、歳出予算の削減には至っておらず、選択と集中による事務事業の見直し等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福島県南会津町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全会計において赤字は生じていないが、引き続き財政の健全化を維持していく。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福島県南会津町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Ｐゴシック"/>
              <a:ea typeface="ＭＳ Ｐゴシック"/>
            </a:rPr>
            <a:t>地方債元利償還金額を上回らない範囲で、地方債の借入を継続してきたことにより、公債費は1.5％減少したほか、旧町村単位で発行した公営企業債分の元金償還が終了し、公営企業債の償還に係る繰入見込額も15.2％減少した。</a:t>
          </a:r>
        </a:p>
        <a:p>
          <a:r>
            <a:rPr kumimoji="1" lang="ja-JP" altLang="en-US" sz="1300">
              <a:latin typeface="ＭＳ Ｐゴシック"/>
              <a:ea typeface="ＭＳ Ｐゴシック"/>
            </a:rPr>
            <a:t>　しかしながら、類似団体内の平均値を上回る状況に変化はなく、一部事務組合保有施設の大規模改修事業が今後控えていることを踏まえ、中長期的視点に基づく地方債の計画的な活用や公債費負担の平準化等に引き続き取り組む。</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福島県南会津町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中長期的な視点に基づく地方債の計画的な活用により、地方債現在高は徐々に減少しているが、当町が有する公共施設をはじめ、一部事務組合保有施設の大規模改修も控えており、今後地方債の発行額が増加することも予想される。</a:t>
          </a:r>
        </a:p>
        <a:p>
          <a:r>
            <a:rPr kumimoji="1" lang="ja-JP" altLang="en-US" sz="1400">
              <a:latin typeface="ＭＳ ゴシック"/>
              <a:ea typeface="ＭＳ ゴシック"/>
            </a:rPr>
            <a:t>　引き続き、選択と集中による事務事業の見直し等に取り組むとともに、公債費負担の平準化を図る。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福島県南会津町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今後控える公共施設等の大規模改修事業に備えるため、一般会計全体で219,919千円を積み立てた一方で、財源不足を補うために一般会計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全体で83,531千円を取り崩した。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今後控える公共施設等の大規模改修事業の財源として、基金残高が大幅に減少することが想定されることから、中長期的な視点から事務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事業の見直しと基金の計画的な積み立てにより、健全な財政運営を図る必要がある。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・地域づくり振興基金・・・・・・・地域における住民の連携及び旧町単位での地域振興に資するための事業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・公共施設等整備基金・・・・・・・公共施設の新築や維持補修のための事業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・ふれあい福祉基金・・・・・・・・福祉サービス向上に資するための事業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・過疎地域持続的発展事業基金・・・過疎地域の持続的発展の支援に関する特別措置法に規定する事業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・森林環境譲与税基金・・・・・・・森林の整備、人材の育成・確保、普及啓発、木材利用の促進のための事業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・地域づくり振興基金・・・・・・・1,807千円を積み立てた一方、地域づくり事業充当分20,000千円を取り崩したことによる減少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・公共施設等整備基金・・・・・・・本庁舎車庫倉庫棟建設や既存施設の解体等充当分292,500千円を取り崩した一方、200,055千円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・ふれあい福祉基金・・・・・・・・5千円を積み立てた一方、高齢者配食サービス等充当分5,300千円を取り崩したことによる減少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・過疎地域持続的発展事業基金・・・対象事業への充当分15,000千円を取り崩した一方、新たに過疎対策事業として発行した20,000</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千円を積み立てたことによる増加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・森林環境譲与税基金・・・・・・・当年度譲与額のうち当年度事業に充当しなかった22,999千円を積み立てたことによる増加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新たに基金科目を創設する予定はないが、普通交付税交付額が減少する中で、公共施設の維持管理経費等に多額の費用を要するため、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中長期的な視点から事務事業の見直しと基金の計画的な積み立てにより、健全な財政運営を図る必要がある。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latin typeface="ＭＳ ゴシック"/>
              <a:ea typeface="ＭＳ ゴシック"/>
            </a:rPr>
            <a:t>令和５年度に取り崩しはなく、決算余剰金等で219,919千円を積み立てたことにより増加した。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人口減少に伴い普通交付税交付額が減少する中で、中長期的な視点から事務事業の見直しに着手し、財政調整基金を計画的に積み立てる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必要がある。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latin typeface="ＭＳ ゴシック"/>
              <a:ea typeface="ＭＳ ゴシック"/>
            </a:rPr>
            <a:t>令和５年度は、</a:t>
          </a:r>
          <a:r>
            <a:rPr kumimoji="1" lang="ja-JP" altLang="en-US" sz="1300">
              <a:solidFill>
                <a:schemeClr val="dk1"/>
              </a:solidFill>
              <a:effectLst/>
              <a:latin typeface="ＭＳ ゴシック"/>
              <a:ea typeface="ＭＳ ゴシック"/>
              <a:cs typeface="+mn-cs"/>
            </a:rPr>
            <a:t>臨時財政対策債償還金分として普通交付税措置された35,021千円と利子収入分15千円を積み立てた一方で、</a:t>
          </a:r>
          <a:r>
            <a:rPr kumimoji="1" lang="ja-JP" altLang="en-US" sz="1400">
              <a:latin typeface="ＭＳ ゴシック"/>
              <a:ea typeface="ＭＳ ゴシック"/>
            </a:rPr>
            <a:t>役場本庁舎</a:t>
          </a:r>
          <a:endParaRPr kumimoji="1" lang="en-US" altLang="ja-JP" sz="1300">
            <a:solidFill>
              <a:schemeClr val="dk1"/>
            </a:solidFill>
            <a:effectLst/>
            <a:latin typeface="ＭＳ ゴシック"/>
            <a:ea typeface="ＭＳ ゴシック"/>
            <a:cs typeface="+mn-cs"/>
          </a:endParaRPr>
        </a:p>
        <a:p>
          <a:r>
            <a:rPr kumimoji="1" lang="ja-JP" altLang="en-US" sz="1400">
              <a:latin typeface="ＭＳ ゴシック"/>
              <a:ea typeface="ＭＳ ゴシック"/>
            </a:rPr>
            <a:t>建設事業に係る合併特例事業債償還金充当分として25,000千円、一部事務組合が管理する消防庁舎</a:t>
          </a:r>
          <a:r>
            <a:rPr kumimoji="1" lang="ja-JP" altLang="en-US" sz="1300">
              <a:solidFill>
                <a:schemeClr val="dk1"/>
              </a:solidFill>
              <a:effectLst/>
              <a:latin typeface="ＭＳ ゴシック"/>
              <a:ea typeface="ＭＳ ゴシック"/>
              <a:cs typeface="+mn-cs"/>
            </a:rPr>
            <a:t>建設事業に係る緊急防災・減災</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事業債償還金充当分として12,000千円を取り崩したことにより減少した。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消防庁舎建設事業に係る緊急防災・減災事業債の償還は、令和20年まで継続することから、計画的に取り崩していく。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O56"/>
  <sheetViews>
    <sheetView showGridLines="0" tabSelected="1" zoomScale="70" zoomScaleNormal="70" workbookViewId="0">
      <selection activeCell="BN22" sqref="BN22:BU22"/>
    </sheetView>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6" t="s">
        <v>132</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4" x14ac:dyDescent="0.2">
      <c r="B2" s="3" t="s">
        <v>133</v>
      </c>
      <c r="C2" s="3"/>
      <c r="D2" s="10"/>
    </row>
    <row r="3" spans="1:119" ht="18.75" customHeight="1" x14ac:dyDescent="0.2">
      <c r="A3" s="2"/>
      <c r="B3" s="460" t="s">
        <v>134</v>
      </c>
      <c r="C3" s="461"/>
      <c r="D3" s="461"/>
      <c r="E3" s="462"/>
      <c r="F3" s="462"/>
      <c r="G3" s="462"/>
      <c r="H3" s="462"/>
      <c r="I3" s="462"/>
      <c r="J3" s="462"/>
      <c r="K3" s="462"/>
      <c r="L3" s="462" t="s">
        <v>127</v>
      </c>
      <c r="M3" s="462"/>
      <c r="N3" s="462"/>
      <c r="O3" s="462"/>
      <c r="P3" s="462"/>
      <c r="Q3" s="462"/>
      <c r="R3" s="469"/>
      <c r="S3" s="469"/>
      <c r="T3" s="469"/>
      <c r="U3" s="469"/>
      <c r="V3" s="470"/>
      <c r="W3" s="320" t="s">
        <v>139</v>
      </c>
      <c r="X3" s="321"/>
      <c r="Y3" s="321"/>
      <c r="Z3" s="321"/>
      <c r="AA3" s="321"/>
      <c r="AB3" s="461"/>
      <c r="AC3" s="469" t="s">
        <v>141</v>
      </c>
      <c r="AD3" s="321"/>
      <c r="AE3" s="321"/>
      <c r="AF3" s="321"/>
      <c r="AG3" s="321"/>
      <c r="AH3" s="321"/>
      <c r="AI3" s="321"/>
      <c r="AJ3" s="321"/>
      <c r="AK3" s="321"/>
      <c r="AL3" s="322"/>
      <c r="AM3" s="320" t="s">
        <v>142</v>
      </c>
      <c r="AN3" s="321"/>
      <c r="AO3" s="321"/>
      <c r="AP3" s="321"/>
      <c r="AQ3" s="321"/>
      <c r="AR3" s="321"/>
      <c r="AS3" s="321"/>
      <c r="AT3" s="321"/>
      <c r="AU3" s="321"/>
      <c r="AV3" s="321"/>
      <c r="AW3" s="321"/>
      <c r="AX3" s="322"/>
      <c r="AY3" s="317" t="s">
        <v>7</v>
      </c>
      <c r="AZ3" s="318"/>
      <c r="BA3" s="318"/>
      <c r="BB3" s="318"/>
      <c r="BC3" s="318"/>
      <c r="BD3" s="318"/>
      <c r="BE3" s="318"/>
      <c r="BF3" s="318"/>
      <c r="BG3" s="318"/>
      <c r="BH3" s="318"/>
      <c r="BI3" s="318"/>
      <c r="BJ3" s="318"/>
      <c r="BK3" s="318"/>
      <c r="BL3" s="318"/>
      <c r="BM3" s="319"/>
      <c r="BN3" s="320" t="s">
        <v>146</v>
      </c>
      <c r="BO3" s="321"/>
      <c r="BP3" s="321"/>
      <c r="BQ3" s="321"/>
      <c r="BR3" s="321"/>
      <c r="BS3" s="321"/>
      <c r="BT3" s="321"/>
      <c r="BU3" s="322"/>
      <c r="BV3" s="320" t="s">
        <v>15</v>
      </c>
      <c r="BW3" s="321"/>
      <c r="BX3" s="321"/>
      <c r="BY3" s="321"/>
      <c r="BZ3" s="321"/>
      <c r="CA3" s="321"/>
      <c r="CB3" s="321"/>
      <c r="CC3" s="322"/>
      <c r="CD3" s="317" t="s">
        <v>7</v>
      </c>
      <c r="CE3" s="318"/>
      <c r="CF3" s="318"/>
      <c r="CG3" s="318"/>
      <c r="CH3" s="318"/>
      <c r="CI3" s="318"/>
      <c r="CJ3" s="318"/>
      <c r="CK3" s="318"/>
      <c r="CL3" s="318"/>
      <c r="CM3" s="318"/>
      <c r="CN3" s="318"/>
      <c r="CO3" s="318"/>
      <c r="CP3" s="318"/>
      <c r="CQ3" s="318"/>
      <c r="CR3" s="318"/>
      <c r="CS3" s="319"/>
      <c r="CT3" s="320" t="s">
        <v>147</v>
      </c>
      <c r="CU3" s="321"/>
      <c r="CV3" s="321"/>
      <c r="CW3" s="321"/>
      <c r="CX3" s="321"/>
      <c r="CY3" s="321"/>
      <c r="CZ3" s="321"/>
      <c r="DA3" s="322"/>
      <c r="DB3" s="320" t="s">
        <v>149</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150</v>
      </c>
      <c r="AZ4" s="324"/>
      <c r="BA4" s="324"/>
      <c r="BB4" s="324"/>
      <c r="BC4" s="324"/>
      <c r="BD4" s="324"/>
      <c r="BE4" s="324"/>
      <c r="BF4" s="324"/>
      <c r="BG4" s="324"/>
      <c r="BH4" s="324"/>
      <c r="BI4" s="324"/>
      <c r="BJ4" s="324"/>
      <c r="BK4" s="324"/>
      <c r="BL4" s="324"/>
      <c r="BM4" s="325"/>
      <c r="BN4" s="326">
        <v>13569642</v>
      </c>
      <c r="BO4" s="327"/>
      <c r="BP4" s="327"/>
      <c r="BQ4" s="327"/>
      <c r="BR4" s="327"/>
      <c r="BS4" s="327"/>
      <c r="BT4" s="327"/>
      <c r="BU4" s="328"/>
      <c r="BV4" s="326">
        <v>13388728</v>
      </c>
      <c r="BW4" s="327"/>
      <c r="BX4" s="327"/>
      <c r="BY4" s="327"/>
      <c r="BZ4" s="327"/>
      <c r="CA4" s="327"/>
      <c r="CB4" s="327"/>
      <c r="CC4" s="328"/>
      <c r="CD4" s="329" t="s">
        <v>152</v>
      </c>
      <c r="CE4" s="330"/>
      <c r="CF4" s="330"/>
      <c r="CG4" s="330"/>
      <c r="CH4" s="330"/>
      <c r="CI4" s="330"/>
      <c r="CJ4" s="330"/>
      <c r="CK4" s="330"/>
      <c r="CL4" s="330"/>
      <c r="CM4" s="330"/>
      <c r="CN4" s="330"/>
      <c r="CO4" s="330"/>
      <c r="CP4" s="330"/>
      <c r="CQ4" s="330"/>
      <c r="CR4" s="330"/>
      <c r="CS4" s="331"/>
      <c r="CT4" s="332">
        <v>5.2</v>
      </c>
      <c r="CU4" s="333"/>
      <c r="CV4" s="333"/>
      <c r="CW4" s="333"/>
      <c r="CX4" s="333"/>
      <c r="CY4" s="333"/>
      <c r="CZ4" s="333"/>
      <c r="DA4" s="334"/>
      <c r="DB4" s="332">
        <v>5.3</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153</v>
      </c>
      <c r="AN5" s="336"/>
      <c r="AO5" s="336"/>
      <c r="AP5" s="336"/>
      <c r="AQ5" s="336"/>
      <c r="AR5" s="336"/>
      <c r="AS5" s="336"/>
      <c r="AT5" s="337"/>
      <c r="AU5" s="338" t="s">
        <v>67</v>
      </c>
      <c r="AV5" s="339"/>
      <c r="AW5" s="339"/>
      <c r="AX5" s="339"/>
      <c r="AY5" s="340" t="s">
        <v>143</v>
      </c>
      <c r="AZ5" s="341"/>
      <c r="BA5" s="341"/>
      <c r="BB5" s="341"/>
      <c r="BC5" s="341"/>
      <c r="BD5" s="341"/>
      <c r="BE5" s="341"/>
      <c r="BF5" s="341"/>
      <c r="BG5" s="341"/>
      <c r="BH5" s="341"/>
      <c r="BI5" s="341"/>
      <c r="BJ5" s="341"/>
      <c r="BK5" s="341"/>
      <c r="BL5" s="341"/>
      <c r="BM5" s="342"/>
      <c r="BN5" s="343">
        <v>13126712</v>
      </c>
      <c r="BO5" s="344"/>
      <c r="BP5" s="344"/>
      <c r="BQ5" s="344"/>
      <c r="BR5" s="344"/>
      <c r="BS5" s="344"/>
      <c r="BT5" s="344"/>
      <c r="BU5" s="345"/>
      <c r="BV5" s="343">
        <v>12929178</v>
      </c>
      <c r="BW5" s="344"/>
      <c r="BX5" s="344"/>
      <c r="BY5" s="344"/>
      <c r="BZ5" s="344"/>
      <c r="CA5" s="344"/>
      <c r="CB5" s="344"/>
      <c r="CC5" s="345"/>
      <c r="CD5" s="346" t="s">
        <v>155</v>
      </c>
      <c r="CE5" s="347"/>
      <c r="CF5" s="347"/>
      <c r="CG5" s="347"/>
      <c r="CH5" s="347"/>
      <c r="CI5" s="347"/>
      <c r="CJ5" s="347"/>
      <c r="CK5" s="347"/>
      <c r="CL5" s="347"/>
      <c r="CM5" s="347"/>
      <c r="CN5" s="347"/>
      <c r="CO5" s="347"/>
      <c r="CP5" s="347"/>
      <c r="CQ5" s="347"/>
      <c r="CR5" s="347"/>
      <c r="CS5" s="348"/>
      <c r="CT5" s="349">
        <v>87.4</v>
      </c>
      <c r="CU5" s="350"/>
      <c r="CV5" s="350"/>
      <c r="CW5" s="350"/>
      <c r="CX5" s="350"/>
      <c r="CY5" s="350"/>
      <c r="CZ5" s="350"/>
      <c r="DA5" s="351"/>
      <c r="DB5" s="349">
        <v>86.6</v>
      </c>
      <c r="DC5" s="350"/>
      <c r="DD5" s="350"/>
      <c r="DE5" s="350"/>
      <c r="DF5" s="350"/>
      <c r="DG5" s="350"/>
      <c r="DH5" s="350"/>
      <c r="DI5" s="351"/>
    </row>
    <row r="6" spans="1:119" ht="18.75" customHeight="1" x14ac:dyDescent="0.2">
      <c r="A6" s="2"/>
      <c r="B6" s="480" t="s">
        <v>156</v>
      </c>
      <c r="C6" s="481"/>
      <c r="D6" s="481"/>
      <c r="E6" s="482"/>
      <c r="F6" s="482"/>
      <c r="G6" s="482"/>
      <c r="H6" s="482"/>
      <c r="I6" s="482"/>
      <c r="J6" s="482"/>
      <c r="K6" s="482"/>
      <c r="L6" s="482" t="s">
        <v>159</v>
      </c>
      <c r="M6" s="482"/>
      <c r="N6" s="482"/>
      <c r="O6" s="482"/>
      <c r="P6" s="482"/>
      <c r="Q6" s="482"/>
      <c r="R6" s="486"/>
      <c r="S6" s="486"/>
      <c r="T6" s="486"/>
      <c r="U6" s="486"/>
      <c r="V6" s="487"/>
      <c r="W6" s="490" t="s">
        <v>161</v>
      </c>
      <c r="X6" s="491"/>
      <c r="Y6" s="491"/>
      <c r="Z6" s="491"/>
      <c r="AA6" s="491"/>
      <c r="AB6" s="481"/>
      <c r="AC6" s="494" t="s">
        <v>163</v>
      </c>
      <c r="AD6" s="495"/>
      <c r="AE6" s="495"/>
      <c r="AF6" s="495"/>
      <c r="AG6" s="495"/>
      <c r="AH6" s="495"/>
      <c r="AI6" s="495"/>
      <c r="AJ6" s="495"/>
      <c r="AK6" s="495"/>
      <c r="AL6" s="496"/>
      <c r="AM6" s="335" t="s">
        <v>71</v>
      </c>
      <c r="AN6" s="336"/>
      <c r="AO6" s="336"/>
      <c r="AP6" s="336"/>
      <c r="AQ6" s="336"/>
      <c r="AR6" s="336"/>
      <c r="AS6" s="336"/>
      <c r="AT6" s="337"/>
      <c r="AU6" s="338" t="s">
        <v>67</v>
      </c>
      <c r="AV6" s="339"/>
      <c r="AW6" s="339"/>
      <c r="AX6" s="339"/>
      <c r="AY6" s="340" t="s">
        <v>166</v>
      </c>
      <c r="AZ6" s="341"/>
      <c r="BA6" s="341"/>
      <c r="BB6" s="341"/>
      <c r="BC6" s="341"/>
      <c r="BD6" s="341"/>
      <c r="BE6" s="341"/>
      <c r="BF6" s="341"/>
      <c r="BG6" s="341"/>
      <c r="BH6" s="341"/>
      <c r="BI6" s="341"/>
      <c r="BJ6" s="341"/>
      <c r="BK6" s="341"/>
      <c r="BL6" s="341"/>
      <c r="BM6" s="342"/>
      <c r="BN6" s="343">
        <v>442930</v>
      </c>
      <c r="BO6" s="344"/>
      <c r="BP6" s="344"/>
      <c r="BQ6" s="344"/>
      <c r="BR6" s="344"/>
      <c r="BS6" s="344"/>
      <c r="BT6" s="344"/>
      <c r="BU6" s="345"/>
      <c r="BV6" s="343">
        <v>459550</v>
      </c>
      <c r="BW6" s="344"/>
      <c r="BX6" s="344"/>
      <c r="BY6" s="344"/>
      <c r="BZ6" s="344"/>
      <c r="CA6" s="344"/>
      <c r="CB6" s="344"/>
      <c r="CC6" s="345"/>
      <c r="CD6" s="346" t="s">
        <v>167</v>
      </c>
      <c r="CE6" s="347"/>
      <c r="CF6" s="347"/>
      <c r="CG6" s="347"/>
      <c r="CH6" s="347"/>
      <c r="CI6" s="347"/>
      <c r="CJ6" s="347"/>
      <c r="CK6" s="347"/>
      <c r="CL6" s="347"/>
      <c r="CM6" s="347"/>
      <c r="CN6" s="347"/>
      <c r="CO6" s="347"/>
      <c r="CP6" s="347"/>
      <c r="CQ6" s="347"/>
      <c r="CR6" s="347"/>
      <c r="CS6" s="348"/>
      <c r="CT6" s="352">
        <v>87.8</v>
      </c>
      <c r="CU6" s="353"/>
      <c r="CV6" s="353"/>
      <c r="CW6" s="353"/>
      <c r="CX6" s="353"/>
      <c r="CY6" s="353"/>
      <c r="CZ6" s="353"/>
      <c r="DA6" s="354"/>
      <c r="DB6" s="352">
        <v>87.4</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168</v>
      </c>
      <c r="AN7" s="336"/>
      <c r="AO7" s="336"/>
      <c r="AP7" s="336"/>
      <c r="AQ7" s="336"/>
      <c r="AR7" s="336"/>
      <c r="AS7" s="336"/>
      <c r="AT7" s="337"/>
      <c r="AU7" s="338" t="s">
        <v>67</v>
      </c>
      <c r="AV7" s="339"/>
      <c r="AW7" s="339"/>
      <c r="AX7" s="339"/>
      <c r="AY7" s="340" t="s">
        <v>169</v>
      </c>
      <c r="AZ7" s="341"/>
      <c r="BA7" s="341"/>
      <c r="BB7" s="341"/>
      <c r="BC7" s="341"/>
      <c r="BD7" s="341"/>
      <c r="BE7" s="341"/>
      <c r="BF7" s="341"/>
      <c r="BG7" s="341"/>
      <c r="BH7" s="341"/>
      <c r="BI7" s="341"/>
      <c r="BJ7" s="341"/>
      <c r="BK7" s="341"/>
      <c r="BL7" s="341"/>
      <c r="BM7" s="342"/>
      <c r="BN7" s="343">
        <v>7379</v>
      </c>
      <c r="BO7" s="344"/>
      <c r="BP7" s="344"/>
      <c r="BQ7" s="344"/>
      <c r="BR7" s="344"/>
      <c r="BS7" s="344"/>
      <c r="BT7" s="344"/>
      <c r="BU7" s="345"/>
      <c r="BV7" s="343">
        <v>21151</v>
      </c>
      <c r="BW7" s="344"/>
      <c r="BX7" s="344"/>
      <c r="BY7" s="344"/>
      <c r="BZ7" s="344"/>
      <c r="CA7" s="344"/>
      <c r="CB7" s="344"/>
      <c r="CC7" s="345"/>
      <c r="CD7" s="346" t="s">
        <v>170</v>
      </c>
      <c r="CE7" s="347"/>
      <c r="CF7" s="347"/>
      <c r="CG7" s="347"/>
      <c r="CH7" s="347"/>
      <c r="CI7" s="347"/>
      <c r="CJ7" s="347"/>
      <c r="CK7" s="347"/>
      <c r="CL7" s="347"/>
      <c r="CM7" s="347"/>
      <c r="CN7" s="347"/>
      <c r="CO7" s="347"/>
      <c r="CP7" s="347"/>
      <c r="CQ7" s="347"/>
      <c r="CR7" s="347"/>
      <c r="CS7" s="348"/>
      <c r="CT7" s="343">
        <v>8312290</v>
      </c>
      <c r="CU7" s="344"/>
      <c r="CV7" s="344"/>
      <c r="CW7" s="344"/>
      <c r="CX7" s="344"/>
      <c r="CY7" s="344"/>
      <c r="CZ7" s="344"/>
      <c r="DA7" s="345"/>
      <c r="DB7" s="343">
        <v>8303812</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171</v>
      </c>
      <c r="AN8" s="336"/>
      <c r="AO8" s="336"/>
      <c r="AP8" s="336"/>
      <c r="AQ8" s="336"/>
      <c r="AR8" s="336"/>
      <c r="AS8" s="336"/>
      <c r="AT8" s="337"/>
      <c r="AU8" s="338" t="s">
        <v>67</v>
      </c>
      <c r="AV8" s="339"/>
      <c r="AW8" s="339"/>
      <c r="AX8" s="339"/>
      <c r="AY8" s="340" t="s">
        <v>174</v>
      </c>
      <c r="AZ8" s="341"/>
      <c r="BA8" s="341"/>
      <c r="BB8" s="341"/>
      <c r="BC8" s="341"/>
      <c r="BD8" s="341"/>
      <c r="BE8" s="341"/>
      <c r="BF8" s="341"/>
      <c r="BG8" s="341"/>
      <c r="BH8" s="341"/>
      <c r="BI8" s="341"/>
      <c r="BJ8" s="341"/>
      <c r="BK8" s="341"/>
      <c r="BL8" s="341"/>
      <c r="BM8" s="342"/>
      <c r="BN8" s="343">
        <v>435551</v>
      </c>
      <c r="BO8" s="344"/>
      <c r="BP8" s="344"/>
      <c r="BQ8" s="344"/>
      <c r="BR8" s="344"/>
      <c r="BS8" s="344"/>
      <c r="BT8" s="344"/>
      <c r="BU8" s="345"/>
      <c r="BV8" s="343">
        <v>438399</v>
      </c>
      <c r="BW8" s="344"/>
      <c r="BX8" s="344"/>
      <c r="BY8" s="344"/>
      <c r="BZ8" s="344"/>
      <c r="CA8" s="344"/>
      <c r="CB8" s="344"/>
      <c r="CC8" s="345"/>
      <c r="CD8" s="346" t="s">
        <v>175</v>
      </c>
      <c r="CE8" s="347"/>
      <c r="CF8" s="347"/>
      <c r="CG8" s="347"/>
      <c r="CH8" s="347"/>
      <c r="CI8" s="347"/>
      <c r="CJ8" s="347"/>
      <c r="CK8" s="347"/>
      <c r="CL8" s="347"/>
      <c r="CM8" s="347"/>
      <c r="CN8" s="347"/>
      <c r="CO8" s="347"/>
      <c r="CP8" s="347"/>
      <c r="CQ8" s="347"/>
      <c r="CR8" s="347"/>
      <c r="CS8" s="348"/>
      <c r="CT8" s="355">
        <v>0.24</v>
      </c>
      <c r="CU8" s="356"/>
      <c r="CV8" s="356"/>
      <c r="CW8" s="356"/>
      <c r="CX8" s="356"/>
      <c r="CY8" s="356"/>
      <c r="CZ8" s="356"/>
      <c r="DA8" s="357"/>
      <c r="DB8" s="355">
        <v>0.23</v>
      </c>
      <c r="DC8" s="356"/>
      <c r="DD8" s="356"/>
      <c r="DE8" s="356"/>
      <c r="DF8" s="356"/>
      <c r="DG8" s="356"/>
      <c r="DH8" s="356"/>
      <c r="DI8" s="357"/>
    </row>
    <row r="9" spans="1:119" ht="18.75" customHeight="1" x14ac:dyDescent="0.2">
      <c r="A9" s="2"/>
      <c r="B9" s="317" t="s">
        <v>18</v>
      </c>
      <c r="C9" s="318"/>
      <c r="D9" s="318"/>
      <c r="E9" s="318"/>
      <c r="F9" s="318"/>
      <c r="G9" s="318"/>
      <c r="H9" s="318"/>
      <c r="I9" s="318"/>
      <c r="J9" s="318"/>
      <c r="K9" s="415"/>
      <c r="L9" s="358" t="s">
        <v>14</v>
      </c>
      <c r="M9" s="359"/>
      <c r="N9" s="359"/>
      <c r="O9" s="359"/>
      <c r="P9" s="359"/>
      <c r="Q9" s="360"/>
      <c r="R9" s="361">
        <v>14451</v>
      </c>
      <c r="S9" s="362"/>
      <c r="T9" s="362"/>
      <c r="U9" s="362"/>
      <c r="V9" s="363"/>
      <c r="W9" s="320" t="s">
        <v>177</v>
      </c>
      <c r="X9" s="321"/>
      <c r="Y9" s="321"/>
      <c r="Z9" s="321"/>
      <c r="AA9" s="321"/>
      <c r="AB9" s="321"/>
      <c r="AC9" s="321"/>
      <c r="AD9" s="321"/>
      <c r="AE9" s="321"/>
      <c r="AF9" s="321"/>
      <c r="AG9" s="321"/>
      <c r="AH9" s="321"/>
      <c r="AI9" s="321"/>
      <c r="AJ9" s="321"/>
      <c r="AK9" s="321"/>
      <c r="AL9" s="322"/>
      <c r="AM9" s="335" t="s">
        <v>178</v>
      </c>
      <c r="AN9" s="336"/>
      <c r="AO9" s="336"/>
      <c r="AP9" s="336"/>
      <c r="AQ9" s="336"/>
      <c r="AR9" s="336"/>
      <c r="AS9" s="336"/>
      <c r="AT9" s="337"/>
      <c r="AU9" s="338" t="s">
        <v>67</v>
      </c>
      <c r="AV9" s="339"/>
      <c r="AW9" s="339"/>
      <c r="AX9" s="339"/>
      <c r="AY9" s="340" t="s">
        <v>68</v>
      </c>
      <c r="AZ9" s="341"/>
      <c r="BA9" s="341"/>
      <c r="BB9" s="341"/>
      <c r="BC9" s="341"/>
      <c r="BD9" s="341"/>
      <c r="BE9" s="341"/>
      <c r="BF9" s="341"/>
      <c r="BG9" s="341"/>
      <c r="BH9" s="341"/>
      <c r="BI9" s="341"/>
      <c r="BJ9" s="341"/>
      <c r="BK9" s="341"/>
      <c r="BL9" s="341"/>
      <c r="BM9" s="342"/>
      <c r="BN9" s="343">
        <v>-2848</v>
      </c>
      <c r="BO9" s="344"/>
      <c r="BP9" s="344"/>
      <c r="BQ9" s="344"/>
      <c r="BR9" s="344"/>
      <c r="BS9" s="344"/>
      <c r="BT9" s="344"/>
      <c r="BU9" s="345"/>
      <c r="BV9" s="343">
        <v>34606</v>
      </c>
      <c r="BW9" s="344"/>
      <c r="BX9" s="344"/>
      <c r="BY9" s="344"/>
      <c r="BZ9" s="344"/>
      <c r="CA9" s="344"/>
      <c r="CB9" s="344"/>
      <c r="CC9" s="345"/>
      <c r="CD9" s="346" t="s">
        <v>65</v>
      </c>
      <c r="CE9" s="347"/>
      <c r="CF9" s="347"/>
      <c r="CG9" s="347"/>
      <c r="CH9" s="347"/>
      <c r="CI9" s="347"/>
      <c r="CJ9" s="347"/>
      <c r="CK9" s="347"/>
      <c r="CL9" s="347"/>
      <c r="CM9" s="347"/>
      <c r="CN9" s="347"/>
      <c r="CO9" s="347"/>
      <c r="CP9" s="347"/>
      <c r="CQ9" s="347"/>
      <c r="CR9" s="347"/>
      <c r="CS9" s="348"/>
      <c r="CT9" s="349">
        <v>16.5</v>
      </c>
      <c r="CU9" s="350"/>
      <c r="CV9" s="350"/>
      <c r="CW9" s="350"/>
      <c r="CX9" s="350"/>
      <c r="CY9" s="350"/>
      <c r="CZ9" s="350"/>
      <c r="DA9" s="351"/>
      <c r="DB9" s="349">
        <v>16.7</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181</v>
      </c>
      <c r="M10" s="336"/>
      <c r="N10" s="336"/>
      <c r="O10" s="336"/>
      <c r="P10" s="336"/>
      <c r="Q10" s="337"/>
      <c r="R10" s="365">
        <v>16264</v>
      </c>
      <c r="S10" s="366"/>
      <c r="T10" s="366"/>
      <c r="U10" s="366"/>
      <c r="V10" s="367"/>
      <c r="W10" s="475"/>
      <c r="X10" s="454"/>
      <c r="Y10" s="454"/>
      <c r="Z10" s="454"/>
      <c r="AA10" s="454"/>
      <c r="AB10" s="454"/>
      <c r="AC10" s="454"/>
      <c r="AD10" s="454"/>
      <c r="AE10" s="454"/>
      <c r="AF10" s="454"/>
      <c r="AG10" s="454"/>
      <c r="AH10" s="454"/>
      <c r="AI10" s="454"/>
      <c r="AJ10" s="454"/>
      <c r="AK10" s="454"/>
      <c r="AL10" s="478"/>
      <c r="AM10" s="335" t="s">
        <v>182</v>
      </c>
      <c r="AN10" s="336"/>
      <c r="AO10" s="336"/>
      <c r="AP10" s="336"/>
      <c r="AQ10" s="336"/>
      <c r="AR10" s="336"/>
      <c r="AS10" s="336"/>
      <c r="AT10" s="337"/>
      <c r="AU10" s="338" t="s">
        <v>185</v>
      </c>
      <c r="AV10" s="339"/>
      <c r="AW10" s="339"/>
      <c r="AX10" s="339"/>
      <c r="AY10" s="340" t="s">
        <v>187</v>
      </c>
      <c r="AZ10" s="341"/>
      <c r="BA10" s="341"/>
      <c r="BB10" s="341"/>
      <c r="BC10" s="341"/>
      <c r="BD10" s="341"/>
      <c r="BE10" s="341"/>
      <c r="BF10" s="341"/>
      <c r="BG10" s="341"/>
      <c r="BH10" s="341"/>
      <c r="BI10" s="341"/>
      <c r="BJ10" s="341"/>
      <c r="BK10" s="341"/>
      <c r="BL10" s="341"/>
      <c r="BM10" s="342"/>
      <c r="BN10" s="343">
        <v>219919</v>
      </c>
      <c r="BO10" s="344"/>
      <c r="BP10" s="344"/>
      <c r="BQ10" s="344"/>
      <c r="BR10" s="344"/>
      <c r="BS10" s="344"/>
      <c r="BT10" s="344"/>
      <c r="BU10" s="345"/>
      <c r="BV10" s="343">
        <v>202129</v>
      </c>
      <c r="BW10" s="344"/>
      <c r="BX10" s="344"/>
      <c r="BY10" s="344"/>
      <c r="BZ10" s="344"/>
      <c r="CA10" s="344"/>
      <c r="CB10" s="344"/>
      <c r="CC10" s="345"/>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191</v>
      </c>
      <c r="M11" s="369"/>
      <c r="N11" s="369"/>
      <c r="O11" s="369"/>
      <c r="P11" s="369"/>
      <c r="Q11" s="370"/>
      <c r="R11" s="371" t="s">
        <v>194</v>
      </c>
      <c r="S11" s="372"/>
      <c r="T11" s="372"/>
      <c r="U11" s="372"/>
      <c r="V11" s="373"/>
      <c r="W11" s="475"/>
      <c r="X11" s="454"/>
      <c r="Y11" s="454"/>
      <c r="Z11" s="454"/>
      <c r="AA11" s="454"/>
      <c r="AB11" s="454"/>
      <c r="AC11" s="454"/>
      <c r="AD11" s="454"/>
      <c r="AE11" s="454"/>
      <c r="AF11" s="454"/>
      <c r="AG11" s="454"/>
      <c r="AH11" s="454"/>
      <c r="AI11" s="454"/>
      <c r="AJ11" s="454"/>
      <c r="AK11" s="454"/>
      <c r="AL11" s="478"/>
      <c r="AM11" s="335" t="s">
        <v>61</v>
      </c>
      <c r="AN11" s="336"/>
      <c r="AO11" s="336"/>
      <c r="AP11" s="336"/>
      <c r="AQ11" s="336"/>
      <c r="AR11" s="336"/>
      <c r="AS11" s="336"/>
      <c r="AT11" s="337"/>
      <c r="AU11" s="338" t="s">
        <v>185</v>
      </c>
      <c r="AV11" s="339"/>
      <c r="AW11" s="339"/>
      <c r="AX11" s="339"/>
      <c r="AY11" s="340" t="s">
        <v>195</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198</v>
      </c>
      <c r="CE11" s="347"/>
      <c r="CF11" s="347"/>
      <c r="CG11" s="347"/>
      <c r="CH11" s="347"/>
      <c r="CI11" s="347"/>
      <c r="CJ11" s="347"/>
      <c r="CK11" s="347"/>
      <c r="CL11" s="347"/>
      <c r="CM11" s="347"/>
      <c r="CN11" s="347"/>
      <c r="CO11" s="347"/>
      <c r="CP11" s="347"/>
      <c r="CQ11" s="347"/>
      <c r="CR11" s="347"/>
      <c r="CS11" s="348"/>
      <c r="CT11" s="355" t="s">
        <v>199</v>
      </c>
      <c r="CU11" s="356"/>
      <c r="CV11" s="356"/>
      <c r="CW11" s="356"/>
      <c r="CX11" s="356"/>
      <c r="CY11" s="356"/>
      <c r="CZ11" s="356"/>
      <c r="DA11" s="357"/>
      <c r="DB11" s="355" t="s">
        <v>199</v>
      </c>
      <c r="DC11" s="356"/>
      <c r="DD11" s="356"/>
      <c r="DE11" s="356"/>
      <c r="DF11" s="356"/>
      <c r="DG11" s="356"/>
      <c r="DH11" s="356"/>
      <c r="DI11" s="357"/>
    </row>
    <row r="12" spans="1:119" ht="18.75" customHeight="1" x14ac:dyDescent="0.2">
      <c r="A12" s="2"/>
      <c r="B12" s="502" t="s">
        <v>201</v>
      </c>
      <c r="C12" s="503"/>
      <c r="D12" s="503"/>
      <c r="E12" s="503"/>
      <c r="F12" s="503"/>
      <c r="G12" s="503"/>
      <c r="H12" s="503"/>
      <c r="I12" s="503"/>
      <c r="J12" s="503"/>
      <c r="K12" s="504"/>
      <c r="L12" s="374" t="s">
        <v>202</v>
      </c>
      <c r="M12" s="375"/>
      <c r="N12" s="375"/>
      <c r="O12" s="375"/>
      <c r="P12" s="375"/>
      <c r="Q12" s="376"/>
      <c r="R12" s="377">
        <v>13733</v>
      </c>
      <c r="S12" s="378"/>
      <c r="T12" s="378"/>
      <c r="U12" s="378"/>
      <c r="V12" s="379"/>
      <c r="W12" s="380" t="s">
        <v>7</v>
      </c>
      <c r="X12" s="339"/>
      <c r="Y12" s="339"/>
      <c r="Z12" s="339"/>
      <c r="AA12" s="339"/>
      <c r="AB12" s="381"/>
      <c r="AC12" s="382" t="s">
        <v>107</v>
      </c>
      <c r="AD12" s="383"/>
      <c r="AE12" s="383"/>
      <c r="AF12" s="383"/>
      <c r="AG12" s="384"/>
      <c r="AH12" s="382" t="s">
        <v>204</v>
      </c>
      <c r="AI12" s="383"/>
      <c r="AJ12" s="383"/>
      <c r="AK12" s="383"/>
      <c r="AL12" s="385"/>
      <c r="AM12" s="335" t="s">
        <v>205</v>
      </c>
      <c r="AN12" s="336"/>
      <c r="AO12" s="336"/>
      <c r="AP12" s="336"/>
      <c r="AQ12" s="336"/>
      <c r="AR12" s="336"/>
      <c r="AS12" s="336"/>
      <c r="AT12" s="337"/>
      <c r="AU12" s="338" t="s">
        <v>67</v>
      </c>
      <c r="AV12" s="339"/>
      <c r="AW12" s="339"/>
      <c r="AX12" s="339"/>
      <c r="AY12" s="340" t="s">
        <v>209</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200000</v>
      </c>
      <c r="BW12" s="344"/>
      <c r="BX12" s="344"/>
      <c r="BY12" s="344"/>
      <c r="BZ12" s="344"/>
      <c r="CA12" s="344"/>
      <c r="CB12" s="344"/>
      <c r="CC12" s="345"/>
      <c r="CD12" s="346" t="s">
        <v>210</v>
      </c>
      <c r="CE12" s="347"/>
      <c r="CF12" s="347"/>
      <c r="CG12" s="347"/>
      <c r="CH12" s="347"/>
      <c r="CI12" s="347"/>
      <c r="CJ12" s="347"/>
      <c r="CK12" s="347"/>
      <c r="CL12" s="347"/>
      <c r="CM12" s="347"/>
      <c r="CN12" s="347"/>
      <c r="CO12" s="347"/>
      <c r="CP12" s="347"/>
      <c r="CQ12" s="347"/>
      <c r="CR12" s="347"/>
      <c r="CS12" s="348"/>
      <c r="CT12" s="355" t="s">
        <v>199</v>
      </c>
      <c r="CU12" s="356"/>
      <c r="CV12" s="356"/>
      <c r="CW12" s="356"/>
      <c r="CX12" s="356"/>
      <c r="CY12" s="356"/>
      <c r="CZ12" s="356"/>
      <c r="DA12" s="357"/>
      <c r="DB12" s="355" t="s">
        <v>199</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212</v>
      </c>
      <c r="N13" s="387"/>
      <c r="O13" s="387"/>
      <c r="P13" s="387"/>
      <c r="Q13" s="388"/>
      <c r="R13" s="389">
        <v>13633</v>
      </c>
      <c r="S13" s="390"/>
      <c r="T13" s="390"/>
      <c r="U13" s="390"/>
      <c r="V13" s="391"/>
      <c r="W13" s="490" t="s">
        <v>213</v>
      </c>
      <c r="X13" s="491"/>
      <c r="Y13" s="491"/>
      <c r="Z13" s="491"/>
      <c r="AA13" s="491"/>
      <c r="AB13" s="481"/>
      <c r="AC13" s="365">
        <v>973</v>
      </c>
      <c r="AD13" s="366"/>
      <c r="AE13" s="366"/>
      <c r="AF13" s="366"/>
      <c r="AG13" s="392"/>
      <c r="AH13" s="365">
        <v>1197</v>
      </c>
      <c r="AI13" s="366"/>
      <c r="AJ13" s="366"/>
      <c r="AK13" s="366"/>
      <c r="AL13" s="367"/>
      <c r="AM13" s="335" t="s">
        <v>215</v>
      </c>
      <c r="AN13" s="336"/>
      <c r="AO13" s="336"/>
      <c r="AP13" s="336"/>
      <c r="AQ13" s="336"/>
      <c r="AR13" s="336"/>
      <c r="AS13" s="336"/>
      <c r="AT13" s="337"/>
      <c r="AU13" s="338" t="s">
        <v>185</v>
      </c>
      <c r="AV13" s="339"/>
      <c r="AW13" s="339"/>
      <c r="AX13" s="339"/>
      <c r="AY13" s="340" t="s">
        <v>217</v>
      </c>
      <c r="AZ13" s="341"/>
      <c r="BA13" s="341"/>
      <c r="BB13" s="341"/>
      <c r="BC13" s="341"/>
      <c r="BD13" s="341"/>
      <c r="BE13" s="341"/>
      <c r="BF13" s="341"/>
      <c r="BG13" s="341"/>
      <c r="BH13" s="341"/>
      <c r="BI13" s="341"/>
      <c r="BJ13" s="341"/>
      <c r="BK13" s="341"/>
      <c r="BL13" s="341"/>
      <c r="BM13" s="342"/>
      <c r="BN13" s="343">
        <v>217071</v>
      </c>
      <c r="BO13" s="344"/>
      <c r="BP13" s="344"/>
      <c r="BQ13" s="344"/>
      <c r="BR13" s="344"/>
      <c r="BS13" s="344"/>
      <c r="BT13" s="344"/>
      <c r="BU13" s="345"/>
      <c r="BV13" s="343">
        <v>36735</v>
      </c>
      <c r="BW13" s="344"/>
      <c r="BX13" s="344"/>
      <c r="BY13" s="344"/>
      <c r="BZ13" s="344"/>
      <c r="CA13" s="344"/>
      <c r="CB13" s="344"/>
      <c r="CC13" s="345"/>
      <c r="CD13" s="346" t="s">
        <v>218</v>
      </c>
      <c r="CE13" s="347"/>
      <c r="CF13" s="347"/>
      <c r="CG13" s="347"/>
      <c r="CH13" s="347"/>
      <c r="CI13" s="347"/>
      <c r="CJ13" s="347"/>
      <c r="CK13" s="347"/>
      <c r="CL13" s="347"/>
      <c r="CM13" s="347"/>
      <c r="CN13" s="347"/>
      <c r="CO13" s="347"/>
      <c r="CP13" s="347"/>
      <c r="CQ13" s="347"/>
      <c r="CR13" s="347"/>
      <c r="CS13" s="348"/>
      <c r="CT13" s="349">
        <v>7</v>
      </c>
      <c r="CU13" s="350"/>
      <c r="CV13" s="350"/>
      <c r="CW13" s="350"/>
      <c r="CX13" s="350"/>
      <c r="CY13" s="350"/>
      <c r="CZ13" s="350"/>
      <c r="DA13" s="351"/>
      <c r="DB13" s="349">
        <v>6.8</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219</v>
      </c>
      <c r="M14" s="394"/>
      <c r="N14" s="394"/>
      <c r="O14" s="394"/>
      <c r="P14" s="394"/>
      <c r="Q14" s="395"/>
      <c r="R14" s="389">
        <v>14176</v>
      </c>
      <c r="S14" s="390"/>
      <c r="T14" s="390"/>
      <c r="U14" s="390"/>
      <c r="V14" s="391"/>
      <c r="W14" s="476"/>
      <c r="X14" s="477"/>
      <c r="Y14" s="477"/>
      <c r="Z14" s="477"/>
      <c r="AA14" s="477"/>
      <c r="AB14" s="467"/>
      <c r="AC14" s="396">
        <v>13.5</v>
      </c>
      <c r="AD14" s="397"/>
      <c r="AE14" s="397"/>
      <c r="AF14" s="397"/>
      <c r="AG14" s="398"/>
      <c r="AH14" s="396">
        <v>14.5</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223</v>
      </c>
      <c r="CE14" s="401"/>
      <c r="CF14" s="401"/>
      <c r="CG14" s="401"/>
      <c r="CH14" s="401"/>
      <c r="CI14" s="401"/>
      <c r="CJ14" s="401"/>
      <c r="CK14" s="401"/>
      <c r="CL14" s="401"/>
      <c r="CM14" s="401"/>
      <c r="CN14" s="401"/>
      <c r="CO14" s="401"/>
      <c r="CP14" s="401"/>
      <c r="CQ14" s="401"/>
      <c r="CR14" s="401"/>
      <c r="CS14" s="402"/>
      <c r="CT14" s="403">
        <v>18.899999999999999</v>
      </c>
      <c r="CU14" s="404"/>
      <c r="CV14" s="404"/>
      <c r="CW14" s="404"/>
      <c r="CX14" s="404"/>
      <c r="CY14" s="404"/>
      <c r="CZ14" s="404"/>
      <c r="DA14" s="405"/>
      <c r="DB14" s="403">
        <v>31.2</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212</v>
      </c>
      <c r="N15" s="387"/>
      <c r="O15" s="387"/>
      <c r="P15" s="387"/>
      <c r="Q15" s="388"/>
      <c r="R15" s="389">
        <v>14094</v>
      </c>
      <c r="S15" s="390"/>
      <c r="T15" s="390"/>
      <c r="U15" s="390"/>
      <c r="V15" s="391"/>
      <c r="W15" s="490" t="s">
        <v>4</v>
      </c>
      <c r="X15" s="491"/>
      <c r="Y15" s="491"/>
      <c r="Z15" s="491"/>
      <c r="AA15" s="491"/>
      <c r="AB15" s="481"/>
      <c r="AC15" s="365">
        <v>1893</v>
      </c>
      <c r="AD15" s="366"/>
      <c r="AE15" s="366"/>
      <c r="AF15" s="366"/>
      <c r="AG15" s="392"/>
      <c r="AH15" s="365">
        <v>2175</v>
      </c>
      <c r="AI15" s="366"/>
      <c r="AJ15" s="366"/>
      <c r="AK15" s="366"/>
      <c r="AL15" s="367"/>
      <c r="AM15" s="335"/>
      <c r="AN15" s="336"/>
      <c r="AO15" s="336"/>
      <c r="AP15" s="336"/>
      <c r="AQ15" s="336"/>
      <c r="AR15" s="336"/>
      <c r="AS15" s="336"/>
      <c r="AT15" s="337"/>
      <c r="AU15" s="338"/>
      <c r="AV15" s="339"/>
      <c r="AW15" s="339"/>
      <c r="AX15" s="339"/>
      <c r="AY15" s="323" t="s">
        <v>225</v>
      </c>
      <c r="AZ15" s="324"/>
      <c r="BA15" s="324"/>
      <c r="BB15" s="324"/>
      <c r="BC15" s="324"/>
      <c r="BD15" s="324"/>
      <c r="BE15" s="324"/>
      <c r="BF15" s="324"/>
      <c r="BG15" s="324"/>
      <c r="BH15" s="324"/>
      <c r="BI15" s="324"/>
      <c r="BJ15" s="324"/>
      <c r="BK15" s="324"/>
      <c r="BL15" s="324"/>
      <c r="BM15" s="325"/>
      <c r="BN15" s="326">
        <v>1882485</v>
      </c>
      <c r="BO15" s="327"/>
      <c r="BP15" s="327"/>
      <c r="BQ15" s="327"/>
      <c r="BR15" s="327"/>
      <c r="BS15" s="327"/>
      <c r="BT15" s="327"/>
      <c r="BU15" s="328"/>
      <c r="BV15" s="326">
        <v>1834150</v>
      </c>
      <c r="BW15" s="327"/>
      <c r="BX15" s="327"/>
      <c r="BY15" s="327"/>
      <c r="BZ15" s="327"/>
      <c r="CA15" s="327"/>
      <c r="CB15" s="327"/>
      <c r="CC15" s="328"/>
      <c r="CD15" s="329" t="s">
        <v>211</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227</v>
      </c>
      <c r="M16" s="406"/>
      <c r="N16" s="406"/>
      <c r="O16" s="406"/>
      <c r="P16" s="406"/>
      <c r="Q16" s="407"/>
      <c r="R16" s="408" t="s">
        <v>228</v>
      </c>
      <c r="S16" s="409"/>
      <c r="T16" s="409"/>
      <c r="U16" s="409"/>
      <c r="V16" s="410"/>
      <c r="W16" s="476"/>
      <c r="X16" s="477"/>
      <c r="Y16" s="477"/>
      <c r="Z16" s="477"/>
      <c r="AA16" s="477"/>
      <c r="AB16" s="467"/>
      <c r="AC16" s="396">
        <v>26.2</v>
      </c>
      <c r="AD16" s="397"/>
      <c r="AE16" s="397"/>
      <c r="AF16" s="397"/>
      <c r="AG16" s="398"/>
      <c r="AH16" s="396">
        <v>26.4</v>
      </c>
      <c r="AI16" s="397"/>
      <c r="AJ16" s="397"/>
      <c r="AK16" s="397"/>
      <c r="AL16" s="399"/>
      <c r="AM16" s="335"/>
      <c r="AN16" s="336"/>
      <c r="AO16" s="336"/>
      <c r="AP16" s="336"/>
      <c r="AQ16" s="336"/>
      <c r="AR16" s="336"/>
      <c r="AS16" s="336"/>
      <c r="AT16" s="337"/>
      <c r="AU16" s="338"/>
      <c r="AV16" s="339"/>
      <c r="AW16" s="339"/>
      <c r="AX16" s="339"/>
      <c r="AY16" s="340" t="s">
        <v>105</v>
      </c>
      <c r="AZ16" s="341"/>
      <c r="BA16" s="341"/>
      <c r="BB16" s="341"/>
      <c r="BC16" s="341"/>
      <c r="BD16" s="341"/>
      <c r="BE16" s="341"/>
      <c r="BF16" s="341"/>
      <c r="BG16" s="341"/>
      <c r="BH16" s="341"/>
      <c r="BI16" s="341"/>
      <c r="BJ16" s="341"/>
      <c r="BK16" s="341"/>
      <c r="BL16" s="341"/>
      <c r="BM16" s="342"/>
      <c r="BN16" s="343">
        <v>7873732</v>
      </c>
      <c r="BO16" s="344"/>
      <c r="BP16" s="344"/>
      <c r="BQ16" s="344"/>
      <c r="BR16" s="344"/>
      <c r="BS16" s="344"/>
      <c r="BT16" s="344"/>
      <c r="BU16" s="345"/>
      <c r="BV16" s="343">
        <v>7798598</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100</v>
      </c>
      <c r="N17" s="412"/>
      <c r="O17" s="412"/>
      <c r="P17" s="412"/>
      <c r="Q17" s="413"/>
      <c r="R17" s="408" t="s">
        <v>162</v>
      </c>
      <c r="S17" s="409"/>
      <c r="T17" s="409"/>
      <c r="U17" s="409"/>
      <c r="V17" s="410"/>
      <c r="W17" s="490" t="s">
        <v>94</v>
      </c>
      <c r="X17" s="491"/>
      <c r="Y17" s="491"/>
      <c r="Z17" s="491"/>
      <c r="AA17" s="491"/>
      <c r="AB17" s="481"/>
      <c r="AC17" s="365">
        <v>4358</v>
      </c>
      <c r="AD17" s="366"/>
      <c r="AE17" s="366"/>
      <c r="AF17" s="366"/>
      <c r="AG17" s="392"/>
      <c r="AH17" s="365">
        <v>4877</v>
      </c>
      <c r="AI17" s="366"/>
      <c r="AJ17" s="366"/>
      <c r="AK17" s="366"/>
      <c r="AL17" s="367"/>
      <c r="AM17" s="335"/>
      <c r="AN17" s="336"/>
      <c r="AO17" s="336"/>
      <c r="AP17" s="336"/>
      <c r="AQ17" s="336"/>
      <c r="AR17" s="336"/>
      <c r="AS17" s="336"/>
      <c r="AT17" s="337"/>
      <c r="AU17" s="338"/>
      <c r="AV17" s="339"/>
      <c r="AW17" s="339"/>
      <c r="AX17" s="339"/>
      <c r="AY17" s="340" t="s">
        <v>229</v>
      </c>
      <c r="AZ17" s="341"/>
      <c r="BA17" s="341"/>
      <c r="BB17" s="341"/>
      <c r="BC17" s="341"/>
      <c r="BD17" s="341"/>
      <c r="BE17" s="341"/>
      <c r="BF17" s="341"/>
      <c r="BG17" s="341"/>
      <c r="BH17" s="341"/>
      <c r="BI17" s="341"/>
      <c r="BJ17" s="341"/>
      <c r="BK17" s="341"/>
      <c r="BL17" s="341"/>
      <c r="BM17" s="342"/>
      <c r="BN17" s="343">
        <v>2322872</v>
      </c>
      <c r="BO17" s="344"/>
      <c r="BP17" s="344"/>
      <c r="BQ17" s="344"/>
      <c r="BR17" s="344"/>
      <c r="BS17" s="344"/>
      <c r="BT17" s="344"/>
      <c r="BU17" s="345"/>
      <c r="BV17" s="343">
        <v>2264200</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230</v>
      </c>
      <c r="C18" s="415"/>
      <c r="D18" s="415"/>
      <c r="E18" s="416"/>
      <c r="F18" s="416"/>
      <c r="G18" s="416"/>
      <c r="H18" s="416"/>
      <c r="I18" s="416"/>
      <c r="J18" s="416"/>
      <c r="K18" s="416"/>
      <c r="L18" s="417">
        <v>886.47</v>
      </c>
      <c r="M18" s="417"/>
      <c r="N18" s="417"/>
      <c r="O18" s="417"/>
      <c r="P18" s="417"/>
      <c r="Q18" s="417"/>
      <c r="R18" s="418"/>
      <c r="S18" s="418"/>
      <c r="T18" s="418"/>
      <c r="U18" s="418"/>
      <c r="V18" s="419"/>
      <c r="W18" s="492"/>
      <c r="X18" s="493"/>
      <c r="Y18" s="493"/>
      <c r="Z18" s="493"/>
      <c r="AA18" s="493"/>
      <c r="AB18" s="484"/>
      <c r="AC18" s="420">
        <v>60.3</v>
      </c>
      <c r="AD18" s="421"/>
      <c r="AE18" s="421"/>
      <c r="AF18" s="421"/>
      <c r="AG18" s="422"/>
      <c r="AH18" s="420">
        <v>59.1</v>
      </c>
      <c r="AI18" s="421"/>
      <c r="AJ18" s="421"/>
      <c r="AK18" s="421"/>
      <c r="AL18" s="423"/>
      <c r="AM18" s="335"/>
      <c r="AN18" s="336"/>
      <c r="AO18" s="336"/>
      <c r="AP18" s="336"/>
      <c r="AQ18" s="336"/>
      <c r="AR18" s="336"/>
      <c r="AS18" s="336"/>
      <c r="AT18" s="337"/>
      <c r="AU18" s="338"/>
      <c r="AV18" s="339"/>
      <c r="AW18" s="339"/>
      <c r="AX18" s="339"/>
      <c r="AY18" s="340" t="s">
        <v>231</v>
      </c>
      <c r="AZ18" s="341"/>
      <c r="BA18" s="341"/>
      <c r="BB18" s="341"/>
      <c r="BC18" s="341"/>
      <c r="BD18" s="341"/>
      <c r="BE18" s="341"/>
      <c r="BF18" s="341"/>
      <c r="BG18" s="341"/>
      <c r="BH18" s="341"/>
      <c r="BI18" s="341"/>
      <c r="BJ18" s="341"/>
      <c r="BK18" s="341"/>
      <c r="BL18" s="341"/>
      <c r="BM18" s="342"/>
      <c r="BN18" s="343">
        <v>7286968</v>
      </c>
      <c r="BO18" s="344"/>
      <c r="BP18" s="344"/>
      <c r="BQ18" s="344"/>
      <c r="BR18" s="344"/>
      <c r="BS18" s="344"/>
      <c r="BT18" s="344"/>
      <c r="BU18" s="345"/>
      <c r="BV18" s="343">
        <v>7238307</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54</v>
      </c>
      <c r="C19" s="415"/>
      <c r="D19" s="415"/>
      <c r="E19" s="416"/>
      <c r="F19" s="416"/>
      <c r="G19" s="416"/>
      <c r="H19" s="416"/>
      <c r="I19" s="416"/>
      <c r="J19" s="416"/>
      <c r="K19" s="416"/>
      <c r="L19" s="424">
        <v>16</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129</v>
      </c>
      <c r="AZ19" s="341"/>
      <c r="BA19" s="341"/>
      <c r="BB19" s="341"/>
      <c r="BC19" s="341"/>
      <c r="BD19" s="341"/>
      <c r="BE19" s="341"/>
      <c r="BF19" s="341"/>
      <c r="BG19" s="341"/>
      <c r="BH19" s="341"/>
      <c r="BI19" s="341"/>
      <c r="BJ19" s="341"/>
      <c r="BK19" s="341"/>
      <c r="BL19" s="341"/>
      <c r="BM19" s="342"/>
      <c r="BN19" s="343">
        <v>10035966</v>
      </c>
      <c r="BO19" s="344"/>
      <c r="BP19" s="344"/>
      <c r="BQ19" s="344"/>
      <c r="BR19" s="344"/>
      <c r="BS19" s="344"/>
      <c r="BT19" s="344"/>
      <c r="BU19" s="345"/>
      <c r="BV19" s="343">
        <v>10081500</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233</v>
      </c>
      <c r="C20" s="415"/>
      <c r="D20" s="415"/>
      <c r="E20" s="416"/>
      <c r="F20" s="416"/>
      <c r="G20" s="416"/>
      <c r="H20" s="416"/>
      <c r="I20" s="416"/>
      <c r="J20" s="416"/>
      <c r="K20" s="416"/>
      <c r="L20" s="424">
        <v>5894</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235</v>
      </c>
      <c r="C22" s="537"/>
      <c r="D22" s="538"/>
      <c r="E22" s="486" t="s">
        <v>7</v>
      </c>
      <c r="F22" s="491"/>
      <c r="G22" s="491"/>
      <c r="H22" s="491"/>
      <c r="I22" s="491"/>
      <c r="J22" s="491"/>
      <c r="K22" s="481"/>
      <c r="L22" s="486" t="s">
        <v>237</v>
      </c>
      <c r="M22" s="491"/>
      <c r="N22" s="491"/>
      <c r="O22" s="491"/>
      <c r="P22" s="481"/>
      <c r="Q22" s="513" t="s">
        <v>239</v>
      </c>
      <c r="R22" s="514"/>
      <c r="S22" s="514"/>
      <c r="T22" s="514"/>
      <c r="U22" s="514"/>
      <c r="V22" s="515"/>
      <c r="W22" s="545" t="s">
        <v>55</v>
      </c>
      <c r="X22" s="537"/>
      <c r="Y22" s="538"/>
      <c r="Z22" s="486" t="s">
        <v>7</v>
      </c>
      <c r="AA22" s="491"/>
      <c r="AB22" s="491"/>
      <c r="AC22" s="491"/>
      <c r="AD22" s="491"/>
      <c r="AE22" s="491"/>
      <c r="AF22" s="491"/>
      <c r="AG22" s="481"/>
      <c r="AH22" s="519" t="s">
        <v>179</v>
      </c>
      <c r="AI22" s="491"/>
      <c r="AJ22" s="491"/>
      <c r="AK22" s="491"/>
      <c r="AL22" s="481"/>
      <c r="AM22" s="519" t="s">
        <v>240</v>
      </c>
      <c r="AN22" s="520"/>
      <c r="AO22" s="520"/>
      <c r="AP22" s="520"/>
      <c r="AQ22" s="520"/>
      <c r="AR22" s="521"/>
      <c r="AS22" s="513" t="s">
        <v>239</v>
      </c>
      <c r="AT22" s="514"/>
      <c r="AU22" s="514"/>
      <c r="AV22" s="514"/>
      <c r="AW22" s="514"/>
      <c r="AX22" s="525"/>
      <c r="AY22" s="323" t="s">
        <v>242</v>
      </c>
      <c r="AZ22" s="324"/>
      <c r="BA22" s="324"/>
      <c r="BB22" s="324"/>
      <c r="BC22" s="324"/>
      <c r="BD22" s="324"/>
      <c r="BE22" s="324"/>
      <c r="BF22" s="324"/>
      <c r="BG22" s="324"/>
      <c r="BH22" s="324"/>
      <c r="BI22" s="324"/>
      <c r="BJ22" s="324"/>
      <c r="BK22" s="324"/>
      <c r="BL22" s="324"/>
      <c r="BM22" s="325"/>
      <c r="BN22" s="326">
        <v>16218534</v>
      </c>
      <c r="BO22" s="327"/>
      <c r="BP22" s="327"/>
      <c r="BQ22" s="327"/>
      <c r="BR22" s="327"/>
      <c r="BS22" s="327"/>
      <c r="BT22" s="327"/>
      <c r="BU22" s="328"/>
      <c r="BV22" s="326">
        <v>16413305</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244</v>
      </c>
      <c r="AZ23" s="341"/>
      <c r="BA23" s="341"/>
      <c r="BB23" s="341"/>
      <c r="BC23" s="341"/>
      <c r="BD23" s="341"/>
      <c r="BE23" s="341"/>
      <c r="BF23" s="341"/>
      <c r="BG23" s="341"/>
      <c r="BH23" s="341"/>
      <c r="BI23" s="341"/>
      <c r="BJ23" s="341"/>
      <c r="BK23" s="341"/>
      <c r="BL23" s="341"/>
      <c r="BM23" s="342"/>
      <c r="BN23" s="343">
        <v>12514582</v>
      </c>
      <c r="BO23" s="344"/>
      <c r="BP23" s="344"/>
      <c r="BQ23" s="344"/>
      <c r="BR23" s="344"/>
      <c r="BS23" s="344"/>
      <c r="BT23" s="344"/>
      <c r="BU23" s="345"/>
      <c r="BV23" s="343">
        <v>12737150</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246</v>
      </c>
      <c r="F24" s="336"/>
      <c r="G24" s="336"/>
      <c r="H24" s="336"/>
      <c r="I24" s="336"/>
      <c r="J24" s="336"/>
      <c r="K24" s="337"/>
      <c r="L24" s="365">
        <v>1</v>
      </c>
      <c r="M24" s="366"/>
      <c r="N24" s="366"/>
      <c r="O24" s="366"/>
      <c r="P24" s="392"/>
      <c r="Q24" s="365">
        <v>7950</v>
      </c>
      <c r="R24" s="366"/>
      <c r="S24" s="366"/>
      <c r="T24" s="366"/>
      <c r="U24" s="366"/>
      <c r="V24" s="392"/>
      <c r="W24" s="546"/>
      <c r="X24" s="540"/>
      <c r="Y24" s="541"/>
      <c r="Z24" s="364" t="s">
        <v>247</v>
      </c>
      <c r="AA24" s="336"/>
      <c r="AB24" s="336"/>
      <c r="AC24" s="336"/>
      <c r="AD24" s="336"/>
      <c r="AE24" s="336"/>
      <c r="AF24" s="336"/>
      <c r="AG24" s="337"/>
      <c r="AH24" s="365">
        <v>214</v>
      </c>
      <c r="AI24" s="366"/>
      <c r="AJ24" s="366"/>
      <c r="AK24" s="366"/>
      <c r="AL24" s="392"/>
      <c r="AM24" s="365">
        <v>660832</v>
      </c>
      <c r="AN24" s="366"/>
      <c r="AO24" s="366"/>
      <c r="AP24" s="366"/>
      <c r="AQ24" s="366"/>
      <c r="AR24" s="392"/>
      <c r="AS24" s="365">
        <v>3088</v>
      </c>
      <c r="AT24" s="366"/>
      <c r="AU24" s="366"/>
      <c r="AV24" s="366"/>
      <c r="AW24" s="366"/>
      <c r="AX24" s="367"/>
      <c r="AY24" s="438" t="s">
        <v>249</v>
      </c>
      <c r="AZ24" s="439"/>
      <c r="BA24" s="439"/>
      <c r="BB24" s="439"/>
      <c r="BC24" s="439"/>
      <c r="BD24" s="439"/>
      <c r="BE24" s="439"/>
      <c r="BF24" s="439"/>
      <c r="BG24" s="439"/>
      <c r="BH24" s="439"/>
      <c r="BI24" s="439"/>
      <c r="BJ24" s="439"/>
      <c r="BK24" s="439"/>
      <c r="BL24" s="439"/>
      <c r="BM24" s="440"/>
      <c r="BN24" s="343">
        <v>12502489</v>
      </c>
      <c r="BO24" s="344"/>
      <c r="BP24" s="344"/>
      <c r="BQ24" s="344"/>
      <c r="BR24" s="344"/>
      <c r="BS24" s="344"/>
      <c r="BT24" s="344"/>
      <c r="BU24" s="345"/>
      <c r="BV24" s="343">
        <v>12270390</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252</v>
      </c>
      <c r="F25" s="336"/>
      <c r="G25" s="336"/>
      <c r="H25" s="336"/>
      <c r="I25" s="336"/>
      <c r="J25" s="336"/>
      <c r="K25" s="337"/>
      <c r="L25" s="365">
        <v>1</v>
      </c>
      <c r="M25" s="366"/>
      <c r="N25" s="366"/>
      <c r="O25" s="366"/>
      <c r="P25" s="392"/>
      <c r="Q25" s="365">
        <v>6360</v>
      </c>
      <c r="R25" s="366"/>
      <c r="S25" s="366"/>
      <c r="T25" s="366"/>
      <c r="U25" s="366"/>
      <c r="V25" s="392"/>
      <c r="W25" s="546"/>
      <c r="X25" s="540"/>
      <c r="Y25" s="541"/>
      <c r="Z25" s="364" t="s">
        <v>253</v>
      </c>
      <c r="AA25" s="336"/>
      <c r="AB25" s="336"/>
      <c r="AC25" s="336"/>
      <c r="AD25" s="336"/>
      <c r="AE25" s="336"/>
      <c r="AF25" s="336"/>
      <c r="AG25" s="337"/>
      <c r="AH25" s="365" t="s">
        <v>199</v>
      </c>
      <c r="AI25" s="366"/>
      <c r="AJ25" s="366"/>
      <c r="AK25" s="366"/>
      <c r="AL25" s="392"/>
      <c r="AM25" s="365" t="s">
        <v>199</v>
      </c>
      <c r="AN25" s="366"/>
      <c r="AO25" s="366"/>
      <c r="AP25" s="366"/>
      <c r="AQ25" s="366"/>
      <c r="AR25" s="392"/>
      <c r="AS25" s="365" t="s">
        <v>199</v>
      </c>
      <c r="AT25" s="366"/>
      <c r="AU25" s="366"/>
      <c r="AV25" s="366"/>
      <c r="AW25" s="366"/>
      <c r="AX25" s="367"/>
      <c r="AY25" s="323" t="s">
        <v>35</v>
      </c>
      <c r="AZ25" s="324"/>
      <c r="BA25" s="324"/>
      <c r="BB25" s="324"/>
      <c r="BC25" s="324"/>
      <c r="BD25" s="324"/>
      <c r="BE25" s="324"/>
      <c r="BF25" s="324"/>
      <c r="BG25" s="324"/>
      <c r="BH25" s="324"/>
      <c r="BI25" s="324"/>
      <c r="BJ25" s="324"/>
      <c r="BK25" s="324"/>
      <c r="BL25" s="324"/>
      <c r="BM25" s="325"/>
      <c r="BN25" s="326" t="s">
        <v>199</v>
      </c>
      <c r="BO25" s="327"/>
      <c r="BP25" s="327"/>
      <c r="BQ25" s="327"/>
      <c r="BR25" s="327"/>
      <c r="BS25" s="327"/>
      <c r="BT25" s="327"/>
      <c r="BU25" s="328"/>
      <c r="BV25" s="326">
        <v>29597</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254</v>
      </c>
      <c r="F26" s="336"/>
      <c r="G26" s="336"/>
      <c r="H26" s="336"/>
      <c r="I26" s="336"/>
      <c r="J26" s="336"/>
      <c r="K26" s="337"/>
      <c r="L26" s="365">
        <v>1</v>
      </c>
      <c r="M26" s="366"/>
      <c r="N26" s="366"/>
      <c r="O26" s="366"/>
      <c r="P26" s="392"/>
      <c r="Q26" s="365">
        <v>5960</v>
      </c>
      <c r="R26" s="366"/>
      <c r="S26" s="366"/>
      <c r="T26" s="366"/>
      <c r="U26" s="366"/>
      <c r="V26" s="392"/>
      <c r="W26" s="546"/>
      <c r="X26" s="540"/>
      <c r="Y26" s="541"/>
      <c r="Z26" s="364" t="s">
        <v>255</v>
      </c>
      <c r="AA26" s="444"/>
      <c r="AB26" s="444"/>
      <c r="AC26" s="444"/>
      <c r="AD26" s="444"/>
      <c r="AE26" s="444"/>
      <c r="AF26" s="444"/>
      <c r="AG26" s="445"/>
      <c r="AH26" s="365">
        <v>7</v>
      </c>
      <c r="AI26" s="366"/>
      <c r="AJ26" s="366"/>
      <c r="AK26" s="366"/>
      <c r="AL26" s="392"/>
      <c r="AM26" s="365">
        <v>20783</v>
      </c>
      <c r="AN26" s="366"/>
      <c r="AO26" s="366"/>
      <c r="AP26" s="366"/>
      <c r="AQ26" s="366"/>
      <c r="AR26" s="392"/>
      <c r="AS26" s="365">
        <v>2969</v>
      </c>
      <c r="AT26" s="366"/>
      <c r="AU26" s="366"/>
      <c r="AV26" s="366"/>
      <c r="AW26" s="366"/>
      <c r="AX26" s="367"/>
      <c r="AY26" s="346" t="s">
        <v>256</v>
      </c>
      <c r="AZ26" s="347"/>
      <c r="BA26" s="347"/>
      <c r="BB26" s="347"/>
      <c r="BC26" s="347"/>
      <c r="BD26" s="347"/>
      <c r="BE26" s="347"/>
      <c r="BF26" s="347"/>
      <c r="BG26" s="347"/>
      <c r="BH26" s="347"/>
      <c r="BI26" s="347"/>
      <c r="BJ26" s="347"/>
      <c r="BK26" s="347"/>
      <c r="BL26" s="347"/>
      <c r="BM26" s="348"/>
      <c r="BN26" s="343" t="s">
        <v>199</v>
      </c>
      <c r="BO26" s="344"/>
      <c r="BP26" s="344"/>
      <c r="BQ26" s="344"/>
      <c r="BR26" s="344"/>
      <c r="BS26" s="344"/>
      <c r="BT26" s="344"/>
      <c r="BU26" s="345"/>
      <c r="BV26" s="343" t="s">
        <v>199</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257</v>
      </c>
      <c r="F27" s="336"/>
      <c r="G27" s="336"/>
      <c r="H27" s="336"/>
      <c r="I27" s="336"/>
      <c r="J27" s="336"/>
      <c r="K27" s="337"/>
      <c r="L27" s="365">
        <v>1</v>
      </c>
      <c r="M27" s="366"/>
      <c r="N27" s="366"/>
      <c r="O27" s="366"/>
      <c r="P27" s="392"/>
      <c r="Q27" s="365">
        <v>3240</v>
      </c>
      <c r="R27" s="366"/>
      <c r="S27" s="366"/>
      <c r="T27" s="366"/>
      <c r="U27" s="366"/>
      <c r="V27" s="392"/>
      <c r="W27" s="546"/>
      <c r="X27" s="540"/>
      <c r="Y27" s="541"/>
      <c r="Z27" s="364" t="s">
        <v>259</v>
      </c>
      <c r="AA27" s="336"/>
      <c r="AB27" s="336"/>
      <c r="AC27" s="336"/>
      <c r="AD27" s="336"/>
      <c r="AE27" s="336"/>
      <c r="AF27" s="336"/>
      <c r="AG27" s="337"/>
      <c r="AH27" s="365">
        <v>3</v>
      </c>
      <c r="AI27" s="366"/>
      <c r="AJ27" s="366"/>
      <c r="AK27" s="366"/>
      <c r="AL27" s="392"/>
      <c r="AM27" s="365">
        <v>10485</v>
      </c>
      <c r="AN27" s="366"/>
      <c r="AO27" s="366"/>
      <c r="AP27" s="366"/>
      <c r="AQ27" s="366"/>
      <c r="AR27" s="392"/>
      <c r="AS27" s="365">
        <v>3495</v>
      </c>
      <c r="AT27" s="366"/>
      <c r="AU27" s="366"/>
      <c r="AV27" s="366"/>
      <c r="AW27" s="366"/>
      <c r="AX27" s="367"/>
      <c r="AY27" s="400" t="s">
        <v>261</v>
      </c>
      <c r="AZ27" s="401"/>
      <c r="BA27" s="401"/>
      <c r="BB27" s="401"/>
      <c r="BC27" s="401"/>
      <c r="BD27" s="401"/>
      <c r="BE27" s="401"/>
      <c r="BF27" s="401"/>
      <c r="BG27" s="401"/>
      <c r="BH27" s="401"/>
      <c r="BI27" s="401"/>
      <c r="BJ27" s="401"/>
      <c r="BK27" s="401"/>
      <c r="BL27" s="401"/>
      <c r="BM27" s="402"/>
      <c r="BN27" s="441">
        <v>404698</v>
      </c>
      <c r="BO27" s="442"/>
      <c r="BP27" s="442"/>
      <c r="BQ27" s="442"/>
      <c r="BR27" s="442"/>
      <c r="BS27" s="442"/>
      <c r="BT27" s="442"/>
      <c r="BU27" s="443"/>
      <c r="BV27" s="441">
        <v>404431</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262</v>
      </c>
      <c r="F28" s="336"/>
      <c r="G28" s="336"/>
      <c r="H28" s="336"/>
      <c r="I28" s="336"/>
      <c r="J28" s="336"/>
      <c r="K28" s="337"/>
      <c r="L28" s="365">
        <v>1</v>
      </c>
      <c r="M28" s="366"/>
      <c r="N28" s="366"/>
      <c r="O28" s="366"/>
      <c r="P28" s="392"/>
      <c r="Q28" s="365">
        <v>2530</v>
      </c>
      <c r="R28" s="366"/>
      <c r="S28" s="366"/>
      <c r="T28" s="366"/>
      <c r="U28" s="366"/>
      <c r="V28" s="392"/>
      <c r="W28" s="546"/>
      <c r="X28" s="540"/>
      <c r="Y28" s="541"/>
      <c r="Z28" s="364" t="s">
        <v>36</v>
      </c>
      <c r="AA28" s="336"/>
      <c r="AB28" s="336"/>
      <c r="AC28" s="336"/>
      <c r="AD28" s="336"/>
      <c r="AE28" s="336"/>
      <c r="AF28" s="336"/>
      <c r="AG28" s="337"/>
      <c r="AH28" s="365" t="s">
        <v>199</v>
      </c>
      <c r="AI28" s="366"/>
      <c r="AJ28" s="366"/>
      <c r="AK28" s="366"/>
      <c r="AL28" s="392"/>
      <c r="AM28" s="365" t="s">
        <v>199</v>
      </c>
      <c r="AN28" s="366"/>
      <c r="AO28" s="366"/>
      <c r="AP28" s="366"/>
      <c r="AQ28" s="366"/>
      <c r="AR28" s="392"/>
      <c r="AS28" s="365" t="s">
        <v>199</v>
      </c>
      <c r="AT28" s="366"/>
      <c r="AU28" s="366"/>
      <c r="AV28" s="366"/>
      <c r="AW28" s="366"/>
      <c r="AX28" s="367"/>
      <c r="AY28" s="527" t="s">
        <v>265</v>
      </c>
      <c r="AZ28" s="528"/>
      <c r="BA28" s="528"/>
      <c r="BB28" s="529"/>
      <c r="BC28" s="323" t="s">
        <v>99</v>
      </c>
      <c r="BD28" s="324"/>
      <c r="BE28" s="324"/>
      <c r="BF28" s="324"/>
      <c r="BG28" s="324"/>
      <c r="BH28" s="324"/>
      <c r="BI28" s="324"/>
      <c r="BJ28" s="324"/>
      <c r="BK28" s="324"/>
      <c r="BL28" s="324"/>
      <c r="BM28" s="325"/>
      <c r="BN28" s="326">
        <v>1998566</v>
      </c>
      <c r="BO28" s="327"/>
      <c r="BP28" s="327"/>
      <c r="BQ28" s="327"/>
      <c r="BR28" s="327"/>
      <c r="BS28" s="327"/>
      <c r="BT28" s="327"/>
      <c r="BU28" s="328"/>
      <c r="BV28" s="326">
        <v>1778647</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266</v>
      </c>
      <c r="F29" s="336"/>
      <c r="G29" s="336"/>
      <c r="H29" s="336"/>
      <c r="I29" s="336"/>
      <c r="J29" s="336"/>
      <c r="K29" s="337"/>
      <c r="L29" s="365">
        <v>14</v>
      </c>
      <c r="M29" s="366"/>
      <c r="N29" s="366"/>
      <c r="O29" s="366"/>
      <c r="P29" s="392"/>
      <c r="Q29" s="365">
        <v>2330</v>
      </c>
      <c r="R29" s="366"/>
      <c r="S29" s="366"/>
      <c r="T29" s="366"/>
      <c r="U29" s="366"/>
      <c r="V29" s="392"/>
      <c r="W29" s="547"/>
      <c r="X29" s="548"/>
      <c r="Y29" s="549"/>
      <c r="Z29" s="364" t="s">
        <v>268</v>
      </c>
      <c r="AA29" s="336"/>
      <c r="AB29" s="336"/>
      <c r="AC29" s="336"/>
      <c r="AD29" s="336"/>
      <c r="AE29" s="336"/>
      <c r="AF29" s="336"/>
      <c r="AG29" s="337"/>
      <c r="AH29" s="365">
        <v>217</v>
      </c>
      <c r="AI29" s="366"/>
      <c r="AJ29" s="366"/>
      <c r="AK29" s="366"/>
      <c r="AL29" s="392"/>
      <c r="AM29" s="365">
        <v>671317</v>
      </c>
      <c r="AN29" s="366"/>
      <c r="AO29" s="366"/>
      <c r="AP29" s="366"/>
      <c r="AQ29" s="366"/>
      <c r="AR29" s="392"/>
      <c r="AS29" s="365">
        <v>3094</v>
      </c>
      <c r="AT29" s="366"/>
      <c r="AU29" s="366"/>
      <c r="AV29" s="366"/>
      <c r="AW29" s="366"/>
      <c r="AX29" s="367"/>
      <c r="AY29" s="530"/>
      <c r="AZ29" s="531"/>
      <c r="BA29" s="531"/>
      <c r="BB29" s="532"/>
      <c r="BC29" s="340" t="s">
        <v>269</v>
      </c>
      <c r="BD29" s="341"/>
      <c r="BE29" s="341"/>
      <c r="BF29" s="341"/>
      <c r="BG29" s="341"/>
      <c r="BH29" s="341"/>
      <c r="BI29" s="341"/>
      <c r="BJ29" s="341"/>
      <c r="BK29" s="341"/>
      <c r="BL29" s="341"/>
      <c r="BM29" s="342"/>
      <c r="BN29" s="343">
        <v>645552</v>
      </c>
      <c r="BO29" s="344"/>
      <c r="BP29" s="344"/>
      <c r="BQ29" s="344"/>
      <c r="BR29" s="344"/>
      <c r="BS29" s="344"/>
      <c r="BT29" s="344"/>
      <c r="BU29" s="345"/>
      <c r="BV29" s="343">
        <v>647516</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271</v>
      </c>
      <c r="X30" s="450"/>
      <c r="Y30" s="450"/>
      <c r="Z30" s="450"/>
      <c r="AA30" s="450"/>
      <c r="AB30" s="450"/>
      <c r="AC30" s="450"/>
      <c r="AD30" s="450"/>
      <c r="AE30" s="450"/>
      <c r="AF30" s="450"/>
      <c r="AG30" s="451"/>
      <c r="AH30" s="420">
        <v>96.7</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66</v>
      </c>
      <c r="BD30" s="439"/>
      <c r="BE30" s="439"/>
      <c r="BF30" s="439"/>
      <c r="BG30" s="439"/>
      <c r="BH30" s="439"/>
      <c r="BI30" s="439"/>
      <c r="BJ30" s="439"/>
      <c r="BK30" s="439"/>
      <c r="BL30" s="439"/>
      <c r="BM30" s="440"/>
      <c r="BN30" s="441">
        <v>3428081</v>
      </c>
      <c r="BO30" s="442"/>
      <c r="BP30" s="442"/>
      <c r="BQ30" s="442"/>
      <c r="BR30" s="442"/>
      <c r="BS30" s="442"/>
      <c r="BT30" s="442"/>
      <c r="BU30" s="443"/>
      <c r="BV30" s="441">
        <v>3509648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183</v>
      </c>
      <c r="D32" s="452"/>
      <c r="E32" s="452"/>
      <c r="F32" s="452"/>
      <c r="G32" s="452"/>
      <c r="H32" s="452"/>
      <c r="I32" s="452"/>
      <c r="J32" s="452"/>
      <c r="K32" s="452"/>
      <c r="L32" s="452"/>
      <c r="M32" s="452"/>
      <c r="N32" s="452"/>
      <c r="O32" s="452"/>
      <c r="P32" s="452"/>
      <c r="Q32" s="452"/>
      <c r="R32" s="452"/>
      <c r="S32" s="452"/>
      <c r="U32" s="347" t="s">
        <v>89</v>
      </c>
      <c r="V32" s="347"/>
      <c r="W32" s="347"/>
      <c r="X32" s="347"/>
      <c r="Y32" s="347"/>
      <c r="Z32" s="347"/>
      <c r="AA32" s="347"/>
      <c r="AB32" s="347"/>
      <c r="AC32" s="347"/>
      <c r="AD32" s="347"/>
      <c r="AE32" s="347"/>
      <c r="AF32" s="347"/>
      <c r="AG32" s="347"/>
      <c r="AH32" s="347"/>
      <c r="AI32" s="347"/>
      <c r="AJ32" s="347"/>
      <c r="AK32" s="347"/>
      <c r="AM32" s="347" t="s">
        <v>273</v>
      </c>
      <c r="AN32" s="347"/>
      <c r="AO32" s="347"/>
      <c r="AP32" s="347"/>
      <c r="AQ32" s="347"/>
      <c r="AR32" s="347"/>
      <c r="AS32" s="347"/>
      <c r="AT32" s="347"/>
      <c r="AU32" s="347"/>
      <c r="AV32" s="347"/>
      <c r="AW32" s="347"/>
      <c r="AX32" s="347"/>
      <c r="AY32" s="347"/>
      <c r="AZ32" s="347"/>
      <c r="BA32" s="347"/>
      <c r="BB32" s="347"/>
      <c r="BC32" s="347"/>
      <c r="BE32" s="347" t="s">
        <v>274</v>
      </c>
      <c r="BF32" s="347"/>
      <c r="BG32" s="347"/>
      <c r="BH32" s="347"/>
      <c r="BI32" s="347"/>
      <c r="BJ32" s="347"/>
      <c r="BK32" s="347"/>
      <c r="BL32" s="347"/>
      <c r="BM32" s="347"/>
      <c r="BN32" s="347"/>
      <c r="BO32" s="347"/>
      <c r="BP32" s="347"/>
      <c r="BQ32" s="347"/>
      <c r="BR32" s="347"/>
      <c r="BS32" s="347"/>
      <c r="BT32" s="347"/>
      <c r="BU32" s="347"/>
      <c r="BW32" s="347" t="s">
        <v>276</v>
      </c>
      <c r="BX32" s="347"/>
      <c r="BY32" s="347"/>
      <c r="BZ32" s="347"/>
      <c r="CA32" s="347"/>
      <c r="CB32" s="347"/>
      <c r="CC32" s="347"/>
      <c r="CD32" s="347"/>
      <c r="CE32" s="347"/>
      <c r="CF32" s="347"/>
      <c r="CG32" s="347"/>
      <c r="CH32" s="347"/>
      <c r="CI32" s="347"/>
      <c r="CJ32" s="347"/>
      <c r="CK32" s="347"/>
      <c r="CL32" s="347"/>
      <c r="CM32" s="347"/>
      <c r="CO32" s="347" t="s">
        <v>277</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116</v>
      </c>
      <c r="D33" s="453"/>
      <c r="E33" s="454" t="s">
        <v>278</v>
      </c>
      <c r="F33" s="454"/>
      <c r="G33" s="454"/>
      <c r="H33" s="454"/>
      <c r="I33" s="454"/>
      <c r="J33" s="454"/>
      <c r="K33" s="454"/>
      <c r="L33" s="454"/>
      <c r="M33" s="454"/>
      <c r="N33" s="454"/>
      <c r="O33" s="454"/>
      <c r="P33" s="454"/>
      <c r="Q33" s="454"/>
      <c r="R33" s="454"/>
      <c r="S33" s="454"/>
      <c r="T33" s="12"/>
      <c r="U33" s="453" t="s">
        <v>116</v>
      </c>
      <c r="V33" s="453"/>
      <c r="W33" s="454" t="s">
        <v>278</v>
      </c>
      <c r="X33" s="454"/>
      <c r="Y33" s="454"/>
      <c r="Z33" s="454"/>
      <c r="AA33" s="454"/>
      <c r="AB33" s="454"/>
      <c r="AC33" s="454"/>
      <c r="AD33" s="454"/>
      <c r="AE33" s="454"/>
      <c r="AF33" s="454"/>
      <c r="AG33" s="454"/>
      <c r="AH33" s="454"/>
      <c r="AI33" s="454"/>
      <c r="AJ33" s="454"/>
      <c r="AK33" s="454"/>
      <c r="AL33" s="12"/>
      <c r="AM33" s="453" t="s">
        <v>116</v>
      </c>
      <c r="AN33" s="453"/>
      <c r="AO33" s="454" t="s">
        <v>278</v>
      </c>
      <c r="AP33" s="454"/>
      <c r="AQ33" s="454"/>
      <c r="AR33" s="454"/>
      <c r="AS33" s="454"/>
      <c r="AT33" s="454"/>
      <c r="AU33" s="454"/>
      <c r="AV33" s="454"/>
      <c r="AW33" s="454"/>
      <c r="AX33" s="454"/>
      <c r="AY33" s="454"/>
      <c r="AZ33" s="454"/>
      <c r="BA33" s="454"/>
      <c r="BB33" s="454"/>
      <c r="BC33" s="454"/>
      <c r="BD33" s="8"/>
      <c r="BE33" s="454" t="s">
        <v>280</v>
      </c>
      <c r="BF33" s="454"/>
      <c r="BG33" s="454" t="s">
        <v>164</v>
      </c>
      <c r="BH33" s="454"/>
      <c r="BI33" s="454"/>
      <c r="BJ33" s="454"/>
      <c r="BK33" s="454"/>
      <c r="BL33" s="454"/>
      <c r="BM33" s="454"/>
      <c r="BN33" s="454"/>
      <c r="BO33" s="454"/>
      <c r="BP33" s="454"/>
      <c r="BQ33" s="454"/>
      <c r="BR33" s="454"/>
      <c r="BS33" s="454"/>
      <c r="BT33" s="454"/>
      <c r="BU33" s="454"/>
      <c r="BV33" s="8"/>
      <c r="BW33" s="453" t="s">
        <v>280</v>
      </c>
      <c r="BX33" s="453"/>
      <c r="BY33" s="454" t="s">
        <v>106</v>
      </c>
      <c r="BZ33" s="454"/>
      <c r="CA33" s="454"/>
      <c r="CB33" s="454"/>
      <c r="CC33" s="454"/>
      <c r="CD33" s="454"/>
      <c r="CE33" s="454"/>
      <c r="CF33" s="454"/>
      <c r="CG33" s="454"/>
      <c r="CH33" s="454"/>
      <c r="CI33" s="454"/>
      <c r="CJ33" s="454"/>
      <c r="CK33" s="454"/>
      <c r="CL33" s="454"/>
      <c r="CM33" s="454"/>
      <c r="CN33" s="12"/>
      <c r="CO33" s="453" t="s">
        <v>116</v>
      </c>
      <c r="CP33" s="453"/>
      <c r="CQ33" s="454" t="s">
        <v>281</v>
      </c>
      <c r="CR33" s="454"/>
      <c r="CS33" s="454"/>
      <c r="CT33" s="454"/>
      <c r="CU33" s="454"/>
      <c r="CV33" s="454"/>
      <c r="CW33" s="454"/>
      <c r="CX33" s="454"/>
      <c r="CY33" s="454"/>
      <c r="CZ33" s="454"/>
      <c r="DA33" s="454"/>
      <c r="DB33" s="454"/>
      <c r="DC33" s="454"/>
      <c r="DD33" s="454"/>
      <c r="DE33" s="454"/>
      <c r="DF33" s="12"/>
      <c r="DG33" s="455" t="s">
        <v>77</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IF('各会計、関係団体の財政状況及び健全化判断比率'!B31="","",'各会計、関係団体の財政状況及び健全化判断比率'!B31)</f>
        <v>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7</v>
      </c>
      <c r="BX34" s="456"/>
      <c r="BY34" s="457" t="str">
        <f>IF('各会計、関係団体の財政状況及び健全化判断比率'!B68="","",'各会計、関係団体の財政状況及び健全化判断比率'!B68)</f>
        <v>南会津地方広域市町村圏組合
一般会計</v>
      </c>
      <c r="BZ34" s="457"/>
      <c r="CA34" s="457"/>
      <c r="CB34" s="457"/>
      <c r="CC34" s="457"/>
      <c r="CD34" s="457"/>
      <c r="CE34" s="457"/>
      <c r="CF34" s="457"/>
      <c r="CG34" s="457"/>
      <c r="CH34" s="457"/>
      <c r="CI34" s="457"/>
      <c r="CJ34" s="457"/>
      <c r="CK34" s="457"/>
      <c r="CL34" s="457"/>
      <c r="CM34" s="457"/>
      <c r="CN34" s="2"/>
      <c r="CO34" s="456">
        <f>IF(CQ34="","",MAX(C34:D43,U34:V43,AM34:AN43,BE34:BF43,BW34:BX43)+1)</f>
        <v>16</v>
      </c>
      <c r="CP34" s="456"/>
      <c r="CQ34" s="457" t="str">
        <f>IF('各会計、関係団体の財政状況及び健全化判断比率'!BS7="","",'各会計、関係団体の財政状況及び健全化判断比率'!BS7)</f>
        <v>公益財団法人南会津町振興公社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介護保険特別会計</v>
      </c>
      <c r="X35" s="457"/>
      <c r="Y35" s="457"/>
      <c r="Z35" s="457"/>
      <c r="AA35" s="457"/>
      <c r="AB35" s="457"/>
      <c r="AC35" s="457"/>
      <c r="AD35" s="457"/>
      <c r="AE35" s="457"/>
      <c r="AF35" s="457"/>
      <c r="AG35" s="457"/>
      <c r="AH35" s="457"/>
      <c r="AI35" s="457"/>
      <c r="AJ35" s="457"/>
      <c r="AK35" s="457"/>
      <c r="AL35" s="2"/>
      <c r="AM35" s="456">
        <f t="shared" ref="AM35:AM43" si="2">IF(AO35="","",AM34+1)</f>
        <v>6</v>
      </c>
      <c r="AN35" s="456"/>
      <c r="AO35" s="457" t="str">
        <f>IF('各会計、関係団体の財政状況及び健全化判断比率'!B32="","",'各会計、関係団体の財政状況及び健全化判断比率'!B32)</f>
        <v>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8</v>
      </c>
      <c r="BX35" s="456"/>
      <c r="BY35" s="457" t="str">
        <f>IF('各会計、関係団体の財政状況及び健全化判断比率'!B69="","",'各会計、関係団体の財政状況及び健全化判断比率'!B69)</f>
        <v>南会津地方環境衛生組合
一般会計</v>
      </c>
      <c r="BZ35" s="457"/>
      <c r="CA35" s="457"/>
      <c r="CB35" s="457"/>
      <c r="CC35" s="457"/>
      <c r="CD35" s="457"/>
      <c r="CE35" s="457"/>
      <c r="CF35" s="457"/>
      <c r="CG35" s="457"/>
      <c r="CH35" s="457"/>
      <c r="CI35" s="457"/>
      <c r="CJ35" s="457"/>
      <c r="CK35" s="457"/>
      <c r="CL35" s="457"/>
      <c r="CM35" s="457"/>
      <c r="CN35" s="2"/>
      <c r="CO35" s="456">
        <f t="shared" ref="CO35:CO43" si="5">IF(CQ35="","",CO34+1)</f>
        <v>17</v>
      </c>
      <c r="CP35" s="456"/>
      <c r="CQ35" s="457" t="str">
        <f>IF('各会計、関係団体の財政状況及び健全化判断比率'!BS8="","",'各会計、関係団体の財政状況及び健全化判断比率'!BS8)</f>
        <v>株式会社みなみあいづ</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9</v>
      </c>
      <c r="BX36" s="456"/>
      <c r="BY36" s="457" t="str">
        <f>IF('各会計、関係団体の財政状況及び健全化判断比率'!B70="","",'各会計、関係団体の財政状況及び健全化判断比率'!B70)</f>
        <v>福島県市町村総合事務組合
一般会計</v>
      </c>
      <c r="BZ36" s="457"/>
      <c r="CA36" s="457"/>
      <c r="CB36" s="457"/>
      <c r="CC36" s="457"/>
      <c r="CD36" s="457"/>
      <c r="CE36" s="457"/>
      <c r="CF36" s="457"/>
      <c r="CG36" s="457"/>
      <c r="CH36" s="457"/>
      <c r="CI36" s="457"/>
      <c r="CJ36" s="457"/>
      <c r="CK36" s="457"/>
      <c r="CL36" s="457"/>
      <c r="CM36" s="457"/>
      <c r="CN36" s="2"/>
      <c r="CO36" s="456">
        <f t="shared" si="5"/>
        <v>18</v>
      </c>
      <c r="CP36" s="456"/>
      <c r="CQ36" s="457" t="str">
        <f>IF('各会計、関係団体の財政状況及び健全化判断比率'!BS9="","",'各会計、関係団体の財政状況及び健全化判断比率'!BS9)</f>
        <v>会津高原たていわ農産有限会社</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10</v>
      </c>
      <c r="BX37" s="456"/>
      <c r="BY37" s="457" t="str">
        <f>IF('各会計、関係団体の財政状況及び健全化判断比率'!B71="","",'各会計、関係団体の財政状況及び健全化判断比率'!B71)</f>
        <v>福島県市町村総合事務組合
消防補償等特別会計</v>
      </c>
      <c r="BZ37" s="457"/>
      <c r="CA37" s="457"/>
      <c r="CB37" s="457"/>
      <c r="CC37" s="457"/>
      <c r="CD37" s="457"/>
      <c r="CE37" s="457"/>
      <c r="CF37" s="457"/>
      <c r="CG37" s="457"/>
      <c r="CH37" s="457"/>
      <c r="CI37" s="457"/>
      <c r="CJ37" s="457"/>
      <c r="CK37" s="457"/>
      <c r="CL37" s="457"/>
      <c r="CM37" s="457"/>
      <c r="CN37" s="2"/>
      <c r="CO37" s="456">
        <f t="shared" si="5"/>
        <v>19</v>
      </c>
      <c r="CP37" s="456"/>
      <c r="CQ37" s="457" t="str">
        <f>IF('各会計、関係団体の財政状況及び健全化判断比率'!BS10="","",'各会計、関係団体の財政状況及び健全化判断比率'!BS10)</f>
        <v>有限会社伊南の郷</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11</v>
      </c>
      <c r="BX38" s="456"/>
      <c r="BY38" s="457" t="str">
        <f>IF('各会計、関係団体の財政状況及び健全化判断比率'!B72="","",'各会計、関係団体の財政状況及び健全化判断比率'!B72)</f>
        <v>福島県市町村総合事務組合
消防賞じゅつ金特別会計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12</v>
      </c>
      <c r="BX39" s="456"/>
      <c r="BY39" s="457" t="str">
        <f>IF('各会計、関係団体の財政状況及び健全化判断比率'!B73="","",'各会計、関係団体の財政状況及び健全化判断比率'!B73)</f>
        <v>福島県市町村総合事務組合
非常勤職員公務災害補償特別会計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13</v>
      </c>
      <c r="BX40" s="456"/>
      <c r="BY40" s="457" t="str">
        <f>IF('各会計、関係団体の財政状況及び健全化判断比率'!B74="","",'各会計、関係団体の財政状況及び健全化判断比率'!B74)</f>
        <v>福島県市町村総合事務組合
自治会館管理特別会計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14</v>
      </c>
      <c r="BX41" s="456"/>
      <c r="BY41" s="457" t="str">
        <f>IF('各会計、関係団体の財政状況及び健全化判断比率'!B75="","",'各会計、関係団体の財政状況及び健全化判断比率'!B75)</f>
        <v>福島県後期高齢者医療広域連合
一般会計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15</v>
      </c>
      <c r="BX42" s="456"/>
      <c r="BY42" s="457" t="str">
        <f>IF('各会計、関係団体の財政状況及び健全化判断比率'!B76="","",'各会計、関係団体の財政状況及び健全化判断比率'!B76)</f>
        <v>福島県後期高齢者医療広域連合
後期高齢者医療特別会計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282</v>
      </c>
      <c r="E46" s="459" t="s">
        <v>283</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285</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287</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288</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196</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291</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293</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294</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MODwc2Tva6xQH1urbqMR1jivKv/cmrrqT37KyCTaQXBs0kBfxgndLN1cXLBTA2hoaa3qoG3yk1mA4jDALkZIAw==" saltValue="Ej8BRpYrRHZBMwW/XYF6h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39370078740157477" right="0.39370078740157477" top="0.78740157480314954" bottom="0.78740157480314954" header="0.19685039370078738" footer="0.19685039370078738"/>
  <pageSetup paperSize="8" scale="7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EM49"/>
  <sheetViews>
    <sheetView showGridLines="0" zoomScale="70" zoomScaleNormal="70" workbookViewId="0">
      <selection activeCell="CR27" sqref="CR27:CY27"/>
    </sheetView>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295</v>
      </c>
      <c r="DI1" s="551"/>
      <c r="DJ1" s="551"/>
      <c r="DK1" s="551"/>
      <c r="DL1" s="551"/>
      <c r="DM1" s="551"/>
      <c r="DN1" s="552"/>
      <c r="DO1" s="1"/>
      <c r="DP1" s="550" t="s">
        <v>296</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298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111</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299</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300</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7</v>
      </c>
      <c r="C4" s="339"/>
      <c r="D4" s="339"/>
      <c r="E4" s="339"/>
      <c r="F4" s="339"/>
      <c r="G4" s="339"/>
      <c r="H4" s="339"/>
      <c r="I4" s="339"/>
      <c r="J4" s="339"/>
      <c r="K4" s="339"/>
      <c r="L4" s="339"/>
      <c r="M4" s="339"/>
      <c r="N4" s="339"/>
      <c r="O4" s="339"/>
      <c r="P4" s="339"/>
      <c r="Q4" s="381"/>
      <c r="R4" s="338" t="s">
        <v>303</v>
      </c>
      <c r="S4" s="339"/>
      <c r="T4" s="339"/>
      <c r="U4" s="339"/>
      <c r="V4" s="339"/>
      <c r="W4" s="339"/>
      <c r="X4" s="339"/>
      <c r="Y4" s="381"/>
      <c r="Z4" s="338" t="s">
        <v>306</v>
      </c>
      <c r="AA4" s="339"/>
      <c r="AB4" s="339"/>
      <c r="AC4" s="381"/>
      <c r="AD4" s="338" t="s">
        <v>251</v>
      </c>
      <c r="AE4" s="339"/>
      <c r="AF4" s="339"/>
      <c r="AG4" s="339"/>
      <c r="AH4" s="339"/>
      <c r="AI4" s="339"/>
      <c r="AJ4" s="339"/>
      <c r="AK4" s="381"/>
      <c r="AL4" s="338" t="s">
        <v>306</v>
      </c>
      <c r="AM4" s="339"/>
      <c r="AN4" s="339"/>
      <c r="AO4" s="381"/>
      <c r="AP4" s="553" t="s">
        <v>309</v>
      </c>
      <c r="AQ4" s="553"/>
      <c r="AR4" s="553"/>
      <c r="AS4" s="553"/>
      <c r="AT4" s="553"/>
      <c r="AU4" s="553"/>
      <c r="AV4" s="553"/>
      <c r="AW4" s="553"/>
      <c r="AX4" s="553"/>
      <c r="AY4" s="553"/>
      <c r="AZ4" s="553"/>
      <c r="BA4" s="553"/>
      <c r="BB4" s="553"/>
      <c r="BC4" s="553"/>
      <c r="BD4" s="553"/>
      <c r="BE4" s="553"/>
      <c r="BF4" s="553"/>
      <c r="BG4" s="553" t="s">
        <v>284</v>
      </c>
      <c r="BH4" s="553"/>
      <c r="BI4" s="553"/>
      <c r="BJ4" s="553"/>
      <c r="BK4" s="553"/>
      <c r="BL4" s="553"/>
      <c r="BM4" s="553"/>
      <c r="BN4" s="553"/>
      <c r="BO4" s="553" t="s">
        <v>306</v>
      </c>
      <c r="BP4" s="553"/>
      <c r="BQ4" s="553"/>
      <c r="BR4" s="553"/>
      <c r="BS4" s="553" t="s">
        <v>310</v>
      </c>
      <c r="BT4" s="553"/>
      <c r="BU4" s="553"/>
      <c r="BV4" s="553"/>
      <c r="BW4" s="553"/>
      <c r="BX4" s="553"/>
      <c r="BY4" s="553"/>
      <c r="BZ4" s="553"/>
      <c r="CA4" s="553"/>
      <c r="CB4" s="553"/>
      <c r="CD4" s="338" t="s">
        <v>311</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305</v>
      </c>
      <c r="C5" s="555"/>
      <c r="D5" s="555"/>
      <c r="E5" s="555"/>
      <c r="F5" s="555"/>
      <c r="G5" s="555"/>
      <c r="H5" s="555"/>
      <c r="I5" s="555"/>
      <c r="J5" s="555"/>
      <c r="K5" s="555"/>
      <c r="L5" s="555"/>
      <c r="M5" s="555"/>
      <c r="N5" s="555"/>
      <c r="O5" s="555"/>
      <c r="P5" s="555"/>
      <c r="Q5" s="556"/>
      <c r="R5" s="557">
        <v>1642059</v>
      </c>
      <c r="S5" s="558"/>
      <c r="T5" s="558"/>
      <c r="U5" s="558"/>
      <c r="V5" s="558"/>
      <c r="W5" s="558"/>
      <c r="X5" s="558"/>
      <c r="Y5" s="559"/>
      <c r="Z5" s="560">
        <v>12.1</v>
      </c>
      <c r="AA5" s="560"/>
      <c r="AB5" s="560"/>
      <c r="AC5" s="560"/>
      <c r="AD5" s="561">
        <v>1642059</v>
      </c>
      <c r="AE5" s="561"/>
      <c r="AF5" s="561"/>
      <c r="AG5" s="561"/>
      <c r="AH5" s="561"/>
      <c r="AI5" s="561"/>
      <c r="AJ5" s="561"/>
      <c r="AK5" s="561"/>
      <c r="AL5" s="562">
        <v>19.8</v>
      </c>
      <c r="AM5" s="563"/>
      <c r="AN5" s="563"/>
      <c r="AO5" s="564"/>
      <c r="AP5" s="554" t="s">
        <v>313</v>
      </c>
      <c r="AQ5" s="555"/>
      <c r="AR5" s="555"/>
      <c r="AS5" s="555"/>
      <c r="AT5" s="555"/>
      <c r="AU5" s="555"/>
      <c r="AV5" s="555"/>
      <c r="AW5" s="555"/>
      <c r="AX5" s="555"/>
      <c r="AY5" s="555"/>
      <c r="AZ5" s="555"/>
      <c r="BA5" s="555"/>
      <c r="BB5" s="555"/>
      <c r="BC5" s="555"/>
      <c r="BD5" s="555"/>
      <c r="BE5" s="555"/>
      <c r="BF5" s="556"/>
      <c r="BG5" s="565">
        <v>1627345</v>
      </c>
      <c r="BH5" s="344"/>
      <c r="BI5" s="344"/>
      <c r="BJ5" s="344"/>
      <c r="BK5" s="344"/>
      <c r="BL5" s="344"/>
      <c r="BM5" s="344"/>
      <c r="BN5" s="566"/>
      <c r="BO5" s="567">
        <v>99.1</v>
      </c>
      <c r="BP5" s="567"/>
      <c r="BQ5" s="567"/>
      <c r="BR5" s="567"/>
      <c r="BS5" s="568" t="s">
        <v>199</v>
      </c>
      <c r="BT5" s="568"/>
      <c r="BU5" s="568"/>
      <c r="BV5" s="568"/>
      <c r="BW5" s="568"/>
      <c r="BX5" s="568"/>
      <c r="BY5" s="568"/>
      <c r="BZ5" s="568"/>
      <c r="CA5" s="568"/>
      <c r="CB5" s="569"/>
      <c r="CD5" s="338" t="s">
        <v>309</v>
      </c>
      <c r="CE5" s="339"/>
      <c r="CF5" s="339"/>
      <c r="CG5" s="339"/>
      <c r="CH5" s="339"/>
      <c r="CI5" s="339"/>
      <c r="CJ5" s="339"/>
      <c r="CK5" s="339"/>
      <c r="CL5" s="339"/>
      <c r="CM5" s="339"/>
      <c r="CN5" s="339"/>
      <c r="CO5" s="339"/>
      <c r="CP5" s="339"/>
      <c r="CQ5" s="381"/>
      <c r="CR5" s="338" t="s">
        <v>316</v>
      </c>
      <c r="CS5" s="339"/>
      <c r="CT5" s="339"/>
      <c r="CU5" s="339"/>
      <c r="CV5" s="339"/>
      <c r="CW5" s="339"/>
      <c r="CX5" s="339"/>
      <c r="CY5" s="381"/>
      <c r="CZ5" s="338" t="s">
        <v>306</v>
      </c>
      <c r="DA5" s="339"/>
      <c r="DB5" s="339"/>
      <c r="DC5" s="381"/>
      <c r="DD5" s="338" t="s">
        <v>317</v>
      </c>
      <c r="DE5" s="339"/>
      <c r="DF5" s="339"/>
      <c r="DG5" s="339"/>
      <c r="DH5" s="339"/>
      <c r="DI5" s="339"/>
      <c r="DJ5" s="339"/>
      <c r="DK5" s="339"/>
      <c r="DL5" s="339"/>
      <c r="DM5" s="339"/>
      <c r="DN5" s="339"/>
      <c r="DO5" s="339"/>
      <c r="DP5" s="381"/>
      <c r="DQ5" s="338" t="s">
        <v>320</v>
      </c>
      <c r="DR5" s="339"/>
      <c r="DS5" s="339"/>
      <c r="DT5" s="339"/>
      <c r="DU5" s="339"/>
      <c r="DV5" s="339"/>
      <c r="DW5" s="339"/>
      <c r="DX5" s="339"/>
      <c r="DY5" s="339"/>
      <c r="DZ5" s="339"/>
      <c r="EA5" s="339"/>
      <c r="EB5" s="339"/>
      <c r="EC5" s="381"/>
    </row>
    <row r="6" spans="2:143" ht="11.25" customHeight="1" x14ac:dyDescent="0.2">
      <c r="B6" s="570" t="s">
        <v>321</v>
      </c>
      <c r="C6" s="459"/>
      <c r="D6" s="459"/>
      <c r="E6" s="459"/>
      <c r="F6" s="459"/>
      <c r="G6" s="459"/>
      <c r="H6" s="459"/>
      <c r="I6" s="459"/>
      <c r="J6" s="459"/>
      <c r="K6" s="459"/>
      <c r="L6" s="459"/>
      <c r="M6" s="459"/>
      <c r="N6" s="459"/>
      <c r="O6" s="459"/>
      <c r="P6" s="459"/>
      <c r="Q6" s="571"/>
      <c r="R6" s="565">
        <v>218822</v>
      </c>
      <c r="S6" s="344"/>
      <c r="T6" s="344"/>
      <c r="U6" s="344"/>
      <c r="V6" s="344"/>
      <c r="W6" s="344"/>
      <c r="X6" s="344"/>
      <c r="Y6" s="566"/>
      <c r="Z6" s="567">
        <v>1.6</v>
      </c>
      <c r="AA6" s="567"/>
      <c r="AB6" s="567"/>
      <c r="AC6" s="567"/>
      <c r="AD6" s="568">
        <v>218822</v>
      </c>
      <c r="AE6" s="568"/>
      <c r="AF6" s="568"/>
      <c r="AG6" s="568"/>
      <c r="AH6" s="568"/>
      <c r="AI6" s="568"/>
      <c r="AJ6" s="568"/>
      <c r="AK6" s="568"/>
      <c r="AL6" s="572">
        <v>2.6</v>
      </c>
      <c r="AM6" s="350"/>
      <c r="AN6" s="350"/>
      <c r="AO6" s="573"/>
      <c r="AP6" s="570" t="s">
        <v>103</v>
      </c>
      <c r="AQ6" s="459"/>
      <c r="AR6" s="459"/>
      <c r="AS6" s="459"/>
      <c r="AT6" s="459"/>
      <c r="AU6" s="459"/>
      <c r="AV6" s="459"/>
      <c r="AW6" s="459"/>
      <c r="AX6" s="459"/>
      <c r="AY6" s="459"/>
      <c r="AZ6" s="459"/>
      <c r="BA6" s="459"/>
      <c r="BB6" s="459"/>
      <c r="BC6" s="459"/>
      <c r="BD6" s="459"/>
      <c r="BE6" s="459"/>
      <c r="BF6" s="571"/>
      <c r="BG6" s="565">
        <v>1627345</v>
      </c>
      <c r="BH6" s="344"/>
      <c r="BI6" s="344"/>
      <c r="BJ6" s="344"/>
      <c r="BK6" s="344"/>
      <c r="BL6" s="344"/>
      <c r="BM6" s="344"/>
      <c r="BN6" s="566"/>
      <c r="BO6" s="567">
        <v>99.1</v>
      </c>
      <c r="BP6" s="567"/>
      <c r="BQ6" s="567"/>
      <c r="BR6" s="567"/>
      <c r="BS6" s="568" t="s">
        <v>199</v>
      </c>
      <c r="BT6" s="568"/>
      <c r="BU6" s="568"/>
      <c r="BV6" s="568"/>
      <c r="BW6" s="568"/>
      <c r="BX6" s="568"/>
      <c r="BY6" s="568"/>
      <c r="BZ6" s="568"/>
      <c r="CA6" s="568"/>
      <c r="CB6" s="569"/>
      <c r="CD6" s="554" t="s">
        <v>322</v>
      </c>
      <c r="CE6" s="555"/>
      <c r="CF6" s="555"/>
      <c r="CG6" s="555"/>
      <c r="CH6" s="555"/>
      <c r="CI6" s="555"/>
      <c r="CJ6" s="555"/>
      <c r="CK6" s="555"/>
      <c r="CL6" s="555"/>
      <c r="CM6" s="555"/>
      <c r="CN6" s="555"/>
      <c r="CO6" s="555"/>
      <c r="CP6" s="555"/>
      <c r="CQ6" s="556"/>
      <c r="CR6" s="565">
        <v>104806</v>
      </c>
      <c r="CS6" s="344"/>
      <c r="CT6" s="344"/>
      <c r="CU6" s="344"/>
      <c r="CV6" s="344"/>
      <c r="CW6" s="344"/>
      <c r="CX6" s="344"/>
      <c r="CY6" s="566"/>
      <c r="CZ6" s="562">
        <v>0.8</v>
      </c>
      <c r="DA6" s="563"/>
      <c r="DB6" s="563"/>
      <c r="DC6" s="574"/>
      <c r="DD6" s="575" t="s">
        <v>199</v>
      </c>
      <c r="DE6" s="344"/>
      <c r="DF6" s="344"/>
      <c r="DG6" s="344"/>
      <c r="DH6" s="344"/>
      <c r="DI6" s="344"/>
      <c r="DJ6" s="344"/>
      <c r="DK6" s="344"/>
      <c r="DL6" s="344"/>
      <c r="DM6" s="344"/>
      <c r="DN6" s="344"/>
      <c r="DO6" s="344"/>
      <c r="DP6" s="566"/>
      <c r="DQ6" s="575">
        <v>104806</v>
      </c>
      <c r="DR6" s="344"/>
      <c r="DS6" s="344"/>
      <c r="DT6" s="344"/>
      <c r="DU6" s="344"/>
      <c r="DV6" s="344"/>
      <c r="DW6" s="344"/>
      <c r="DX6" s="344"/>
      <c r="DY6" s="344"/>
      <c r="DZ6" s="344"/>
      <c r="EA6" s="344"/>
      <c r="EB6" s="344"/>
      <c r="EC6" s="576"/>
    </row>
    <row r="7" spans="2:143" ht="11.25" customHeight="1" x14ac:dyDescent="0.2">
      <c r="B7" s="570" t="s">
        <v>43</v>
      </c>
      <c r="C7" s="459"/>
      <c r="D7" s="459"/>
      <c r="E7" s="459"/>
      <c r="F7" s="459"/>
      <c r="G7" s="459"/>
      <c r="H7" s="459"/>
      <c r="I7" s="459"/>
      <c r="J7" s="459"/>
      <c r="K7" s="459"/>
      <c r="L7" s="459"/>
      <c r="M7" s="459"/>
      <c r="N7" s="459"/>
      <c r="O7" s="459"/>
      <c r="P7" s="459"/>
      <c r="Q7" s="571"/>
      <c r="R7" s="565">
        <v>433</v>
      </c>
      <c r="S7" s="344"/>
      <c r="T7" s="344"/>
      <c r="U7" s="344"/>
      <c r="V7" s="344"/>
      <c r="W7" s="344"/>
      <c r="X7" s="344"/>
      <c r="Y7" s="566"/>
      <c r="Z7" s="567">
        <v>0</v>
      </c>
      <c r="AA7" s="567"/>
      <c r="AB7" s="567"/>
      <c r="AC7" s="567"/>
      <c r="AD7" s="568">
        <v>433</v>
      </c>
      <c r="AE7" s="568"/>
      <c r="AF7" s="568"/>
      <c r="AG7" s="568"/>
      <c r="AH7" s="568"/>
      <c r="AI7" s="568"/>
      <c r="AJ7" s="568"/>
      <c r="AK7" s="568"/>
      <c r="AL7" s="572">
        <v>0</v>
      </c>
      <c r="AM7" s="350"/>
      <c r="AN7" s="350"/>
      <c r="AO7" s="573"/>
      <c r="AP7" s="570" t="s">
        <v>323</v>
      </c>
      <c r="AQ7" s="459"/>
      <c r="AR7" s="459"/>
      <c r="AS7" s="459"/>
      <c r="AT7" s="459"/>
      <c r="AU7" s="459"/>
      <c r="AV7" s="459"/>
      <c r="AW7" s="459"/>
      <c r="AX7" s="459"/>
      <c r="AY7" s="459"/>
      <c r="AZ7" s="459"/>
      <c r="BA7" s="459"/>
      <c r="BB7" s="459"/>
      <c r="BC7" s="459"/>
      <c r="BD7" s="459"/>
      <c r="BE7" s="459"/>
      <c r="BF7" s="571"/>
      <c r="BG7" s="565">
        <v>690475</v>
      </c>
      <c r="BH7" s="344"/>
      <c r="BI7" s="344"/>
      <c r="BJ7" s="344"/>
      <c r="BK7" s="344"/>
      <c r="BL7" s="344"/>
      <c r="BM7" s="344"/>
      <c r="BN7" s="566"/>
      <c r="BO7" s="567">
        <v>42</v>
      </c>
      <c r="BP7" s="567"/>
      <c r="BQ7" s="567"/>
      <c r="BR7" s="567"/>
      <c r="BS7" s="568" t="s">
        <v>199</v>
      </c>
      <c r="BT7" s="568"/>
      <c r="BU7" s="568"/>
      <c r="BV7" s="568"/>
      <c r="BW7" s="568"/>
      <c r="BX7" s="568"/>
      <c r="BY7" s="568"/>
      <c r="BZ7" s="568"/>
      <c r="CA7" s="568"/>
      <c r="CB7" s="569"/>
      <c r="CD7" s="570" t="s">
        <v>325</v>
      </c>
      <c r="CE7" s="459"/>
      <c r="CF7" s="459"/>
      <c r="CG7" s="459"/>
      <c r="CH7" s="459"/>
      <c r="CI7" s="459"/>
      <c r="CJ7" s="459"/>
      <c r="CK7" s="459"/>
      <c r="CL7" s="459"/>
      <c r="CM7" s="459"/>
      <c r="CN7" s="459"/>
      <c r="CO7" s="459"/>
      <c r="CP7" s="459"/>
      <c r="CQ7" s="571"/>
      <c r="CR7" s="565">
        <v>2455113</v>
      </c>
      <c r="CS7" s="344"/>
      <c r="CT7" s="344"/>
      <c r="CU7" s="344"/>
      <c r="CV7" s="344"/>
      <c r="CW7" s="344"/>
      <c r="CX7" s="344"/>
      <c r="CY7" s="566"/>
      <c r="CZ7" s="567">
        <v>18.7</v>
      </c>
      <c r="DA7" s="567"/>
      <c r="DB7" s="567"/>
      <c r="DC7" s="567"/>
      <c r="DD7" s="575">
        <v>451132</v>
      </c>
      <c r="DE7" s="344"/>
      <c r="DF7" s="344"/>
      <c r="DG7" s="344"/>
      <c r="DH7" s="344"/>
      <c r="DI7" s="344"/>
      <c r="DJ7" s="344"/>
      <c r="DK7" s="344"/>
      <c r="DL7" s="344"/>
      <c r="DM7" s="344"/>
      <c r="DN7" s="344"/>
      <c r="DO7" s="344"/>
      <c r="DP7" s="566"/>
      <c r="DQ7" s="575">
        <v>1831436</v>
      </c>
      <c r="DR7" s="344"/>
      <c r="DS7" s="344"/>
      <c r="DT7" s="344"/>
      <c r="DU7" s="344"/>
      <c r="DV7" s="344"/>
      <c r="DW7" s="344"/>
      <c r="DX7" s="344"/>
      <c r="DY7" s="344"/>
      <c r="DZ7" s="344"/>
      <c r="EA7" s="344"/>
      <c r="EB7" s="344"/>
      <c r="EC7" s="576"/>
    </row>
    <row r="8" spans="2:143" ht="11.25" customHeight="1" x14ac:dyDescent="0.2">
      <c r="B8" s="570" t="s">
        <v>326</v>
      </c>
      <c r="C8" s="459"/>
      <c r="D8" s="459"/>
      <c r="E8" s="459"/>
      <c r="F8" s="459"/>
      <c r="G8" s="459"/>
      <c r="H8" s="459"/>
      <c r="I8" s="459"/>
      <c r="J8" s="459"/>
      <c r="K8" s="459"/>
      <c r="L8" s="459"/>
      <c r="M8" s="459"/>
      <c r="N8" s="459"/>
      <c r="O8" s="459"/>
      <c r="P8" s="459"/>
      <c r="Q8" s="571"/>
      <c r="R8" s="565">
        <v>5738</v>
      </c>
      <c r="S8" s="344"/>
      <c r="T8" s="344"/>
      <c r="U8" s="344"/>
      <c r="V8" s="344"/>
      <c r="W8" s="344"/>
      <c r="X8" s="344"/>
      <c r="Y8" s="566"/>
      <c r="Z8" s="567">
        <v>0</v>
      </c>
      <c r="AA8" s="567"/>
      <c r="AB8" s="567"/>
      <c r="AC8" s="567"/>
      <c r="AD8" s="568">
        <v>5738</v>
      </c>
      <c r="AE8" s="568"/>
      <c r="AF8" s="568"/>
      <c r="AG8" s="568"/>
      <c r="AH8" s="568"/>
      <c r="AI8" s="568"/>
      <c r="AJ8" s="568"/>
      <c r="AK8" s="568"/>
      <c r="AL8" s="572">
        <v>0.1</v>
      </c>
      <c r="AM8" s="350"/>
      <c r="AN8" s="350"/>
      <c r="AO8" s="573"/>
      <c r="AP8" s="570" t="s">
        <v>120</v>
      </c>
      <c r="AQ8" s="459"/>
      <c r="AR8" s="459"/>
      <c r="AS8" s="459"/>
      <c r="AT8" s="459"/>
      <c r="AU8" s="459"/>
      <c r="AV8" s="459"/>
      <c r="AW8" s="459"/>
      <c r="AX8" s="459"/>
      <c r="AY8" s="459"/>
      <c r="AZ8" s="459"/>
      <c r="BA8" s="459"/>
      <c r="BB8" s="459"/>
      <c r="BC8" s="459"/>
      <c r="BD8" s="459"/>
      <c r="BE8" s="459"/>
      <c r="BF8" s="571"/>
      <c r="BG8" s="565">
        <v>24056</v>
      </c>
      <c r="BH8" s="344"/>
      <c r="BI8" s="344"/>
      <c r="BJ8" s="344"/>
      <c r="BK8" s="344"/>
      <c r="BL8" s="344"/>
      <c r="BM8" s="344"/>
      <c r="BN8" s="566"/>
      <c r="BO8" s="567">
        <v>1.5</v>
      </c>
      <c r="BP8" s="567"/>
      <c r="BQ8" s="567"/>
      <c r="BR8" s="567"/>
      <c r="BS8" s="568" t="s">
        <v>199</v>
      </c>
      <c r="BT8" s="568"/>
      <c r="BU8" s="568"/>
      <c r="BV8" s="568"/>
      <c r="BW8" s="568"/>
      <c r="BX8" s="568"/>
      <c r="BY8" s="568"/>
      <c r="BZ8" s="568"/>
      <c r="CA8" s="568"/>
      <c r="CB8" s="569"/>
      <c r="CD8" s="570" t="s">
        <v>329</v>
      </c>
      <c r="CE8" s="459"/>
      <c r="CF8" s="459"/>
      <c r="CG8" s="459"/>
      <c r="CH8" s="459"/>
      <c r="CI8" s="459"/>
      <c r="CJ8" s="459"/>
      <c r="CK8" s="459"/>
      <c r="CL8" s="459"/>
      <c r="CM8" s="459"/>
      <c r="CN8" s="459"/>
      <c r="CO8" s="459"/>
      <c r="CP8" s="459"/>
      <c r="CQ8" s="571"/>
      <c r="CR8" s="565">
        <v>2731884</v>
      </c>
      <c r="CS8" s="344"/>
      <c r="CT8" s="344"/>
      <c r="CU8" s="344"/>
      <c r="CV8" s="344"/>
      <c r="CW8" s="344"/>
      <c r="CX8" s="344"/>
      <c r="CY8" s="566"/>
      <c r="CZ8" s="567">
        <v>20.8</v>
      </c>
      <c r="DA8" s="567"/>
      <c r="DB8" s="567"/>
      <c r="DC8" s="567"/>
      <c r="DD8" s="575">
        <v>17071</v>
      </c>
      <c r="DE8" s="344"/>
      <c r="DF8" s="344"/>
      <c r="DG8" s="344"/>
      <c r="DH8" s="344"/>
      <c r="DI8" s="344"/>
      <c r="DJ8" s="344"/>
      <c r="DK8" s="344"/>
      <c r="DL8" s="344"/>
      <c r="DM8" s="344"/>
      <c r="DN8" s="344"/>
      <c r="DO8" s="344"/>
      <c r="DP8" s="566"/>
      <c r="DQ8" s="575">
        <v>1841587</v>
      </c>
      <c r="DR8" s="344"/>
      <c r="DS8" s="344"/>
      <c r="DT8" s="344"/>
      <c r="DU8" s="344"/>
      <c r="DV8" s="344"/>
      <c r="DW8" s="344"/>
      <c r="DX8" s="344"/>
      <c r="DY8" s="344"/>
      <c r="DZ8" s="344"/>
      <c r="EA8" s="344"/>
      <c r="EB8" s="344"/>
      <c r="EC8" s="576"/>
    </row>
    <row r="9" spans="2:143" ht="11.25" customHeight="1" x14ac:dyDescent="0.2">
      <c r="B9" s="570" t="s">
        <v>328</v>
      </c>
      <c r="C9" s="459"/>
      <c r="D9" s="459"/>
      <c r="E9" s="459"/>
      <c r="F9" s="459"/>
      <c r="G9" s="459"/>
      <c r="H9" s="459"/>
      <c r="I9" s="459"/>
      <c r="J9" s="459"/>
      <c r="K9" s="459"/>
      <c r="L9" s="459"/>
      <c r="M9" s="459"/>
      <c r="N9" s="459"/>
      <c r="O9" s="459"/>
      <c r="P9" s="459"/>
      <c r="Q9" s="571"/>
      <c r="R9" s="565">
        <v>6198</v>
      </c>
      <c r="S9" s="344"/>
      <c r="T9" s="344"/>
      <c r="U9" s="344"/>
      <c r="V9" s="344"/>
      <c r="W9" s="344"/>
      <c r="X9" s="344"/>
      <c r="Y9" s="566"/>
      <c r="Z9" s="567">
        <v>0</v>
      </c>
      <c r="AA9" s="567"/>
      <c r="AB9" s="567"/>
      <c r="AC9" s="567"/>
      <c r="AD9" s="568">
        <v>6198</v>
      </c>
      <c r="AE9" s="568"/>
      <c r="AF9" s="568"/>
      <c r="AG9" s="568"/>
      <c r="AH9" s="568"/>
      <c r="AI9" s="568"/>
      <c r="AJ9" s="568"/>
      <c r="AK9" s="568"/>
      <c r="AL9" s="572">
        <v>0.1</v>
      </c>
      <c r="AM9" s="350"/>
      <c r="AN9" s="350"/>
      <c r="AO9" s="573"/>
      <c r="AP9" s="570" t="s">
        <v>330</v>
      </c>
      <c r="AQ9" s="459"/>
      <c r="AR9" s="459"/>
      <c r="AS9" s="459"/>
      <c r="AT9" s="459"/>
      <c r="AU9" s="459"/>
      <c r="AV9" s="459"/>
      <c r="AW9" s="459"/>
      <c r="AX9" s="459"/>
      <c r="AY9" s="459"/>
      <c r="AZ9" s="459"/>
      <c r="BA9" s="459"/>
      <c r="BB9" s="459"/>
      <c r="BC9" s="459"/>
      <c r="BD9" s="459"/>
      <c r="BE9" s="459"/>
      <c r="BF9" s="571"/>
      <c r="BG9" s="565">
        <v>580198</v>
      </c>
      <c r="BH9" s="344"/>
      <c r="BI9" s="344"/>
      <c r="BJ9" s="344"/>
      <c r="BK9" s="344"/>
      <c r="BL9" s="344"/>
      <c r="BM9" s="344"/>
      <c r="BN9" s="566"/>
      <c r="BO9" s="567">
        <v>35.299999999999997</v>
      </c>
      <c r="BP9" s="567"/>
      <c r="BQ9" s="567"/>
      <c r="BR9" s="567"/>
      <c r="BS9" s="568" t="s">
        <v>199</v>
      </c>
      <c r="BT9" s="568"/>
      <c r="BU9" s="568"/>
      <c r="BV9" s="568"/>
      <c r="BW9" s="568"/>
      <c r="BX9" s="568"/>
      <c r="BY9" s="568"/>
      <c r="BZ9" s="568"/>
      <c r="CA9" s="568"/>
      <c r="CB9" s="569"/>
      <c r="CD9" s="570" t="s">
        <v>333</v>
      </c>
      <c r="CE9" s="459"/>
      <c r="CF9" s="459"/>
      <c r="CG9" s="459"/>
      <c r="CH9" s="459"/>
      <c r="CI9" s="459"/>
      <c r="CJ9" s="459"/>
      <c r="CK9" s="459"/>
      <c r="CL9" s="459"/>
      <c r="CM9" s="459"/>
      <c r="CN9" s="459"/>
      <c r="CO9" s="459"/>
      <c r="CP9" s="459"/>
      <c r="CQ9" s="571"/>
      <c r="CR9" s="565">
        <v>1106271</v>
      </c>
      <c r="CS9" s="344"/>
      <c r="CT9" s="344"/>
      <c r="CU9" s="344"/>
      <c r="CV9" s="344"/>
      <c r="CW9" s="344"/>
      <c r="CX9" s="344"/>
      <c r="CY9" s="566"/>
      <c r="CZ9" s="567">
        <v>8.4</v>
      </c>
      <c r="DA9" s="567"/>
      <c r="DB9" s="567"/>
      <c r="DC9" s="567"/>
      <c r="DD9" s="575">
        <v>9934</v>
      </c>
      <c r="DE9" s="344"/>
      <c r="DF9" s="344"/>
      <c r="DG9" s="344"/>
      <c r="DH9" s="344"/>
      <c r="DI9" s="344"/>
      <c r="DJ9" s="344"/>
      <c r="DK9" s="344"/>
      <c r="DL9" s="344"/>
      <c r="DM9" s="344"/>
      <c r="DN9" s="344"/>
      <c r="DO9" s="344"/>
      <c r="DP9" s="566"/>
      <c r="DQ9" s="575">
        <v>968421</v>
      </c>
      <c r="DR9" s="344"/>
      <c r="DS9" s="344"/>
      <c r="DT9" s="344"/>
      <c r="DU9" s="344"/>
      <c r="DV9" s="344"/>
      <c r="DW9" s="344"/>
      <c r="DX9" s="344"/>
      <c r="DY9" s="344"/>
      <c r="DZ9" s="344"/>
      <c r="EA9" s="344"/>
      <c r="EB9" s="344"/>
      <c r="EC9" s="576"/>
    </row>
    <row r="10" spans="2:143" ht="11.25" customHeight="1" x14ac:dyDescent="0.2">
      <c r="B10" s="570" t="s">
        <v>126</v>
      </c>
      <c r="C10" s="459"/>
      <c r="D10" s="459"/>
      <c r="E10" s="459"/>
      <c r="F10" s="459"/>
      <c r="G10" s="459"/>
      <c r="H10" s="459"/>
      <c r="I10" s="459"/>
      <c r="J10" s="459"/>
      <c r="K10" s="459"/>
      <c r="L10" s="459"/>
      <c r="M10" s="459"/>
      <c r="N10" s="459"/>
      <c r="O10" s="459"/>
      <c r="P10" s="459"/>
      <c r="Q10" s="571"/>
      <c r="R10" s="565" t="s">
        <v>199</v>
      </c>
      <c r="S10" s="344"/>
      <c r="T10" s="344"/>
      <c r="U10" s="344"/>
      <c r="V10" s="344"/>
      <c r="W10" s="344"/>
      <c r="X10" s="344"/>
      <c r="Y10" s="566"/>
      <c r="Z10" s="567" t="s">
        <v>199</v>
      </c>
      <c r="AA10" s="567"/>
      <c r="AB10" s="567"/>
      <c r="AC10" s="567"/>
      <c r="AD10" s="568" t="s">
        <v>199</v>
      </c>
      <c r="AE10" s="568"/>
      <c r="AF10" s="568"/>
      <c r="AG10" s="568"/>
      <c r="AH10" s="568"/>
      <c r="AI10" s="568"/>
      <c r="AJ10" s="568"/>
      <c r="AK10" s="568"/>
      <c r="AL10" s="572" t="s">
        <v>199</v>
      </c>
      <c r="AM10" s="350"/>
      <c r="AN10" s="350"/>
      <c r="AO10" s="573"/>
      <c r="AP10" s="570" t="s">
        <v>189</v>
      </c>
      <c r="AQ10" s="459"/>
      <c r="AR10" s="459"/>
      <c r="AS10" s="459"/>
      <c r="AT10" s="459"/>
      <c r="AU10" s="459"/>
      <c r="AV10" s="459"/>
      <c r="AW10" s="459"/>
      <c r="AX10" s="459"/>
      <c r="AY10" s="459"/>
      <c r="AZ10" s="459"/>
      <c r="BA10" s="459"/>
      <c r="BB10" s="459"/>
      <c r="BC10" s="459"/>
      <c r="BD10" s="459"/>
      <c r="BE10" s="459"/>
      <c r="BF10" s="571"/>
      <c r="BG10" s="565">
        <v>41889</v>
      </c>
      <c r="BH10" s="344"/>
      <c r="BI10" s="344"/>
      <c r="BJ10" s="344"/>
      <c r="BK10" s="344"/>
      <c r="BL10" s="344"/>
      <c r="BM10" s="344"/>
      <c r="BN10" s="566"/>
      <c r="BO10" s="567">
        <v>2.6</v>
      </c>
      <c r="BP10" s="567"/>
      <c r="BQ10" s="567"/>
      <c r="BR10" s="567"/>
      <c r="BS10" s="568" t="s">
        <v>199</v>
      </c>
      <c r="BT10" s="568"/>
      <c r="BU10" s="568"/>
      <c r="BV10" s="568"/>
      <c r="BW10" s="568"/>
      <c r="BX10" s="568"/>
      <c r="BY10" s="568"/>
      <c r="BZ10" s="568"/>
      <c r="CA10" s="568"/>
      <c r="CB10" s="569"/>
      <c r="CD10" s="570" t="s">
        <v>226</v>
      </c>
      <c r="CE10" s="459"/>
      <c r="CF10" s="459"/>
      <c r="CG10" s="459"/>
      <c r="CH10" s="459"/>
      <c r="CI10" s="459"/>
      <c r="CJ10" s="459"/>
      <c r="CK10" s="459"/>
      <c r="CL10" s="459"/>
      <c r="CM10" s="459"/>
      <c r="CN10" s="459"/>
      <c r="CO10" s="459"/>
      <c r="CP10" s="459"/>
      <c r="CQ10" s="571"/>
      <c r="CR10" s="565">
        <v>2225</v>
      </c>
      <c r="CS10" s="344"/>
      <c r="CT10" s="344"/>
      <c r="CU10" s="344"/>
      <c r="CV10" s="344"/>
      <c r="CW10" s="344"/>
      <c r="CX10" s="344"/>
      <c r="CY10" s="566"/>
      <c r="CZ10" s="567">
        <v>0</v>
      </c>
      <c r="DA10" s="567"/>
      <c r="DB10" s="567"/>
      <c r="DC10" s="567"/>
      <c r="DD10" s="575" t="s">
        <v>199</v>
      </c>
      <c r="DE10" s="344"/>
      <c r="DF10" s="344"/>
      <c r="DG10" s="344"/>
      <c r="DH10" s="344"/>
      <c r="DI10" s="344"/>
      <c r="DJ10" s="344"/>
      <c r="DK10" s="344"/>
      <c r="DL10" s="344"/>
      <c r="DM10" s="344"/>
      <c r="DN10" s="344"/>
      <c r="DO10" s="344"/>
      <c r="DP10" s="566"/>
      <c r="DQ10" s="575">
        <v>2180</v>
      </c>
      <c r="DR10" s="344"/>
      <c r="DS10" s="344"/>
      <c r="DT10" s="344"/>
      <c r="DU10" s="344"/>
      <c r="DV10" s="344"/>
      <c r="DW10" s="344"/>
      <c r="DX10" s="344"/>
      <c r="DY10" s="344"/>
      <c r="DZ10" s="344"/>
      <c r="EA10" s="344"/>
      <c r="EB10" s="344"/>
      <c r="EC10" s="576"/>
    </row>
    <row r="11" spans="2:143" ht="11.25" customHeight="1" x14ac:dyDescent="0.2">
      <c r="B11" s="570" t="s">
        <v>101</v>
      </c>
      <c r="C11" s="459"/>
      <c r="D11" s="459"/>
      <c r="E11" s="459"/>
      <c r="F11" s="459"/>
      <c r="G11" s="459"/>
      <c r="H11" s="459"/>
      <c r="I11" s="459"/>
      <c r="J11" s="459"/>
      <c r="K11" s="459"/>
      <c r="L11" s="459"/>
      <c r="M11" s="459"/>
      <c r="N11" s="459"/>
      <c r="O11" s="459"/>
      <c r="P11" s="459"/>
      <c r="Q11" s="571"/>
      <c r="R11" s="565">
        <v>379094</v>
      </c>
      <c r="S11" s="344"/>
      <c r="T11" s="344"/>
      <c r="U11" s="344"/>
      <c r="V11" s="344"/>
      <c r="W11" s="344"/>
      <c r="X11" s="344"/>
      <c r="Y11" s="566"/>
      <c r="Z11" s="572">
        <v>2.8</v>
      </c>
      <c r="AA11" s="350"/>
      <c r="AB11" s="350"/>
      <c r="AC11" s="577"/>
      <c r="AD11" s="575">
        <v>379094</v>
      </c>
      <c r="AE11" s="344"/>
      <c r="AF11" s="344"/>
      <c r="AG11" s="344"/>
      <c r="AH11" s="344"/>
      <c r="AI11" s="344"/>
      <c r="AJ11" s="344"/>
      <c r="AK11" s="566"/>
      <c r="AL11" s="572">
        <v>4.5999999999999996</v>
      </c>
      <c r="AM11" s="350"/>
      <c r="AN11" s="350"/>
      <c r="AO11" s="573"/>
      <c r="AP11" s="570" t="s">
        <v>335</v>
      </c>
      <c r="AQ11" s="459"/>
      <c r="AR11" s="459"/>
      <c r="AS11" s="459"/>
      <c r="AT11" s="459"/>
      <c r="AU11" s="459"/>
      <c r="AV11" s="459"/>
      <c r="AW11" s="459"/>
      <c r="AX11" s="459"/>
      <c r="AY11" s="459"/>
      <c r="AZ11" s="459"/>
      <c r="BA11" s="459"/>
      <c r="BB11" s="459"/>
      <c r="BC11" s="459"/>
      <c r="BD11" s="459"/>
      <c r="BE11" s="459"/>
      <c r="BF11" s="571"/>
      <c r="BG11" s="565">
        <v>44332</v>
      </c>
      <c r="BH11" s="344"/>
      <c r="BI11" s="344"/>
      <c r="BJ11" s="344"/>
      <c r="BK11" s="344"/>
      <c r="BL11" s="344"/>
      <c r="BM11" s="344"/>
      <c r="BN11" s="566"/>
      <c r="BO11" s="567">
        <v>2.7</v>
      </c>
      <c r="BP11" s="567"/>
      <c r="BQ11" s="567"/>
      <c r="BR11" s="567"/>
      <c r="BS11" s="568" t="s">
        <v>199</v>
      </c>
      <c r="BT11" s="568"/>
      <c r="BU11" s="568"/>
      <c r="BV11" s="568"/>
      <c r="BW11" s="568"/>
      <c r="BX11" s="568"/>
      <c r="BY11" s="568"/>
      <c r="BZ11" s="568"/>
      <c r="CA11" s="568"/>
      <c r="CB11" s="569"/>
      <c r="CD11" s="570" t="s">
        <v>338</v>
      </c>
      <c r="CE11" s="459"/>
      <c r="CF11" s="459"/>
      <c r="CG11" s="459"/>
      <c r="CH11" s="459"/>
      <c r="CI11" s="459"/>
      <c r="CJ11" s="459"/>
      <c r="CK11" s="459"/>
      <c r="CL11" s="459"/>
      <c r="CM11" s="459"/>
      <c r="CN11" s="459"/>
      <c r="CO11" s="459"/>
      <c r="CP11" s="459"/>
      <c r="CQ11" s="571"/>
      <c r="CR11" s="565">
        <v>720926</v>
      </c>
      <c r="CS11" s="344"/>
      <c r="CT11" s="344"/>
      <c r="CU11" s="344"/>
      <c r="CV11" s="344"/>
      <c r="CW11" s="344"/>
      <c r="CX11" s="344"/>
      <c r="CY11" s="566"/>
      <c r="CZ11" s="567">
        <v>5.5</v>
      </c>
      <c r="DA11" s="567"/>
      <c r="DB11" s="567"/>
      <c r="DC11" s="567"/>
      <c r="DD11" s="575">
        <v>178059</v>
      </c>
      <c r="DE11" s="344"/>
      <c r="DF11" s="344"/>
      <c r="DG11" s="344"/>
      <c r="DH11" s="344"/>
      <c r="DI11" s="344"/>
      <c r="DJ11" s="344"/>
      <c r="DK11" s="344"/>
      <c r="DL11" s="344"/>
      <c r="DM11" s="344"/>
      <c r="DN11" s="344"/>
      <c r="DO11" s="344"/>
      <c r="DP11" s="566"/>
      <c r="DQ11" s="575">
        <v>496263</v>
      </c>
      <c r="DR11" s="344"/>
      <c r="DS11" s="344"/>
      <c r="DT11" s="344"/>
      <c r="DU11" s="344"/>
      <c r="DV11" s="344"/>
      <c r="DW11" s="344"/>
      <c r="DX11" s="344"/>
      <c r="DY11" s="344"/>
      <c r="DZ11" s="344"/>
      <c r="EA11" s="344"/>
      <c r="EB11" s="344"/>
      <c r="EC11" s="576"/>
    </row>
    <row r="12" spans="2:143" ht="11.25" customHeight="1" x14ac:dyDescent="0.2">
      <c r="B12" s="570" t="s">
        <v>144</v>
      </c>
      <c r="C12" s="459"/>
      <c r="D12" s="459"/>
      <c r="E12" s="459"/>
      <c r="F12" s="459"/>
      <c r="G12" s="459"/>
      <c r="H12" s="459"/>
      <c r="I12" s="459"/>
      <c r="J12" s="459"/>
      <c r="K12" s="459"/>
      <c r="L12" s="459"/>
      <c r="M12" s="459"/>
      <c r="N12" s="459"/>
      <c r="O12" s="459"/>
      <c r="P12" s="459"/>
      <c r="Q12" s="571"/>
      <c r="R12" s="565">
        <v>2379</v>
      </c>
      <c r="S12" s="344"/>
      <c r="T12" s="344"/>
      <c r="U12" s="344"/>
      <c r="V12" s="344"/>
      <c r="W12" s="344"/>
      <c r="X12" s="344"/>
      <c r="Y12" s="566"/>
      <c r="Z12" s="567">
        <v>0</v>
      </c>
      <c r="AA12" s="567"/>
      <c r="AB12" s="567"/>
      <c r="AC12" s="567"/>
      <c r="AD12" s="568">
        <v>2379</v>
      </c>
      <c r="AE12" s="568"/>
      <c r="AF12" s="568"/>
      <c r="AG12" s="568"/>
      <c r="AH12" s="568"/>
      <c r="AI12" s="568"/>
      <c r="AJ12" s="568"/>
      <c r="AK12" s="568"/>
      <c r="AL12" s="572">
        <v>0</v>
      </c>
      <c r="AM12" s="350"/>
      <c r="AN12" s="350"/>
      <c r="AO12" s="573"/>
      <c r="AP12" s="570" t="s">
        <v>339</v>
      </c>
      <c r="AQ12" s="459"/>
      <c r="AR12" s="459"/>
      <c r="AS12" s="459"/>
      <c r="AT12" s="459"/>
      <c r="AU12" s="459"/>
      <c r="AV12" s="459"/>
      <c r="AW12" s="459"/>
      <c r="AX12" s="459"/>
      <c r="AY12" s="459"/>
      <c r="AZ12" s="459"/>
      <c r="BA12" s="459"/>
      <c r="BB12" s="459"/>
      <c r="BC12" s="459"/>
      <c r="BD12" s="459"/>
      <c r="BE12" s="459"/>
      <c r="BF12" s="571"/>
      <c r="BG12" s="565">
        <v>759634</v>
      </c>
      <c r="BH12" s="344"/>
      <c r="BI12" s="344"/>
      <c r="BJ12" s="344"/>
      <c r="BK12" s="344"/>
      <c r="BL12" s="344"/>
      <c r="BM12" s="344"/>
      <c r="BN12" s="566"/>
      <c r="BO12" s="567">
        <v>46.3</v>
      </c>
      <c r="BP12" s="567"/>
      <c r="BQ12" s="567"/>
      <c r="BR12" s="567"/>
      <c r="BS12" s="568" t="s">
        <v>199</v>
      </c>
      <c r="BT12" s="568"/>
      <c r="BU12" s="568"/>
      <c r="BV12" s="568"/>
      <c r="BW12" s="568"/>
      <c r="BX12" s="568"/>
      <c r="BY12" s="568"/>
      <c r="BZ12" s="568"/>
      <c r="CA12" s="568"/>
      <c r="CB12" s="569"/>
      <c r="CD12" s="570" t="s">
        <v>87</v>
      </c>
      <c r="CE12" s="459"/>
      <c r="CF12" s="459"/>
      <c r="CG12" s="459"/>
      <c r="CH12" s="459"/>
      <c r="CI12" s="459"/>
      <c r="CJ12" s="459"/>
      <c r="CK12" s="459"/>
      <c r="CL12" s="459"/>
      <c r="CM12" s="459"/>
      <c r="CN12" s="459"/>
      <c r="CO12" s="459"/>
      <c r="CP12" s="459"/>
      <c r="CQ12" s="571"/>
      <c r="CR12" s="565">
        <v>804580</v>
      </c>
      <c r="CS12" s="344"/>
      <c r="CT12" s="344"/>
      <c r="CU12" s="344"/>
      <c r="CV12" s="344"/>
      <c r="CW12" s="344"/>
      <c r="CX12" s="344"/>
      <c r="CY12" s="566"/>
      <c r="CZ12" s="567">
        <v>6.1</v>
      </c>
      <c r="DA12" s="567"/>
      <c r="DB12" s="567"/>
      <c r="DC12" s="567"/>
      <c r="DD12" s="575">
        <v>302065</v>
      </c>
      <c r="DE12" s="344"/>
      <c r="DF12" s="344"/>
      <c r="DG12" s="344"/>
      <c r="DH12" s="344"/>
      <c r="DI12" s="344"/>
      <c r="DJ12" s="344"/>
      <c r="DK12" s="344"/>
      <c r="DL12" s="344"/>
      <c r="DM12" s="344"/>
      <c r="DN12" s="344"/>
      <c r="DO12" s="344"/>
      <c r="DP12" s="566"/>
      <c r="DQ12" s="575">
        <v>516154</v>
      </c>
      <c r="DR12" s="344"/>
      <c r="DS12" s="344"/>
      <c r="DT12" s="344"/>
      <c r="DU12" s="344"/>
      <c r="DV12" s="344"/>
      <c r="DW12" s="344"/>
      <c r="DX12" s="344"/>
      <c r="DY12" s="344"/>
      <c r="DZ12" s="344"/>
      <c r="EA12" s="344"/>
      <c r="EB12" s="344"/>
      <c r="EC12" s="576"/>
    </row>
    <row r="13" spans="2:143" ht="11.25" customHeight="1" x14ac:dyDescent="0.2">
      <c r="B13" s="570" t="s">
        <v>340</v>
      </c>
      <c r="C13" s="459"/>
      <c r="D13" s="459"/>
      <c r="E13" s="459"/>
      <c r="F13" s="459"/>
      <c r="G13" s="459"/>
      <c r="H13" s="459"/>
      <c r="I13" s="459"/>
      <c r="J13" s="459"/>
      <c r="K13" s="459"/>
      <c r="L13" s="459"/>
      <c r="M13" s="459"/>
      <c r="N13" s="459"/>
      <c r="O13" s="459"/>
      <c r="P13" s="459"/>
      <c r="Q13" s="571"/>
      <c r="R13" s="565" t="s">
        <v>199</v>
      </c>
      <c r="S13" s="344"/>
      <c r="T13" s="344"/>
      <c r="U13" s="344"/>
      <c r="V13" s="344"/>
      <c r="W13" s="344"/>
      <c r="X13" s="344"/>
      <c r="Y13" s="566"/>
      <c r="Z13" s="567" t="s">
        <v>199</v>
      </c>
      <c r="AA13" s="567"/>
      <c r="AB13" s="567"/>
      <c r="AC13" s="567"/>
      <c r="AD13" s="568" t="s">
        <v>199</v>
      </c>
      <c r="AE13" s="568"/>
      <c r="AF13" s="568"/>
      <c r="AG13" s="568"/>
      <c r="AH13" s="568"/>
      <c r="AI13" s="568"/>
      <c r="AJ13" s="568"/>
      <c r="AK13" s="568"/>
      <c r="AL13" s="572" t="s">
        <v>199</v>
      </c>
      <c r="AM13" s="350"/>
      <c r="AN13" s="350"/>
      <c r="AO13" s="573"/>
      <c r="AP13" s="570" t="s">
        <v>342</v>
      </c>
      <c r="AQ13" s="459"/>
      <c r="AR13" s="459"/>
      <c r="AS13" s="459"/>
      <c r="AT13" s="459"/>
      <c r="AU13" s="459"/>
      <c r="AV13" s="459"/>
      <c r="AW13" s="459"/>
      <c r="AX13" s="459"/>
      <c r="AY13" s="459"/>
      <c r="AZ13" s="459"/>
      <c r="BA13" s="459"/>
      <c r="BB13" s="459"/>
      <c r="BC13" s="459"/>
      <c r="BD13" s="459"/>
      <c r="BE13" s="459"/>
      <c r="BF13" s="571"/>
      <c r="BG13" s="565">
        <v>743486</v>
      </c>
      <c r="BH13" s="344"/>
      <c r="BI13" s="344"/>
      <c r="BJ13" s="344"/>
      <c r="BK13" s="344"/>
      <c r="BL13" s="344"/>
      <c r="BM13" s="344"/>
      <c r="BN13" s="566"/>
      <c r="BO13" s="567">
        <v>45.3</v>
      </c>
      <c r="BP13" s="567"/>
      <c r="BQ13" s="567"/>
      <c r="BR13" s="567"/>
      <c r="BS13" s="568" t="s">
        <v>199</v>
      </c>
      <c r="BT13" s="568"/>
      <c r="BU13" s="568"/>
      <c r="BV13" s="568"/>
      <c r="BW13" s="568"/>
      <c r="BX13" s="568"/>
      <c r="BY13" s="568"/>
      <c r="BZ13" s="568"/>
      <c r="CA13" s="568"/>
      <c r="CB13" s="569"/>
      <c r="CD13" s="570" t="s">
        <v>343</v>
      </c>
      <c r="CE13" s="459"/>
      <c r="CF13" s="459"/>
      <c r="CG13" s="459"/>
      <c r="CH13" s="459"/>
      <c r="CI13" s="459"/>
      <c r="CJ13" s="459"/>
      <c r="CK13" s="459"/>
      <c r="CL13" s="459"/>
      <c r="CM13" s="459"/>
      <c r="CN13" s="459"/>
      <c r="CO13" s="459"/>
      <c r="CP13" s="459"/>
      <c r="CQ13" s="571"/>
      <c r="CR13" s="565">
        <v>1678263</v>
      </c>
      <c r="CS13" s="344"/>
      <c r="CT13" s="344"/>
      <c r="CU13" s="344"/>
      <c r="CV13" s="344"/>
      <c r="CW13" s="344"/>
      <c r="CX13" s="344"/>
      <c r="CY13" s="566"/>
      <c r="CZ13" s="567">
        <v>12.8</v>
      </c>
      <c r="DA13" s="567"/>
      <c r="DB13" s="567"/>
      <c r="DC13" s="567"/>
      <c r="DD13" s="575">
        <v>931595</v>
      </c>
      <c r="DE13" s="344"/>
      <c r="DF13" s="344"/>
      <c r="DG13" s="344"/>
      <c r="DH13" s="344"/>
      <c r="DI13" s="344"/>
      <c r="DJ13" s="344"/>
      <c r="DK13" s="344"/>
      <c r="DL13" s="344"/>
      <c r="DM13" s="344"/>
      <c r="DN13" s="344"/>
      <c r="DO13" s="344"/>
      <c r="DP13" s="566"/>
      <c r="DQ13" s="575">
        <v>708280</v>
      </c>
      <c r="DR13" s="344"/>
      <c r="DS13" s="344"/>
      <c r="DT13" s="344"/>
      <c r="DU13" s="344"/>
      <c r="DV13" s="344"/>
      <c r="DW13" s="344"/>
      <c r="DX13" s="344"/>
      <c r="DY13" s="344"/>
      <c r="DZ13" s="344"/>
      <c r="EA13" s="344"/>
      <c r="EB13" s="344"/>
      <c r="EC13" s="576"/>
    </row>
    <row r="14" spans="2:143" ht="11.25" customHeight="1" x14ac:dyDescent="0.2">
      <c r="B14" s="570" t="s">
        <v>345</v>
      </c>
      <c r="C14" s="459"/>
      <c r="D14" s="459"/>
      <c r="E14" s="459"/>
      <c r="F14" s="459"/>
      <c r="G14" s="459"/>
      <c r="H14" s="459"/>
      <c r="I14" s="459"/>
      <c r="J14" s="459"/>
      <c r="K14" s="459"/>
      <c r="L14" s="459"/>
      <c r="M14" s="459"/>
      <c r="N14" s="459"/>
      <c r="O14" s="459"/>
      <c r="P14" s="459"/>
      <c r="Q14" s="571"/>
      <c r="R14" s="565">
        <v>2021</v>
      </c>
      <c r="S14" s="344"/>
      <c r="T14" s="344"/>
      <c r="U14" s="344"/>
      <c r="V14" s="344"/>
      <c r="W14" s="344"/>
      <c r="X14" s="344"/>
      <c r="Y14" s="566"/>
      <c r="Z14" s="567">
        <v>0</v>
      </c>
      <c r="AA14" s="567"/>
      <c r="AB14" s="567"/>
      <c r="AC14" s="567"/>
      <c r="AD14" s="568">
        <v>2021</v>
      </c>
      <c r="AE14" s="568"/>
      <c r="AF14" s="568"/>
      <c r="AG14" s="568"/>
      <c r="AH14" s="568"/>
      <c r="AI14" s="568"/>
      <c r="AJ14" s="568"/>
      <c r="AK14" s="568"/>
      <c r="AL14" s="572">
        <v>0</v>
      </c>
      <c r="AM14" s="350"/>
      <c r="AN14" s="350"/>
      <c r="AO14" s="573"/>
      <c r="AP14" s="570" t="s">
        <v>216</v>
      </c>
      <c r="AQ14" s="459"/>
      <c r="AR14" s="459"/>
      <c r="AS14" s="459"/>
      <c r="AT14" s="459"/>
      <c r="AU14" s="459"/>
      <c r="AV14" s="459"/>
      <c r="AW14" s="459"/>
      <c r="AX14" s="459"/>
      <c r="AY14" s="459"/>
      <c r="AZ14" s="459"/>
      <c r="BA14" s="459"/>
      <c r="BB14" s="459"/>
      <c r="BC14" s="459"/>
      <c r="BD14" s="459"/>
      <c r="BE14" s="459"/>
      <c r="BF14" s="571"/>
      <c r="BG14" s="565">
        <v>54018</v>
      </c>
      <c r="BH14" s="344"/>
      <c r="BI14" s="344"/>
      <c r="BJ14" s="344"/>
      <c r="BK14" s="344"/>
      <c r="BL14" s="344"/>
      <c r="BM14" s="344"/>
      <c r="BN14" s="566"/>
      <c r="BO14" s="567">
        <v>3.3</v>
      </c>
      <c r="BP14" s="567"/>
      <c r="BQ14" s="567"/>
      <c r="BR14" s="567"/>
      <c r="BS14" s="568" t="s">
        <v>199</v>
      </c>
      <c r="BT14" s="568"/>
      <c r="BU14" s="568"/>
      <c r="BV14" s="568"/>
      <c r="BW14" s="568"/>
      <c r="BX14" s="568"/>
      <c r="BY14" s="568"/>
      <c r="BZ14" s="568"/>
      <c r="CA14" s="568"/>
      <c r="CB14" s="569"/>
      <c r="CD14" s="570" t="s">
        <v>63</v>
      </c>
      <c r="CE14" s="459"/>
      <c r="CF14" s="459"/>
      <c r="CG14" s="459"/>
      <c r="CH14" s="459"/>
      <c r="CI14" s="459"/>
      <c r="CJ14" s="459"/>
      <c r="CK14" s="459"/>
      <c r="CL14" s="459"/>
      <c r="CM14" s="459"/>
      <c r="CN14" s="459"/>
      <c r="CO14" s="459"/>
      <c r="CP14" s="459"/>
      <c r="CQ14" s="571"/>
      <c r="CR14" s="565">
        <v>645640</v>
      </c>
      <c r="CS14" s="344"/>
      <c r="CT14" s="344"/>
      <c r="CU14" s="344"/>
      <c r="CV14" s="344"/>
      <c r="CW14" s="344"/>
      <c r="CX14" s="344"/>
      <c r="CY14" s="566"/>
      <c r="CZ14" s="567">
        <v>4.9000000000000004</v>
      </c>
      <c r="DA14" s="567"/>
      <c r="DB14" s="567"/>
      <c r="DC14" s="567"/>
      <c r="DD14" s="575">
        <v>14971</v>
      </c>
      <c r="DE14" s="344"/>
      <c r="DF14" s="344"/>
      <c r="DG14" s="344"/>
      <c r="DH14" s="344"/>
      <c r="DI14" s="344"/>
      <c r="DJ14" s="344"/>
      <c r="DK14" s="344"/>
      <c r="DL14" s="344"/>
      <c r="DM14" s="344"/>
      <c r="DN14" s="344"/>
      <c r="DO14" s="344"/>
      <c r="DP14" s="566"/>
      <c r="DQ14" s="575">
        <v>429455</v>
      </c>
      <c r="DR14" s="344"/>
      <c r="DS14" s="344"/>
      <c r="DT14" s="344"/>
      <c r="DU14" s="344"/>
      <c r="DV14" s="344"/>
      <c r="DW14" s="344"/>
      <c r="DX14" s="344"/>
      <c r="DY14" s="344"/>
      <c r="DZ14" s="344"/>
      <c r="EA14" s="344"/>
      <c r="EB14" s="344"/>
      <c r="EC14" s="576"/>
    </row>
    <row r="15" spans="2:143" ht="11.25" customHeight="1" x14ac:dyDescent="0.2">
      <c r="B15" s="570" t="s">
        <v>314</v>
      </c>
      <c r="C15" s="459"/>
      <c r="D15" s="459"/>
      <c r="E15" s="459"/>
      <c r="F15" s="459"/>
      <c r="G15" s="459"/>
      <c r="H15" s="459"/>
      <c r="I15" s="459"/>
      <c r="J15" s="459"/>
      <c r="K15" s="459"/>
      <c r="L15" s="459"/>
      <c r="M15" s="459"/>
      <c r="N15" s="459"/>
      <c r="O15" s="459"/>
      <c r="P15" s="459"/>
      <c r="Q15" s="571"/>
      <c r="R15" s="565" t="s">
        <v>199</v>
      </c>
      <c r="S15" s="344"/>
      <c r="T15" s="344"/>
      <c r="U15" s="344"/>
      <c r="V15" s="344"/>
      <c r="W15" s="344"/>
      <c r="X15" s="344"/>
      <c r="Y15" s="566"/>
      <c r="Z15" s="567" t="s">
        <v>199</v>
      </c>
      <c r="AA15" s="567"/>
      <c r="AB15" s="567"/>
      <c r="AC15" s="567"/>
      <c r="AD15" s="568" t="s">
        <v>199</v>
      </c>
      <c r="AE15" s="568"/>
      <c r="AF15" s="568"/>
      <c r="AG15" s="568"/>
      <c r="AH15" s="568"/>
      <c r="AI15" s="568"/>
      <c r="AJ15" s="568"/>
      <c r="AK15" s="568"/>
      <c r="AL15" s="572" t="s">
        <v>199</v>
      </c>
      <c r="AM15" s="350"/>
      <c r="AN15" s="350"/>
      <c r="AO15" s="573"/>
      <c r="AP15" s="570" t="s">
        <v>346</v>
      </c>
      <c r="AQ15" s="459"/>
      <c r="AR15" s="459"/>
      <c r="AS15" s="459"/>
      <c r="AT15" s="459"/>
      <c r="AU15" s="459"/>
      <c r="AV15" s="459"/>
      <c r="AW15" s="459"/>
      <c r="AX15" s="459"/>
      <c r="AY15" s="459"/>
      <c r="AZ15" s="459"/>
      <c r="BA15" s="459"/>
      <c r="BB15" s="459"/>
      <c r="BC15" s="459"/>
      <c r="BD15" s="459"/>
      <c r="BE15" s="459"/>
      <c r="BF15" s="571"/>
      <c r="BG15" s="565">
        <v>123218</v>
      </c>
      <c r="BH15" s="344"/>
      <c r="BI15" s="344"/>
      <c r="BJ15" s="344"/>
      <c r="BK15" s="344"/>
      <c r="BL15" s="344"/>
      <c r="BM15" s="344"/>
      <c r="BN15" s="566"/>
      <c r="BO15" s="567">
        <v>7.5</v>
      </c>
      <c r="BP15" s="567"/>
      <c r="BQ15" s="567"/>
      <c r="BR15" s="567"/>
      <c r="BS15" s="568" t="s">
        <v>199</v>
      </c>
      <c r="BT15" s="568"/>
      <c r="BU15" s="568"/>
      <c r="BV15" s="568"/>
      <c r="BW15" s="568"/>
      <c r="BX15" s="568"/>
      <c r="BY15" s="568"/>
      <c r="BZ15" s="568"/>
      <c r="CA15" s="568"/>
      <c r="CB15" s="569"/>
      <c r="CD15" s="570" t="s">
        <v>348</v>
      </c>
      <c r="CE15" s="459"/>
      <c r="CF15" s="459"/>
      <c r="CG15" s="459"/>
      <c r="CH15" s="459"/>
      <c r="CI15" s="459"/>
      <c r="CJ15" s="459"/>
      <c r="CK15" s="459"/>
      <c r="CL15" s="459"/>
      <c r="CM15" s="459"/>
      <c r="CN15" s="459"/>
      <c r="CO15" s="459"/>
      <c r="CP15" s="459"/>
      <c r="CQ15" s="571"/>
      <c r="CR15" s="565">
        <v>1182850</v>
      </c>
      <c r="CS15" s="344"/>
      <c r="CT15" s="344"/>
      <c r="CU15" s="344"/>
      <c r="CV15" s="344"/>
      <c r="CW15" s="344"/>
      <c r="CX15" s="344"/>
      <c r="CY15" s="566"/>
      <c r="CZ15" s="567">
        <v>9</v>
      </c>
      <c r="DA15" s="567"/>
      <c r="DB15" s="567"/>
      <c r="DC15" s="567"/>
      <c r="DD15" s="575">
        <v>118602</v>
      </c>
      <c r="DE15" s="344"/>
      <c r="DF15" s="344"/>
      <c r="DG15" s="344"/>
      <c r="DH15" s="344"/>
      <c r="DI15" s="344"/>
      <c r="DJ15" s="344"/>
      <c r="DK15" s="344"/>
      <c r="DL15" s="344"/>
      <c r="DM15" s="344"/>
      <c r="DN15" s="344"/>
      <c r="DO15" s="344"/>
      <c r="DP15" s="566"/>
      <c r="DQ15" s="575">
        <v>1020822</v>
      </c>
      <c r="DR15" s="344"/>
      <c r="DS15" s="344"/>
      <c r="DT15" s="344"/>
      <c r="DU15" s="344"/>
      <c r="DV15" s="344"/>
      <c r="DW15" s="344"/>
      <c r="DX15" s="344"/>
      <c r="DY15" s="344"/>
      <c r="DZ15" s="344"/>
      <c r="EA15" s="344"/>
      <c r="EB15" s="344"/>
      <c r="EC15" s="576"/>
    </row>
    <row r="16" spans="2:143" ht="11.25" customHeight="1" x14ac:dyDescent="0.2">
      <c r="B16" s="570" t="s">
        <v>349</v>
      </c>
      <c r="C16" s="459"/>
      <c r="D16" s="459"/>
      <c r="E16" s="459"/>
      <c r="F16" s="459"/>
      <c r="G16" s="459"/>
      <c r="H16" s="459"/>
      <c r="I16" s="459"/>
      <c r="J16" s="459"/>
      <c r="K16" s="459"/>
      <c r="L16" s="459"/>
      <c r="M16" s="459"/>
      <c r="N16" s="459"/>
      <c r="O16" s="459"/>
      <c r="P16" s="459"/>
      <c r="Q16" s="571"/>
      <c r="R16" s="565">
        <v>14864</v>
      </c>
      <c r="S16" s="344"/>
      <c r="T16" s="344"/>
      <c r="U16" s="344"/>
      <c r="V16" s="344"/>
      <c r="W16" s="344"/>
      <c r="X16" s="344"/>
      <c r="Y16" s="566"/>
      <c r="Z16" s="567">
        <v>0.1</v>
      </c>
      <c r="AA16" s="567"/>
      <c r="AB16" s="567"/>
      <c r="AC16" s="567"/>
      <c r="AD16" s="568">
        <v>14864</v>
      </c>
      <c r="AE16" s="568"/>
      <c r="AF16" s="568"/>
      <c r="AG16" s="568"/>
      <c r="AH16" s="568"/>
      <c r="AI16" s="568"/>
      <c r="AJ16" s="568"/>
      <c r="AK16" s="568"/>
      <c r="AL16" s="572">
        <v>0.2</v>
      </c>
      <c r="AM16" s="350"/>
      <c r="AN16" s="350"/>
      <c r="AO16" s="573"/>
      <c r="AP16" s="570" t="s">
        <v>350</v>
      </c>
      <c r="AQ16" s="459"/>
      <c r="AR16" s="459"/>
      <c r="AS16" s="459"/>
      <c r="AT16" s="459"/>
      <c r="AU16" s="459"/>
      <c r="AV16" s="459"/>
      <c r="AW16" s="459"/>
      <c r="AX16" s="459"/>
      <c r="AY16" s="459"/>
      <c r="AZ16" s="459"/>
      <c r="BA16" s="459"/>
      <c r="BB16" s="459"/>
      <c r="BC16" s="459"/>
      <c r="BD16" s="459"/>
      <c r="BE16" s="459"/>
      <c r="BF16" s="571"/>
      <c r="BG16" s="565" t="s">
        <v>199</v>
      </c>
      <c r="BH16" s="344"/>
      <c r="BI16" s="344"/>
      <c r="BJ16" s="344"/>
      <c r="BK16" s="344"/>
      <c r="BL16" s="344"/>
      <c r="BM16" s="344"/>
      <c r="BN16" s="566"/>
      <c r="BO16" s="567" t="s">
        <v>199</v>
      </c>
      <c r="BP16" s="567"/>
      <c r="BQ16" s="567"/>
      <c r="BR16" s="567"/>
      <c r="BS16" s="568" t="s">
        <v>199</v>
      </c>
      <c r="BT16" s="568"/>
      <c r="BU16" s="568"/>
      <c r="BV16" s="568"/>
      <c r="BW16" s="568"/>
      <c r="BX16" s="568"/>
      <c r="BY16" s="568"/>
      <c r="BZ16" s="568"/>
      <c r="CA16" s="568"/>
      <c r="CB16" s="569"/>
      <c r="CD16" s="570" t="s">
        <v>351</v>
      </c>
      <c r="CE16" s="459"/>
      <c r="CF16" s="459"/>
      <c r="CG16" s="459"/>
      <c r="CH16" s="459"/>
      <c r="CI16" s="459"/>
      <c r="CJ16" s="459"/>
      <c r="CK16" s="459"/>
      <c r="CL16" s="459"/>
      <c r="CM16" s="459"/>
      <c r="CN16" s="459"/>
      <c r="CO16" s="459"/>
      <c r="CP16" s="459"/>
      <c r="CQ16" s="571"/>
      <c r="CR16" s="565">
        <v>30166</v>
      </c>
      <c r="CS16" s="344"/>
      <c r="CT16" s="344"/>
      <c r="CU16" s="344"/>
      <c r="CV16" s="344"/>
      <c r="CW16" s="344"/>
      <c r="CX16" s="344"/>
      <c r="CY16" s="566"/>
      <c r="CZ16" s="567">
        <v>0.2</v>
      </c>
      <c r="DA16" s="567"/>
      <c r="DB16" s="567"/>
      <c r="DC16" s="567"/>
      <c r="DD16" s="575" t="s">
        <v>199</v>
      </c>
      <c r="DE16" s="344"/>
      <c r="DF16" s="344"/>
      <c r="DG16" s="344"/>
      <c r="DH16" s="344"/>
      <c r="DI16" s="344"/>
      <c r="DJ16" s="344"/>
      <c r="DK16" s="344"/>
      <c r="DL16" s="344"/>
      <c r="DM16" s="344"/>
      <c r="DN16" s="344"/>
      <c r="DO16" s="344"/>
      <c r="DP16" s="566"/>
      <c r="DQ16" s="575">
        <v>15822</v>
      </c>
      <c r="DR16" s="344"/>
      <c r="DS16" s="344"/>
      <c r="DT16" s="344"/>
      <c r="DU16" s="344"/>
      <c r="DV16" s="344"/>
      <c r="DW16" s="344"/>
      <c r="DX16" s="344"/>
      <c r="DY16" s="344"/>
      <c r="DZ16" s="344"/>
      <c r="EA16" s="344"/>
      <c r="EB16" s="344"/>
      <c r="EC16" s="576"/>
    </row>
    <row r="17" spans="2:133" ht="11.25" customHeight="1" x14ac:dyDescent="0.2">
      <c r="B17" s="570" t="s">
        <v>352</v>
      </c>
      <c r="C17" s="459"/>
      <c r="D17" s="459"/>
      <c r="E17" s="459"/>
      <c r="F17" s="459"/>
      <c r="G17" s="459"/>
      <c r="H17" s="459"/>
      <c r="I17" s="459"/>
      <c r="J17" s="459"/>
      <c r="K17" s="459"/>
      <c r="L17" s="459"/>
      <c r="M17" s="459"/>
      <c r="N17" s="459"/>
      <c r="O17" s="459"/>
      <c r="P17" s="459"/>
      <c r="Q17" s="571"/>
      <c r="R17" s="565">
        <v>37601</v>
      </c>
      <c r="S17" s="344"/>
      <c r="T17" s="344"/>
      <c r="U17" s="344"/>
      <c r="V17" s="344"/>
      <c r="W17" s="344"/>
      <c r="X17" s="344"/>
      <c r="Y17" s="566"/>
      <c r="Z17" s="567">
        <v>0.3</v>
      </c>
      <c r="AA17" s="567"/>
      <c r="AB17" s="567"/>
      <c r="AC17" s="567"/>
      <c r="AD17" s="568">
        <v>37601</v>
      </c>
      <c r="AE17" s="568"/>
      <c r="AF17" s="568"/>
      <c r="AG17" s="568"/>
      <c r="AH17" s="568"/>
      <c r="AI17" s="568"/>
      <c r="AJ17" s="568"/>
      <c r="AK17" s="568"/>
      <c r="AL17" s="572">
        <v>0.5</v>
      </c>
      <c r="AM17" s="350"/>
      <c r="AN17" s="350"/>
      <c r="AO17" s="573"/>
      <c r="AP17" s="570" t="s">
        <v>353</v>
      </c>
      <c r="AQ17" s="459"/>
      <c r="AR17" s="459"/>
      <c r="AS17" s="459"/>
      <c r="AT17" s="459"/>
      <c r="AU17" s="459"/>
      <c r="AV17" s="459"/>
      <c r="AW17" s="459"/>
      <c r="AX17" s="459"/>
      <c r="AY17" s="459"/>
      <c r="AZ17" s="459"/>
      <c r="BA17" s="459"/>
      <c r="BB17" s="459"/>
      <c r="BC17" s="459"/>
      <c r="BD17" s="459"/>
      <c r="BE17" s="459"/>
      <c r="BF17" s="571"/>
      <c r="BG17" s="565" t="s">
        <v>199</v>
      </c>
      <c r="BH17" s="344"/>
      <c r="BI17" s="344"/>
      <c r="BJ17" s="344"/>
      <c r="BK17" s="344"/>
      <c r="BL17" s="344"/>
      <c r="BM17" s="344"/>
      <c r="BN17" s="566"/>
      <c r="BO17" s="567" t="s">
        <v>199</v>
      </c>
      <c r="BP17" s="567"/>
      <c r="BQ17" s="567"/>
      <c r="BR17" s="567"/>
      <c r="BS17" s="568" t="s">
        <v>199</v>
      </c>
      <c r="BT17" s="568"/>
      <c r="BU17" s="568"/>
      <c r="BV17" s="568"/>
      <c r="BW17" s="568"/>
      <c r="BX17" s="568"/>
      <c r="BY17" s="568"/>
      <c r="BZ17" s="568"/>
      <c r="CA17" s="568"/>
      <c r="CB17" s="569"/>
      <c r="CD17" s="570" t="s">
        <v>355</v>
      </c>
      <c r="CE17" s="459"/>
      <c r="CF17" s="459"/>
      <c r="CG17" s="459"/>
      <c r="CH17" s="459"/>
      <c r="CI17" s="459"/>
      <c r="CJ17" s="459"/>
      <c r="CK17" s="459"/>
      <c r="CL17" s="459"/>
      <c r="CM17" s="459"/>
      <c r="CN17" s="459"/>
      <c r="CO17" s="459"/>
      <c r="CP17" s="459"/>
      <c r="CQ17" s="571"/>
      <c r="CR17" s="565">
        <v>1663988</v>
      </c>
      <c r="CS17" s="344"/>
      <c r="CT17" s="344"/>
      <c r="CU17" s="344"/>
      <c r="CV17" s="344"/>
      <c r="CW17" s="344"/>
      <c r="CX17" s="344"/>
      <c r="CY17" s="566"/>
      <c r="CZ17" s="567">
        <v>12.7</v>
      </c>
      <c r="DA17" s="567"/>
      <c r="DB17" s="567"/>
      <c r="DC17" s="567"/>
      <c r="DD17" s="575" t="s">
        <v>199</v>
      </c>
      <c r="DE17" s="344"/>
      <c r="DF17" s="344"/>
      <c r="DG17" s="344"/>
      <c r="DH17" s="344"/>
      <c r="DI17" s="344"/>
      <c r="DJ17" s="344"/>
      <c r="DK17" s="344"/>
      <c r="DL17" s="344"/>
      <c r="DM17" s="344"/>
      <c r="DN17" s="344"/>
      <c r="DO17" s="344"/>
      <c r="DP17" s="566"/>
      <c r="DQ17" s="575">
        <v>1657810</v>
      </c>
      <c r="DR17" s="344"/>
      <c r="DS17" s="344"/>
      <c r="DT17" s="344"/>
      <c r="DU17" s="344"/>
      <c r="DV17" s="344"/>
      <c r="DW17" s="344"/>
      <c r="DX17" s="344"/>
      <c r="DY17" s="344"/>
      <c r="DZ17" s="344"/>
      <c r="EA17" s="344"/>
      <c r="EB17" s="344"/>
      <c r="EC17" s="576"/>
    </row>
    <row r="18" spans="2:133" ht="11.25" customHeight="1" x14ac:dyDescent="0.2">
      <c r="B18" s="570" t="s">
        <v>356</v>
      </c>
      <c r="C18" s="459"/>
      <c r="D18" s="459"/>
      <c r="E18" s="459"/>
      <c r="F18" s="459"/>
      <c r="G18" s="459"/>
      <c r="H18" s="459"/>
      <c r="I18" s="459"/>
      <c r="J18" s="459"/>
      <c r="K18" s="459"/>
      <c r="L18" s="459"/>
      <c r="M18" s="459"/>
      <c r="N18" s="459"/>
      <c r="O18" s="459"/>
      <c r="P18" s="459"/>
      <c r="Q18" s="571"/>
      <c r="R18" s="565">
        <v>6218</v>
      </c>
      <c r="S18" s="344"/>
      <c r="T18" s="344"/>
      <c r="U18" s="344"/>
      <c r="V18" s="344"/>
      <c r="W18" s="344"/>
      <c r="X18" s="344"/>
      <c r="Y18" s="566"/>
      <c r="Z18" s="567">
        <v>0</v>
      </c>
      <c r="AA18" s="567"/>
      <c r="AB18" s="567"/>
      <c r="AC18" s="567"/>
      <c r="AD18" s="568">
        <v>6218</v>
      </c>
      <c r="AE18" s="568"/>
      <c r="AF18" s="568"/>
      <c r="AG18" s="568"/>
      <c r="AH18" s="568"/>
      <c r="AI18" s="568"/>
      <c r="AJ18" s="568"/>
      <c r="AK18" s="568"/>
      <c r="AL18" s="572">
        <v>0.1</v>
      </c>
      <c r="AM18" s="350"/>
      <c r="AN18" s="350"/>
      <c r="AO18" s="573"/>
      <c r="AP18" s="570" t="s">
        <v>98</v>
      </c>
      <c r="AQ18" s="459"/>
      <c r="AR18" s="459"/>
      <c r="AS18" s="459"/>
      <c r="AT18" s="459"/>
      <c r="AU18" s="459"/>
      <c r="AV18" s="459"/>
      <c r="AW18" s="459"/>
      <c r="AX18" s="459"/>
      <c r="AY18" s="459"/>
      <c r="AZ18" s="459"/>
      <c r="BA18" s="459"/>
      <c r="BB18" s="459"/>
      <c r="BC18" s="459"/>
      <c r="BD18" s="459"/>
      <c r="BE18" s="459"/>
      <c r="BF18" s="571"/>
      <c r="BG18" s="565" t="s">
        <v>199</v>
      </c>
      <c r="BH18" s="344"/>
      <c r="BI18" s="344"/>
      <c r="BJ18" s="344"/>
      <c r="BK18" s="344"/>
      <c r="BL18" s="344"/>
      <c r="BM18" s="344"/>
      <c r="BN18" s="566"/>
      <c r="BO18" s="567" t="s">
        <v>199</v>
      </c>
      <c r="BP18" s="567"/>
      <c r="BQ18" s="567"/>
      <c r="BR18" s="567"/>
      <c r="BS18" s="568" t="s">
        <v>199</v>
      </c>
      <c r="BT18" s="568"/>
      <c r="BU18" s="568"/>
      <c r="BV18" s="568"/>
      <c r="BW18" s="568"/>
      <c r="BX18" s="568"/>
      <c r="BY18" s="568"/>
      <c r="BZ18" s="568"/>
      <c r="CA18" s="568"/>
      <c r="CB18" s="569"/>
      <c r="CD18" s="570" t="s">
        <v>357</v>
      </c>
      <c r="CE18" s="459"/>
      <c r="CF18" s="459"/>
      <c r="CG18" s="459"/>
      <c r="CH18" s="459"/>
      <c r="CI18" s="459"/>
      <c r="CJ18" s="459"/>
      <c r="CK18" s="459"/>
      <c r="CL18" s="459"/>
      <c r="CM18" s="459"/>
      <c r="CN18" s="459"/>
      <c r="CO18" s="459"/>
      <c r="CP18" s="459"/>
      <c r="CQ18" s="571"/>
      <c r="CR18" s="565" t="s">
        <v>199</v>
      </c>
      <c r="CS18" s="344"/>
      <c r="CT18" s="344"/>
      <c r="CU18" s="344"/>
      <c r="CV18" s="344"/>
      <c r="CW18" s="344"/>
      <c r="CX18" s="344"/>
      <c r="CY18" s="566"/>
      <c r="CZ18" s="567" t="s">
        <v>199</v>
      </c>
      <c r="DA18" s="567"/>
      <c r="DB18" s="567"/>
      <c r="DC18" s="567"/>
      <c r="DD18" s="575" t="s">
        <v>199</v>
      </c>
      <c r="DE18" s="344"/>
      <c r="DF18" s="344"/>
      <c r="DG18" s="344"/>
      <c r="DH18" s="344"/>
      <c r="DI18" s="344"/>
      <c r="DJ18" s="344"/>
      <c r="DK18" s="344"/>
      <c r="DL18" s="344"/>
      <c r="DM18" s="344"/>
      <c r="DN18" s="344"/>
      <c r="DO18" s="344"/>
      <c r="DP18" s="566"/>
      <c r="DQ18" s="575" t="s">
        <v>199</v>
      </c>
      <c r="DR18" s="344"/>
      <c r="DS18" s="344"/>
      <c r="DT18" s="344"/>
      <c r="DU18" s="344"/>
      <c r="DV18" s="344"/>
      <c r="DW18" s="344"/>
      <c r="DX18" s="344"/>
      <c r="DY18" s="344"/>
      <c r="DZ18" s="344"/>
      <c r="EA18" s="344"/>
      <c r="EB18" s="344"/>
      <c r="EC18" s="576"/>
    </row>
    <row r="19" spans="2:133" ht="11.25" customHeight="1" x14ac:dyDescent="0.2">
      <c r="B19" s="570" t="s">
        <v>359</v>
      </c>
      <c r="C19" s="459"/>
      <c r="D19" s="459"/>
      <c r="E19" s="459"/>
      <c r="F19" s="459"/>
      <c r="G19" s="459"/>
      <c r="H19" s="459"/>
      <c r="I19" s="459"/>
      <c r="J19" s="459"/>
      <c r="K19" s="459"/>
      <c r="L19" s="459"/>
      <c r="M19" s="459"/>
      <c r="N19" s="459"/>
      <c r="O19" s="459"/>
      <c r="P19" s="459"/>
      <c r="Q19" s="571"/>
      <c r="R19" s="565">
        <v>6218</v>
      </c>
      <c r="S19" s="344"/>
      <c r="T19" s="344"/>
      <c r="U19" s="344"/>
      <c r="V19" s="344"/>
      <c r="W19" s="344"/>
      <c r="X19" s="344"/>
      <c r="Y19" s="566"/>
      <c r="Z19" s="567">
        <v>0</v>
      </c>
      <c r="AA19" s="567"/>
      <c r="AB19" s="567"/>
      <c r="AC19" s="567"/>
      <c r="AD19" s="568">
        <v>6218</v>
      </c>
      <c r="AE19" s="568"/>
      <c r="AF19" s="568"/>
      <c r="AG19" s="568"/>
      <c r="AH19" s="568"/>
      <c r="AI19" s="568"/>
      <c r="AJ19" s="568"/>
      <c r="AK19" s="568"/>
      <c r="AL19" s="572">
        <v>0.1</v>
      </c>
      <c r="AM19" s="350"/>
      <c r="AN19" s="350"/>
      <c r="AO19" s="573"/>
      <c r="AP19" s="570" t="s">
        <v>248</v>
      </c>
      <c r="AQ19" s="459"/>
      <c r="AR19" s="459"/>
      <c r="AS19" s="459"/>
      <c r="AT19" s="459"/>
      <c r="AU19" s="459"/>
      <c r="AV19" s="459"/>
      <c r="AW19" s="459"/>
      <c r="AX19" s="459"/>
      <c r="AY19" s="459"/>
      <c r="AZ19" s="459"/>
      <c r="BA19" s="459"/>
      <c r="BB19" s="459"/>
      <c r="BC19" s="459"/>
      <c r="BD19" s="459"/>
      <c r="BE19" s="459"/>
      <c r="BF19" s="571"/>
      <c r="BG19" s="565">
        <v>14714</v>
      </c>
      <c r="BH19" s="344"/>
      <c r="BI19" s="344"/>
      <c r="BJ19" s="344"/>
      <c r="BK19" s="344"/>
      <c r="BL19" s="344"/>
      <c r="BM19" s="344"/>
      <c r="BN19" s="566"/>
      <c r="BO19" s="567">
        <v>0.9</v>
      </c>
      <c r="BP19" s="567"/>
      <c r="BQ19" s="567"/>
      <c r="BR19" s="567"/>
      <c r="BS19" s="568" t="s">
        <v>199</v>
      </c>
      <c r="BT19" s="568"/>
      <c r="BU19" s="568"/>
      <c r="BV19" s="568"/>
      <c r="BW19" s="568"/>
      <c r="BX19" s="568"/>
      <c r="BY19" s="568"/>
      <c r="BZ19" s="568"/>
      <c r="CA19" s="568"/>
      <c r="CB19" s="569"/>
      <c r="CD19" s="570" t="s">
        <v>360</v>
      </c>
      <c r="CE19" s="459"/>
      <c r="CF19" s="459"/>
      <c r="CG19" s="459"/>
      <c r="CH19" s="459"/>
      <c r="CI19" s="459"/>
      <c r="CJ19" s="459"/>
      <c r="CK19" s="459"/>
      <c r="CL19" s="459"/>
      <c r="CM19" s="459"/>
      <c r="CN19" s="459"/>
      <c r="CO19" s="459"/>
      <c r="CP19" s="459"/>
      <c r="CQ19" s="571"/>
      <c r="CR19" s="565" t="s">
        <v>199</v>
      </c>
      <c r="CS19" s="344"/>
      <c r="CT19" s="344"/>
      <c r="CU19" s="344"/>
      <c r="CV19" s="344"/>
      <c r="CW19" s="344"/>
      <c r="CX19" s="344"/>
      <c r="CY19" s="566"/>
      <c r="CZ19" s="567" t="s">
        <v>199</v>
      </c>
      <c r="DA19" s="567"/>
      <c r="DB19" s="567"/>
      <c r="DC19" s="567"/>
      <c r="DD19" s="575" t="s">
        <v>199</v>
      </c>
      <c r="DE19" s="344"/>
      <c r="DF19" s="344"/>
      <c r="DG19" s="344"/>
      <c r="DH19" s="344"/>
      <c r="DI19" s="344"/>
      <c r="DJ19" s="344"/>
      <c r="DK19" s="344"/>
      <c r="DL19" s="344"/>
      <c r="DM19" s="344"/>
      <c r="DN19" s="344"/>
      <c r="DO19" s="344"/>
      <c r="DP19" s="566"/>
      <c r="DQ19" s="575" t="s">
        <v>199</v>
      </c>
      <c r="DR19" s="344"/>
      <c r="DS19" s="344"/>
      <c r="DT19" s="344"/>
      <c r="DU19" s="344"/>
      <c r="DV19" s="344"/>
      <c r="DW19" s="344"/>
      <c r="DX19" s="344"/>
      <c r="DY19" s="344"/>
      <c r="DZ19" s="344"/>
      <c r="EA19" s="344"/>
      <c r="EB19" s="344"/>
      <c r="EC19" s="576"/>
    </row>
    <row r="20" spans="2:133" ht="11.25" customHeight="1" x14ac:dyDescent="0.2">
      <c r="B20" s="578" t="s">
        <v>361</v>
      </c>
      <c r="C20" s="579"/>
      <c r="D20" s="579"/>
      <c r="E20" s="579"/>
      <c r="F20" s="579"/>
      <c r="G20" s="579"/>
      <c r="H20" s="579"/>
      <c r="I20" s="579"/>
      <c r="J20" s="579"/>
      <c r="K20" s="579"/>
      <c r="L20" s="579"/>
      <c r="M20" s="579"/>
      <c r="N20" s="579"/>
      <c r="O20" s="579"/>
      <c r="P20" s="579"/>
      <c r="Q20" s="580"/>
      <c r="R20" s="565" t="s">
        <v>199</v>
      </c>
      <c r="S20" s="344"/>
      <c r="T20" s="344"/>
      <c r="U20" s="344"/>
      <c r="V20" s="344"/>
      <c r="W20" s="344"/>
      <c r="X20" s="344"/>
      <c r="Y20" s="566"/>
      <c r="Z20" s="567" t="s">
        <v>199</v>
      </c>
      <c r="AA20" s="567"/>
      <c r="AB20" s="567"/>
      <c r="AC20" s="567"/>
      <c r="AD20" s="568" t="s">
        <v>199</v>
      </c>
      <c r="AE20" s="568"/>
      <c r="AF20" s="568"/>
      <c r="AG20" s="568"/>
      <c r="AH20" s="568"/>
      <c r="AI20" s="568"/>
      <c r="AJ20" s="568"/>
      <c r="AK20" s="568"/>
      <c r="AL20" s="572" t="s">
        <v>199</v>
      </c>
      <c r="AM20" s="350"/>
      <c r="AN20" s="350"/>
      <c r="AO20" s="573"/>
      <c r="AP20" s="570" t="s">
        <v>362</v>
      </c>
      <c r="AQ20" s="459"/>
      <c r="AR20" s="459"/>
      <c r="AS20" s="459"/>
      <c r="AT20" s="459"/>
      <c r="AU20" s="459"/>
      <c r="AV20" s="459"/>
      <c r="AW20" s="459"/>
      <c r="AX20" s="459"/>
      <c r="AY20" s="459"/>
      <c r="AZ20" s="459"/>
      <c r="BA20" s="459"/>
      <c r="BB20" s="459"/>
      <c r="BC20" s="459"/>
      <c r="BD20" s="459"/>
      <c r="BE20" s="459"/>
      <c r="BF20" s="571"/>
      <c r="BG20" s="565">
        <v>14714</v>
      </c>
      <c r="BH20" s="344"/>
      <c r="BI20" s="344"/>
      <c r="BJ20" s="344"/>
      <c r="BK20" s="344"/>
      <c r="BL20" s="344"/>
      <c r="BM20" s="344"/>
      <c r="BN20" s="566"/>
      <c r="BO20" s="567">
        <v>0.9</v>
      </c>
      <c r="BP20" s="567"/>
      <c r="BQ20" s="567"/>
      <c r="BR20" s="567"/>
      <c r="BS20" s="568" t="s">
        <v>199</v>
      </c>
      <c r="BT20" s="568"/>
      <c r="BU20" s="568"/>
      <c r="BV20" s="568"/>
      <c r="BW20" s="568"/>
      <c r="BX20" s="568"/>
      <c r="BY20" s="568"/>
      <c r="BZ20" s="568"/>
      <c r="CA20" s="568"/>
      <c r="CB20" s="569"/>
      <c r="CD20" s="570" t="s">
        <v>190</v>
      </c>
      <c r="CE20" s="459"/>
      <c r="CF20" s="459"/>
      <c r="CG20" s="459"/>
      <c r="CH20" s="459"/>
      <c r="CI20" s="459"/>
      <c r="CJ20" s="459"/>
      <c r="CK20" s="459"/>
      <c r="CL20" s="459"/>
      <c r="CM20" s="459"/>
      <c r="CN20" s="459"/>
      <c r="CO20" s="459"/>
      <c r="CP20" s="459"/>
      <c r="CQ20" s="571"/>
      <c r="CR20" s="565">
        <v>13126712</v>
      </c>
      <c r="CS20" s="344"/>
      <c r="CT20" s="344"/>
      <c r="CU20" s="344"/>
      <c r="CV20" s="344"/>
      <c r="CW20" s="344"/>
      <c r="CX20" s="344"/>
      <c r="CY20" s="566"/>
      <c r="CZ20" s="567">
        <v>100</v>
      </c>
      <c r="DA20" s="567"/>
      <c r="DB20" s="567"/>
      <c r="DC20" s="567"/>
      <c r="DD20" s="575">
        <v>2023429</v>
      </c>
      <c r="DE20" s="344"/>
      <c r="DF20" s="344"/>
      <c r="DG20" s="344"/>
      <c r="DH20" s="344"/>
      <c r="DI20" s="344"/>
      <c r="DJ20" s="344"/>
      <c r="DK20" s="344"/>
      <c r="DL20" s="344"/>
      <c r="DM20" s="344"/>
      <c r="DN20" s="344"/>
      <c r="DO20" s="344"/>
      <c r="DP20" s="566"/>
      <c r="DQ20" s="575">
        <v>9593036</v>
      </c>
      <c r="DR20" s="344"/>
      <c r="DS20" s="344"/>
      <c r="DT20" s="344"/>
      <c r="DU20" s="344"/>
      <c r="DV20" s="344"/>
      <c r="DW20" s="344"/>
      <c r="DX20" s="344"/>
      <c r="DY20" s="344"/>
      <c r="DZ20" s="344"/>
      <c r="EA20" s="344"/>
      <c r="EB20" s="344"/>
      <c r="EC20" s="576"/>
    </row>
    <row r="21" spans="2:133" ht="11.25" customHeight="1" x14ac:dyDescent="0.2">
      <c r="B21" s="570" t="s">
        <v>336</v>
      </c>
      <c r="C21" s="459"/>
      <c r="D21" s="459"/>
      <c r="E21" s="459"/>
      <c r="F21" s="459"/>
      <c r="G21" s="459"/>
      <c r="H21" s="459"/>
      <c r="I21" s="459"/>
      <c r="J21" s="459"/>
      <c r="K21" s="459"/>
      <c r="L21" s="459"/>
      <c r="M21" s="459"/>
      <c r="N21" s="459"/>
      <c r="O21" s="459"/>
      <c r="P21" s="459"/>
      <c r="Q21" s="571"/>
      <c r="R21" s="565">
        <v>6607447</v>
      </c>
      <c r="S21" s="344"/>
      <c r="T21" s="344"/>
      <c r="U21" s="344"/>
      <c r="V21" s="344"/>
      <c r="W21" s="344"/>
      <c r="X21" s="344"/>
      <c r="Y21" s="566"/>
      <c r="Z21" s="567">
        <v>48.7</v>
      </c>
      <c r="AA21" s="567"/>
      <c r="AB21" s="567"/>
      <c r="AC21" s="567"/>
      <c r="AD21" s="568">
        <v>5955368</v>
      </c>
      <c r="AE21" s="568"/>
      <c r="AF21" s="568"/>
      <c r="AG21" s="568"/>
      <c r="AH21" s="568"/>
      <c r="AI21" s="568"/>
      <c r="AJ21" s="568"/>
      <c r="AK21" s="568"/>
      <c r="AL21" s="572">
        <v>71.8</v>
      </c>
      <c r="AM21" s="350"/>
      <c r="AN21" s="350"/>
      <c r="AO21" s="573"/>
      <c r="AP21" s="570" t="s">
        <v>364</v>
      </c>
      <c r="AQ21" s="581"/>
      <c r="AR21" s="581"/>
      <c r="AS21" s="581"/>
      <c r="AT21" s="581"/>
      <c r="AU21" s="581"/>
      <c r="AV21" s="581"/>
      <c r="AW21" s="581"/>
      <c r="AX21" s="581"/>
      <c r="AY21" s="581"/>
      <c r="AZ21" s="581"/>
      <c r="BA21" s="581"/>
      <c r="BB21" s="581"/>
      <c r="BC21" s="581"/>
      <c r="BD21" s="581"/>
      <c r="BE21" s="581"/>
      <c r="BF21" s="582"/>
      <c r="BG21" s="565">
        <v>14714</v>
      </c>
      <c r="BH21" s="344"/>
      <c r="BI21" s="344"/>
      <c r="BJ21" s="344"/>
      <c r="BK21" s="344"/>
      <c r="BL21" s="344"/>
      <c r="BM21" s="344"/>
      <c r="BN21" s="566"/>
      <c r="BO21" s="567">
        <v>0.9</v>
      </c>
      <c r="BP21" s="567"/>
      <c r="BQ21" s="567"/>
      <c r="BR21" s="567"/>
      <c r="BS21" s="568" t="s">
        <v>199</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289</v>
      </c>
      <c r="C22" s="459"/>
      <c r="D22" s="459"/>
      <c r="E22" s="459"/>
      <c r="F22" s="459"/>
      <c r="G22" s="459"/>
      <c r="H22" s="459"/>
      <c r="I22" s="459"/>
      <c r="J22" s="459"/>
      <c r="K22" s="459"/>
      <c r="L22" s="459"/>
      <c r="M22" s="459"/>
      <c r="N22" s="459"/>
      <c r="O22" s="459"/>
      <c r="P22" s="459"/>
      <c r="Q22" s="571"/>
      <c r="R22" s="565">
        <v>5955368</v>
      </c>
      <c r="S22" s="344"/>
      <c r="T22" s="344"/>
      <c r="U22" s="344"/>
      <c r="V22" s="344"/>
      <c r="W22" s="344"/>
      <c r="X22" s="344"/>
      <c r="Y22" s="566"/>
      <c r="Z22" s="567">
        <v>43.9</v>
      </c>
      <c r="AA22" s="567"/>
      <c r="AB22" s="567"/>
      <c r="AC22" s="567"/>
      <c r="AD22" s="568">
        <v>5955368</v>
      </c>
      <c r="AE22" s="568"/>
      <c r="AF22" s="568"/>
      <c r="AG22" s="568"/>
      <c r="AH22" s="568"/>
      <c r="AI22" s="568"/>
      <c r="AJ22" s="568"/>
      <c r="AK22" s="568"/>
      <c r="AL22" s="572">
        <v>71.8</v>
      </c>
      <c r="AM22" s="350"/>
      <c r="AN22" s="350"/>
      <c r="AO22" s="573"/>
      <c r="AP22" s="570" t="s">
        <v>366</v>
      </c>
      <c r="AQ22" s="581"/>
      <c r="AR22" s="581"/>
      <c r="AS22" s="581"/>
      <c r="AT22" s="581"/>
      <c r="AU22" s="581"/>
      <c r="AV22" s="581"/>
      <c r="AW22" s="581"/>
      <c r="AX22" s="581"/>
      <c r="AY22" s="581"/>
      <c r="AZ22" s="581"/>
      <c r="BA22" s="581"/>
      <c r="BB22" s="581"/>
      <c r="BC22" s="581"/>
      <c r="BD22" s="581"/>
      <c r="BE22" s="581"/>
      <c r="BF22" s="582"/>
      <c r="BG22" s="565" t="s">
        <v>199</v>
      </c>
      <c r="BH22" s="344"/>
      <c r="BI22" s="344"/>
      <c r="BJ22" s="344"/>
      <c r="BK22" s="344"/>
      <c r="BL22" s="344"/>
      <c r="BM22" s="344"/>
      <c r="BN22" s="566"/>
      <c r="BO22" s="567" t="s">
        <v>199</v>
      </c>
      <c r="BP22" s="567"/>
      <c r="BQ22" s="567"/>
      <c r="BR22" s="567"/>
      <c r="BS22" s="568" t="s">
        <v>199</v>
      </c>
      <c r="BT22" s="568"/>
      <c r="BU22" s="568"/>
      <c r="BV22" s="568"/>
      <c r="BW22" s="568"/>
      <c r="BX22" s="568"/>
      <c r="BY22" s="568"/>
      <c r="BZ22" s="568"/>
      <c r="CA22" s="568"/>
      <c r="CB22" s="569"/>
      <c r="CD22" s="338" t="s">
        <v>367</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286</v>
      </c>
      <c r="C23" s="459"/>
      <c r="D23" s="459"/>
      <c r="E23" s="459"/>
      <c r="F23" s="459"/>
      <c r="G23" s="459"/>
      <c r="H23" s="459"/>
      <c r="I23" s="459"/>
      <c r="J23" s="459"/>
      <c r="K23" s="459"/>
      <c r="L23" s="459"/>
      <c r="M23" s="459"/>
      <c r="N23" s="459"/>
      <c r="O23" s="459"/>
      <c r="P23" s="459"/>
      <c r="Q23" s="571"/>
      <c r="R23" s="565">
        <v>587013</v>
      </c>
      <c r="S23" s="344"/>
      <c r="T23" s="344"/>
      <c r="U23" s="344"/>
      <c r="V23" s="344"/>
      <c r="W23" s="344"/>
      <c r="X23" s="344"/>
      <c r="Y23" s="566"/>
      <c r="Z23" s="567">
        <v>4.3</v>
      </c>
      <c r="AA23" s="567"/>
      <c r="AB23" s="567"/>
      <c r="AC23" s="567"/>
      <c r="AD23" s="568" t="s">
        <v>199</v>
      </c>
      <c r="AE23" s="568"/>
      <c r="AF23" s="568"/>
      <c r="AG23" s="568"/>
      <c r="AH23" s="568"/>
      <c r="AI23" s="568"/>
      <c r="AJ23" s="568"/>
      <c r="AK23" s="568"/>
      <c r="AL23" s="572" t="s">
        <v>199</v>
      </c>
      <c r="AM23" s="350"/>
      <c r="AN23" s="350"/>
      <c r="AO23" s="573"/>
      <c r="AP23" s="570" t="s">
        <v>118</v>
      </c>
      <c r="AQ23" s="581"/>
      <c r="AR23" s="581"/>
      <c r="AS23" s="581"/>
      <c r="AT23" s="581"/>
      <c r="AU23" s="581"/>
      <c r="AV23" s="581"/>
      <c r="AW23" s="581"/>
      <c r="AX23" s="581"/>
      <c r="AY23" s="581"/>
      <c r="AZ23" s="581"/>
      <c r="BA23" s="581"/>
      <c r="BB23" s="581"/>
      <c r="BC23" s="581"/>
      <c r="BD23" s="581"/>
      <c r="BE23" s="581"/>
      <c r="BF23" s="582"/>
      <c r="BG23" s="565" t="s">
        <v>199</v>
      </c>
      <c r="BH23" s="344"/>
      <c r="BI23" s="344"/>
      <c r="BJ23" s="344"/>
      <c r="BK23" s="344"/>
      <c r="BL23" s="344"/>
      <c r="BM23" s="344"/>
      <c r="BN23" s="566"/>
      <c r="BO23" s="567" t="s">
        <v>199</v>
      </c>
      <c r="BP23" s="567"/>
      <c r="BQ23" s="567"/>
      <c r="BR23" s="567"/>
      <c r="BS23" s="568" t="s">
        <v>199</v>
      </c>
      <c r="BT23" s="568"/>
      <c r="BU23" s="568"/>
      <c r="BV23" s="568"/>
      <c r="BW23" s="568"/>
      <c r="BX23" s="568"/>
      <c r="BY23" s="568"/>
      <c r="BZ23" s="568"/>
      <c r="CA23" s="568"/>
      <c r="CB23" s="569"/>
      <c r="CD23" s="338" t="s">
        <v>309</v>
      </c>
      <c r="CE23" s="339"/>
      <c r="CF23" s="339"/>
      <c r="CG23" s="339"/>
      <c r="CH23" s="339"/>
      <c r="CI23" s="339"/>
      <c r="CJ23" s="339"/>
      <c r="CK23" s="339"/>
      <c r="CL23" s="339"/>
      <c r="CM23" s="339"/>
      <c r="CN23" s="339"/>
      <c r="CO23" s="339"/>
      <c r="CP23" s="339"/>
      <c r="CQ23" s="381"/>
      <c r="CR23" s="338" t="s">
        <v>368</v>
      </c>
      <c r="CS23" s="339"/>
      <c r="CT23" s="339"/>
      <c r="CU23" s="339"/>
      <c r="CV23" s="339"/>
      <c r="CW23" s="339"/>
      <c r="CX23" s="339"/>
      <c r="CY23" s="381"/>
      <c r="CZ23" s="338" t="s">
        <v>372</v>
      </c>
      <c r="DA23" s="339"/>
      <c r="DB23" s="339"/>
      <c r="DC23" s="381"/>
      <c r="DD23" s="338" t="s">
        <v>292</v>
      </c>
      <c r="DE23" s="339"/>
      <c r="DF23" s="339"/>
      <c r="DG23" s="339"/>
      <c r="DH23" s="339"/>
      <c r="DI23" s="339"/>
      <c r="DJ23" s="339"/>
      <c r="DK23" s="381"/>
      <c r="DL23" s="592" t="s">
        <v>374</v>
      </c>
      <c r="DM23" s="593"/>
      <c r="DN23" s="593"/>
      <c r="DO23" s="593"/>
      <c r="DP23" s="593"/>
      <c r="DQ23" s="593"/>
      <c r="DR23" s="593"/>
      <c r="DS23" s="593"/>
      <c r="DT23" s="593"/>
      <c r="DU23" s="593"/>
      <c r="DV23" s="594"/>
      <c r="DW23" s="338" t="s">
        <v>375</v>
      </c>
      <c r="DX23" s="339"/>
      <c r="DY23" s="339"/>
      <c r="DZ23" s="339"/>
      <c r="EA23" s="339"/>
      <c r="EB23" s="339"/>
      <c r="EC23" s="381"/>
    </row>
    <row r="24" spans="2:133" ht="11.25" customHeight="1" x14ac:dyDescent="0.2">
      <c r="B24" s="570" t="s">
        <v>376</v>
      </c>
      <c r="C24" s="459"/>
      <c r="D24" s="459"/>
      <c r="E24" s="459"/>
      <c r="F24" s="459"/>
      <c r="G24" s="459"/>
      <c r="H24" s="459"/>
      <c r="I24" s="459"/>
      <c r="J24" s="459"/>
      <c r="K24" s="459"/>
      <c r="L24" s="459"/>
      <c r="M24" s="459"/>
      <c r="N24" s="459"/>
      <c r="O24" s="459"/>
      <c r="P24" s="459"/>
      <c r="Q24" s="571"/>
      <c r="R24" s="565">
        <v>65066</v>
      </c>
      <c r="S24" s="344"/>
      <c r="T24" s="344"/>
      <c r="U24" s="344"/>
      <c r="V24" s="344"/>
      <c r="W24" s="344"/>
      <c r="X24" s="344"/>
      <c r="Y24" s="566"/>
      <c r="Z24" s="567">
        <v>0.5</v>
      </c>
      <c r="AA24" s="567"/>
      <c r="AB24" s="567"/>
      <c r="AC24" s="567"/>
      <c r="AD24" s="568" t="s">
        <v>199</v>
      </c>
      <c r="AE24" s="568"/>
      <c r="AF24" s="568"/>
      <c r="AG24" s="568"/>
      <c r="AH24" s="568"/>
      <c r="AI24" s="568"/>
      <c r="AJ24" s="568"/>
      <c r="AK24" s="568"/>
      <c r="AL24" s="572" t="s">
        <v>199</v>
      </c>
      <c r="AM24" s="350"/>
      <c r="AN24" s="350"/>
      <c r="AO24" s="573"/>
      <c r="AP24" s="570" t="s">
        <v>377</v>
      </c>
      <c r="AQ24" s="581"/>
      <c r="AR24" s="581"/>
      <c r="AS24" s="581"/>
      <c r="AT24" s="581"/>
      <c r="AU24" s="581"/>
      <c r="AV24" s="581"/>
      <c r="AW24" s="581"/>
      <c r="AX24" s="581"/>
      <c r="AY24" s="581"/>
      <c r="AZ24" s="581"/>
      <c r="BA24" s="581"/>
      <c r="BB24" s="581"/>
      <c r="BC24" s="581"/>
      <c r="BD24" s="581"/>
      <c r="BE24" s="581"/>
      <c r="BF24" s="582"/>
      <c r="BG24" s="565" t="s">
        <v>199</v>
      </c>
      <c r="BH24" s="344"/>
      <c r="BI24" s="344"/>
      <c r="BJ24" s="344"/>
      <c r="BK24" s="344"/>
      <c r="BL24" s="344"/>
      <c r="BM24" s="344"/>
      <c r="BN24" s="566"/>
      <c r="BO24" s="567" t="s">
        <v>199</v>
      </c>
      <c r="BP24" s="567"/>
      <c r="BQ24" s="567"/>
      <c r="BR24" s="567"/>
      <c r="BS24" s="568" t="s">
        <v>199</v>
      </c>
      <c r="BT24" s="568"/>
      <c r="BU24" s="568"/>
      <c r="BV24" s="568"/>
      <c r="BW24" s="568"/>
      <c r="BX24" s="568"/>
      <c r="BY24" s="568"/>
      <c r="BZ24" s="568"/>
      <c r="CA24" s="568"/>
      <c r="CB24" s="569"/>
      <c r="CD24" s="554" t="s">
        <v>378</v>
      </c>
      <c r="CE24" s="555"/>
      <c r="CF24" s="555"/>
      <c r="CG24" s="555"/>
      <c r="CH24" s="555"/>
      <c r="CI24" s="555"/>
      <c r="CJ24" s="555"/>
      <c r="CK24" s="555"/>
      <c r="CL24" s="555"/>
      <c r="CM24" s="555"/>
      <c r="CN24" s="555"/>
      <c r="CO24" s="555"/>
      <c r="CP24" s="555"/>
      <c r="CQ24" s="556"/>
      <c r="CR24" s="557">
        <v>4765036</v>
      </c>
      <c r="CS24" s="558"/>
      <c r="CT24" s="558"/>
      <c r="CU24" s="558"/>
      <c r="CV24" s="558"/>
      <c r="CW24" s="558"/>
      <c r="CX24" s="558"/>
      <c r="CY24" s="559"/>
      <c r="CZ24" s="562">
        <v>36.299999999999997</v>
      </c>
      <c r="DA24" s="563"/>
      <c r="DB24" s="563"/>
      <c r="DC24" s="574"/>
      <c r="DD24" s="595">
        <v>4018582</v>
      </c>
      <c r="DE24" s="558"/>
      <c r="DF24" s="558"/>
      <c r="DG24" s="558"/>
      <c r="DH24" s="558"/>
      <c r="DI24" s="558"/>
      <c r="DJ24" s="558"/>
      <c r="DK24" s="559"/>
      <c r="DL24" s="595">
        <v>3719497</v>
      </c>
      <c r="DM24" s="558"/>
      <c r="DN24" s="558"/>
      <c r="DO24" s="558"/>
      <c r="DP24" s="558"/>
      <c r="DQ24" s="558"/>
      <c r="DR24" s="558"/>
      <c r="DS24" s="558"/>
      <c r="DT24" s="558"/>
      <c r="DU24" s="558"/>
      <c r="DV24" s="559"/>
      <c r="DW24" s="562">
        <v>44.6</v>
      </c>
      <c r="DX24" s="563"/>
      <c r="DY24" s="563"/>
      <c r="DZ24" s="563"/>
      <c r="EA24" s="563"/>
      <c r="EB24" s="563"/>
      <c r="EC24" s="564"/>
    </row>
    <row r="25" spans="2:133" ht="11.25" customHeight="1" x14ac:dyDescent="0.2">
      <c r="B25" s="570" t="s">
        <v>79</v>
      </c>
      <c r="C25" s="459"/>
      <c r="D25" s="459"/>
      <c r="E25" s="459"/>
      <c r="F25" s="459"/>
      <c r="G25" s="459"/>
      <c r="H25" s="459"/>
      <c r="I25" s="459"/>
      <c r="J25" s="459"/>
      <c r="K25" s="459"/>
      <c r="L25" s="459"/>
      <c r="M25" s="459"/>
      <c r="N25" s="459"/>
      <c r="O25" s="459"/>
      <c r="P25" s="459"/>
      <c r="Q25" s="571"/>
      <c r="R25" s="565">
        <v>8922874</v>
      </c>
      <c r="S25" s="344"/>
      <c r="T25" s="344"/>
      <c r="U25" s="344"/>
      <c r="V25" s="344"/>
      <c r="W25" s="344"/>
      <c r="X25" s="344"/>
      <c r="Y25" s="566"/>
      <c r="Z25" s="567">
        <v>65.8</v>
      </c>
      <c r="AA25" s="567"/>
      <c r="AB25" s="567"/>
      <c r="AC25" s="567"/>
      <c r="AD25" s="568">
        <v>8270795</v>
      </c>
      <c r="AE25" s="568"/>
      <c r="AF25" s="568"/>
      <c r="AG25" s="568"/>
      <c r="AH25" s="568"/>
      <c r="AI25" s="568"/>
      <c r="AJ25" s="568"/>
      <c r="AK25" s="568"/>
      <c r="AL25" s="572">
        <v>99.7</v>
      </c>
      <c r="AM25" s="350"/>
      <c r="AN25" s="350"/>
      <c r="AO25" s="573"/>
      <c r="AP25" s="570" t="s">
        <v>267</v>
      </c>
      <c r="AQ25" s="581"/>
      <c r="AR25" s="581"/>
      <c r="AS25" s="581"/>
      <c r="AT25" s="581"/>
      <c r="AU25" s="581"/>
      <c r="AV25" s="581"/>
      <c r="AW25" s="581"/>
      <c r="AX25" s="581"/>
      <c r="AY25" s="581"/>
      <c r="AZ25" s="581"/>
      <c r="BA25" s="581"/>
      <c r="BB25" s="581"/>
      <c r="BC25" s="581"/>
      <c r="BD25" s="581"/>
      <c r="BE25" s="581"/>
      <c r="BF25" s="582"/>
      <c r="BG25" s="565" t="s">
        <v>199</v>
      </c>
      <c r="BH25" s="344"/>
      <c r="BI25" s="344"/>
      <c r="BJ25" s="344"/>
      <c r="BK25" s="344"/>
      <c r="BL25" s="344"/>
      <c r="BM25" s="344"/>
      <c r="BN25" s="566"/>
      <c r="BO25" s="567" t="s">
        <v>199</v>
      </c>
      <c r="BP25" s="567"/>
      <c r="BQ25" s="567"/>
      <c r="BR25" s="567"/>
      <c r="BS25" s="568" t="s">
        <v>199</v>
      </c>
      <c r="BT25" s="568"/>
      <c r="BU25" s="568"/>
      <c r="BV25" s="568"/>
      <c r="BW25" s="568"/>
      <c r="BX25" s="568"/>
      <c r="BY25" s="568"/>
      <c r="BZ25" s="568"/>
      <c r="CA25" s="568"/>
      <c r="CB25" s="569"/>
      <c r="CD25" s="570" t="s">
        <v>197</v>
      </c>
      <c r="CE25" s="459"/>
      <c r="CF25" s="459"/>
      <c r="CG25" s="459"/>
      <c r="CH25" s="459"/>
      <c r="CI25" s="459"/>
      <c r="CJ25" s="459"/>
      <c r="CK25" s="459"/>
      <c r="CL25" s="459"/>
      <c r="CM25" s="459"/>
      <c r="CN25" s="459"/>
      <c r="CO25" s="459"/>
      <c r="CP25" s="459"/>
      <c r="CQ25" s="571"/>
      <c r="CR25" s="565">
        <v>2027331</v>
      </c>
      <c r="CS25" s="596"/>
      <c r="CT25" s="596"/>
      <c r="CU25" s="596"/>
      <c r="CV25" s="596"/>
      <c r="CW25" s="596"/>
      <c r="CX25" s="596"/>
      <c r="CY25" s="597"/>
      <c r="CZ25" s="572">
        <v>15.4</v>
      </c>
      <c r="DA25" s="598"/>
      <c r="DB25" s="598"/>
      <c r="DC25" s="599"/>
      <c r="DD25" s="575">
        <v>1892871</v>
      </c>
      <c r="DE25" s="596"/>
      <c r="DF25" s="596"/>
      <c r="DG25" s="596"/>
      <c r="DH25" s="596"/>
      <c r="DI25" s="596"/>
      <c r="DJ25" s="596"/>
      <c r="DK25" s="597"/>
      <c r="DL25" s="575">
        <v>1795556</v>
      </c>
      <c r="DM25" s="596"/>
      <c r="DN25" s="596"/>
      <c r="DO25" s="596"/>
      <c r="DP25" s="596"/>
      <c r="DQ25" s="596"/>
      <c r="DR25" s="596"/>
      <c r="DS25" s="596"/>
      <c r="DT25" s="596"/>
      <c r="DU25" s="596"/>
      <c r="DV25" s="597"/>
      <c r="DW25" s="572">
        <v>21.5</v>
      </c>
      <c r="DX25" s="598"/>
      <c r="DY25" s="598"/>
      <c r="DZ25" s="598"/>
      <c r="EA25" s="598"/>
      <c r="EB25" s="598"/>
      <c r="EC25" s="600"/>
    </row>
    <row r="26" spans="2:133" ht="11.25" customHeight="1" x14ac:dyDescent="0.2">
      <c r="B26" s="570" t="s">
        <v>381</v>
      </c>
      <c r="C26" s="459"/>
      <c r="D26" s="459"/>
      <c r="E26" s="459"/>
      <c r="F26" s="459"/>
      <c r="G26" s="459"/>
      <c r="H26" s="459"/>
      <c r="I26" s="459"/>
      <c r="J26" s="459"/>
      <c r="K26" s="459"/>
      <c r="L26" s="459"/>
      <c r="M26" s="459"/>
      <c r="N26" s="459"/>
      <c r="O26" s="459"/>
      <c r="P26" s="459"/>
      <c r="Q26" s="571"/>
      <c r="R26" s="565">
        <v>1191</v>
      </c>
      <c r="S26" s="344"/>
      <c r="T26" s="344"/>
      <c r="U26" s="344"/>
      <c r="V26" s="344"/>
      <c r="W26" s="344"/>
      <c r="X26" s="344"/>
      <c r="Y26" s="566"/>
      <c r="Z26" s="567">
        <v>0</v>
      </c>
      <c r="AA26" s="567"/>
      <c r="AB26" s="567"/>
      <c r="AC26" s="567"/>
      <c r="AD26" s="568">
        <v>1191</v>
      </c>
      <c r="AE26" s="568"/>
      <c r="AF26" s="568"/>
      <c r="AG26" s="568"/>
      <c r="AH26" s="568"/>
      <c r="AI26" s="568"/>
      <c r="AJ26" s="568"/>
      <c r="AK26" s="568"/>
      <c r="AL26" s="572">
        <v>0</v>
      </c>
      <c r="AM26" s="350"/>
      <c r="AN26" s="350"/>
      <c r="AO26" s="573"/>
      <c r="AP26" s="570" t="s">
        <v>384</v>
      </c>
      <c r="AQ26" s="581"/>
      <c r="AR26" s="581"/>
      <c r="AS26" s="581"/>
      <c r="AT26" s="581"/>
      <c r="AU26" s="581"/>
      <c r="AV26" s="581"/>
      <c r="AW26" s="581"/>
      <c r="AX26" s="581"/>
      <c r="AY26" s="581"/>
      <c r="AZ26" s="581"/>
      <c r="BA26" s="581"/>
      <c r="BB26" s="581"/>
      <c r="BC26" s="581"/>
      <c r="BD26" s="581"/>
      <c r="BE26" s="581"/>
      <c r="BF26" s="582"/>
      <c r="BG26" s="565" t="s">
        <v>199</v>
      </c>
      <c r="BH26" s="344"/>
      <c r="BI26" s="344"/>
      <c r="BJ26" s="344"/>
      <c r="BK26" s="344"/>
      <c r="BL26" s="344"/>
      <c r="BM26" s="344"/>
      <c r="BN26" s="566"/>
      <c r="BO26" s="567" t="s">
        <v>199</v>
      </c>
      <c r="BP26" s="567"/>
      <c r="BQ26" s="567"/>
      <c r="BR26" s="567"/>
      <c r="BS26" s="568" t="s">
        <v>199</v>
      </c>
      <c r="BT26" s="568"/>
      <c r="BU26" s="568"/>
      <c r="BV26" s="568"/>
      <c r="BW26" s="568"/>
      <c r="BX26" s="568"/>
      <c r="BY26" s="568"/>
      <c r="BZ26" s="568"/>
      <c r="CA26" s="568"/>
      <c r="CB26" s="569"/>
      <c r="CD26" s="570" t="s">
        <v>121</v>
      </c>
      <c r="CE26" s="459"/>
      <c r="CF26" s="459"/>
      <c r="CG26" s="459"/>
      <c r="CH26" s="459"/>
      <c r="CI26" s="459"/>
      <c r="CJ26" s="459"/>
      <c r="CK26" s="459"/>
      <c r="CL26" s="459"/>
      <c r="CM26" s="459"/>
      <c r="CN26" s="459"/>
      <c r="CO26" s="459"/>
      <c r="CP26" s="459"/>
      <c r="CQ26" s="571"/>
      <c r="CR26" s="565">
        <v>1253331</v>
      </c>
      <c r="CS26" s="344"/>
      <c r="CT26" s="344"/>
      <c r="CU26" s="344"/>
      <c r="CV26" s="344"/>
      <c r="CW26" s="344"/>
      <c r="CX26" s="344"/>
      <c r="CY26" s="566"/>
      <c r="CZ26" s="572">
        <v>9.5</v>
      </c>
      <c r="DA26" s="598"/>
      <c r="DB26" s="598"/>
      <c r="DC26" s="599"/>
      <c r="DD26" s="575">
        <v>1152932</v>
      </c>
      <c r="DE26" s="344"/>
      <c r="DF26" s="344"/>
      <c r="DG26" s="344"/>
      <c r="DH26" s="344"/>
      <c r="DI26" s="344"/>
      <c r="DJ26" s="344"/>
      <c r="DK26" s="566"/>
      <c r="DL26" s="575" t="s">
        <v>199</v>
      </c>
      <c r="DM26" s="344"/>
      <c r="DN26" s="344"/>
      <c r="DO26" s="344"/>
      <c r="DP26" s="344"/>
      <c r="DQ26" s="344"/>
      <c r="DR26" s="344"/>
      <c r="DS26" s="344"/>
      <c r="DT26" s="344"/>
      <c r="DU26" s="344"/>
      <c r="DV26" s="566"/>
      <c r="DW26" s="572" t="s">
        <v>199</v>
      </c>
      <c r="DX26" s="598"/>
      <c r="DY26" s="598"/>
      <c r="DZ26" s="598"/>
      <c r="EA26" s="598"/>
      <c r="EB26" s="598"/>
      <c r="EC26" s="600"/>
    </row>
    <row r="27" spans="2:133" ht="11.25" customHeight="1" x14ac:dyDescent="0.2">
      <c r="B27" s="570" t="s">
        <v>154</v>
      </c>
      <c r="C27" s="459"/>
      <c r="D27" s="459"/>
      <c r="E27" s="459"/>
      <c r="F27" s="459"/>
      <c r="G27" s="459"/>
      <c r="H27" s="459"/>
      <c r="I27" s="459"/>
      <c r="J27" s="459"/>
      <c r="K27" s="459"/>
      <c r="L27" s="459"/>
      <c r="M27" s="459"/>
      <c r="N27" s="459"/>
      <c r="O27" s="459"/>
      <c r="P27" s="459"/>
      <c r="Q27" s="571"/>
      <c r="R27" s="565">
        <v>33997</v>
      </c>
      <c r="S27" s="344"/>
      <c r="T27" s="344"/>
      <c r="U27" s="344"/>
      <c r="V27" s="344"/>
      <c r="W27" s="344"/>
      <c r="X27" s="344"/>
      <c r="Y27" s="566"/>
      <c r="Z27" s="567">
        <v>0.3</v>
      </c>
      <c r="AA27" s="567"/>
      <c r="AB27" s="567"/>
      <c r="AC27" s="567"/>
      <c r="AD27" s="568" t="s">
        <v>199</v>
      </c>
      <c r="AE27" s="568"/>
      <c r="AF27" s="568"/>
      <c r="AG27" s="568"/>
      <c r="AH27" s="568"/>
      <c r="AI27" s="568"/>
      <c r="AJ27" s="568"/>
      <c r="AK27" s="568"/>
      <c r="AL27" s="572" t="s">
        <v>199</v>
      </c>
      <c r="AM27" s="350"/>
      <c r="AN27" s="350"/>
      <c r="AO27" s="573"/>
      <c r="AP27" s="570" t="s">
        <v>385</v>
      </c>
      <c r="AQ27" s="459"/>
      <c r="AR27" s="459"/>
      <c r="AS27" s="459"/>
      <c r="AT27" s="459"/>
      <c r="AU27" s="459"/>
      <c r="AV27" s="459"/>
      <c r="AW27" s="459"/>
      <c r="AX27" s="459"/>
      <c r="AY27" s="459"/>
      <c r="AZ27" s="459"/>
      <c r="BA27" s="459"/>
      <c r="BB27" s="459"/>
      <c r="BC27" s="459"/>
      <c r="BD27" s="459"/>
      <c r="BE27" s="459"/>
      <c r="BF27" s="571"/>
      <c r="BG27" s="565">
        <v>1642059</v>
      </c>
      <c r="BH27" s="344"/>
      <c r="BI27" s="344"/>
      <c r="BJ27" s="344"/>
      <c r="BK27" s="344"/>
      <c r="BL27" s="344"/>
      <c r="BM27" s="344"/>
      <c r="BN27" s="566"/>
      <c r="BO27" s="567">
        <v>100</v>
      </c>
      <c r="BP27" s="567"/>
      <c r="BQ27" s="567"/>
      <c r="BR27" s="567"/>
      <c r="BS27" s="568" t="s">
        <v>199</v>
      </c>
      <c r="BT27" s="568"/>
      <c r="BU27" s="568"/>
      <c r="BV27" s="568"/>
      <c r="BW27" s="568"/>
      <c r="BX27" s="568"/>
      <c r="BY27" s="568"/>
      <c r="BZ27" s="568"/>
      <c r="CA27" s="568"/>
      <c r="CB27" s="569"/>
      <c r="CD27" s="570" t="s">
        <v>221</v>
      </c>
      <c r="CE27" s="459"/>
      <c r="CF27" s="459"/>
      <c r="CG27" s="459"/>
      <c r="CH27" s="459"/>
      <c r="CI27" s="459"/>
      <c r="CJ27" s="459"/>
      <c r="CK27" s="459"/>
      <c r="CL27" s="459"/>
      <c r="CM27" s="459"/>
      <c r="CN27" s="459"/>
      <c r="CO27" s="459"/>
      <c r="CP27" s="459"/>
      <c r="CQ27" s="571"/>
      <c r="CR27" s="565">
        <v>1073717</v>
      </c>
      <c r="CS27" s="596"/>
      <c r="CT27" s="596"/>
      <c r="CU27" s="596"/>
      <c r="CV27" s="596"/>
      <c r="CW27" s="596"/>
      <c r="CX27" s="596"/>
      <c r="CY27" s="597"/>
      <c r="CZ27" s="572">
        <v>8.1999999999999993</v>
      </c>
      <c r="DA27" s="598"/>
      <c r="DB27" s="598"/>
      <c r="DC27" s="599"/>
      <c r="DD27" s="575">
        <v>467901</v>
      </c>
      <c r="DE27" s="596"/>
      <c r="DF27" s="596"/>
      <c r="DG27" s="596"/>
      <c r="DH27" s="596"/>
      <c r="DI27" s="596"/>
      <c r="DJ27" s="596"/>
      <c r="DK27" s="597"/>
      <c r="DL27" s="575">
        <v>266131</v>
      </c>
      <c r="DM27" s="596"/>
      <c r="DN27" s="596"/>
      <c r="DO27" s="596"/>
      <c r="DP27" s="596"/>
      <c r="DQ27" s="596"/>
      <c r="DR27" s="596"/>
      <c r="DS27" s="596"/>
      <c r="DT27" s="596"/>
      <c r="DU27" s="596"/>
      <c r="DV27" s="597"/>
      <c r="DW27" s="572">
        <v>3.2</v>
      </c>
      <c r="DX27" s="598"/>
      <c r="DY27" s="598"/>
      <c r="DZ27" s="598"/>
      <c r="EA27" s="598"/>
      <c r="EB27" s="598"/>
      <c r="EC27" s="600"/>
    </row>
    <row r="28" spans="2:133" ht="11.25" customHeight="1" x14ac:dyDescent="0.2">
      <c r="B28" s="570" t="s">
        <v>307</v>
      </c>
      <c r="C28" s="459"/>
      <c r="D28" s="459"/>
      <c r="E28" s="459"/>
      <c r="F28" s="459"/>
      <c r="G28" s="459"/>
      <c r="H28" s="459"/>
      <c r="I28" s="459"/>
      <c r="J28" s="459"/>
      <c r="K28" s="459"/>
      <c r="L28" s="459"/>
      <c r="M28" s="459"/>
      <c r="N28" s="459"/>
      <c r="O28" s="459"/>
      <c r="P28" s="459"/>
      <c r="Q28" s="571"/>
      <c r="R28" s="565">
        <v>66156</v>
      </c>
      <c r="S28" s="344"/>
      <c r="T28" s="344"/>
      <c r="U28" s="344"/>
      <c r="V28" s="344"/>
      <c r="W28" s="344"/>
      <c r="X28" s="344"/>
      <c r="Y28" s="566"/>
      <c r="Z28" s="567">
        <v>0.5</v>
      </c>
      <c r="AA28" s="567"/>
      <c r="AB28" s="567"/>
      <c r="AC28" s="567"/>
      <c r="AD28" s="568">
        <v>4542</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379</v>
      </c>
      <c r="CE28" s="459"/>
      <c r="CF28" s="459"/>
      <c r="CG28" s="459"/>
      <c r="CH28" s="459"/>
      <c r="CI28" s="459"/>
      <c r="CJ28" s="459"/>
      <c r="CK28" s="459"/>
      <c r="CL28" s="459"/>
      <c r="CM28" s="459"/>
      <c r="CN28" s="459"/>
      <c r="CO28" s="459"/>
      <c r="CP28" s="459"/>
      <c r="CQ28" s="571"/>
      <c r="CR28" s="565">
        <v>1663988</v>
      </c>
      <c r="CS28" s="344"/>
      <c r="CT28" s="344"/>
      <c r="CU28" s="344"/>
      <c r="CV28" s="344"/>
      <c r="CW28" s="344"/>
      <c r="CX28" s="344"/>
      <c r="CY28" s="566"/>
      <c r="CZ28" s="572">
        <v>12.7</v>
      </c>
      <c r="DA28" s="598"/>
      <c r="DB28" s="598"/>
      <c r="DC28" s="599"/>
      <c r="DD28" s="575">
        <v>1657810</v>
      </c>
      <c r="DE28" s="344"/>
      <c r="DF28" s="344"/>
      <c r="DG28" s="344"/>
      <c r="DH28" s="344"/>
      <c r="DI28" s="344"/>
      <c r="DJ28" s="344"/>
      <c r="DK28" s="566"/>
      <c r="DL28" s="575">
        <v>1657810</v>
      </c>
      <c r="DM28" s="344"/>
      <c r="DN28" s="344"/>
      <c r="DO28" s="344"/>
      <c r="DP28" s="344"/>
      <c r="DQ28" s="344"/>
      <c r="DR28" s="344"/>
      <c r="DS28" s="344"/>
      <c r="DT28" s="344"/>
      <c r="DU28" s="344"/>
      <c r="DV28" s="566"/>
      <c r="DW28" s="572">
        <v>19.899999999999999</v>
      </c>
      <c r="DX28" s="598"/>
      <c r="DY28" s="598"/>
      <c r="DZ28" s="598"/>
      <c r="EA28" s="598"/>
      <c r="EB28" s="598"/>
      <c r="EC28" s="600"/>
    </row>
    <row r="29" spans="2:133" ht="11.25" customHeight="1" x14ac:dyDescent="0.2">
      <c r="B29" s="570" t="s">
        <v>19</v>
      </c>
      <c r="C29" s="459"/>
      <c r="D29" s="459"/>
      <c r="E29" s="459"/>
      <c r="F29" s="459"/>
      <c r="G29" s="459"/>
      <c r="H29" s="459"/>
      <c r="I29" s="459"/>
      <c r="J29" s="459"/>
      <c r="K29" s="459"/>
      <c r="L29" s="459"/>
      <c r="M29" s="459"/>
      <c r="N29" s="459"/>
      <c r="O29" s="459"/>
      <c r="P29" s="459"/>
      <c r="Q29" s="571"/>
      <c r="R29" s="565">
        <v>8797</v>
      </c>
      <c r="S29" s="344"/>
      <c r="T29" s="344"/>
      <c r="U29" s="344"/>
      <c r="V29" s="344"/>
      <c r="W29" s="344"/>
      <c r="X29" s="344"/>
      <c r="Y29" s="566"/>
      <c r="Z29" s="567">
        <v>0.1</v>
      </c>
      <c r="AA29" s="567"/>
      <c r="AB29" s="567"/>
      <c r="AC29" s="567"/>
      <c r="AD29" s="568" t="s">
        <v>199</v>
      </c>
      <c r="AE29" s="568"/>
      <c r="AF29" s="568"/>
      <c r="AG29" s="568"/>
      <c r="AH29" s="568"/>
      <c r="AI29" s="568"/>
      <c r="AJ29" s="568"/>
      <c r="AK29" s="568"/>
      <c r="AL29" s="572" t="s">
        <v>199</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173</v>
      </c>
      <c r="CE29" s="538"/>
      <c r="CF29" s="570" t="s">
        <v>22</v>
      </c>
      <c r="CG29" s="459"/>
      <c r="CH29" s="459"/>
      <c r="CI29" s="459"/>
      <c r="CJ29" s="459"/>
      <c r="CK29" s="459"/>
      <c r="CL29" s="459"/>
      <c r="CM29" s="459"/>
      <c r="CN29" s="459"/>
      <c r="CO29" s="459"/>
      <c r="CP29" s="459"/>
      <c r="CQ29" s="571"/>
      <c r="CR29" s="565">
        <v>1663988</v>
      </c>
      <c r="CS29" s="596"/>
      <c r="CT29" s="596"/>
      <c r="CU29" s="596"/>
      <c r="CV29" s="596"/>
      <c r="CW29" s="596"/>
      <c r="CX29" s="596"/>
      <c r="CY29" s="597"/>
      <c r="CZ29" s="572">
        <v>12.7</v>
      </c>
      <c r="DA29" s="598"/>
      <c r="DB29" s="598"/>
      <c r="DC29" s="599"/>
      <c r="DD29" s="575">
        <v>1657810</v>
      </c>
      <c r="DE29" s="596"/>
      <c r="DF29" s="596"/>
      <c r="DG29" s="596"/>
      <c r="DH29" s="596"/>
      <c r="DI29" s="596"/>
      <c r="DJ29" s="596"/>
      <c r="DK29" s="597"/>
      <c r="DL29" s="575">
        <v>1657810</v>
      </c>
      <c r="DM29" s="596"/>
      <c r="DN29" s="596"/>
      <c r="DO29" s="596"/>
      <c r="DP29" s="596"/>
      <c r="DQ29" s="596"/>
      <c r="DR29" s="596"/>
      <c r="DS29" s="596"/>
      <c r="DT29" s="596"/>
      <c r="DU29" s="596"/>
      <c r="DV29" s="597"/>
      <c r="DW29" s="572">
        <v>19.899999999999999</v>
      </c>
      <c r="DX29" s="598"/>
      <c r="DY29" s="598"/>
      <c r="DZ29" s="598"/>
      <c r="EA29" s="598"/>
      <c r="EB29" s="598"/>
      <c r="EC29" s="600"/>
    </row>
    <row r="30" spans="2:133" ht="11.25" customHeight="1" x14ac:dyDescent="0.2">
      <c r="B30" s="570" t="s">
        <v>337</v>
      </c>
      <c r="C30" s="459"/>
      <c r="D30" s="459"/>
      <c r="E30" s="459"/>
      <c r="F30" s="459"/>
      <c r="G30" s="459"/>
      <c r="H30" s="459"/>
      <c r="I30" s="459"/>
      <c r="J30" s="459"/>
      <c r="K30" s="459"/>
      <c r="L30" s="459"/>
      <c r="M30" s="459"/>
      <c r="N30" s="459"/>
      <c r="O30" s="459"/>
      <c r="P30" s="459"/>
      <c r="Q30" s="571"/>
      <c r="R30" s="565">
        <v>1365985</v>
      </c>
      <c r="S30" s="344"/>
      <c r="T30" s="344"/>
      <c r="U30" s="344"/>
      <c r="V30" s="344"/>
      <c r="W30" s="344"/>
      <c r="X30" s="344"/>
      <c r="Y30" s="566"/>
      <c r="Z30" s="567">
        <v>10.1</v>
      </c>
      <c r="AA30" s="567"/>
      <c r="AB30" s="567"/>
      <c r="AC30" s="567"/>
      <c r="AD30" s="568" t="s">
        <v>199</v>
      </c>
      <c r="AE30" s="568"/>
      <c r="AF30" s="568"/>
      <c r="AG30" s="568"/>
      <c r="AH30" s="568"/>
      <c r="AI30" s="568"/>
      <c r="AJ30" s="568"/>
      <c r="AK30" s="568"/>
      <c r="AL30" s="572" t="s">
        <v>199</v>
      </c>
      <c r="AM30" s="350"/>
      <c r="AN30" s="350"/>
      <c r="AO30" s="573"/>
      <c r="AP30" s="338" t="s">
        <v>309</v>
      </c>
      <c r="AQ30" s="339"/>
      <c r="AR30" s="339"/>
      <c r="AS30" s="339"/>
      <c r="AT30" s="339"/>
      <c r="AU30" s="339"/>
      <c r="AV30" s="339"/>
      <c r="AW30" s="339"/>
      <c r="AX30" s="339"/>
      <c r="AY30" s="339"/>
      <c r="AZ30" s="339"/>
      <c r="BA30" s="339"/>
      <c r="BB30" s="339"/>
      <c r="BC30" s="339"/>
      <c r="BD30" s="339"/>
      <c r="BE30" s="339"/>
      <c r="BF30" s="381"/>
      <c r="BG30" s="338" t="s">
        <v>388</v>
      </c>
      <c r="BH30" s="601"/>
      <c r="BI30" s="601"/>
      <c r="BJ30" s="601"/>
      <c r="BK30" s="601"/>
      <c r="BL30" s="601"/>
      <c r="BM30" s="601"/>
      <c r="BN30" s="601"/>
      <c r="BO30" s="601"/>
      <c r="BP30" s="601"/>
      <c r="BQ30" s="602"/>
      <c r="BR30" s="338" t="s">
        <v>389</v>
      </c>
      <c r="BS30" s="601"/>
      <c r="BT30" s="601"/>
      <c r="BU30" s="601"/>
      <c r="BV30" s="601"/>
      <c r="BW30" s="601"/>
      <c r="BX30" s="601"/>
      <c r="BY30" s="601"/>
      <c r="BZ30" s="601"/>
      <c r="CA30" s="601"/>
      <c r="CB30" s="602"/>
      <c r="CD30" s="546"/>
      <c r="CE30" s="541"/>
      <c r="CF30" s="570" t="s">
        <v>390</v>
      </c>
      <c r="CG30" s="459"/>
      <c r="CH30" s="459"/>
      <c r="CI30" s="459"/>
      <c r="CJ30" s="459"/>
      <c r="CK30" s="459"/>
      <c r="CL30" s="459"/>
      <c r="CM30" s="459"/>
      <c r="CN30" s="459"/>
      <c r="CO30" s="459"/>
      <c r="CP30" s="459"/>
      <c r="CQ30" s="571"/>
      <c r="CR30" s="565">
        <v>1611621</v>
      </c>
      <c r="CS30" s="344"/>
      <c r="CT30" s="344"/>
      <c r="CU30" s="344"/>
      <c r="CV30" s="344"/>
      <c r="CW30" s="344"/>
      <c r="CX30" s="344"/>
      <c r="CY30" s="566"/>
      <c r="CZ30" s="572">
        <v>12.3</v>
      </c>
      <c r="DA30" s="598"/>
      <c r="DB30" s="598"/>
      <c r="DC30" s="599"/>
      <c r="DD30" s="575">
        <v>1605586</v>
      </c>
      <c r="DE30" s="344"/>
      <c r="DF30" s="344"/>
      <c r="DG30" s="344"/>
      <c r="DH30" s="344"/>
      <c r="DI30" s="344"/>
      <c r="DJ30" s="344"/>
      <c r="DK30" s="566"/>
      <c r="DL30" s="575">
        <v>1605586</v>
      </c>
      <c r="DM30" s="344"/>
      <c r="DN30" s="344"/>
      <c r="DO30" s="344"/>
      <c r="DP30" s="344"/>
      <c r="DQ30" s="344"/>
      <c r="DR30" s="344"/>
      <c r="DS30" s="344"/>
      <c r="DT30" s="344"/>
      <c r="DU30" s="344"/>
      <c r="DV30" s="566"/>
      <c r="DW30" s="572">
        <v>19.3</v>
      </c>
      <c r="DX30" s="598"/>
      <c r="DY30" s="598"/>
      <c r="DZ30" s="598"/>
      <c r="EA30" s="598"/>
      <c r="EB30" s="598"/>
      <c r="EC30" s="600"/>
    </row>
    <row r="31" spans="2:133" ht="11.25" customHeight="1" x14ac:dyDescent="0.2">
      <c r="B31" s="578" t="s">
        <v>52</v>
      </c>
      <c r="C31" s="579"/>
      <c r="D31" s="579"/>
      <c r="E31" s="579"/>
      <c r="F31" s="579"/>
      <c r="G31" s="579"/>
      <c r="H31" s="579"/>
      <c r="I31" s="579"/>
      <c r="J31" s="579"/>
      <c r="K31" s="579"/>
      <c r="L31" s="579"/>
      <c r="M31" s="579"/>
      <c r="N31" s="579"/>
      <c r="O31" s="579"/>
      <c r="P31" s="579"/>
      <c r="Q31" s="580"/>
      <c r="R31" s="565" t="s">
        <v>199</v>
      </c>
      <c r="S31" s="344"/>
      <c r="T31" s="344"/>
      <c r="U31" s="344"/>
      <c r="V31" s="344"/>
      <c r="W31" s="344"/>
      <c r="X31" s="344"/>
      <c r="Y31" s="566"/>
      <c r="Z31" s="567" t="s">
        <v>199</v>
      </c>
      <c r="AA31" s="567"/>
      <c r="AB31" s="567"/>
      <c r="AC31" s="567"/>
      <c r="AD31" s="568" t="s">
        <v>199</v>
      </c>
      <c r="AE31" s="568"/>
      <c r="AF31" s="568"/>
      <c r="AG31" s="568"/>
      <c r="AH31" s="568"/>
      <c r="AI31" s="568"/>
      <c r="AJ31" s="568"/>
      <c r="AK31" s="568"/>
      <c r="AL31" s="572" t="s">
        <v>199</v>
      </c>
      <c r="AM31" s="350"/>
      <c r="AN31" s="350"/>
      <c r="AO31" s="573"/>
      <c r="AP31" s="519" t="s">
        <v>8</v>
      </c>
      <c r="AQ31" s="520"/>
      <c r="AR31" s="520"/>
      <c r="AS31" s="520"/>
      <c r="AT31" s="648" t="s">
        <v>391</v>
      </c>
      <c r="AU31" s="42"/>
      <c r="AV31" s="42"/>
      <c r="AW31" s="42"/>
      <c r="AX31" s="554" t="s">
        <v>268</v>
      </c>
      <c r="AY31" s="555"/>
      <c r="AZ31" s="555"/>
      <c r="BA31" s="555"/>
      <c r="BB31" s="555"/>
      <c r="BC31" s="555"/>
      <c r="BD31" s="555"/>
      <c r="BE31" s="555"/>
      <c r="BF31" s="556"/>
      <c r="BG31" s="603">
        <v>98.4</v>
      </c>
      <c r="BH31" s="604"/>
      <c r="BI31" s="604"/>
      <c r="BJ31" s="604"/>
      <c r="BK31" s="604"/>
      <c r="BL31" s="604"/>
      <c r="BM31" s="563">
        <v>90.3</v>
      </c>
      <c r="BN31" s="604"/>
      <c r="BO31" s="604"/>
      <c r="BP31" s="604"/>
      <c r="BQ31" s="605"/>
      <c r="BR31" s="603">
        <v>98.4</v>
      </c>
      <c r="BS31" s="604"/>
      <c r="BT31" s="604"/>
      <c r="BU31" s="604"/>
      <c r="BV31" s="604"/>
      <c r="BW31" s="604"/>
      <c r="BX31" s="563">
        <v>90.1</v>
      </c>
      <c r="BY31" s="604"/>
      <c r="BZ31" s="604"/>
      <c r="CA31" s="604"/>
      <c r="CB31" s="605"/>
      <c r="CD31" s="546"/>
      <c r="CE31" s="541"/>
      <c r="CF31" s="570" t="s">
        <v>308</v>
      </c>
      <c r="CG31" s="459"/>
      <c r="CH31" s="459"/>
      <c r="CI31" s="459"/>
      <c r="CJ31" s="459"/>
      <c r="CK31" s="459"/>
      <c r="CL31" s="459"/>
      <c r="CM31" s="459"/>
      <c r="CN31" s="459"/>
      <c r="CO31" s="459"/>
      <c r="CP31" s="459"/>
      <c r="CQ31" s="571"/>
      <c r="CR31" s="565">
        <v>52367</v>
      </c>
      <c r="CS31" s="596"/>
      <c r="CT31" s="596"/>
      <c r="CU31" s="596"/>
      <c r="CV31" s="596"/>
      <c r="CW31" s="596"/>
      <c r="CX31" s="596"/>
      <c r="CY31" s="597"/>
      <c r="CZ31" s="572">
        <v>0.4</v>
      </c>
      <c r="DA31" s="598"/>
      <c r="DB31" s="598"/>
      <c r="DC31" s="599"/>
      <c r="DD31" s="575">
        <v>52224</v>
      </c>
      <c r="DE31" s="596"/>
      <c r="DF31" s="596"/>
      <c r="DG31" s="596"/>
      <c r="DH31" s="596"/>
      <c r="DI31" s="596"/>
      <c r="DJ31" s="596"/>
      <c r="DK31" s="597"/>
      <c r="DL31" s="575">
        <v>52224</v>
      </c>
      <c r="DM31" s="596"/>
      <c r="DN31" s="596"/>
      <c r="DO31" s="596"/>
      <c r="DP31" s="596"/>
      <c r="DQ31" s="596"/>
      <c r="DR31" s="596"/>
      <c r="DS31" s="596"/>
      <c r="DT31" s="596"/>
      <c r="DU31" s="596"/>
      <c r="DV31" s="597"/>
      <c r="DW31" s="572">
        <v>0.6</v>
      </c>
      <c r="DX31" s="598"/>
      <c r="DY31" s="598"/>
      <c r="DZ31" s="598"/>
      <c r="EA31" s="598"/>
      <c r="EB31" s="598"/>
      <c r="EC31" s="600"/>
    </row>
    <row r="32" spans="2:133" ht="11.25" customHeight="1" x14ac:dyDescent="0.2">
      <c r="B32" s="570" t="s">
        <v>392</v>
      </c>
      <c r="C32" s="459"/>
      <c r="D32" s="459"/>
      <c r="E32" s="459"/>
      <c r="F32" s="459"/>
      <c r="G32" s="459"/>
      <c r="H32" s="459"/>
      <c r="I32" s="459"/>
      <c r="J32" s="459"/>
      <c r="K32" s="459"/>
      <c r="L32" s="459"/>
      <c r="M32" s="459"/>
      <c r="N32" s="459"/>
      <c r="O32" s="459"/>
      <c r="P32" s="459"/>
      <c r="Q32" s="571"/>
      <c r="R32" s="565">
        <v>619483</v>
      </c>
      <c r="S32" s="344"/>
      <c r="T32" s="344"/>
      <c r="U32" s="344"/>
      <c r="V32" s="344"/>
      <c r="W32" s="344"/>
      <c r="X32" s="344"/>
      <c r="Y32" s="566"/>
      <c r="Z32" s="567">
        <v>4.5999999999999996</v>
      </c>
      <c r="AA32" s="567"/>
      <c r="AB32" s="567"/>
      <c r="AC32" s="567"/>
      <c r="AD32" s="568" t="s">
        <v>199</v>
      </c>
      <c r="AE32" s="568"/>
      <c r="AF32" s="568"/>
      <c r="AG32" s="568"/>
      <c r="AH32" s="568"/>
      <c r="AI32" s="568"/>
      <c r="AJ32" s="568"/>
      <c r="AK32" s="568"/>
      <c r="AL32" s="572" t="s">
        <v>199</v>
      </c>
      <c r="AM32" s="350"/>
      <c r="AN32" s="350"/>
      <c r="AO32" s="573"/>
      <c r="AP32" s="647"/>
      <c r="AQ32" s="506"/>
      <c r="AR32" s="506"/>
      <c r="AS32" s="506"/>
      <c r="AT32" s="649"/>
      <c r="AU32" s="1" t="s">
        <v>243</v>
      </c>
      <c r="AX32" s="570" t="s">
        <v>369</v>
      </c>
      <c r="AY32" s="459"/>
      <c r="AZ32" s="459"/>
      <c r="BA32" s="459"/>
      <c r="BB32" s="459"/>
      <c r="BC32" s="459"/>
      <c r="BD32" s="459"/>
      <c r="BE32" s="459"/>
      <c r="BF32" s="571"/>
      <c r="BG32" s="606">
        <v>99.3</v>
      </c>
      <c r="BH32" s="596"/>
      <c r="BI32" s="596"/>
      <c r="BJ32" s="596"/>
      <c r="BK32" s="596"/>
      <c r="BL32" s="596"/>
      <c r="BM32" s="350">
        <v>97.1</v>
      </c>
      <c r="BN32" s="596"/>
      <c r="BO32" s="596"/>
      <c r="BP32" s="596"/>
      <c r="BQ32" s="607"/>
      <c r="BR32" s="606">
        <v>99.3</v>
      </c>
      <c r="BS32" s="596"/>
      <c r="BT32" s="596"/>
      <c r="BU32" s="596"/>
      <c r="BV32" s="596"/>
      <c r="BW32" s="596"/>
      <c r="BX32" s="350">
        <v>96.9</v>
      </c>
      <c r="BY32" s="596"/>
      <c r="BZ32" s="596"/>
      <c r="CA32" s="596"/>
      <c r="CB32" s="607"/>
      <c r="CD32" s="547"/>
      <c r="CE32" s="549"/>
      <c r="CF32" s="570" t="s">
        <v>394</v>
      </c>
      <c r="CG32" s="459"/>
      <c r="CH32" s="459"/>
      <c r="CI32" s="459"/>
      <c r="CJ32" s="459"/>
      <c r="CK32" s="459"/>
      <c r="CL32" s="459"/>
      <c r="CM32" s="459"/>
      <c r="CN32" s="459"/>
      <c r="CO32" s="459"/>
      <c r="CP32" s="459"/>
      <c r="CQ32" s="571"/>
      <c r="CR32" s="565" t="s">
        <v>199</v>
      </c>
      <c r="CS32" s="344"/>
      <c r="CT32" s="344"/>
      <c r="CU32" s="344"/>
      <c r="CV32" s="344"/>
      <c r="CW32" s="344"/>
      <c r="CX32" s="344"/>
      <c r="CY32" s="566"/>
      <c r="CZ32" s="572" t="s">
        <v>199</v>
      </c>
      <c r="DA32" s="598"/>
      <c r="DB32" s="598"/>
      <c r="DC32" s="599"/>
      <c r="DD32" s="575" t="s">
        <v>199</v>
      </c>
      <c r="DE32" s="344"/>
      <c r="DF32" s="344"/>
      <c r="DG32" s="344"/>
      <c r="DH32" s="344"/>
      <c r="DI32" s="344"/>
      <c r="DJ32" s="344"/>
      <c r="DK32" s="566"/>
      <c r="DL32" s="575" t="s">
        <v>199</v>
      </c>
      <c r="DM32" s="344"/>
      <c r="DN32" s="344"/>
      <c r="DO32" s="344"/>
      <c r="DP32" s="344"/>
      <c r="DQ32" s="344"/>
      <c r="DR32" s="344"/>
      <c r="DS32" s="344"/>
      <c r="DT32" s="344"/>
      <c r="DU32" s="344"/>
      <c r="DV32" s="566"/>
      <c r="DW32" s="572" t="s">
        <v>199</v>
      </c>
      <c r="DX32" s="598"/>
      <c r="DY32" s="598"/>
      <c r="DZ32" s="598"/>
      <c r="EA32" s="598"/>
      <c r="EB32" s="598"/>
      <c r="EC32" s="600"/>
    </row>
    <row r="33" spans="2:133" ht="11.25" customHeight="1" x14ac:dyDescent="0.2">
      <c r="B33" s="570" t="s">
        <v>130</v>
      </c>
      <c r="C33" s="459"/>
      <c r="D33" s="459"/>
      <c r="E33" s="459"/>
      <c r="F33" s="459"/>
      <c r="G33" s="459"/>
      <c r="H33" s="459"/>
      <c r="I33" s="459"/>
      <c r="J33" s="459"/>
      <c r="K33" s="459"/>
      <c r="L33" s="459"/>
      <c r="M33" s="459"/>
      <c r="N33" s="459"/>
      <c r="O33" s="459"/>
      <c r="P33" s="459"/>
      <c r="Q33" s="571"/>
      <c r="R33" s="565">
        <v>40411</v>
      </c>
      <c r="S33" s="344"/>
      <c r="T33" s="344"/>
      <c r="U33" s="344"/>
      <c r="V33" s="344"/>
      <c r="W33" s="344"/>
      <c r="X33" s="344"/>
      <c r="Y33" s="566"/>
      <c r="Z33" s="567">
        <v>0.3</v>
      </c>
      <c r="AA33" s="567"/>
      <c r="AB33" s="567"/>
      <c r="AC33" s="567"/>
      <c r="AD33" s="568">
        <v>22198</v>
      </c>
      <c r="AE33" s="568"/>
      <c r="AF33" s="568"/>
      <c r="AG33" s="568"/>
      <c r="AH33" s="568"/>
      <c r="AI33" s="568"/>
      <c r="AJ33" s="568"/>
      <c r="AK33" s="568"/>
      <c r="AL33" s="572">
        <v>0.3</v>
      </c>
      <c r="AM33" s="350"/>
      <c r="AN33" s="350"/>
      <c r="AO33" s="573"/>
      <c r="AP33" s="522"/>
      <c r="AQ33" s="523"/>
      <c r="AR33" s="523"/>
      <c r="AS33" s="523"/>
      <c r="AT33" s="650"/>
      <c r="AU33" s="43"/>
      <c r="AV33" s="43"/>
      <c r="AW33" s="43"/>
      <c r="AX33" s="583" t="s">
        <v>158</v>
      </c>
      <c r="AY33" s="584"/>
      <c r="AZ33" s="584"/>
      <c r="BA33" s="584"/>
      <c r="BB33" s="584"/>
      <c r="BC33" s="584"/>
      <c r="BD33" s="584"/>
      <c r="BE33" s="584"/>
      <c r="BF33" s="585"/>
      <c r="BG33" s="608">
        <v>97.2</v>
      </c>
      <c r="BH33" s="609"/>
      <c r="BI33" s="609"/>
      <c r="BJ33" s="609"/>
      <c r="BK33" s="609"/>
      <c r="BL33" s="609"/>
      <c r="BM33" s="610">
        <v>82.9</v>
      </c>
      <c r="BN33" s="609"/>
      <c r="BO33" s="609"/>
      <c r="BP33" s="609"/>
      <c r="BQ33" s="611"/>
      <c r="BR33" s="608">
        <v>97.3</v>
      </c>
      <c r="BS33" s="609"/>
      <c r="BT33" s="609"/>
      <c r="BU33" s="609"/>
      <c r="BV33" s="609"/>
      <c r="BW33" s="609"/>
      <c r="BX33" s="610">
        <v>83.1</v>
      </c>
      <c r="BY33" s="609"/>
      <c r="BZ33" s="609"/>
      <c r="CA33" s="609"/>
      <c r="CB33" s="611"/>
      <c r="CD33" s="570" t="s">
        <v>395</v>
      </c>
      <c r="CE33" s="459"/>
      <c r="CF33" s="459"/>
      <c r="CG33" s="459"/>
      <c r="CH33" s="459"/>
      <c r="CI33" s="459"/>
      <c r="CJ33" s="459"/>
      <c r="CK33" s="459"/>
      <c r="CL33" s="459"/>
      <c r="CM33" s="459"/>
      <c r="CN33" s="459"/>
      <c r="CO33" s="459"/>
      <c r="CP33" s="459"/>
      <c r="CQ33" s="571"/>
      <c r="CR33" s="565">
        <v>6308081</v>
      </c>
      <c r="CS33" s="596"/>
      <c r="CT33" s="596"/>
      <c r="CU33" s="596"/>
      <c r="CV33" s="596"/>
      <c r="CW33" s="596"/>
      <c r="CX33" s="596"/>
      <c r="CY33" s="597"/>
      <c r="CZ33" s="572">
        <v>48.1</v>
      </c>
      <c r="DA33" s="598"/>
      <c r="DB33" s="598"/>
      <c r="DC33" s="599"/>
      <c r="DD33" s="575">
        <v>5229193</v>
      </c>
      <c r="DE33" s="596"/>
      <c r="DF33" s="596"/>
      <c r="DG33" s="596"/>
      <c r="DH33" s="596"/>
      <c r="DI33" s="596"/>
      <c r="DJ33" s="596"/>
      <c r="DK33" s="597"/>
      <c r="DL33" s="575">
        <v>3567471</v>
      </c>
      <c r="DM33" s="596"/>
      <c r="DN33" s="596"/>
      <c r="DO33" s="596"/>
      <c r="DP33" s="596"/>
      <c r="DQ33" s="596"/>
      <c r="DR33" s="596"/>
      <c r="DS33" s="596"/>
      <c r="DT33" s="596"/>
      <c r="DU33" s="596"/>
      <c r="DV33" s="597"/>
      <c r="DW33" s="572">
        <v>42.8</v>
      </c>
      <c r="DX33" s="598"/>
      <c r="DY33" s="598"/>
      <c r="DZ33" s="598"/>
      <c r="EA33" s="598"/>
      <c r="EB33" s="598"/>
      <c r="EC33" s="600"/>
    </row>
    <row r="34" spans="2:133" ht="11.25" customHeight="1" x14ac:dyDescent="0.2">
      <c r="B34" s="570" t="s">
        <v>145</v>
      </c>
      <c r="C34" s="459"/>
      <c r="D34" s="459"/>
      <c r="E34" s="459"/>
      <c r="F34" s="459"/>
      <c r="G34" s="459"/>
      <c r="H34" s="459"/>
      <c r="I34" s="459"/>
      <c r="J34" s="459"/>
      <c r="K34" s="459"/>
      <c r="L34" s="459"/>
      <c r="M34" s="459"/>
      <c r="N34" s="459"/>
      <c r="O34" s="459"/>
      <c r="P34" s="459"/>
      <c r="Q34" s="571"/>
      <c r="R34" s="565">
        <v>64016</v>
      </c>
      <c r="S34" s="344"/>
      <c r="T34" s="344"/>
      <c r="U34" s="344"/>
      <c r="V34" s="344"/>
      <c r="W34" s="344"/>
      <c r="X34" s="344"/>
      <c r="Y34" s="566"/>
      <c r="Z34" s="567">
        <v>0.5</v>
      </c>
      <c r="AA34" s="567"/>
      <c r="AB34" s="567"/>
      <c r="AC34" s="567"/>
      <c r="AD34" s="568" t="s">
        <v>199</v>
      </c>
      <c r="AE34" s="568"/>
      <c r="AF34" s="568"/>
      <c r="AG34" s="568"/>
      <c r="AH34" s="568"/>
      <c r="AI34" s="568"/>
      <c r="AJ34" s="568"/>
      <c r="AK34" s="568"/>
      <c r="AL34" s="572" t="s">
        <v>199</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398</v>
      </c>
      <c r="CE34" s="459"/>
      <c r="CF34" s="459"/>
      <c r="CG34" s="459"/>
      <c r="CH34" s="459"/>
      <c r="CI34" s="459"/>
      <c r="CJ34" s="459"/>
      <c r="CK34" s="459"/>
      <c r="CL34" s="459"/>
      <c r="CM34" s="459"/>
      <c r="CN34" s="459"/>
      <c r="CO34" s="459"/>
      <c r="CP34" s="459"/>
      <c r="CQ34" s="571"/>
      <c r="CR34" s="565">
        <v>1860954</v>
      </c>
      <c r="CS34" s="344"/>
      <c r="CT34" s="344"/>
      <c r="CU34" s="344"/>
      <c r="CV34" s="344"/>
      <c r="CW34" s="344"/>
      <c r="CX34" s="344"/>
      <c r="CY34" s="566"/>
      <c r="CZ34" s="572">
        <v>14.2</v>
      </c>
      <c r="DA34" s="598"/>
      <c r="DB34" s="598"/>
      <c r="DC34" s="599"/>
      <c r="DD34" s="575">
        <v>1534473</v>
      </c>
      <c r="DE34" s="344"/>
      <c r="DF34" s="344"/>
      <c r="DG34" s="344"/>
      <c r="DH34" s="344"/>
      <c r="DI34" s="344"/>
      <c r="DJ34" s="344"/>
      <c r="DK34" s="566"/>
      <c r="DL34" s="575">
        <v>1220986</v>
      </c>
      <c r="DM34" s="344"/>
      <c r="DN34" s="344"/>
      <c r="DO34" s="344"/>
      <c r="DP34" s="344"/>
      <c r="DQ34" s="344"/>
      <c r="DR34" s="344"/>
      <c r="DS34" s="344"/>
      <c r="DT34" s="344"/>
      <c r="DU34" s="344"/>
      <c r="DV34" s="566"/>
      <c r="DW34" s="572">
        <v>14.7</v>
      </c>
      <c r="DX34" s="598"/>
      <c r="DY34" s="598"/>
      <c r="DZ34" s="598"/>
      <c r="EA34" s="598"/>
      <c r="EB34" s="598"/>
      <c r="EC34" s="600"/>
    </row>
    <row r="35" spans="2:133" ht="11.25" customHeight="1" x14ac:dyDescent="0.2">
      <c r="B35" s="570" t="s">
        <v>400</v>
      </c>
      <c r="C35" s="459"/>
      <c r="D35" s="459"/>
      <c r="E35" s="459"/>
      <c r="F35" s="459"/>
      <c r="G35" s="459"/>
      <c r="H35" s="459"/>
      <c r="I35" s="459"/>
      <c r="J35" s="459"/>
      <c r="K35" s="459"/>
      <c r="L35" s="459"/>
      <c r="M35" s="459"/>
      <c r="N35" s="459"/>
      <c r="O35" s="459"/>
      <c r="P35" s="459"/>
      <c r="Q35" s="571"/>
      <c r="R35" s="565">
        <v>380152</v>
      </c>
      <c r="S35" s="344"/>
      <c r="T35" s="344"/>
      <c r="U35" s="344"/>
      <c r="V35" s="344"/>
      <c r="W35" s="344"/>
      <c r="X35" s="344"/>
      <c r="Y35" s="566"/>
      <c r="Z35" s="567">
        <v>2.8</v>
      </c>
      <c r="AA35" s="567"/>
      <c r="AB35" s="567"/>
      <c r="AC35" s="567"/>
      <c r="AD35" s="568" t="s">
        <v>199</v>
      </c>
      <c r="AE35" s="568"/>
      <c r="AF35" s="568"/>
      <c r="AG35" s="568"/>
      <c r="AH35" s="568"/>
      <c r="AI35" s="568"/>
      <c r="AJ35" s="568"/>
      <c r="AK35" s="568"/>
      <c r="AL35" s="572" t="s">
        <v>199</v>
      </c>
      <c r="AM35" s="350"/>
      <c r="AN35" s="350"/>
      <c r="AO35" s="573"/>
      <c r="AP35" s="16"/>
      <c r="AQ35" s="338" t="s">
        <v>401</v>
      </c>
      <c r="AR35" s="339"/>
      <c r="AS35" s="339"/>
      <c r="AT35" s="339"/>
      <c r="AU35" s="339"/>
      <c r="AV35" s="339"/>
      <c r="AW35" s="339"/>
      <c r="AX35" s="339"/>
      <c r="AY35" s="339"/>
      <c r="AZ35" s="339"/>
      <c r="BA35" s="339"/>
      <c r="BB35" s="339"/>
      <c r="BC35" s="339"/>
      <c r="BD35" s="339"/>
      <c r="BE35" s="339"/>
      <c r="BF35" s="381"/>
      <c r="BG35" s="338" t="s">
        <v>207</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402</v>
      </c>
      <c r="CE35" s="459"/>
      <c r="CF35" s="459"/>
      <c r="CG35" s="459"/>
      <c r="CH35" s="459"/>
      <c r="CI35" s="459"/>
      <c r="CJ35" s="459"/>
      <c r="CK35" s="459"/>
      <c r="CL35" s="459"/>
      <c r="CM35" s="459"/>
      <c r="CN35" s="459"/>
      <c r="CO35" s="459"/>
      <c r="CP35" s="459"/>
      <c r="CQ35" s="571"/>
      <c r="CR35" s="565">
        <v>501509</v>
      </c>
      <c r="CS35" s="596"/>
      <c r="CT35" s="596"/>
      <c r="CU35" s="596"/>
      <c r="CV35" s="596"/>
      <c r="CW35" s="596"/>
      <c r="CX35" s="596"/>
      <c r="CY35" s="597"/>
      <c r="CZ35" s="572">
        <v>3.8</v>
      </c>
      <c r="DA35" s="598"/>
      <c r="DB35" s="598"/>
      <c r="DC35" s="599"/>
      <c r="DD35" s="575">
        <v>386960</v>
      </c>
      <c r="DE35" s="596"/>
      <c r="DF35" s="596"/>
      <c r="DG35" s="596"/>
      <c r="DH35" s="596"/>
      <c r="DI35" s="596"/>
      <c r="DJ35" s="596"/>
      <c r="DK35" s="597"/>
      <c r="DL35" s="575">
        <v>376876</v>
      </c>
      <c r="DM35" s="596"/>
      <c r="DN35" s="596"/>
      <c r="DO35" s="596"/>
      <c r="DP35" s="596"/>
      <c r="DQ35" s="596"/>
      <c r="DR35" s="596"/>
      <c r="DS35" s="596"/>
      <c r="DT35" s="596"/>
      <c r="DU35" s="596"/>
      <c r="DV35" s="597"/>
      <c r="DW35" s="572">
        <v>4.5</v>
      </c>
      <c r="DX35" s="598"/>
      <c r="DY35" s="598"/>
      <c r="DZ35" s="598"/>
      <c r="EA35" s="598"/>
      <c r="EB35" s="598"/>
      <c r="EC35" s="600"/>
    </row>
    <row r="36" spans="2:133" ht="11.25" customHeight="1" x14ac:dyDescent="0.2">
      <c r="B36" s="570" t="s">
        <v>370</v>
      </c>
      <c r="C36" s="459"/>
      <c r="D36" s="459"/>
      <c r="E36" s="459"/>
      <c r="F36" s="459"/>
      <c r="G36" s="459"/>
      <c r="H36" s="459"/>
      <c r="I36" s="459"/>
      <c r="J36" s="459"/>
      <c r="K36" s="459"/>
      <c r="L36" s="459"/>
      <c r="M36" s="459"/>
      <c r="N36" s="459"/>
      <c r="O36" s="459"/>
      <c r="P36" s="459"/>
      <c r="Q36" s="571"/>
      <c r="R36" s="565">
        <v>459550</v>
      </c>
      <c r="S36" s="344"/>
      <c r="T36" s="344"/>
      <c r="U36" s="344"/>
      <c r="V36" s="344"/>
      <c r="W36" s="344"/>
      <c r="X36" s="344"/>
      <c r="Y36" s="566"/>
      <c r="Z36" s="567">
        <v>3.4</v>
      </c>
      <c r="AA36" s="567"/>
      <c r="AB36" s="567"/>
      <c r="AC36" s="567"/>
      <c r="AD36" s="568" t="s">
        <v>199</v>
      </c>
      <c r="AE36" s="568"/>
      <c r="AF36" s="568"/>
      <c r="AG36" s="568"/>
      <c r="AH36" s="568"/>
      <c r="AI36" s="568"/>
      <c r="AJ36" s="568"/>
      <c r="AK36" s="568"/>
      <c r="AL36" s="572" t="s">
        <v>199</v>
      </c>
      <c r="AM36" s="350"/>
      <c r="AN36" s="350"/>
      <c r="AO36" s="573"/>
      <c r="AP36" s="16"/>
      <c r="AQ36" s="612" t="s">
        <v>385</v>
      </c>
      <c r="AR36" s="613"/>
      <c r="AS36" s="613"/>
      <c r="AT36" s="613"/>
      <c r="AU36" s="613"/>
      <c r="AV36" s="613"/>
      <c r="AW36" s="613"/>
      <c r="AX36" s="613"/>
      <c r="AY36" s="614"/>
      <c r="AZ36" s="557">
        <v>1237929</v>
      </c>
      <c r="BA36" s="558"/>
      <c r="BB36" s="558"/>
      <c r="BC36" s="558"/>
      <c r="BD36" s="558"/>
      <c r="BE36" s="558"/>
      <c r="BF36" s="615"/>
      <c r="BG36" s="554" t="s">
        <v>405</v>
      </c>
      <c r="BH36" s="555"/>
      <c r="BI36" s="555"/>
      <c r="BJ36" s="555"/>
      <c r="BK36" s="555"/>
      <c r="BL36" s="555"/>
      <c r="BM36" s="555"/>
      <c r="BN36" s="555"/>
      <c r="BO36" s="555"/>
      <c r="BP36" s="555"/>
      <c r="BQ36" s="555"/>
      <c r="BR36" s="555"/>
      <c r="BS36" s="555"/>
      <c r="BT36" s="555"/>
      <c r="BU36" s="556"/>
      <c r="BV36" s="557">
        <v>43691</v>
      </c>
      <c r="BW36" s="558"/>
      <c r="BX36" s="558"/>
      <c r="BY36" s="558"/>
      <c r="BZ36" s="558"/>
      <c r="CA36" s="558"/>
      <c r="CB36" s="615"/>
      <c r="CD36" s="570" t="s">
        <v>30</v>
      </c>
      <c r="CE36" s="459"/>
      <c r="CF36" s="459"/>
      <c r="CG36" s="459"/>
      <c r="CH36" s="459"/>
      <c r="CI36" s="459"/>
      <c r="CJ36" s="459"/>
      <c r="CK36" s="459"/>
      <c r="CL36" s="459"/>
      <c r="CM36" s="459"/>
      <c r="CN36" s="459"/>
      <c r="CO36" s="459"/>
      <c r="CP36" s="459"/>
      <c r="CQ36" s="571"/>
      <c r="CR36" s="565">
        <v>2616433</v>
      </c>
      <c r="CS36" s="344"/>
      <c r="CT36" s="344"/>
      <c r="CU36" s="344"/>
      <c r="CV36" s="344"/>
      <c r="CW36" s="344"/>
      <c r="CX36" s="344"/>
      <c r="CY36" s="566"/>
      <c r="CZ36" s="572">
        <v>19.899999999999999</v>
      </c>
      <c r="DA36" s="598"/>
      <c r="DB36" s="598"/>
      <c r="DC36" s="599"/>
      <c r="DD36" s="575">
        <v>2171886</v>
      </c>
      <c r="DE36" s="344"/>
      <c r="DF36" s="344"/>
      <c r="DG36" s="344"/>
      <c r="DH36" s="344"/>
      <c r="DI36" s="344"/>
      <c r="DJ36" s="344"/>
      <c r="DK36" s="566"/>
      <c r="DL36" s="575">
        <v>1343477</v>
      </c>
      <c r="DM36" s="344"/>
      <c r="DN36" s="344"/>
      <c r="DO36" s="344"/>
      <c r="DP36" s="344"/>
      <c r="DQ36" s="344"/>
      <c r="DR36" s="344"/>
      <c r="DS36" s="344"/>
      <c r="DT36" s="344"/>
      <c r="DU36" s="344"/>
      <c r="DV36" s="566"/>
      <c r="DW36" s="572">
        <v>16.100000000000001</v>
      </c>
      <c r="DX36" s="598"/>
      <c r="DY36" s="598"/>
      <c r="DZ36" s="598"/>
      <c r="EA36" s="598"/>
      <c r="EB36" s="598"/>
      <c r="EC36" s="600"/>
    </row>
    <row r="37" spans="2:133" ht="11.25" customHeight="1" x14ac:dyDescent="0.2">
      <c r="B37" s="570" t="s">
        <v>396</v>
      </c>
      <c r="C37" s="459"/>
      <c r="D37" s="459"/>
      <c r="E37" s="459"/>
      <c r="F37" s="459"/>
      <c r="G37" s="459"/>
      <c r="H37" s="459"/>
      <c r="I37" s="459"/>
      <c r="J37" s="459"/>
      <c r="K37" s="459"/>
      <c r="L37" s="459"/>
      <c r="M37" s="459"/>
      <c r="N37" s="459"/>
      <c r="O37" s="459"/>
      <c r="P37" s="459"/>
      <c r="Q37" s="571"/>
      <c r="R37" s="565">
        <v>190180</v>
      </c>
      <c r="S37" s="344"/>
      <c r="T37" s="344"/>
      <c r="U37" s="344"/>
      <c r="V37" s="344"/>
      <c r="W37" s="344"/>
      <c r="X37" s="344"/>
      <c r="Y37" s="566"/>
      <c r="Z37" s="567">
        <v>1.4</v>
      </c>
      <c r="AA37" s="567"/>
      <c r="AB37" s="567"/>
      <c r="AC37" s="567"/>
      <c r="AD37" s="568">
        <v>445</v>
      </c>
      <c r="AE37" s="568"/>
      <c r="AF37" s="568"/>
      <c r="AG37" s="568"/>
      <c r="AH37" s="568"/>
      <c r="AI37" s="568"/>
      <c r="AJ37" s="568"/>
      <c r="AK37" s="568"/>
      <c r="AL37" s="572">
        <v>0</v>
      </c>
      <c r="AM37" s="350"/>
      <c r="AN37" s="350"/>
      <c r="AO37" s="573"/>
      <c r="AQ37" s="616" t="s">
        <v>406</v>
      </c>
      <c r="AR37" s="347"/>
      <c r="AS37" s="347"/>
      <c r="AT37" s="347"/>
      <c r="AU37" s="347"/>
      <c r="AV37" s="347"/>
      <c r="AW37" s="347"/>
      <c r="AX37" s="347"/>
      <c r="AY37" s="617"/>
      <c r="AZ37" s="565">
        <v>283022</v>
      </c>
      <c r="BA37" s="344"/>
      <c r="BB37" s="344"/>
      <c r="BC37" s="344"/>
      <c r="BD37" s="596"/>
      <c r="BE37" s="596"/>
      <c r="BF37" s="607"/>
      <c r="BG37" s="570" t="s">
        <v>408</v>
      </c>
      <c r="BH37" s="459"/>
      <c r="BI37" s="459"/>
      <c r="BJ37" s="459"/>
      <c r="BK37" s="459"/>
      <c r="BL37" s="459"/>
      <c r="BM37" s="459"/>
      <c r="BN37" s="459"/>
      <c r="BO37" s="459"/>
      <c r="BP37" s="459"/>
      <c r="BQ37" s="459"/>
      <c r="BR37" s="459"/>
      <c r="BS37" s="459"/>
      <c r="BT37" s="459"/>
      <c r="BU37" s="571"/>
      <c r="BV37" s="565">
        <v>21246</v>
      </c>
      <c r="BW37" s="344"/>
      <c r="BX37" s="344"/>
      <c r="BY37" s="344"/>
      <c r="BZ37" s="344"/>
      <c r="CA37" s="344"/>
      <c r="CB37" s="576"/>
      <c r="CD37" s="570" t="s">
        <v>157</v>
      </c>
      <c r="CE37" s="459"/>
      <c r="CF37" s="459"/>
      <c r="CG37" s="459"/>
      <c r="CH37" s="459"/>
      <c r="CI37" s="459"/>
      <c r="CJ37" s="459"/>
      <c r="CK37" s="459"/>
      <c r="CL37" s="459"/>
      <c r="CM37" s="459"/>
      <c r="CN37" s="459"/>
      <c r="CO37" s="459"/>
      <c r="CP37" s="459"/>
      <c r="CQ37" s="571"/>
      <c r="CR37" s="565">
        <v>1250150</v>
      </c>
      <c r="CS37" s="596"/>
      <c r="CT37" s="596"/>
      <c r="CU37" s="596"/>
      <c r="CV37" s="596"/>
      <c r="CW37" s="596"/>
      <c r="CX37" s="596"/>
      <c r="CY37" s="597"/>
      <c r="CZ37" s="572">
        <v>9.5</v>
      </c>
      <c r="DA37" s="598"/>
      <c r="DB37" s="598"/>
      <c r="DC37" s="599"/>
      <c r="DD37" s="575">
        <v>991401</v>
      </c>
      <c r="DE37" s="596"/>
      <c r="DF37" s="596"/>
      <c r="DG37" s="596"/>
      <c r="DH37" s="596"/>
      <c r="DI37" s="596"/>
      <c r="DJ37" s="596"/>
      <c r="DK37" s="597"/>
      <c r="DL37" s="575">
        <v>959237</v>
      </c>
      <c r="DM37" s="596"/>
      <c r="DN37" s="596"/>
      <c r="DO37" s="596"/>
      <c r="DP37" s="596"/>
      <c r="DQ37" s="596"/>
      <c r="DR37" s="596"/>
      <c r="DS37" s="596"/>
      <c r="DT37" s="596"/>
      <c r="DU37" s="596"/>
      <c r="DV37" s="597"/>
      <c r="DW37" s="572">
        <v>11.5</v>
      </c>
      <c r="DX37" s="598"/>
      <c r="DY37" s="598"/>
      <c r="DZ37" s="598"/>
      <c r="EA37" s="598"/>
      <c r="EB37" s="598"/>
      <c r="EC37" s="600"/>
    </row>
    <row r="38" spans="2:133" ht="11.25" customHeight="1" x14ac:dyDescent="0.2">
      <c r="B38" s="570" t="s">
        <v>409</v>
      </c>
      <c r="C38" s="459"/>
      <c r="D38" s="459"/>
      <c r="E38" s="459"/>
      <c r="F38" s="459"/>
      <c r="G38" s="459"/>
      <c r="H38" s="459"/>
      <c r="I38" s="459"/>
      <c r="J38" s="459"/>
      <c r="K38" s="459"/>
      <c r="L38" s="459"/>
      <c r="M38" s="459"/>
      <c r="N38" s="459"/>
      <c r="O38" s="459"/>
      <c r="P38" s="459"/>
      <c r="Q38" s="571"/>
      <c r="R38" s="565">
        <v>1416850</v>
      </c>
      <c r="S38" s="344"/>
      <c r="T38" s="344"/>
      <c r="U38" s="344"/>
      <c r="V38" s="344"/>
      <c r="W38" s="344"/>
      <c r="X38" s="344"/>
      <c r="Y38" s="566"/>
      <c r="Z38" s="567">
        <v>10.4</v>
      </c>
      <c r="AA38" s="567"/>
      <c r="AB38" s="567"/>
      <c r="AC38" s="567"/>
      <c r="AD38" s="568" t="s">
        <v>199</v>
      </c>
      <c r="AE38" s="568"/>
      <c r="AF38" s="568"/>
      <c r="AG38" s="568"/>
      <c r="AH38" s="568"/>
      <c r="AI38" s="568"/>
      <c r="AJ38" s="568"/>
      <c r="AK38" s="568"/>
      <c r="AL38" s="572" t="s">
        <v>199</v>
      </c>
      <c r="AM38" s="350"/>
      <c r="AN38" s="350"/>
      <c r="AO38" s="573"/>
      <c r="AQ38" s="616" t="s">
        <v>301</v>
      </c>
      <c r="AR38" s="347"/>
      <c r="AS38" s="347"/>
      <c r="AT38" s="347"/>
      <c r="AU38" s="347"/>
      <c r="AV38" s="347"/>
      <c r="AW38" s="347"/>
      <c r="AX38" s="347"/>
      <c r="AY38" s="617"/>
      <c r="AZ38" s="565">
        <v>159650</v>
      </c>
      <c r="BA38" s="344"/>
      <c r="BB38" s="344"/>
      <c r="BC38" s="344"/>
      <c r="BD38" s="596"/>
      <c r="BE38" s="596"/>
      <c r="BF38" s="607"/>
      <c r="BG38" s="570" t="s">
        <v>410</v>
      </c>
      <c r="BH38" s="459"/>
      <c r="BI38" s="459"/>
      <c r="BJ38" s="459"/>
      <c r="BK38" s="459"/>
      <c r="BL38" s="459"/>
      <c r="BM38" s="459"/>
      <c r="BN38" s="459"/>
      <c r="BO38" s="459"/>
      <c r="BP38" s="459"/>
      <c r="BQ38" s="459"/>
      <c r="BR38" s="459"/>
      <c r="BS38" s="459"/>
      <c r="BT38" s="459"/>
      <c r="BU38" s="571"/>
      <c r="BV38" s="565">
        <v>1980</v>
      </c>
      <c r="BW38" s="344"/>
      <c r="BX38" s="344"/>
      <c r="BY38" s="344"/>
      <c r="BZ38" s="344"/>
      <c r="CA38" s="344"/>
      <c r="CB38" s="576"/>
      <c r="CD38" s="570" t="s">
        <v>411</v>
      </c>
      <c r="CE38" s="459"/>
      <c r="CF38" s="459"/>
      <c r="CG38" s="459"/>
      <c r="CH38" s="459"/>
      <c r="CI38" s="459"/>
      <c r="CJ38" s="459"/>
      <c r="CK38" s="459"/>
      <c r="CL38" s="459"/>
      <c r="CM38" s="459"/>
      <c r="CN38" s="459"/>
      <c r="CO38" s="459"/>
      <c r="CP38" s="459"/>
      <c r="CQ38" s="571"/>
      <c r="CR38" s="565">
        <v>795257</v>
      </c>
      <c r="CS38" s="344"/>
      <c r="CT38" s="344"/>
      <c r="CU38" s="344"/>
      <c r="CV38" s="344"/>
      <c r="CW38" s="344"/>
      <c r="CX38" s="344"/>
      <c r="CY38" s="566"/>
      <c r="CZ38" s="572">
        <v>6.1</v>
      </c>
      <c r="DA38" s="598"/>
      <c r="DB38" s="598"/>
      <c r="DC38" s="599"/>
      <c r="DD38" s="575">
        <v>650255</v>
      </c>
      <c r="DE38" s="344"/>
      <c r="DF38" s="344"/>
      <c r="DG38" s="344"/>
      <c r="DH38" s="344"/>
      <c r="DI38" s="344"/>
      <c r="DJ38" s="344"/>
      <c r="DK38" s="566"/>
      <c r="DL38" s="575">
        <v>626132</v>
      </c>
      <c r="DM38" s="344"/>
      <c r="DN38" s="344"/>
      <c r="DO38" s="344"/>
      <c r="DP38" s="344"/>
      <c r="DQ38" s="344"/>
      <c r="DR38" s="344"/>
      <c r="DS38" s="344"/>
      <c r="DT38" s="344"/>
      <c r="DU38" s="344"/>
      <c r="DV38" s="566"/>
      <c r="DW38" s="572">
        <v>7.5</v>
      </c>
      <c r="DX38" s="598"/>
      <c r="DY38" s="598"/>
      <c r="DZ38" s="598"/>
      <c r="EA38" s="598"/>
      <c r="EB38" s="598"/>
      <c r="EC38" s="600"/>
    </row>
    <row r="39" spans="2:133" ht="11.25" customHeight="1" x14ac:dyDescent="0.2">
      <c r="B39" s="570" t="s">
        <v>412</v>
      </c>
      <c r="C39" s="459"/>
      <c r="D39" s="459"/>
      <c r="E39" s="459"/>
      <c r="F39" s="459"/>
      <c r="G39" s="459"/>
      <c r="H39" s="459"/>
      <c r="I39" s="459"/>
      <c r="J39" s="459"/>
      <c r="K39" s="459"/>
      <c r="L39" s="459"/>
      <c r="M39" s="459"/>
      <c r="N39" s="459"/>
      <c r="O39" s="459"/>
      <c r="P39" s="459"/>
      <c r="Q39" s="571"/>
      <c r="R39" s="565" t="s">
        <v>199</v>
      </c>
      <c r="S39" s="344"/>
      <c r="T39" s="344"/>
      <c r="U39" s="344"/>
      <c r="V39" s="344"/>
      <c r="W39" s="344"/>
      <c r="X39" s="344"/>
      <c r="Y39" s="566"/>
      <c r="Z39" s="567" t="s">
        <v>199</v>
      </c>
      <c r="AA39" s="567"/>
      <c r="AB39" s="567"/>
      <c r="AC39" s="567"/>
      <c r="AD39" s="568" t="s">
        <v>199</v>
      </c>
      <c r="AE39" s="568"/>
      <c r="AF39" s="568"/>
      <c r="AG39" s="568"/>
      <c r="AH39" s="568"/>
      <c r="AI39" s="568"/>
      <c r="AJ39" s="568"/>
      <c r="AK39" s="568"/>
      <c r="AL39" s="572" t="s">
        <v>199</v>
      </c>
      <c r="AM39" s="350"/>
      <c r="AN39" s="350"/>
      <c r="AO39" s="573"/>
      <c r="AQ39" s="616" t="s">
        <v>413</v>
      </c>
      <c r="AR39" s="347"/>
      <c r="AS39" s="347"/>
      <c r="AT39" s="347"/>
      <c r="AU39" s="347"/>
      <c r="AV39" s="347"/>
      <c r="AW39" s="347"/>
      <c r="AX39" s="347"/>
      <c r="AY39" s="617"/>
      <c r="AZ39" s="565" t="s">
        <v>199</v>
      </c>
      <c r="BA39" s="344"/>
      <c r="BB39" s="344"/>
      <c r="BC39" s="344"/>
      <c r="BD39" s="596"/>
      <c r="BE39" s="596"/>
      <c r="BF39" s="607"/>
      <c r="BG39" s="570" t="s">
        <v>332</v>
      </c>
      <c r="BH39" s="459"/>
      <c r="BI39" s="459"/>
      <c r="BJ39" s="459"/>
      <c r="BK39" s="459"/>
      <c r="BL39" s="459"/>
      <c r="BM39" s="459"/>
      <c r="BN39" s="459"/>
      <c r="BO39" s="459"/>
      <c r="BP39" s="459"/>
      <c r="BQ39" s="459"/>
      <c r="BR39" s="459"/>
      <c r="BS39" s="459"/>
      <c r="BT39" s="459"/>
      <c r="BU39" s="571"/>
      <c r="BV39" s="565">
        <v>2950</v>
      </c>
      <c r="BW39" s="344"/>
      <c r="BX39" s="344"/>
      <c r="BY39" s="344"/>
      <c r="BZ39" s="344"/>
      <c r="CA39" s="344"/>
      <c r="CB39" s="576"/>
      <c r="CD39" s="570" t="s">
        <v>417</v>
      </c>
      <c r="CE39" s="459"/>
      <c r="CF39" s="459"/>
      <c r="CG39" s="459"/>
      <c r="CH39" s="459"/>
      <c r="CI39" s="459"/>
      <c r="CJ39" s="459"/>
      <c r="CK39" s="459"/>
      <c r="CL39" s="459"/>
      <c r="CM39" s="459"/>
      <c r="CN39" s="459"/>
      <c r="CO39" s="459"/>
      <c r="CP39" s="459"/>
      <c r="CQ39" s="571"/>
      <c r="CR39" s="565">
        <v>513928</v>
      </c>
      <c r="CS39" s="596"/>
      <c r="CT39" s="596"/>
      <c r="CU39" s="596"/>
      <c r="CV39" s="596"/>
      <c r="CW39" s="596"/>
      <c r="CX39" s="596"/>
      <c r="CY39" s="597"/>
      <c r="CZ39" s="572">
        <v>3.9</v>
      </c>
      <c r="DA39" s="598"/>
      <c r="DB39" s="598"/>
      <c r="DC39" s="599"/>
      <c r="DD39" s="575">
        <v>485619</v>
      </c>
      <c r="DE39" s="596"/>
      <c r="DF39" s="596"/>
      <c r="DG39" s="596"/>
      <c r="DH39" s="596"/>
      <c r="DI39" s="596"/>
      <c r="DJ39" s="596"/>
      <c r="DK39" s="597"/>
      <c r="DL39" s="575" t="s">
        <v>199</v>
      </c>
      <c r="DM39" s="596"/>
      <c r="DN39" s="596"/>
      <c r="DO39" s="596"/>
      <c r="DP39" s="596"/>
      <c r="DQ39" s="596"/>
      <c r="DR39" s="596"/>
      <c r="DS39" s="596"/>
      <c r="DT39" s="596"/>
      <c r="DU39" s="596"/>
      <c r="DV39" s="597"/>
      <c r="DW39" s="572" t="s">
        <v>199</v>
      </c>
      <c r="DX39" s="598"/>
      <c r="DY39" s="598"/>
      <c r="DZ39" s="598"/>
      <c r="EA39" s="598"/>
      <c r="EB39" s="598"/>
      <c r="EC39" s="600"/>
    </row>
    <row r="40" spans="2:133" ht="11.25" customHeight="1" x14ac:dyDescent="0.2">
      <c r="B40" s="570" t="s">
        <v>418</v>
      </c>
      <c r="C40" s="459"/>
      <c r="D40" s="459"/>
      <c r="E40" s="459"/>
      <c r="F40" s="459"/>
      <c r="G40" s="459"/>
      <c r="H40" s="459"/>
      <c r="I40" s="459"/>
      <c r="J40" s="459"/>
      <c r="K40" s="459"/>
      <c r="L40" s="459"/>
      <c r="M40" s="459"/>
      <c r="N40" s="459"/>
      <c r="O40" s="459"/>
      <c r="P40" s="459"/>
      <c r="Q40" s="571"/>
      <c r="R40" s="565">
        <v>34050</v>
      </c>
      <c r="S40" s="344"/>
      <c r="T40" s="344"/>
      <c r="U40" s="344"/>
      <c r="V40" s="344"/>
      <c r="W40" s="344"/>
      <c r="X40" s="344"/>
      <c r="Y40" s="566"/>
      <c r="Z40" s="567">
        <v>0.3</v>
      </c>
      <c r="AA40" s="567"/>
      <c r="AB40" s="567"/>
      <c r="AC40" s="567"/>
      <c r="AD40" s="568" t="s">
        <v>199</v>
      </c>
      <c r="AE40" s="568"/>
      <c r="AF40" s="568"/>
      <c r="AG40" s="568"/>
      <c r="AH40" s="568"/>
      <c r="AI40" s="568"/>
      <c r="AJ40" s="568"/>
      <c r="AK40" s="568"/>
      <c r="AL40" s="572" t="s">
        <v>199</v>
      </c>
      <c r="AM40" s="350"/>
      <c r="AN40" s="350"/>
      <c r="AO40" s="573"/>
      <c r="AQ40" s="616" t="s">
        <v>420</v>
      </c>
      <c r="AR40" s="347"/>
      <c r="AS40" s="347"/>
      <c r="AT40" s="347"/>
      <c r="AU40" s="347"/>
      <c r="AV40" s="347"/>
      <c r="AW40" s="347"/>
      <c r="AX40" s="347"/>
      <c r="AY40" s="617"/>
      <c r="AZ40" s="565" t="s">
        <v>199</v>
      </c>
      <c r="BA40" s="344"/>
      <c r="BB40" s="344"/>
      <c r="BC40" s="344"/>
      <c r="BD40" s="596"/>
      <c r="BE40" s="596"/>
      <c r="BF40" s="607"/>
      <c r="BG40" s="647" t="s">
        <v>422</v>
      </c>
      <c r="BH40" s="506"/>
      <c r="BI40" s="506"/>
      <c r="BJ40" s="506"/>
      <c r="BK40" s="506"/>
      <c r="BL40" s="7"/>
      <c r="BM40" s="459" t="s">
        <v>423</v>
      </c>
      <c r="BN40" s="459"/>
      <c r="BO40" s="459"/>
      <c r="BP40" s="459"/>
      <c r="BQ40" s="459"/>
      <c r="BR40" s="459"/>
      <c r="BS40" s="459"/>
      <c r="BT40" s="459"/>
      <c r="BU40" s="571"/>
      <c r="BV40" s="565">
        <v>100</v>
      </c>
      <c r="BW40" s="344"/>
      <c r="BX40" s="344"/>
      <c r="BY40" s="344"/>
      <c r="BZ40" s="344"/>
      <c r="CA40" s="344"/>
      <c r="CB40" s="576"/>
      <c r="CD40" s="570" t="s">
        <v>365</v>
      </c>
      <c r="CE40" s="459"/>
      <c r="CF40" s="459"/>
      <c r="CG40" s="459"/>
      <c r="CH40" s="459"/>
      <c r="CI40" s="459"/>
      <c r="CJ40" s="459"/>
      <c r="CK40" s="459"/>
      <c r="CL40" s="459"/>
      <c r="CM40" s="459"/>
      <c r="CN40" s="459"/>
      <c r="CO40" s="459"/>
      <c r="CP40" s="459"/>
      <c r="CQ40" s="571"/>
      <c r="CR40" s="565">
        <v>20000</v>
      </c>
      <c r="CS40" s="344"/>
      <c r="CT40" s="344"/>
      <c r="CU40" s="344"/>
      <c r="CV40" s="344"/>
      <c r="CW40" s="344"/>
      <c r="CX40" s="344"/>
      <c r="CY40" s="566"/>
      <c r="CZ40" s="572">
        <v>0.2</v>
      </c>
      <c r="DA40" s="598"/>
      <c r="DB40" s="598"/>
      <c r="DC40" s="599"/>
      <c r="DD40" s="575" t="s">
        <v>199</v>
      </c>
      <c r="DE40" s="344"/>
      <c r="DF40" s="344"/>
      <c r="DG40" s="344"/>
      <c r="DH40" s="344"/>
      <c r="DI40" s="344"/>
      <c r="DJ40" s="344"/>
      <c r="DK40" s="566"/>
      <c r="DL40" s="575" t="s">
        <v>199</v>
      </c>
      <c r="DM40" s="344"/>
      <c r="DN40" s="344"/>
      <c r="DO40" s="344"/>
      <c r="DP40" s="344"/>
      <c r="DQ40" s="344"/>
      <c r="DR40" s="344"/>
      <c r="DS40" s="344"/>
      <c r="DT40" s="344"/>
      <c r="DU40" s="344"/>
      <c r="DV40" s="566"/>
      <c r="DW40" s="572" t="s">
        <v>199</v>
      </c>
      <c r="DX40" s="598"/>
      <c r="DY40" s="598"/>
      <c r="DZ40" s="598"/>
      <c r="EA40" s="598"/>
      <c r="EB40" s="598"/>
      <c r="EC40" s="600"/>
    </row>
    <row r="41" spans="2:133" ht="11.25" customHeight="1" x14ac:dyDescent="0.2">
      <c r="B41" s="583" t="s">
        <v>419</v>
      </c>
      <c r="C41" s="584"/>
      <c r="D41" s="584"/>
      <c r="E41" s="584"/>
      <c r="F41" s="584"/>
      <c r="G41" s="584"/>
      <c r="H41" s="584"/>
      <c r="I41" s="584"/>
      <c r="J41" s="584"/>
      <c r="K41" s="584"/>
      <c r="L41" s="584"/>
      <c r="M41" s="584"/>
      <c r="N41" s="584"/>
      <c r="O41" s="584"/>
      <c r="P41" s="584"/>
      <c r="Q41" s="585"/>
      <c r="R41" s="618">
        <v>13569642</v>
      </c>
      <c r="S41" s="619"/>
      <c r="T41" s="619"/>
      <c r="U41" s="619"/>
      <c r="V41" s="619"/>
      <c r="W41" s="619"/>
      <c r="X41" s="619"/>
      <c r="Y41" s="620"/>
      <c r="Z41" s="621">
        <v>100</v>
      </c>
      <c r="AA41" s="621"/>
      <c r="AB41" s="621"/>
      <c r="AC41" s="621"/>
      <c r="AD41" s="622">
        <v>8299171</v>
      </c>
      <c r="AE41" s="622"/>
      <c r="AF41" s="622"/>
      <c r="AG41" s="622"/>
      <c r="AH41" s="622"/>
      <c r="AI41" s="622"/>
      <c r="AJ41" s="622"/>
      <c r="AK41" s="622"/>
      <c r="AL41" s="623">
        <v>100</v>
      </c>
      <c r="AM41" s="610"/>
      <c r="AN41" s="610"/>
      <c r="AO41" s="624"/>
      <c r="AQ41" s="616" t="s">
        <v>424</v>
      </c>
      <c r="AR41" s="347"/>
      <c r="AS41" s="347"/>
      <c r="AT41" s="347"/>
      <c r="AU41" s="347"/>
      <c r="AV41" s="347"/>
      <c r="AW41" s="347"/>
      <c r="AX41" s="347"/>
      <c r="AY41" s="617"/>
      <c r="AZ41" s="565">
        <v>139440</v>
      </c>
      <c r="BA41" s="344"/>
      <c r="BB41" s="344"/>
      <c r="BC41" s="344"/>
      <c r="BD41" s="596"/>
      <c r="BE41" s="596"/>
      <c r="BF41" s="607"/>
      <c r="BG41" s="647"/>
      <c r="BH41" s="506"/>
      <c r="BI41" s="506"/>
      <c r="BJ41" s="506"/>
      <c r="BK41" s="506"/>
      <c r="BL41" s="7"/>
      <c r="BM41" s="459" t="s">
        <v>337</v>
      </c>
      <c r="BN41" s="459"/>
      <c r="BO41" s="459"/>
      <c r="BP41" s="459"/>
      <c r="BQ41" s="459"/>
      <c r="BR41" s="459"/>
      <c r="BS41" s="459"/>
      <c r="BT41" s="459"/>
      <c r="BU41" s="571"/>
      <c r="BV41" s="565" t="s">
        <v>199</v>
      </c>
      <c r="BW41" s="344"/>
      <c r="BX41" s="344"/>
      <c r="BY41" s="344"/>
      <c r="BZ41" s="344"/>
      <c r="CA41" s="344"/>
      <c r="CB41" s="576"/>
      <c r="CD41" s="570" t="s">
        <v>279</v>
      </c>
      <c r="CE41" s="459"/>
      <c r="CF41" s="459"/>
      <c r="CG41" s="459"/>
      <c r="CH41" s="459"/>
      <c r="CI41" s="459"/>
      <c r="CJ41" s="459"/>
      <c r="CK41" s="459"/>
      <c r="CL41" s="459"/>
      <c r="CM41" s="459"/>
      <c r="CN41" s="459"/>
      <c r="CO41" s="459"/>
      <c r="CP41" s="459"/>
      <c r="CQ41" s="571"/>
      <c r="CR41" s="565" t="s">
        <v>199</v>
      </c>
      <c r="CS41" s="596"/>
      <c r="CT41" s="596"/>
      <c r="CU41" s="596"/>
      <c r="CV41" s="596"/>
      <c r="CW41" s="596"/>
      <c r="CX41" s="596"/>
      <c r="CY41" s="597"/>
      <c r="CZ41" s="572" t="s">
        <v>199</v>
      </c>
      <c r="DA41" s="598"/>
      <c r="DB41" s="598"/>
      <c r="DC41" s="599"/>
      <c r="DD41" s="575" t="s">
        <v>199</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425</v>
      </c>
      <c r="AR42" s="632"/>
      <c r="AS42" s="632"/>
      <c r="AT42" s="632"/>
      <c r="AU42" s="632"/>
      <c r="AV42" s="632"/>
      <c r="AW42" s="632"/>
      <c r="AX42" s="632"/>
      <c r="AY42" s="633"/>
      <c r="AZ42" s="618">
        <v>655817</v>
      </c>
      <c r="BA42" s="619"/>
      <c r="BB42" s="619"/>
      <c r="BC42" s="619"/>
      <c r="BD42" s="609"/>
      <c r="BE42" s="609"/>
      <c r="BF42" s="611"/>
      <c r="BG42" s="522"/>
      <c r="BH42" s="523"/>
      <c r="BI42" s="523"/>
      <c r="BJ42" s="523"/>
      <c r="BK42" s="523"/>
      <c r="BL42" s="20"/>
      <c r="BM42" s="584" t="s">
        <v>426</v>
      </c>
      <c r="BN42" s="584"/>
      <c r="BO42" s="584"/>
      <c r="BP42" s="584"/>
      <c r="BQ42" s="584"/>
      <c r="BR42" s="584"/>
      <c r="BS42" s="584"/>
      <c r="BT42" s="584"/>
      <c r="BU42" s="585"/>
      <c r="BV42" s="618">
        <v>355</v>
      </c>
      <c r="BW42" s="619"/>
      <c r="BX42" s="619"/>
      <c r="BY42" s="619"/>
      <c r="BZ42" s="619"/>
      <c r="CA42" s="619"/>
      <c r="CB42" s="634"/>
      <c r="CD42" s="570" t="s">
        <v>272</v>
      </c>
      <c r="CE42" s="459"/>
      <c r="CF42" s="459"/>
      <c r="CG42" s="459"/>
      <c r="CH42" s="459"/>
      <c r="CI42" s="459"/>
      <c r="CJ42" s="459"/>
      <c r="CK42" s="459"/>
      <c r="CL42" s="459"/>
      <c r="CM42" s="459"/>
      <c r="CN42" s="459"/>
      <c r="CO42" s="459"/>
      <c r="CP42" s="459"/>
      <c r="CQ42" s="571"/>
      <c r="CR42" s="565">
        <v>2053595</v>
      </c>
      <c r="CS42" s="596"/>
      <c r="CT42" s="596"/>
      <c r="CU42" s="596"/>
      <c r="CV42" s="596"/>
      <c r="CW42" s="596"/>
      <c r="CX42" s="596"/>
      <c r="CY42" s="597"/>
      <c r="CZ42" s="572">
        <v>15.6</v>
      </c>
      <c r="DA42" s="598"/>
      <c r="DB42" s="598"/>
      <c r="DC42" s="599"/>
      <c r="DD42" s="575">
        <v>345261</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49</v>
      </c>
      <c r="CD43" s="570" t="s">
        <v>82</v>
      </c>
      <c r="CE43" s="459"/>
      <c r="CF43" s="459"/>
      <c r="CG43" s="459"/>
      <c r="CH43" s="459"/>
      <c r="CI43" s="459"/>
      <c r="CJ43" s="459"/>
      <c r="CK43" s="459"/>
      <c r="CL43" s="459"/>
      <c r="CM43" s="459"/>
      <c r="CN43" s="459"/>
      <c r="CO43" s="459"/>
      <c r="CP43" s="459"/>
      <c r="CQ43" s="571"/>
      <c r="CR43" s="565">
        <v>83500</v>
      </c>
      <c r="CS43" s="596"/>
      <c r="CT43" s="596"/>
      <c r="CU43" s="596"/>
      <c r="CV43" s="596"/>
      <c r="CW43" s="596"/>
      <c r="CX43" s="596"/>
      <c r="CY43" s="597"/>
      <c r="CZ43" s="572">
        <v>0.6</v>
      </c>
      <c r="DA43" s="598"/>
      <c r="DB43" s="598"/>
      <c r="DC43" s="599"/>
      <c r="DD43" s="575">
        <v>83500</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404</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173</v>
      </c>
      <c r="CE44" s="538"/>
      <c r="CF44" s="570" t="s">
        <v>427</v>
      </c>
      <c r="CG44" s="459"/>
      <c r="CH44" s="459"/>
      <c r="CI44" s="459"/>
      <c r="CJ44" s="459"/>
      <c r="CK44" s="459"/>
      <c r="CL44" s="459"/>
      <c r="CM44" s="459"/>
      <c r="CN44" s="459"/>
      <c r="CO44" s="459"/>
      <c r="CP44" s="459"/>
      <c r="CQ44" s="571"/>
      <c r="CR44" s="565">
        <v>2023429</v>
      </c>
      <c r="CS44" s="344"/>
      <c r="CT44" s="344"/>
      <c r="CU44" s="344"/>
      <c r="CV44" s="344"/>
      <c r="CW44" s="344"/>
      <c r="CX44" s="344"/>
      <c r="CY44" s="566"/>
      <c r="CZ44" s="572">
        <v>15.4</v>
      </c>
      <c r="DA44" s="350"/>
      <c r="DB44" s="350"/>
      <c r="DC44" s="577"/>
      <c r="DD44" s="575">
        <v>329439</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428</v>
      </c>
      <c r="CG45" s="459"/>
      <c r="CH45" s="459"/>
      <c r="CI45" s="459"/>
      <c r="CJ45" s="459"/>
      <c r="CK45" s="459"/>
      <c r="CL45" s="459"/>
      <c r="CM45" s="459"/>
      <c r="CN45" s="459"/>
      <c r="CO45" s="459"/>
      <c r="CP45" s="459"/>
      <c r="CQ45" s="571"/>
      <c r="CR45" s="565">
        <v>657650</v>
      </c>
      <c r="CS45" s="596"/>
      <c r="CT45" s="596"/>
      <c r="CU45" s="596"/>
      <c r="CV45" s="596"/>
      <c r="CW45" s="596"/>
      <c r="CX45" s="596"/>
      <c r="CY45" s="597"/>
      <c r="CZ45" s="572">
        <v>5</v>
      </c>
      <c r="DA45" s="598"/>
      <c r="DB45" s="598"/>
      <c r="DC45" s="599"/>
      <c r="DD45" s="575">
        <v>26777</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429</v>
      </c>
      <c r="CG46" s="459"/>
      <c r="CH46" s="459"/>
      <c r="CI46" s="459"/>
      <c r="CJ46" s="459"/>
      <c r="CK46" s="459"/>
      <c r="CL46" s="459"/>
      <c r="CM46" s="459"/>
      <c r="CN46" s="459"/>
      <c r="CO46" s="459"/>
      <c r="CP46" s="459"/>
      <c r="CQ46" s="571"/>
      <c r="CR46" s="565">
        <v>1243699</v>
      </c>
      <c r="CS46" s="344"/>
      <c r="CT46" s="344"/>
      <c r="CU46" s="344"/>
      <c r="CV46" s="344"/>
      <c r="CW46" s="344"/>
      <c r="CX46" s="344"/>
      <c r="CY46" s="566"/>
      <c r="CZ46" s="572">
        <v>9.5</v>
      </c>
      <c r="DA46" s="350"/>
      <c r="DB46" s="350"/>
      <c r="DC46" s="577"/>
      <c r="DD46" s="575">
        <v>244579</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431</v>
      </c>
      <c r="CG47" s="459"/>
      <c r="CH47" s="459"/>
      <c r="CI47" s="459"/>
      <c r="CJ47" s="459"/>
      <c r="CK47" s="459"/>
      <c r="CL47" s="459"/>
      <c r="CM47" s="459"/>
      <c r="CN47" s="459"/>
      <c r="CO47" s="459"/>
      <c r="CP47" s="459"/>
      <c r="CQ47" s="571"/>
      <c r="CR47" s="565">
        <v>30166</v>
      </c>
      <c r="CS47" s="596"/>
      <c r="CT47" s="596"/>
      <c r="CU47" s="596"/>
      <c r="CV47" s="596"/>
      <c r="CW47" s="596"/>
      <c r="CX47" s="596"/>
      <c r="CY47" s="597"/>
      <c r="CZ47" s="572">
        <v>0.2</v>
      </c>
      <c r="DA47" s="598"/>
      <c r="DB47" s="598"/>
      <c r="DC47" s="599"/>
      <c r="DD47" s="575">
        <v>15822</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0.8" x14ac:dyDescent="0.2">
      <c r="B48" s="41"/>
      <c r="CD48" s="547"/>
      <c r="CE48" s="549"/>
      <c r="CF48" s="570" t="s">
        <v>432</v>
      </c>
      <c r="CG48" s="459"/>
      <c r="CH48" s="459"/>
      <c r="CI48" s="459"/>
      <c r="CJ48" s="459"/>
      <c r="CK48" s="459"/>
      <c r="CL48" s="459"/>
      <c r="CM48" s="459"/>
      <c r="CN48" s="459"/>
      <c r="CO48" s="459"/>
      <c r="CP48" s="459"/>
      <c r="CQ48" s="571"/>
      <c r="CR48" s="565" t="s">
        <v>199</v>
      </c>
      <c r="CS48" s="344"/>
      <c r="CT48" s="344"/>
      <c r="CU48" s="344"/>
      <c r="CV48" s="344"/>
      <c r="CW48" s="344"/>
      <c r="CX48" s="344"/>
      <c r="CY48" s="566"/>
      <c r="CZ48" s="572" t="s">
        <v>199</v>
      </c>
      <c r="DA48" s="350"/>
      <c r="DB48" s="350"/>
      <c r="DC48" s="577"/>
      <c r="DD48" s="575" t="s">
        <v>199</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190</v>
      </c>
      <c r="CE49" s="584"/>
      <c r="CF49" s="584"/>
      <c r="CG49" s="584"/>
      <c r="CH49" s="584"/>
      <c r="CI49" s="584"/>
      <c r="CJ49" s="584"/>
      <c r="CK49" s="584"/>
      <c r="CL49" s="584"/>
      <c r="CM49" s="584"/>
      <c r="CN49" s="584"/>
      <c r="CO49" s="584"/>
      <c r="CP49" s="584"/>
      <c r="CQ49" s="585"/>
      <c r="CR49" s="618">
        <v>13126712</v>
      </c>
      <c r="CS49" s="609"/>
      <c r="CT49" s="609"/>
      <c r="CU49" s="609"/>
      <c r="CV49" s="609"/>
      <c r="CW49" s="609"/>
      <c r="CX49" s="609"/>
      <c r="CY49" s="637"/>
      <c r="CZ49" s="623">
        <v>100</v>
      </c>
      <c r="DA49" s="638"/>
      <c r="DB49" s="638"/>
      <c r="DC49" s="639"/>
      <c r="DD49" s="640">
        <v>9593036</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GelioEJQfaorlwAbgxFOdqHcDv7IkuDnOX44w06KYmAF+Q7uotNYUerdPwfxmyoKrU6IyhsR3QP+UAs6gypEuQ==" saltValue="wW4Qoka9ED17gG5rPkAwo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39370078740157477" right="0.39370078740157477" top="0.78740157480314954" bottom="0.78740157480314954" header="0.19685039370078738" footer="0.19685039370078738"/>
  <pageSetup paperSize="8" scale="8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EA135"/>
  <sheetViews>
    <sheetView topLeftCell="A13" zoomScale="85" zoomScaleNormal="85" zoomScaleSheetLayoutView="70" workbookViewId="0">
      <selection activeCell="AF32" sqref="AF32:AJ32"/>
    </sheetView>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295</v>
      </c>
      <c r="DK2" s="653"/>
      <c r="DL2" s="653"/>
      <c r="DM2" s="653"/>
      <c r="DN2" s="653"/>
      <c r="DO2" s="654"/>
      <c r="DP2" s="50"/>
      <c r="DQ2" s="652" t="s">
        <v>296</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433</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434</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2" t="s">
        <v>435</v>
      </c>
      <c r="B5" s="913"/>
      <c r="C5" s="913"/>
      <c r="D5" s="913"/>
      <c r="E5" s="913"/>
      <c r="F5" s="913"/>
      <c r="G5" s="913"/>
      <c r="H5" s="913"/>
      <c r="I5" s="913"/>
      <c r="J5" s="913"/>
      <c r="K5" s="913"/>
      <c r="L5" s="913"/>
      <c r="M5" s="913"/>
      <c r="N5" s="913"/>
      <c r="O5" s="913"/>
      <c r="P5" s="914"/>
      <c r="Q5" s="918" t="s">
        <v>176</v>
      </c>
      <c r="R5" s="919"/>
      <c r="S5" s="919"/>
      <c r="T5" s="919"/>
      <c r="U5" s="920"/>
      <c r="V5" s="918" t="s">
        <v>436</v>
      </c>
      <c r="W5" s="919"/>
      <c r="X5" s="919"/>
      <c r="Y5" s="919"/>
      <c r="Z5" s="920"/>
      <c r="AA5" s="918" t="s">
        <v>160</v>
      </c>
      <c r="AB5" s="919"/>
      <c r="AC5" s="919"/>
      <c r="AD5" s="919"/>
      <c r="AE5" s="919"/>
      <c r="AF5" s="924" t="s">
        <v>174</v>
      </c>
      <c r="AG5" s="919"/>
      <c r="AH5" s="919"/>
      <c r="AI5" s="919"/>
      <c r="AJ5" s="925"/>
      <c r="AK5" s="919" t="s">
        <v>437</v>
      </c>
      <c r="AL5" s="919"/>
      <c r="AM5" s="919"/>
      <c r="AN5" s="919"/>
      <c r="AO5" s="920"/>
      <c r="AP5" s="918" t="s">
        <v>438</v>
      </c>
      <c r="AQ5" s="919"/>
      <c r="AR5" s="919"/>
      <c r="AS5" s="919"/>
      <c r="AT5" s="920"/>
      <c r="AU5" s="918" t="s">
        <v>441</v>
      </c>
      <c r="AV5" s="919"/>
      <c r="AW5" s="919"/>
      <c r="AX5" s="919"/>
      <c r="AY5" s="925"/>
      <c r="AZ5" s="56"/>
      <c r="BA5" s="56"/>
      <c r="BB5" s="56"/>
      <c r="BC5" s="56"/>
      <c r="BD5" s="56"/>
      <c r="BE5" s="67"/>
      <c r="BF5" s="67"/>
      <c r="BG5" s="67"/>
      <c r="BH5" s="67"/>
      <c r="BI5" s="67"/>
      <c r="BJ5" s="67"/>
      <c r="BK5" s="67"/>
      <c r="BL5" s="67"/>
      <c r="BM5" s="67"/>
      <c r="BN5" s="67"/>
      <c r="BO5" s="67"/>
      <c r="BP5" s="67"/>
      <c r="BQ5" s="912" t="s">
        <v>442</v>
      </c>
      <c r="BR5" s="913"/>
      <c r="BS5" s="913"/>
      <c r="BT5" s="913"/>
      <c r="BU5" s="913"/>
      <c r="BV5" s="913"/>
      <c r="BW5" s="913"/>
      <c r="BX5" s="913"/>
      <c r="BY5" s="913"/>
      <c r="BZ5" s="913"/>
      <c r="CA5" s="913"/>
      <c r="CB5" s="913"/>
      <c r="CC5" s="913"/>
      <c r="CD5" s="913"/>
      <c r="CE5" s="913"/>
      <c r="CF5" s="913"/>
      <c r="CG5" s="914"/>
      <c r="CH5" s="918" t="s">
        <v>363</v>
      </c>
      <c r="CI5" s="919"/>
      <c r="CJ5" s="919"/>
      <c r="CK5" s="919"/>
      <c r="CL5" s="920"/>
      <c r="CM5" s="918" t="s">
        <v>315</v>
      </c>
      <c r="CN5" s="919"/>
      <c r="CO5" s="919"/>
      <c r="CP5" s="919"/>
      <c r="CQ5" s="920"/>
      <c r="CR5" s="918" t="s">
        <v>238</v>
      </c>
      <c r="CS5" s="919"/>
      <c r="CT5" s="919"/>
      <c r="CU5" s="919"/>
      <c r="CV5" s="920"/>
      <c r="CW5" s="918" t="s">
        <v>50</v>
      </c>
      <c r="CX5" s="919"/>
      <c r="CY5" s="919"/>
      <c r="CZ5" s="919"/>
      <c r="DA5" s="920"/>
      <c r="DB5" s="918" t="s">
        <v>444</v>
      </c>
      <c r="DC5" s="919"/>
      <c r="DD5" s="919"/>
      <c r="DE5" s="919"/>
      <c r="DF5" s="920"/>
      <c r="DG5" s="928" t="s">
        <v>236</v>
      </c>
      <c r="DH5" s="929"/>
      <c r="DI5" s="929"/>
      <c r="DJ5" s="929"/>
      <c r="DK5" s="930"/>
      <c r="DL5" s="928" t="s">
        <v>446</v>
      </c>
      <c r="DM5" s="929"/>
      <c r="DN5" s="929"/>
      <c r="DO5" s="929"/>
      <c r="DP5" s="930"/>
      <c r="DQ5" s="918" t="s">
        <v>448</v>
      </c>
      <c r="DR5" s="919"/>
      <c r="DS5" s="919"/>
      <c r="DT5" s="919"/>
      <c r="DU5" s="920"/>
      <c r="DV5" s="918" t="s">
        <v>441</v>
      </c>
      <c r="DW5" s="919"/>
      <c r="DX5" s="919"/>
      <c r="DY5" s="919"/>
      <c r="DZ5" s="925"/>
      <c r="EA5" s="67"/>
    </row>
    <row r="6" spans="1:131" s="47" customFormat="1" ht="26.25" customHeight="1" x14ac:dyDescent="0.2">
      <c r="A6" s="915"/>
      <c r="B6" s="916"/>
      <c r="C6" s="916"/>
      <c r="D6" s="916"/>
      <c r="E6" s="916"/>
      <c r="F6" s="916"/>
      <c r="G6" s="916"/>
      <c r="H6" s="916"/>
      <c r="I6" s="916"/>
      <c r="J6" s="916"/>
      <c r="K6" s="916"/>
      <c r="L6" s="916"/>
      <c r="M6" s="916"/>
      <c r="N6" s="916"/>
      <c r="O6" s="916"/>
      <c r="P6" s="917"/>
      <c r="Q6" s="921"/>
      <c r="R6" s="922"/>
      <c r="S6" s="922"/>
      <c r="T6" s="922"/>
      <c r="U6" s="923"/>
      <c r="V6" s="921"/>
      <c r="W6" s="922"/>
      <c r="X6" s="922"/>
      <c r="Y6" s="922"/>
      <c r="Z6" s="923"/>
      <c r="AA6" s="921"/>
      <c r="AB6" s="922"/>
      <c r="AC6" s="922"/>
      <c r="AD6" s="922"/>
      <c r="AE6" s="922"/>
      <c r="AF6" s="926"/>
      <c r="AG6" s="922"/>
      <c r="AH6" s="922"/>
      <c r="AI6" s="922"/>
      <c r="AJ6" s="927"/>
      <c r="AK6" s="922"/>
      <c r="AL6" s="922"/>
      <c r="AM6" s="922"/>
      <c r="AN6" s="922"/>
      <c r="AO6" s="923"/>
      <c r="AP6" s="921"/>
      <c r="AQ6" s="922"/>
      <c r="AR6" s="922"/>
      <c r="AS6" s="922"/>
      <c r="AT6" s="923"/>
      <c r="AU6" s="921"/>
      <c r="AV6" s="922"/>
      <c r="AW6" s="922"/>
      <c r="AX6" s="922"/>
      <c r="AY6" s="927"/>
      <c r="AZ6" s="56"/>
      <c r="BA6" s="56"/>
      <c r="BB6" s="56"/>
      <c r="BC6" s="56"/>
      <c r="BD6" s="56"/>
      <c r="BE6" s="67"/>
      <c r="BF6" s="67"/>
      <c r="BG6" s="67"/>
      <c r="BH6" s="67"/>
      <c r="BI6" s="67"/>
      <c r="BJ6" s="67"/>
      <c r="BK6" s="67"/>
      <c r="BL6" s="67"/>
      <c r="BM6" s="67"/>
      <c r="BN6" s="67"/>
      <c r="BO6" s="67"/>
      <c r="BP6" s="67"/>
      <c r="BQ6" s="915"/>
      <c r="BR6" s="916"/>
      <c r="BS6" s="916"/>
      <c r="BT6" s="916"/>
      <c r="BU6" s="916"/>
      <c r="BV6" s="916"/>
      <c r="BW6" s="916"/>
      <c r="BX6" s="916"/>
      <c r="BY6" s="916"/>
      <c r="BZ6" s="916"/>
      <c r="CA6" s="916"/>
      <c r="CB6" s="916"/>
      <c r="CC6" s="916"/>
      <c r="CD6" s="916"/>
      <c r="CE6" s="916"/>
      <c r="CF6" s="916"/>
      <c r="CG6" s="917"/>
      <c r="CH6" s="921"/>
      <c r="CI6" s="922"/>
      <c r="CJ6" s="922"/>
      <c r="CK6" s="922"/>
      <c r="CL6" s="923"/>
      <c r="CM6" s="921"/>
      <c r="CN6" s="922"/>
      <c r="CO6" s="922"/>
      <c r="CP6" s="922"/>
      <c r="CQ6" s="923"/>
      <c r="CR6" s="921"/>
      <c r="CS6" s="922"/>
      <c r="CT6" s="922"/>
      <c r="CU6" s="922"/>
      <c r="CV6" s="923"/>
      <c r="CW6" s="921"/>
      <c r="CX6" s="922"/>
      <c r="CY6" s="922"/>
      <c r="CZ6" s="922"/>
      <c r="DA6" s="923"/>
      <c r="DB6" s="921"/>
      <c r="DC6" s="922"/>
      <c r="DD6" s="922"/>
      <c r="DE6" s="922"/>
      <c r="DF6" s="923"/>
      <c r="DG6" s="931"/>
      <c r="DH6" s="932"/>
      <c r="DI6" s="932"/>
      <c r="DJ6" s="932"/>
      <c r="DK6" s="933"/>
      <c r="DL6" s="931"/>
      <c r="DM6" s="932"/>
      <c r="DN6" s="932"/>
      <c r="DO6" s="932"/>
      <c r="DP6" s="933"/>
      <c r="DQ6" s="921"/>
      <c r="DR6" s="922"/>
      <c r="DS6" s="922"/>
      <c r="DT6" s="922"/>
      <c r="DU6" s="923"/>
      <c r="DV6" s="921"/>
      <c r="DW6" s="922"/>
      <c r="DX6" s="922"/>
      <c r="DY6" s="922"/>
      <c r="DZ6" s="927"/>
      <c r="EA6" s="67"/>
    </row>
    <row r="7" spans="1:131" s="47" customFormat="1" ht="26.25" customHeight="1" x14ac:dyDescent="0.2">
      <c r="A7" s="51">
        <v>1</v>
      </c>
      <c r="B7" s="657" t="s">
        <v>449</v>
      </c>
      <c r="C7" s="658"/>
      <c r="D7" s="658"/>
      <c r="E7" s="658"/>
      <c r="F7" s="658"/>
      <c r="G7" s="658"/>
      <c r="H7" s="658"/>
      <c r="I7" s="658"/>
      <c r="J7" s="658"/>
      <c r="K7" s="658"/>
      <c r="L7" s="658"/>
      <c r="M7" s="658"/>
      <c r="N7" s="658"/>
      <c r="O7" s="658"/>
      <c r="P7" s="659"/>
      <c r="Q7" s="660">
        <v>13570</v>
      </c>
      <c r="R7" s="661"/>
      <c r="S7" s="661"/>
      <c r="T7" s="661"/>
      <c r="U7" s="661"/>
      <c r="V7" s="661">
        <v>13127</v>
      </c>
      <c r="W7" s="661"/>
      <c r="X7" s="661"/>
      <c r="Y7" s="661"/>
      <c r="Z7" s="661"/>
      <c r="AA7" s="661">
        <v>443</v>
      </c>
      <c r="AB7" s="661"/>
      <c r="AC7" s="661"/>
      <c r="AD7" s="661"/>
      <c r="AE7" s="662"/>
      <c r="AF7" s="663">
        <v>436</v>
      </c>
      <c r="AG7" s="664"/>
      <c r="AH7" s="664"/>
      <c r="AI7" s="664"/>
      <c r="AJ7" s="665"/>
      <c r="AK7" s="666">
        <v>380</v>
      </c>
      <c r="AL7" s="661"/>
      <c r="AM7" s="661"/>
      <c r="AN7" s="661"/>
      <c r="AO7" s="661"/>
      <c r="AP7" s="661">
        <v>16219</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502</v>
      </c>
      <c r="BT7" s="658"/>
      <c r="BU7" s="658"/>
      <c r="BV7" s="658"/>
      <c r="BW7" s="658"/>
      <c r="BX7" s="658"/>
      <c r="BY7" s="658"/>
      <c r="BZ7" s="658"/>
      <c r="CA7" s="658"/>
      <c r="CB7" s="658"/>
      <c r="CC7" s="658"/>
      <c r="CD7" s="658"/>
      <c r="CE7" s="658"/>
      <c r="CF7" s="658"/>
      <c r="CG7" s="659"/>
      <c r="CH7" s="669">
        <v>0</v>
      </c>
      <c r="CI7" s="670"/>
      <c r="CJ7" s="670"/>
      <c r="CK7" s="670"/>
      <c r="CL7" s="671"/>
      <c r="CM7" s="669">
        <v>40</v>
      </c>
      <c r="CN7" s="670"/>
      <c r="CO7" s="670"/>
      <c r="CP7" s="670"/>
      <c r="CQ7" s="671"/>
      <c r="CR7" s="669">
        <v>30</v>
      </c>
      <c r="CS7" s="670"/>
      <c r="CT7" s="670"/>
      <c r="CU7" s="670"/>
      <c r="CV7" s="671"/>
      <c r="CW7" s="669">
        <v>129</v>
      </c>
      <c r="CX7" s="670"/>
      <c r="CY7" s="670"/>
      <c r="CZ7" s="670"/>
      <c r="DA7" s="671"/>
      <c r="DB7" s="669" t="s">
        <v>199</v>
      </c>
      <c r="DC7" s="670"/>
      <c r="DD7" s="670"/>
      <c r="DE7" s="670"/>
      <c r="DF7" s="671"/>
      <c r="DG7" s="669" t="s">
        <v>199</v>
      </c>
      <c r="DH7" s="670"/>
      <c r="DI7" s="670"/>
      <c r="DJ7" s="670"/>
      <c r="DK7" s="671"/>
      <c r="DL7" s="669" t="s">
        <v>199</v>
      </c>
      <c r="DM7" s="670"/>
      <c r="DN7" s="670"/>
      <c r="DO7" s="670"/>
      <c r="DP7" s="671"/>
      <c r="DQ7" s="669" t="s">
        <v>199</v>
      </c>
      <c r="DR7" s="670"/>
      <c r="DS7" s="670"/>
      <c r="DT7" s="670"/>
      <c r="DU7" s="671"/>
      <c r="DV7" s="657"/>
      <c r="DW7" s="658"/>
      <c r="DX7" s="658"/>
      <c r="DY7" s="658"/>
      <c r="DZ7" s="672"/>
      <c r="EA7" s="67"/>
    </row>
    <row r="8" spans="1:131" s="47" customFormat="1" ht="26.25" customHeight="1" x14ac:dyDescent="0.2">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208</v>
      </c>
      <c r="BT8" s="674"/>
      <c r="BU8" s="674"/>
      <c r="BV8" s="674"/>
      <c r="BW8" s="674"/>
      <c r="BX8" s="674"/>
      <c r="BY8" s="674"/>
      <c r="BZ8" s="674"/>
      <c r="CA8" s="674"/>
      <c r="CB8" s="674"/>
      <c r="CC8" s="674"/>
      <c r="CD8" s="674"/>
      <c r="CE8" s="674"/>
      <c r="CF8" s="674"/>
      <c r="CG8" s="675"/>
      <c r="CH8" s="685">
        <v>82</v>
      </c>
      <c r="CI8" s="680"/>
      <c r="CJ8" s="680"/>
      <c r="CK8" s="680"/>
      <c r="CL8" s="686"/>
      <c r="CM8" s="685">
        <v>301</v>
      </c>
      <c r="CN8" s="680"/>
      <c r="CO8" s="680"/>
      <c r="CP8" s="680"/>
      <c r="CQ8" s="686"/>
      <c r="CR8" s="685">
        <v>225</v>
      </c>
      <c r="CS8" s="680"/>
      <c r="CT8" s="680"/>
      <c r="CU8" s="680"/>
      <c r="CV8" s="686"/>
      <c r="CW8" s="685" t="s">
        <v>199</v>
      </c>
      <c r="CX8" s="680"/>
      <c r="CY8" s="680"/>
      <c r="CZ8" s="680"/>
      <c r="DA8" s="686"/>
      <c r="DB8" s="685" t="s">
        <v>199</v>
      </c>
      <c r="DC8" s="680"/>
      <c r="DD8" s="680"/>
      <c r="DE8" s="680"/>
      <c r="DF8" s="686"/>
      <c r="DG8" s="685" t="s">
        <v>199</v>
      </c>
      <c r="DH8" s="680"/>
      <c r="DI8" s="680"/>
      <c r="DJ8" s="680"/>
      <c r="DK8" s="686"/>
      <c r="DL8" s="685" t="s">
        <v>199</v>
      </c>
      <c r="DM8" s="680"/>
      <c r="DN8" s="680"/>
      <c r="DO8" s="680"/>
      <c r="DP8" s="686"/>
      <c r="DQ8" s="685" t="s">
        <v>199</v>
      </c>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535</v>
      </c>
      <c r="BT9" s="674"/>
      <c r="BU9" s="674"/>
      <c r="BV9" s="674"/>
      <c r="BW9" s="674"/>
      <c r="BX9" s="674"/>
      <c r="BY9" s="674"/>
      <c r="BZ9" s="674"/>
      <c r="CA9" s="674"/>
      <c r="CB9" s="674"/>
      <c r="CC9" s="674"/>
      <c r="CD9" s="674"/>
      <c r="CE9" s="674"/>
      <c r="CF9" s="674"/>
      <c r="CG9" s="675"/>
      <c r="CH9" s="685">
        <v>66</v>
      </c>
      <c r="CI9" s="680"/>
      <c r="CJ9" s="680"/>
      <c r="CK9" s="680"/>
      <c r="CL9" s="686"/>
      <c r="CM9" s="685">
        <v>216</v>
      </c>
      <c r="CN9" s="680"/>
      <c r="CO9" s="680"/>
      <c r="CP9" s="680"/>
      <c r="CQ9" s="686"/>
      <c r="CR9" s="685">
        <v>10</v>
      </c>
      <c r="CS9" s="680"/>
      <c r="CT9" s="680"/>
      <c r="CU9" s="680"/>
      <c r="CV9" s="686"/>
      <c r="CW9" s="685" t="s">
        <v>199</v>
      </c>
      <c r="CX9" s="680"/>
      <c r="CY9" s="680"/>
      <c r="CZ9" s="680"/>
      <c r="DA9" s="686"/>
      <c r="DB9" s="685" t="s">
        <v>199</v>
      </c>
      <c r="DC9" s="680"/>
      <c r="DD9" s="680"/>
      <c r="DE9" s="680"/>
      <c r="DF9" s="686"/>
      <c r="DG9" s="685" t="s">
        <v>199</v>
      </c>
      <c r="DH9" s="680"/>
      <c r="DI9" s="680"/>
      <c r="DJ9" s="680"/>
      <c r="DK9" s="686"/>
      <c r="DL9" s="685" t="s">
        <v>199</v>
      </c>
      <c r="DM9" s="680"/>
      <c r="DN9" s="680"/>
      <c r="DO9" s="680"/>
      <c r="DP9" s="686"/>
      <c r="DQ9" s="685" t="s">
        <v>199</v>
      </c>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t="s">
        <v>536</v>
      </c>
      <c r="BT10" s="674"/>
      <c r="BU10" s="674"/>
      <c r="BV10" s="674"/>
      <c r="BW10" s="674"/>
      <c r="BX10" s="674"/>
      <c r="BY10" s="674"/>
      <c r="BZ10" s="674"/>
      <c r="CA10" s="674"/>
      <c r="CB10" s="674"/>
      <c r="CC10" s="674"/>
      <c r="CD10" s="674"/>
      <c r="CE10" s="674"/>
      <c r="CF10" s="674"/>
      <c r="CG10" s="675"/>
      <c r="CH10" s="685">
        <v>12</v>
      </c>
      <c r="CI10" s="680"/>
      <c r="CJ10" s="680"/>
      <c r="CK10" s="680"/>
      <c r="CL10" s="686"/>
      <c r="CM10" s="685">
        <v>77</v>
      </c>
      <c r="CN10" s="680"/>
      <c r="CO10" s="680"/>
      <c r="CP10" s="680"/>
      <c r="CQ10" s="686"/>
      <c r="CR10" s="685">
        <v>0</v>
      </c>
      <c r="CS10" s="680"/>
      <c r="CT10" s="680"/>
      <c r="CU10" s="680"/>
      <c r="CV10" s="686"/>
      <c r="CW10" s="685" t="s">
        <v>199</v>
      </c>
      <c r="CX10" s="680"/>
      <c r="CY10" s="680"/>
      <c r="CZ10" s="680"/>
      <c r="DA10" s="686"/>
      <c r="DB10" s="685" t="s">
        <v>199</v>
      </c>
      <c r="DC10" s="680"/>
      <c r="DD10" s="680"/>
      <c r="DE10" s="680"/>
      <c r="DF10" s="686"/>
      <c r="DG10" s="685" t="s">
        <v>199</v>
      </c>
      <c r="DH10" s="680"/>
      <c r="DI10" s="680"/>
      <c r="DJ10" s="680"/>
      <c r="DK10" s="686"/>
      <c r="DL10" s="685" t="s">
        <v>199</v>
      </c>
      <c r="DM10" s="680"/>
      <c r="DN10" s="680"/>
      <c r="DO10" s="680"/>
      <c r="DP10" s="686"/>
      <c r="DQ10" s="685" t="s">
        <v>199</v>
      </c>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192</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245</v>
      </c>
      <c r="B23" s="696" t="s">
        <v>297</v>
      </c>
      <c r="C23" s="697"/>
      <c r="D23" s="697"/>
      <c r="E23" s="697"/>
      <c r="F23" s="697"/>
      <c r="G23" s="697"/>
      <c r="H23" s="697"/>
      <c r="I23" s="697"/>
      <c r="J23" s="697"/>
      <c r="K23" s="697"/>
      <c r="L23" s="697"/>
      <c r="M23" s="697"/>
      <c r="N23" s="697"/>
      <c r="O23" s="697"/>
      <c r="P23" s="698"/>
      <c r="Q23" s="699"/>
      <c r="R23" s="700"/>
      <c r="S23" s="700"/>
      <c r="T23" s="700"/>
      <c r="U23" s="700"/>
      <c r="V23" s="700"/>
      <c r="W23" s="700"/>
      <c r="X23" s="700"/>
      <c r="Y23" s="700"/>
      <c r="Z23" s="700"/>
      <c r="AA23" s="700"/>
      <c r="AB23" s="700"/>
      <c r="AC23" s="700"/>
      <c r="AD23" s="700"/>
      <c r="AE23" s="701"/>
      <c r="AF23" s="702">
        <v>436</v>
      </c>
      <c r="AG23" s="700"/>
      <c r="AH23" s="700"/>
      <c r="AI23" s="700"/>
      <c r="AJ23" s="703"/>
      <c r="AK23" s="704"/>
      <c r="AL23" s="705"/>
      <c r="AM23" s="705"/>
      <c r="AN23" s="705"/>
      <c r="AO23" s="705"/>
      <c r="AP23" s="700"/>
      <c r="AQ23" s="700"/>
      <c r="AR23" s="700"/>
      <c r="AS23" s="700"/>
      <c r="AT23" s="700"/>
      <c r="AU23" s="706"/>
      <c r="AV23" s="706"/>
      <c r="AW23" s="706"/>
      <c r="AX23" s="706"/>
      <c r="AY23" s="707"/>
      <c r="AZ23" s="708" t="s">
        <v>199</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382</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414</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2" t="s">
        <v>435</v>
      </c>
      <c r="B26" s="913"/>
      <c r="C26" s="913"/>
      <c r="D26" s="913"/>
      <c r="E26" s="913"/>
      <c r="F26" s="913"/>
      <c r="G26" s="913"/>
      <c r="H26" s="913"/>
      <c r="I26" s="913"/>
      <c r="J26" s="913"/>
      <c r="K26" s="913"/>
      <c r="L26" s="913"/>
      <c r="M26" s="913"/>
      <c r="N26" s="913"/>
      <c r="O26" s="913"/>
      <c r="P26" s="914"/>
      <c r="Q26" s="918" t="s">
        <v>451</v>
      </c>
      <c r="R26" s="919"/>
      <c r="S26" s="919"/>
      <c r="T26" s="919"/>
      <c r="U26" s="920"/>
      <c r="V26" s="918" t="s">
        <v>452</v>
      </c>
      <c r="W26" s="919"/>
      <c r="X26" s="919"/>
      <c r="Y26" s="919"/>
      <c r="Z26" s="920"/>
      <c r="AA26" s="918" t="s">
        <v>453</v>
      </c>
      <c r="AB26" s="919"/>
      <c r="AC26" s="919"/>
      <c r="AD26" s="919"/>
      <c r="AE26" s="919"/>
      <c r="AF26" s="934" t="s">
        <v>241</v>
      </c>
      <c r="AG26" s="935"/>
      <c r="AH26" s="935"/>
      <c r="AI26" s="935"/>
      <c r="AJ26" s="936"/>
      <c r="AK26" s="919" t="s">
        <v>386</v>
      </c>
      <c r="AL26" s="919"/>
      <c r="AM26" s="919"/>
      <c r="AN26" s="919"/>
      <c r="AO26" s="920"/>
      <c r="AP26" s="918" t="s">
        <v>354</v>
      </c>
      <c r="AQ26" s="919"/>
      <c r="AR26" s="919"/>
      <c r="AS26" s="919"/>
      <c r="AT26" s="920"/>
      <c r="AU26" s="918" t="s">
        <v>454</v>
      </c>
      <c r="AV26" s="919"/>
      <c r="AW26" s="919"/>
      <c r="AX26" s="919"/>
      <c r="AY26" s="920"/>
      <c r="AZ26" s="918" t="s">
        <v>455</v>
      </c>
      <c r="BA26" s="919"/>
      <c r="BB26" s="919"/>
      <c r="BC26" s="919"/>
      <c r="BD26" s="920"/>
      <c r="BE26" s="918" t="s">
        <v>441</v>
      </c>
      <c r="BF26" s="919"/>
      <c r="BG26" s="919"/>
      <c r="BH26" s="919"/>
      <c r="BI26" s="925"/>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5"/>
      <c r="B27" s="916"/>
      <c r="C27" s="916"/>
      <c r="D27" s="916"/>
      <c r="E27" s="916"/>
      <c r="F27" s="916"/>
      <c r="G27" s="916"/>
      <c r="H27" s="916"/>
      <c r="I27" s="916"/>
      <c r="J27" s="916"/>
      <c r="K27" s="916"/>
      <c r="L27" s="916"/>
      <c r="M27" s="916"/>
      <c r="N27" s="916"/>
      <c r="O27" s="916"/>
      <c r="P27" s="917"/>
      <c r="Q27" s="921"/>
      <c r="R27" s="922"/>
      <c r="S27" s="922"/>
      <c r="T27" s="922"/>
      <c r="U27" s="923"/>
      <c r="V27" s="921"/>
      <c r="W27" s="922"/>
      <c r="X27" s="922"/>
      <c r="Y27" s="922"/>
      <c r="Z27" s="923"/>
      <c r="AA27" s="921"/>
      <c r="AB27" s="922"/>
      <c r="AC27" s="922"/>
      <c r="AD27" s="922"/>
      <c r="AE27" s="922"/>
      <c r="AF27" s="937"/>
      <c r="AG27" s="938"/>
      <c r="AH27" s="938"/>
      <c r="AI27" s="938"/>
      <c r="AJ27" s="939"/>
      <c r="AK27" s="922"/>
      <c r="AL27" s="922"/>
      <c r="AM27" s="922"/>
      <c r="AN27" s="922"/>
      <c r="AO27" s="923"/>
      <c r="AP27" s="921"/>
      <c r="AQ27" s="922"/>
      <c r="AR27" s="922"/>
      <c r="AS27" s="922"/>
      <c r="AT27" s="923"/>
      <c r="AU27" s="921"/>
      <c r="AV27" s="922"/>
      <c r="AW27" s="922"/>
      <c r="AX27" s="922"/>
      <c r="AY27" s="923"/>
      <c r="AZ27" s="921"/>
      <c r="BA27" s="922"/>
      <c r="BB27" s="922"/>
      <c r="BC27" s="922"/>
      <c r="BD27" s="923"/>
      <c r="BE27" s="921"/>
      <c r="BF27" s="922"/>
      <c r="BG27" s="922"/>
      <c r="BH27" s="922"/>
      <c r="BI27" s="927"/>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456</v>
      </c>
      <c r="C28" s="658"/>
      <c r="D28" s="658"/>
      <c r="E28" s="658"/>
      <c r="F28" s="658"/>
      <c r="G28" s="658"/>
      <c r="H28" s="658"/>
      <c r="I28" s="658"/>
      <c r="J28" s="658"/>
      <c r="K28" s="658"/>
      <c r="L28" s="658"/>
      <c r="M28" s="658"/>
      <c r="N28" s="658"/>
      <c r="O28" s="658"/>
      <c r="P28" s="659"/>
      <c r="Q28" s="712">
        <v>1563</v>
      </c>
      <c r="R28" s="713"/>
      <c r="S28" s="713"/>
      <c r="T28" s="713"/>
      <c r="U28" s="713"/>
      <c r="V28" s="713">
        <v>1519</v>
      </c>
      <c r="W28" s="713"/>
      <c r="X28" s="713"/>
      <c r="Y28" s="713"/>
      <c r="Z28" s="713"/>
      <c r="AA28" s="713">
        <v>44</v>
      </c>
      <c r="AB28" s="713"/>
      <c r="AC28" s="713"/>
      <c r="AD28" s="713"/>
      <c r="AE28" s="714"/>
      <c r="AF28" s="715">
        <v>44</v>
      </c>
      <c r="AG28" s="713"/>
      <c r="AH28" s="713"/>
      <c r="AI28" s="713"/>
      <c r="AJ28" s="716"/>
      <c r="AK28" s="717">
        <v>139</v>
      </c>
      <c r="AL28" s="713"/>
      <c r="AM28" s="713"/>
      <c r="AN28" s="713"/>
      <c r="AO28" s="713"/>
      <c r="AP28" s="713" t="s">
        <v>199</v>
      </c>
      <c r="AQ28" s="713"/>
      <c r="AR28" s="713"/>
      <c r="AS28" s="713"/>
      <c r="AT28" s="713"/>
      <c r="AU28" s="713" t="s">
        <v>199</v>
      </c>
      <c r="AV28" s="713"/>
      <c r="AW28" s="713"/>
      <c r="AX28" s="713"/>
      <c r="AY28" s="713"/>
      <c r="AZ28" s="718" t="s">
        <v>199</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26</v>
      </c>
      <c r="C29" s="674"/>
      <c r="D29" s="674"/>
      <c r="E29" s="674"/>
      <c r="F29" s="674"/>
      <c r="G29" s="674"/>
      <c r="H29" s="674"/>
      <c r="I29" s="674"/>
      <c r="J29" s="674"/>
      <c r="K29" s="674"/>
      <c r="L29" s="674"/>
      <c r="M29" s="674"/>
      <c r="N29" s="674"/>
      <c r="O29" s="674"/>
      <c r="P29" s="675"/>
      <c r="Q29" s="676">
        <v>2380</v>
      </c>
      <c r="R29" s="677"/>
      <c r="S29" s="677"/>
      <c r="T29" s="677"/>
      <c r="U29" s="677"/>
      <c r="V29" s="677">
        <v>2337</v>
      </c>
      <c r="W29" s="677"/>
      <c r="X29" s="677"/>
      <c r="Y29" s="677"/>
      <c r="Z29" s="677"/>
      <c r="AA29" s="677">
        <v>44</v>
      </c>
      <c r="AB29" s="677"/>
      <c r="AC29" s="677"/>
      <c r="AD29" s="677"/>
      <c r="AE29" s="678"/>
      <c r="AF29" s="679">
        <v>44</v>
      </c>
      <c r="AG29" s="680"/>
      <c r="AH29" s="680"/>
      <c r="AI29" s="680"/>
      <c r="AJ29" s="681"/>
      <c r="AK29" s="682">
        <v>367</v>
      </c>
      <c r="AL29" s="677"/>
      <c r="AM29" s="677"/>
      <c r="AN29" s="677"/>
      <c r="AO29" s="677"/>
      <c r="AP29" s="677" t="s">
        <v>199</v>
      </c>
      <c r="AQ29" s="677"/>
      <c r="AR29" s="677"/>
      <c r="AS29" s="677"/>
      <c r="AT29" s="677"/>
      <c r="AU29" s="677" t="s">
        <v>199</v>
      </c>
      <c r="AV29" s="677"/>
      <c r="AW29" s="677"/>
      <c r="AX29" s="677"/>
      <c r="AY29" s="677"/>
      <c r="AZ29" s="721" t="s">
        <v>199</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224</v>
      </c>
      <c r="C30" s="674"/>
      <c r="D30" s="674"/>
      <c r="E30" s="674"/>
      <c r="F30" s="674"/>
      <c r="G30" s="674"/>
      <c r="H30" s="674"/>
      <c r="I30" s="674"/>
      <c r="J30" s="674"/>
      <c r="K30" s="674"/>
      <c r="L30" s="674"/>
      <c r="M30" s="674"/>
      <c r="N30" s="674"/>
      <c r="O30" s="674"/>
      <c r="P30" s="675"/>
      <c r="Q30" s="676">
        <v>245</v>
      </c>
      <c r="R30" s="677"/>
      <c r="S30" s="677"/>
      <c r="T30" s="677"/>
      <c r="U30" s="677"/>
      <c r="V30" s="677">
        <v>241</v>
      </c>
      <c r="W30" s="677"/>
      <c r="X30" s="677"/>
      <c r="Y30" s="677"/>
      <c r="Z30" s="677"/>
      <c r="AA30" s="677">
        <v>4</v>
      </c>
      <c r="AB30" s="677"/>
      <c r="AC30" s="677"/>
      <c r="AD30" s="677"/>
      <c r="AE30" s="678"/>
      <c r="AF30" s="679">
        <v>4</v>
      </c>
      <c r="AG30" s="680"/>
      <c r="AH30" s="680"/>
      <c r="AI30" s="680"/>
      <c r="AJ30" s="681"/>
      <c r="AK30" s="682">
        <v>81</v>
      </c>
      <c r="AL30" s="677"/>
      <c r="AM30" s="677"/>
      <c r="AN30" s="677"/>
      <c r="AO30" s="677"/>
      <c r="AP30" s="677" t="s">
        <v>199</v>
      </c>
      <c r="AQ30" s="677"/>
      <c r="AR30" s="677"/>
      <c r="AS30" s="677"/>
      <c r="AT30" s="677"/>
      <c r="AU30" s="677" t="s">
        <v>199</v>
      </c>
      <c r="AV30" s="677"/>
      <c r="AW30" s="677"/>
      <c r="AX30" s="677"/>
      <c r="AY30" s="677"/>
      <c r="AZ30" s="721" t="s">
        <v>199</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457</v>
      </c>
      <c r="C31" s="674"/>
      <c r="D31" s="674"/>
      <c r="E31" s="674"/>
      <c r="F31" s="674"/>
      <c r="G31" s="674"/>
      <c r="H31" s="674"/>
      <c r="I31" s="674"/>
      <c r="J31" s="674"/>
      <c r="K31" s="674"/>
      <c r="L31" s="674"/>
      <c r="M31" s="674"/>
      <c r="N31" s="674"/>
      <c r="O31" s="674"/>
      <c r="P31" s="675"/>
      <c r="Q31" s="676">
        <v>608</v>
      </c>
      <c r="R31" s="677"/>
      <c r="S31" s="677"/>
      <c r="T31" s="677"/>
      <c r="U31" s="677"/>
      <c r="V31" s="677">
        <v>569</v>
      </c>
      <c r="W31" s="677"/>
      <c r="X31" s="677"/>
      <c r="Y31" s="677"/>
      <c r="Z31" s="677"/>
      <c r="AA31" s="677">
        <v>39</v>
      </c>
      <c r="AB31" s="677"/>
      <c r="AC31" s="677"/>
      <c r="AD31" s="677"/>
      <c r="AE31" s="678"/>
      <c r="AF31" s="679">
        <v>308</v>
      </c>
      <c r="AG31" s="680"/>
      <c r="AH31" s="680"/>
      <c r="AI31" s="680"/>
      <c r="AJ31" s="681"/>
      <c r="AK31" s="682">
        <v>160</v>
      </c>
      <c r="AL31" s="677"/>
      <c r="AM31" s="677"/>
      <c r="AN31" s="677"/>
      <c r="AO31" s="677"/>
      <c r="AP31" s="677">
        <v>2970</v>
      </c>
      <c r="AQ31" s="677"/>
      <c r="AR31" s="677"/>
      <c r="AS31" s="677"/>
      <c r="AT31" s="677"/>
      <c r="AU31" s="677">
        <v>984</v>
      </c>
      <c r="AV31" s="677"/>
      <c r="AW31" s="677"/>
      <c r="AX31" s="677"/>
      <c r="AY31" s="677"/>
      <c r="AZ31" s="721" t="s">
        <v>199</v>
      </c>
      <c r="BA31" s="721"/>
      <c r="BB31" s="721"/>
      <c r="BC31" s="721"/>
      <c r="BD31" s="721"/>
      <c r="BE31" s="683" t="s">
        <v>458</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347</v>
      </c>
      <c r="C32" s="674"/>
      <c r="D32" s="674"/>
      <c r="E32" s="674"/>
      <c r="F32" s="674"/>
      <c r="G32" s="674"/>
      <c r="H32" s="674"/>
      <c r="I32" s="674"/>
      <c r="J32" s="674"/>
      <c r="K32" s="674"/>
      <c r="L32" s="674"/>
      <c r="M32" s="674"/>
      <c r="N32" s="674"/>
      <c r="O32" s="674"/>
      <c r="P32" s="675"/>
      <c r="Q32" s="676">
        <v>398</v>
      </c>
      <c r="R32" s="677"/>
      <c r="S32" s="677"/>
      <c r="T32" s="677"/>
      <c r="U32" s="677"/>
      <c r="V32" s="677">
        <v>483</v>
      </c>
      <c r="W32" s="677"/>
      <c r="X32" s="677"/>
      <c r="Y32" s="677"/>
      <c r="Z32" s="677"/>
      <c r="AA32" s="677">
        <v>-85</v>
      </c>
      <c r="AB32" s="677"/>
      <c r="AC32" s="677"/>
      <c r="AD32" s="677"/>
      <c r="AE32" s="678"/>
      <c r="AF32" s="679">
        <v>77</v>
      </c>
      <c r="AG32" s="680"/>
      <c r="AH32" s="680"/>
      <c r="AI32" s="680"/>
      <c r="AJ32" s="681"/>
      <c r="AK32" s="682">
        <v>139</v>
      </c>
      <c r="AL32" s="677"/>
      <c r="AM32" s="677"/>
      <c r="AN32" s="677"/>
      <c r="AO32" s="677"/>
      <c r="AP32" s="677">
        <v>1640</v>
      </c>
      <c r="AQ32" s="677"/>
      <c r="AR32" s="677"/>
      <c r="AS32" s="677"/>
      <c r="AT32" s="677"/>
      <c r="AU32" s="677">
        <v>1338</v>
      </c>
      <c r="AV32" s="677"/>
      <c r="AW32" s="677"/>
      <c r="AX32" s="677"/>
      <c r="AY32" s="677"/>
      <c r="AZ32" s="721" t="s">
        <v>199</v>
      </c>
      <c r="BA32" s="721"/>
      <c r="BB32" s="721"/>
      <c r="BC32" s="721"/>
      <c r="BD32" s="721"/>
      <c r="BE32" s="683" t="s">
        <v>458</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c r="C33" s="674"/>
      <c r="D33" s="674"/>
      <c r="E33" s="674"/>
      <c r="F33" s="674"/>
      <c r="G33" s="674"/>
      <c r="H33" s="674"/>
      <c r="I33" s="674"/>
      <c r="J33" s="674"/>
      <c r="K33" s="674"/>
      <c r="L33" s="674"/>
      <c r="M33" s="674"/>
      <c r="N33" s="674"/>
      <c r="O33" s="674"/>
      <c r="P33" s="675"/>
      <c r="Q33" s="676"/>
      <c r="R33" s="677"/>
      <c r="S33" s="677"/>
      <c r="T33" s="677"/>
      <c r="U33" s="677"/>
      <c r="V33" s="677"/>
      <c r="W33" s="677"/>
      <c r="X33" s="677"/>
      <c r="Y33" s="677"/>
      <c r="Z33" s="677"/>
      <c r="AA33" s="677"/>
      <c r="AB33" s="677"/>
      <c r="AC33" s="677"/>
      <c r="AD33" s="677"/>
      <c r="AE33" s="678"/>
      <c r="AF33" s="679"/>
      <c r="AG33" s="680"/>
      <c r="AH33" s="680"/>
      <c r="AI33" s="680"/>
      <c r="AJ33" s="681"/>
      <c r="AK33" s="682"/>
      <c r="AL33" s="677"/>
      <c r="AM33" s="677"/>
      <c r="AN33" s="677"/>
      <c r="AO33" s="677"/>
      <c r="AP33" s="677"/>
      <c r="AQ33" s="677"/>
      <c r="AR33" s="677"/>
      <c r="AS33" s="677"/>
      <c r="AT33" s="677"/>
      <c r="AU33" s="677"/>
      <c r="AV33" s="677"/>
      <c r="AW33" s="677"/>
      <c r="AX33" s="677"/>
      <c r="AY33" s="677"/>
      <c r="AZ33" s="721"/>
      <c r="BA33" s="721"/>
      <c r="BB33" s="721"/>
      <c r="BC33" s="721"/>
      <c r="BD33" s="721"/>
      <c r="BE33" s="683"/>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459</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245</v>
      </c>
      <c r="B63" s="696" t="s">
        <v>373</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476</v>
      </c>
      <c r="AG63" s="700"/>
      <c r="AH63" s="700"/>
      <c r="AI63" s="700"/>
      <c r="AJ63" s="703"/>
      <c r="AK63" s="704"/>
      <c r="AL63" s="705"/>
      <c r="AM63" s="705"/>
      <c r="AN63" s="705"/>
      <c r="AO63" s="705"/>
      <c r="AP63" s="700"/>
      <c r="AQ63" s="700"/>
      <c r="AR63" s="700"/>
      <c r="AS63" s="700"/>
      <c r="AT63" s="700"/>
      <c r="AU63" s="700"/>
      <c r="AV63" s="700"/>
      <c r="AW63" s="700"/>
      <c r="AX63" s="700"/>
      <c r="AY63" s="700"/>
      <c r="AZ63" s="730"/>
      <c r="BA63" s="730"/>
      <c r="BB63" s="730"/>
      <c r="BC63" s="730"/>
      <c r="BD63" s="730"/>
      <c r="BE63" s="706"/>
      <c r="BF63" s="706"/>
      <c r="BG63" s="706"/>
      <c r="BH63" s="706"/>
      <c r="BI63" s="707"/>
      <c r="BJ63" s="708" t="s">
        <v>199</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2" t="s">
        <v>445</v>
      </c>
      <c r="B66" s="913"/>
      <c r="C66" s="913"/>
      <c r="D66" s="913"/>
      <c r="E66" s="913"/>
      <c r="F66" s="913"/>
      <c r="G66" s="913"/>
      <c r="H66" s="913"/>
      <c r="I66" s="913"/>
      <c r="J66" s="913"/>
      <c r="K66" s="913"/>
      <c r="L66" s="913"/>
      <c r="M66" s="913"/>
      <c r="N66" s="913"/>
      <c r="O66" s="913"/>
      <c r="P66" s="914"/>
      <c r="Q66" s="918" t="s">
        <v>451</v>
      </c>
      <c r="R66" s="919"/>
      <c r="S66" s="919"/>
      <c r="T66" s="919"/>
      <c r="U66" s="920"/>
      <c r="V66" s="918" t="s">
        <v>452</v>
      </c>
      <c r="W66" s="919"/>
      <c r="X66" s="919"/>
      <c r="Y66" s="919"/>
      <c r="Z66" s="920"/>
      <c r="AA66" s="918" t="s">
        <v>453</v>
      </c>
      <c r="AB66" s="919"/>
      <c r="AC66" s="919"/>
      <c r="AD66" s="919"/>
      <c r="AE66" s="920"/>
      <c r="AF66" s="940" t="s">
        <v>241</v>
      </c>
      <c r="AG66" s="935"/>
      <c r="AH66" s="935"/>
      <c r="AI66" s="935"/>
      <c r="AJ66" s="941"/>
      <c r="AK66" s="918" t="s">
        <v>386</v>
      </c>
      <c r="AL66" s="913"/>
      <c r="AM66" s="913"/>
      <c r="AN66" s="913"/>
      <c r="AO66" s="914"/>
      <c r="AP66" s="918" t="s">
        <v>354</v>
      </c>
      <c r="AQ66" s="919"/>
      <c r="AR66" s="919"/>
      <c r="AS66" s="919"/>
      <c r="AT66" s="920"/>
      <c r="AU66" s="918" t="s">
        <v>460</v>
      </c>
      <c r="AV66" s="919"/>
      <c r="AW66" s="919"/>
      <c r="AX66" s="919"/>
      <c r="AY66" s="920"/>
      <c r="AZ66" s="918" t="s">
        <v>441</v>
      </c>
      <c r="BA66" s="919"/>
      <c r="BB66" s="919"/>
      <c r="BC66" s="919"/>
      <c r="BD66" s="925"/>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5"/>
      <c r="B67" s="916"/>
      <c r="C67" s="916"/>
      <c r="D67" s="916"/>
      <c r="E67" s="916"/>
      <c r="F67" s="916"/>
      <c r="G67" s="916"/>
      <c r="H67" s="916"/>
      <c r="I67" s="916"/>
      <c r="J67" s="916"/>
      <c r="K67" s="916"/>
      <c r="L67" s="916"/>
      <c r="M67" s="916"/>
      <c r="N67" s="916"/>
      <c r="O67" s="916"/>
      <c r="P67" s="917"/>
      <c r="Q67" s="921"/>
      <c r="R67" s="922"/>
      <c r="S67" s="922"/>
      <c r="T67" s="922"/>
      <c r="U67" s="923"/>
      <c r="V67" s="921"/>
      <c r="W67" s="922"/>
      <c r="X67" s="922"/>
      <c r="Y67" s="922"/>
      <c r="Z67" s="923"/>
      <c r="AA67" s="921"/>
      <c r="AB67" s="922"/>
      <c r="AC67" s="922"/>
      <c r="AD67" s="922"/>
      <c r="AE67" s="923"/>
      <c r="AF67" s="942"/>
      <c r="AG67" s="938"/>
      <c r="AH67" s="938"/>
      <c r="AI67" s="938"/>
      <c r="AJ67" s="943"/>
      <c r="AK67" s="944"/>
      <c r="AL67" s="916"/>
      <c r="AM67" s="916"/>
      <c r="AN67" s="916"/>
      <c r="AO67" s="917"/>
      <c r="AP67" s="921"/>
      <c r="AQ67" s="922"/>
      <c r="AR67" s="922"/>
      <c r="AS67" s="922"/>
      <c r="AT67" s="923"/>
      <c r="AU67" s="921"/>
      <c r="AV67" s="922"/>
      <c r="AW67" s="922"/>
      <c r="AX67" s="922"/>
      <c r="AY67" s="923"/>
      <c r="AZ67" s="921"/>
      <c r="BA67" s="922"/>
      <c r="BB67" s="922"/>
      <c r="BC67" s="922"/>
      <c r="BD67" s="927"/>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60" customHeight="1" x14ac:dyDescent="0.2">
      <c r="A68" s="51">
        <v>1</v>
      </c>
      <c r="B68" s="738" t="s">
        <v>477</v>
      </c>
      <c r="C68" s="658"/>
      <c r="D68" s="658"/>
      <c r="E68" s="658"/>
      <c r="F68" s="658"/>
      <c r="G68" s="658"/>
      <c r="H68" s="658"/>
      <c r="I68" s="658"/>
      <c r="J68" s="658"/>
      <c r="K68" s="658"/>
      <c r="L68" s="658"/>
      <c r="M68" s="658"/>
      <c r="N68" s="658"/>
      <c r="O68" s="658"/>
      <c r="P68" s="659"/>
      <c r="Q68" s="660">
        <v>1394</v>
      </c>
      <c r="R68" s="661"/>
      <c r="S68" s="661"/>
      <c r="T68" s="661"/>
      <c r="U68" s="661"/>
      <c r="V68" s="661">
        <v>1377</v>
      </c>
      <c r="W68" s="661"/>
      <c r="X68" s="661"/>
      <c r="Y68" s="661"/>
      <c r="Z68" s="661"/>
      <c r="AA68" s="661">
        <v>17</v>
      </c>
      <c r="AB68" s="661"/>
      <c r="AC68" s="661"/>
      <c r="AD68" s="661"/>
      <c r="AE68" s="661"/>
      <c r="AF68" s="661" t="s">
        <v>199</v>
      </c>
      <c r="AG68" s="661"/>
      <c r="AH68" s="661"/>
      <c r="AI68" s="661"/>
      <c r="AJ68" s="661"/>
      <c r="AK68" s="661" t="s">
        <v>199</v>
      </c>
      <c r="AL68" s="661"/>
      <c r="AM68" s="661"/>
      <c r="AN68" s="661"/>
      <c r="AO68" s="661"/>
      <c r="AP68" s="661" t="s">
        <v>199</v>
      </c>
      <c r="AQ68" s="661"/>
      <c r="AR68" s="661"/>
      <c r="AS68" s="661"/>
      <c r="AT68" s="661"/>
      <c r="AU68" s="661" t="s">
        <v>199</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60" customHeight="1" x14ac:dyDescent="0.2">
      <c r="A69" s="52">
        <v>2</v>
      </c>
      <c r="B69" s="739" t="s">
        <v>525</v>
      </c>
      <c r="C69" s="674"/>
      <c r="D69" s="674"/>
      <c r="E69" s="674"/>
      <c r="F69" s="674"/>
      <c r="G69" s="674"/>
      <c r="H69" s="674"/>
      <c r="I69" s="674"/>
      <c r="J69" s="674"/>
      <c r="K69" s="674"/>
      <c r="L69" s="674"/>
      <c r="M69" s="674"/>
      <c r="N69" s="674"/>
      <c r="O69" s="674"/>
      <c r="P69" s="675"/>
      <c r="Q69" s="676">
        <v>1136</v>
      </c>
      <c r="R69" s="677"/>
      <c r="S69" s="677"/>
      <c r="T69" s="677"/>
      <c r="U69" s="677"/>
      <c r="V69" s="677">
        <v>1092</v>
      </c>
      <c r="W69" s="677"/>
      <c r="X69" s="677"/>
      <c r="Y69" s="677"/>
      <c r="Z69" s="677"/>
      <c r="AA69" s="677">
        <v>44</v>
      </c>
      <c r="AB69" s="677"/>
      <c r="AC69" s="677"/>
      <c r="AD69" s="677"/>
      <c r="AE69" s="677"/>
      <c r="AF69" s="677" t="s">
        <v>199</v>
      </c>
      <c r="AG69" s="677"/>
      <c r="AH69" s="677"/>
      <c r="AI69" s="677"/>
      <c r="AJ69" s="677"/>
      <c r="AK69" s="677" t="s">
        <v>199</v>
      </c>
      <c r="AL69" s="677"/>
      <c r="AM69" s="677"/>
      <c r="AN69" s="677"/>
      <c r="AO69" s="677"/>
      <c r="AP69" s="677" t="s">
        <v>199</v>
      </c>
      <c r="AQ69" s="677"/>
      <c r="AR69" s="677"/>
      <c r="AS69" s="677"/>
      <c r="AT69" s="677"/>
      <c r="AU69" s="677" t="s">
        <v>199</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60" customHeight="1" x14ac:dyDescent="0.2">
      <c r="A70" s="52">
        <v>3</v>
      </c>
      <c r="B70" s="739" t="s">
        <v>319</v>
      </c>
      <c r="C70" s="674"/>
      <c r="D70" s="674"/>
      <c r="E70" s="674"/>
      <c r="F70" s="674"/>
      <c r="G70" s="674"/>
      <c r="H70" s="674"/>
      <c r="I70" s="674"/>
      <c r="J70" s="674"/>
      <c r="K70" s="674"/>
      <c r="L70" s="674"/>
      <c r="M70" s="674"/>
      <c r="N70" s="674"/>
      <c r="O70" s="674"/>
      <c r="P70" s="675"/>
      <c r="Q70" s="676">
        <v>7299</v>
      </c>
      <c r="R70" s="677"/>
      <c r="S70" s="677"/>
      <c r="T70" s="677"/>
      <c r="U70" s="677"/>
      <c r="V70" s="677">
        <v>4954</v>
      </c>
      <c r="W70" s="677"/>
      <c r="X70" s="677"/>
      <c r="Y70" s="677"/>
      <c r="Z70" s="677"/>
      <c r="AA70" s="677">
        <v>2345</v>
      </c>
      <c r="AB70" s="677"/>
      <c r="AC70" s="677"/>
      <c r="AD70" s="677"/>
      <c r="AE70" s="677"/>
      <c r="AF70" s="677" t="s">
        <v>199</v>
      </c>
      <c r="AG70" s="677"/>
      <c r="AH70" s="677"/>
      <c r="AI70" s="677"/>
      <c r="AJ70" s="677"/>
      <c r="AK70" s="677">
        <v>14</v>
      </c>
      <c r="AL70" s="677"/>
      <c r="AM70" s="677"/>
      <c r="AN70" s="677"/>
      <c r="AO70" s="677"/>
      <c r="AP70" s="677" t="s">
        <v>199</v>
      </c>
      <c r="AQ70" s="677"/>
      <c r="AR70" s="677"/>
      <c r="AS70" s="677"/>
      <c r="AT70" s="677"/>
      <c r="AU70" s="677" t="s">
        <v>199</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60" customHeight="1" x14ac:dyDescent="0.2">
      <c r="A71" s="52">
        <v>4</v>
      </c>
      <c r="B71" s="739" t="s">
        <v>520</v>
      </c>
      <c r="C71" s="674"/>
      <c r="D71" s="674"/>
      <c r="E71" s="674"/>
      <c r="F71" s="674"/>
      <c r="G71" s="674"/>
      <c r="H71" s="674"/>
      <c r="I71" s="674"/>
      <c r="J71" s="674"/>
      <c r="K71" s="674"/>
      <c r="L71" s="674"/>
      <c r="M71" s="674"/>
      <c r="N71" s="674"/>
      <c r="O71" s="674"/>
      <c r="P71" s="675"/>
      <c r="Q71" s="676">
        <v>1438</v>
      </c>
      <c r="R71" s="677"/>
      <c r="S71" s="677"/>
      <c r="T71" s="677"/>
      <c r="U71" s="677"/>
      <c r="V71" s="677">
        <v>1437</v>
      </c>
      <c r="W71" s="677"/>
      <c r="X71" s="677"/>
      <c r="Y71" s="677"/>
      <c r="Z71" s="677"/>
      <c r="AA71" s="677">
        <v>1</v>
      </c>
      <c r="AB71" s="677"/>
      <c r="AC71" s="677"/>
      <c r="AD71" s="677"/>
      <c r="AE71" s="677"/>
      <c r="AF71" s="677" t="s">
        <v>199</v>
      </c>
      <c r="AG71" s="677"/>
      <c r="AH71" s="677"/>
      <c r="AI71" s="677"/>
      <c r="AJ71" s="677"/>
      <c r="AK71" s="677" t="s">
        <v>199</v>
      </c>
      <c r="AL71" s="677"/>
      <c r="AM71" s="677"/>
      <c r="AN71" s="677"/>
      <c r="AO71" s="677"/>
      <c r="AP71" s="677" t="s">
        <v>199</v>
      </c>
      <c r="AQ71" s="677"/>
      <c r="AR71" s="677"/>
      <c r="AS71" s="677"/>
      <c r="AT71" s="677"/>
      <c r="AU71" s="677" t="s">
        <v>199</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60" customHeight="1" x14ac:dyDescent="0.2">
      <c r="A72" s="52">
        <v>5</v>
      </c>
      <c r="B72" s="739" t="s">
        <v>526</v>
      </c>
      <c r="C72" s="674"/>
      <c r="D72" s="674"/>
      <c r="E72" s="674"/>
      <c r="F72" s="674"/>
      <c r="G72" s="674"/>
      <c r="H72" s="674"/>
      <c r="I72" s="674"/>
      <c r="J72" s="674"/>
      <c r="K72" s="674"/>
      <c r="L72" s="674"/>
      <c r="M72" s="674"/>
      <c r="N72" s="674"/>
      <c r="O72" s="674"/>
      <c r="P72" s="675"/>
      <c r="Q72" s="676">
        <v>1</v>
      </c>
      <c r="R72" s="677"/>
      <c r="S72" s="677"/>
      <c r="T72" s="677"/>
      <c r="U72" s="677"/>
      <c r="V72" s="677">
        <v>0</v>
      </c>
      <c r="W72" s="677"/>
      <c r="X72" s="677"/>
      <c r="Y72" s="677"/>
      <c r="Z72" s="677"/>
      <c r="AA72" s="677">
        <v>1</v>
      </c>
      <c r="AB72" s="677"/>
      <c r="AC72" s="677"/>
      <c r="AD72" s="677"/>
      <c r="AE72" s="677"/>
      <c r="AF72" s="677" t="s">
        <v>199</v>
      </c>
      <c r="AG72" s="677"/>
      <c r="AH72" s="677"/>
      <c r="AI72" s="677"/>
      <c r="AJ72" s="677"/>
      <c r="AK72" s="677" t="s">
        <v>199</v>
      </c>
      <c r="AL72" s="677"/>
      <c r="AM72" s="677"/>
      <c r="AN72" s="677"/>
      <c r="AO72" s="677"/>
      <c r="AP72" s="677" t="s">
        <v>199</v>
      </c>
      <c r="AQ72" s="677"/>
      <c r="AR72" s="677"/>
      <c r="AS72" s="677"/>
      <c r="AT72" s="677"/>
      <c r="AU72" s="677" t="s">
        <v>199</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60" customHeight="1" x14ac:dyDescent="0.2">
      <c r="A73" s="52">
        <v>6</v>
      </c>
      <c r="B73" s="739" t="s">
        <v>186</v>
      </c>
      <c r="C73" s="674"/>
      <c r="D73" s="674"/>
      <c r="E73" s="674"/>
      <c r="F73" s="674"/>
      <c r="G73" s="674"/>
      <c r="H73" s="674"/>
      <c r="I73" s="674"/>
      <c r="J73" s="674"/>
      <c r="K73" s="674"/>
      <c r="L73" s="674"/>
      <c r="M73" s="674"/>
      <c r="N73" s="674"/>
      <c r="O73" s="674"/>
      <c r="P73" s="675"/>
      <c r="Q73" s="676">
        <v>49</v>
      </c>
      <c r="R73" s="677"/>
      <c r="S73" s="677"/>
      <c r="T73" s="677"/>
      <c r="U73" s="677"/>
      <c r="V73" s="677">
        <v>27</v>
      </c>
      <c r="W73" s="677"/>
      <c r="X73" s="677"/>
      <c r="Y73" s="677"/>
      <c r="Z73" s="677"/>
      <c r="AA73" s="677">
        <v>22</v>
      </c>
      <c r="AB73" s="677"/>
      <c r="AC73" s="677"/>
      <c r="AD73" s="677"/>
      <c r="AE73" s="677"/>
      <c r="AF73" s="677" t="s">
        <v>199</v>
      </c>
      <c r="AG73" s="677"/>
      <c r="AH73" s="677"/>
      <c r="AI73" s="677"/>
      <c r="AJ73" s="677"/>
      <c r="AK73" s="677" t="s">
        <v>199</v>
      </c>
      <c r="AL73" s="677"/>
      <c r="AM73" s="677"/>
      <c r="AN73" s="677"/>
      <c r="AO73" s="677"/>
      <c r="AP73" s="677" t="s">
        <v>199</v>
      </c>
      <c r="AQ73" s="677"/>
      <c r="AR73" s="677"/>
      <c r="AS73" s="677"/>
      <c r="AT73" s="677"/>
      <c r="AU73" s="677" t="s">
        <v>199</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60" customHeight="1" x14ac:dyDescent="0.2">
      <c r="A74" s="52">
        <v>7</v>
      </c>
      <c r="B74" s="739" t="s">
        <v>527</v>
      </c>
      <c r="C74" s="674"/>
      <c r="D74" s="674"/>
      <c r="E74" s="674"/>
      <c r="F74" s="674"/>
      <c r="G74" s="674"/>
      <c r="H74" s="674"/>
      <c r="I74" s="674"/>
      <c r="J74" s="674"/>
      <c r="K74" s="674"/>
      <c r="L74" s="674"/>
      <c r="M74" s="674"/>
      <c r="N74" s="674"/>
      <c r="O74" s="674"/>
      <c r="P74" s="675"/>
      <c r="Q74" s="676">
        <v>67</v>
      </c>
      <c r="R74" s="677"/>
      <c r="S74" s="677"/>
      <c r="T74" s="677"/>
      <c r="U74" s="677"/>
      <c r="V74" s="677">
        <v>66</v>
      </c>
      <c r="W74" s="677"/>
      <c r="X74" s="677"/>
      <c r="Y74" s="677"/>
      <c r="Z74" s="677"/>
      <c r="AA74" s="677">
        <v>1</v>
      </c>
      <c r="AB74" s="677"/>
      <c r="AC74" s="677"/>
      <c r="AD74" s="677"/>
      <c r="AE74" s="677"/>
      <c r="AF74" s="677" t="s">
        <v>199</v>
      </c>
      <c r="AG74" s="677"/>
      <c r="AH74" s="677"/>
      <c r="AI74" s="677"/>
      <c r="AJ74" s="677"/>
      <c r="AK74" s="677" t="s">
        <v>199</v>
      </c>
      <c r="AL74" s="677"/>
      <c r="AM74" s="677"/>
      <c r="AN74" s="677"/>
      <c r="AO74" s="677"/>
      <c r="AP74" s="677" t="s">
        <v>199</v>
      </c>
      <c r="AQ74" s="677"/>
      <c r="AR74" s="677"/>
      <c r="AS74" s="677"/>
      <c r="AT74" s="677"/>
      <c r="AU74" s="677" t="s">
        <v>199</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60" customHeight="1" x14ac:dyDescent="0.2">
      <c r="A75" s="52">
        <v>8</v>
      </c>
      <c r="B75" s="739" t="s">
        <v>528</v>
      </c>
      <c r="C75" s="674"/>
      <c r="D75" s="674"/>
      <c r="E75" s="674"/>
      <c r="F75" s="674"/>
      <c r="G75" s="674"/>
      <c r="H75" s="674"/>
      <c r="I75" s="674"/>
      <c r="J75" s="674"/>
      <c r="K75" s="674"/>
      <c r="L75" s="674"/>
      <c r="M75" s="674"/>
      <c r="N75" s="674"/>
      <c r="O75" s="674"/>
      <c r="P75" s="675"/>
      <c r="Q75" s="685">
        <v>1280</v>
      </c>
      <c r="R75" s="680"/>
      <c r="S75" s="680"/>
      <c r="T75" s="680"/>
      <c r="U75" s="682"/>
      <c r="V75" s="678">
        <v>1222</v>
      </c>
      <c r="W75" s="680"/>
      <c r="X75" s="680"/>
      <c r="Y75" s="680"/>
      <c r="Z75" s="682"/>
      <c r="AA75" s="678">
        <v>58</v>
      </c>
      <c r="AB75" s="680"/>
      <c r="AC75" s="680"/>
      <c r="AD75" s="680"/>
      <c r="AE75" s="682"/>
      <c r="AF75" s="678">
        <v>58</v>
      </c>
      <c r="AG75" s="680"/>
      <c r="AH75" s="680"/>
      <c r="AI75" s="680"/>
      <c r="AJ75" s="682"/>
      <c r="AK75" s="678" t="s">
        <v>199</v>
      </c>
      <c r="AL75" s="680"/>
      <c r="AM75" s="680"/>
      <c r="AN75" s="680"/>
      <c r="AO75" s="682"/>
      <c r="AP75" s="678" t="s">
        <v>199</v>
      </c>
      <c r="AQ75" s="680"/>
      <c r="AR75" s="680"/>
      <c r="AS75" s="680"/>
      <c r="AT75" s="682"/>
      <c r="AU75" s="678" t="s">
        <v>199</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60" customHeight="1" x14ac:dyDescent="0.2">
      <c r="A76" s="52">
        <v>9</v>
      </c>
      <c r="B76" s="739" t="s">
        <v>529</v>
      </c>
      <c r="C76" s="674"/>
      <c r="D76" s="674"/>
      <c r="E76" s="674"/>
      <c r="F76" s="674"/>
      <c r="G76" s="674"/>
      <c r="H76" s="674"/>
      <c r="I76" s="674"/>
      <c r="J76" s="674"/>
      <c r="K76" s="674"/>
      <c r="L76" s="674"/>
      <c r="M76" s="674"/>
      <c r="N76" s="674"/>
      <c r="O76" s="674"/>
      <c r="P76" s="675"/>
      <c r="Q76" s="685">
        <v>261159</v>
      </c>
      <c r="R76" s="680"/>
      <c r="S76" s="680"/>
      <c r="T76" s="680"/>
      <c r="U76" s="682"/>
      <c r="V76" s="678">
        <v>254522</v>
      </c>
      <c r="W76" s="680"/>
      <c r="X76" s="680"/>
      <c r="Y76" s="680"/>
      <c r="Z76" s="682"/>
      <c r="AA76" s="678">
        <v>6637</v>
      </c>
      <c r="AB76" s="680"/>
      <c r="AC76" s="680"/>
      <c r="AD76" s="680"/>
      <c r="AE76" s="682"/>
      <c r="AF76" s="678">
        <v>6336</v>
      </c>
      <c r="AG76" s="680"/>
      <c r="AH76" s="680"/>
      <c r="AI76" s="680"/>
      <c r="AJ76" s="682"/>
      <c r="AK76" s="678">
        <v>983</v>
      </c>
      <c r="AL76" s="680"/>
      <c r="AM76" s="680"/>
      <c r="AN76" s="680"/>
      <c r="AO76" s="682"/>
      <c r="AP76" s="678" t="s">
        <v>199</v>
      </c>
      <c r="AQ76" s="680"/>
      <c r="AR76" s="680"/>
      <c r="AS76" s="680"/>
      <c r="AT76" s="682"/>
      <c r="AU76" s="678" t="s">
        <v>199</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60"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40"/>
      <c r="C87" s="741"/>
      <c r="D87" s="741"/>
      <c r="E87" s="741"/>
      <c r="F87" s="741"/>
      <c r="G87" s="741"/>
      <c r="H87" s="741"/>
      <c r="I87" s="741"/>
      <c r="J87" s="741"/>
      <c r="K87" s="741"/>
      <c r="L87" s="741"/>
      <c r="M87" s="741"/>
      <c r="N87" s="741"/>
      <c r="O87" s="741"/>
      <c r="P87" s="742"/>
      <c r="Q87" s="743"/>
      <c r="R87" s="744"/>
      <c r="S87" s="744"/>
      <c r="T87" s="744"/>
      <c r="U87" s="744"/>
      <c r="V87" s="744"/>
      <c r="W87" s="744"/>
      <c r="X87" s="744"/>
      <c r="Y87" s="744"/>
      <c r="Z87" s="744"/>
      <c r="AA87" s="744"/>
      <c r="AB87" s="744"/>
      <c r="AC87" s="744"/>
      <c r="AD87" s="744"/>
      <c r="AE87" s="744"/>
      <c r="AF87" s="744"/>
      <c r="AG87" s="744"/>
      <c r="AH87" s="744"/>
      <c r="AI87" s="744"/>
      <c r="AJ87" s="744"/>
      <c r="AK87" s="744"/>
      <c r="AL87" s="744"/>
      <c r="AM87" s="744"/>
      <c r="AN87" s="744"/>
      <c r="AO87" s="744"/>
      <c r="AP87" s="744"/>
      <c r="AQ87" s="744"/>
      <c r="AR87" s="744"/>
      <c r="AS87" s="744"/>
      <c r="AT87" s="744"/>
      <c r="AU87" s="744"/>
      <c r="AV87" s="744"/>
      <c r="AW87" s="744"/>
      <c r="AX87" s="744"/>
      <c r="AY87" s="744"/>
      <c r="AZ87" s="745"/>
      <c r="BA87" s="745"/>
      <c r="BB87" s="745"/>
      <c r="BC87" s="745"/>
      <c r="BD87" s="746"/>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245</v>
      </c>
      <c r="B88" s="696" t="s">
        <v>180</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c r="AG88" s="700"/>
      <c r="AH88" s="700"/>
      <c r="AI88" s="700"/>
      <c r="AJ88" s="700"/>
      <c r="AK88" s="705"/>
      <c r="AL88" s="705"/>
      <c r="AM88" s="705"/>
      <c r="AN88" s="705"/>
      <c r="AO88" s="705"/>
      <c r="AP88" s="700"/>
      <c r="AQ88" s="700"/>
      <c r="AR88" s="700"/>
      <c r="AS88" s="700"/>
      <c r="AT88" s="700"/>
      <c r="AU88" s="700"/>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696" t="s">
        <v>447</v>
      </c>
      <c r="BS102" s="697"/>
      <c r="BT102" s="697"/>
      <c r="BU102" s="697"/>
      <c r="BV102" s="697"/>
      <c r="BW102" s="697"/>
      <c r="BX102" s="697"/>
      <c r="BY102" s="697"/>
      <c r="BZ102" s="697"/>
      <c r="CA102" s="697"/>
      <c r="CB102" s="697"/>
      <c r="CC102" s="697"/>
      <c r="CD102" s="697"/>
      <c r="CE102" s="697"/>
      <c r="CF102" s="697"/>
      <c r="CG102" s="698"/>
      <c r="CH102" s="747"/>
      <c r="CI102" s="748"/>
      <c r="CJ102" s="748"/>
      <c r="CK102" s="748"/>
      <c r="CL102" s="749"/>
      <c r="CM102" s="747"/>
      <c r="CN102" s="748"/>
      <c r="CO102" s="748"/>
      <c r="CP102" s="748"/>
      <c r="CQ102" s="749"/>
      <c r="CR102" s="750"/>
      <c r="CS102" s="709"/>
      <c r="CT102" s="709"/>
      <c r="CU102" s="709"/>
      <c r="CV102" s="751"/>
      <c r="CW102" s="750"/>
      <c r="CX102" s="709"/>
      <c r="CY102" s="709"/>
      <c r="CZ102" s="709"/>
      <c r="DA102" s="751"/>
      <c r="DB102" s="750"/>
      <c r="DC102" s="709"/>
      <c r="DD102" s="709"/>
      <c r="DE102" s="709"/>
      <c r="DF102" s="751"/>
      <c r="DG102" s="750"/>
      <c r="DH102" s="709"/>
      <c r="DI102" s="709"/>
      <c r="DJ102" s="709"/>
      <c r="DK102" s="751"/>
      <c r="DL102" s="750"/>
      <c r="DM102" s="709"/>
      <c r="DN102" s="709"/>
      <c r="DO102" s="709"/>
      <c r="DP102" s="751"/>
      <c r="DQ102" s="750"/>
      <c r="DR102" s="709"/>
      <c r="DS102" s="709"/>
      <c r="DT102" s="709"/>
      <c r="DU102" s="751"/>
      <c r="DV102" s="696"/>
      <c r="DW102" s="697"/>
      <c r="DX102" s="697"/>
      <c r="DY102" s="697"/>
      <c r="DZ102" s="752"/>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3" t="s">
        <v>461</v>
      </c>
      <c r="BR103" s="753"/>
      <c r="BS103" s="753"/>
      <c r="BT103" s="753"/>
      <c r="BU103" s="753"/>
      <c r="BV103" s="753"/>
      <c r="BW103" s="753"/>
      <c r="BX103" s="753"/>
      <c r="BY103" s="753"/>
      <c r="BZ103" s="753"/>
      <c r="CA103" s="753"/>
      <c r="CB103" s="753"/>
      <c r="CC103" s="753"/>
      <c r="CD103" s="753"/>
      <c r="CE103" s="753"/>
      <c r="CF103" s="753"/>
      <c r="CG103" s="753"/>
      <c r="CH103" s="753"/>
      <c r="CI103" s="753"/>
      <c r="CJ103" s="753"/>
      <c r="CK103" s="753"/>
      <c r="CL103" s="753"/>
      <c r="CM103" s="753"/>
      <c r="CN103" s="753"/>
      <c r="CO103" s="753"/>
      <c r="CP103" s="753"/>
      <c r="CQ103" s="753"/>
      <c r="CR103" s="753"/>
      <c r="CS103" s="753"/>
      <c r="CT103" s="753"/>
      <c r="CU103" s="753"/>
      <c r="CV103" s="753"/>
      <c r="CW103" s="753"/>
      <c r="CX103" s="753"/>
      <c r="CY103" s="753"/>
      <c r="CZ103" s="753"/>
      <c r="DA103" s="753"/>
      <c r="DB103" s="753"/>
      <c r="DC103" s="753"/>
      <c r="DD103" s="753"/>
      <c r="DE103" s="753"/>
      <c r="DF103" s="753"/>
      <c r="DG103" s="753"/>
      <c r="DH103" s="753"/>
      <c r="DI103" s="753"/>
      <c r="DJ103" s="753"/>
      <c r="DK103" s="753"/>
      <c r="DL103" s="753"/>
      <c r="DM103" s="753"/>
      <c r="DN103" s="753"/>
      <c r="DO103" s="753"/>
      <c r="DP103" s="753"/>
      <c r="DQ103" s="753"/>
      <c r="DR103" s="753"/>
      <c r="DS103" s="753"/>
      <c r="DT103" s="753"/>
      <c r="DU103" s="753"/>
      <c r="DV103" s="753"/>
      <c r="DW103" s="753"/>
      <c r="DX103" s="753"/>
      <c r="DY103" s="753"/>
      <c r="DZ103" s="75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4" t="s">
        <v>462</v>
      </c>
      <c r="BR104" s="754"/>
      <c r="BS104" s="754"/>
      <c r="BT104" s="754"/>
      <c r="BU104" s="754"/>
      <c r="BV104" s="754"/>
      <c r="BW104" s="754"/>
      <c r="BX104" s="754"/>
      <c r="BY104" s="754"/>
      <c r="BZ104" s="754"/>
      <c r="CA104" s="754"/>
      <c r="CB104" s="754"/>
      <c r="CC104" s="754"/>
      <c r="CD104" s="754"/>
      <c r="CE104" s="754"/>
      <c r="CF104" s="754"/>
      <c r="CG104" s="754"/>
      <c r="CH104" s="754"/>
      <c r="CI104" s="754"/>
      <c r="CJ104" s="754"/>
      <c r="CK104" s="754"/>
      <c r="CL104" s="754"/>
      <c r="CM104" s="754"/>
      <c r="CN104" s="754"/>
      <c r="CO104" s="754"/>
      <c r="CP104" s="754"/>
      <c r="CQ104" s="754"/>
      <c r="CR104" s="754"/>
      <c r="CS104" s="754"/>
      <c r="CT104" s="754"/>
      <c r="CU104" s="754"/>
      <c r="CV104" s="754"/>
      <c r="CW104" s="754"/>
      <c r="CX104" s="754"/>
      <c r="CY104" s="754"/>
      <c r="CZ104" s="754"/>
      <c r="DA104" s="754"/>
      <c r="DB104" s="754"/>
      <c r="DC104" s="754"/>
      <c r="DD104" s="754"/>
      <c r="DE104" s="754"/>
      <c r="DF104" s="754"/>
      <c r="DG104" s="754"/>
      <c r="DH104" s="754"/>
      <c r="DI104" s="754"/>
      <c r="DJ104" s="754"/>
      <c r="DK104" s="754"/>
      <c r="DL104" s="754"/>
      <c r="DM104" s="754"/>
      <c r="DN104" s="754"/>
      <c r="DO104" s="754"/>
      <c r="DP104" s="754"/>
      <c r="DQ104" s="754"/>
      <c r="DR104" s="754"/>
      <c r="DS104" s="754"/>
      <c r="DT104" s="754"/>
      <c r="DU104" s="754"/>
      <c r="DV104" s="754"/>
      <c r="DW104" s="754"/>
      <c r="DX104" s="754"/>
      <c r="DY104" s="754"/>
      <c r="DZ104" s="754"/>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5" t="s">
        <v>464</v>
      </c>
      <c r="B108" s="756"/>
      <c r="C108" s="756"/>
      <c r="D108" s="756"/>
      <c r="E108" s="756"/>
      <c r="F108" s="756"/>
      <c r="G108" s="756"/>
      <c r="H108" s="756"/>
      <c r="I108" s="756"/>
      <c r="J108" s="756"/>
      <c r="K108" s="756"/>
      <c r="L108" s="756"/>
      <c r="M108" s="756"/>
      <c r="N108" s="756"/>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7"/>
      <c r="AU108" s="755" t="s">
        <v>200</v>
      </c>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c r="CB108" s="756"/>
      <c r="CC108" s="756"/>
      <c r="CD108" s="756"/>
      <c r="CE108" s="756"/>
      <c r="CF108" s="756"/>
      <c r="CG108" s="756"/>
      <c r="CH108" s="756"/>
      <c r="CI108" s="756"/>
      <c r="CJ108" s="756"/>
      <c r="CK108" s="756"/>
      <c r="CL108" s="756"/>
      <c r="CM108" s="756"/>
      <c r="CN108" s="756"/>
      <c r="CO108" s="756"/>
      <c r="CP108" s="756"/>
      <c r="CQ108" s="756"/>
      <c r="CR108" s="756"/>
      <c r="CS108" s="756"/>
      <c r="CT108" s="756"/>
      <c r="CU108" s="756"/>
      <c r="CV108" s="756"/>
      <c r="CW108" s="756"/>
      <c r="CX108" s="756"/>
      <c r="CY108" s="756"/>
      <c r="CZ108" s="756"/>
      <c r="DA108" s="756"/>
      <c r="DB108" s="756"/>
      <c r="DC108" s="756"/>
      <c r="DD108" s="756"/>
      <c r="DE108" s="756"/>
      <c r="DF108" s="756"/>
      <c r="DG108" s="756"/>
      <c r="DH108" s="756"/>
      <c r="DI108" s="756"/>
      <c r="DJ108" s="756"/>
      <c r="DK108" s="756"/>
      <c r="DL108" s="756"/>
      <c r="DM108" s="756"/>
      <c r="DN108" s="756"/>
      <c r="DO108" s="756"/>
      <c r="DP108" s="756"/>
      <c r="DQ108" s="756"/>
      <c r="DR108" s="756"/>
      <c r="DS108" s="756"/>
      <c r="DT108" s="756"/>
      <c r="DU108" s="756"/>
      <c r="DV108" s="756"/>
      <c r="DW108" s="756"/>
      <c r="DX108" s="756"/>
      <c r="DY108" s="756"/>
      <c r="DZ108" s="757"/>
    </row>
    <row r="109" spans="1:131" s="48" customFormat="1" ht="26.25" customHeight="1" x14ac:dyDescent="0.2">
      <c r="A109" s="758" t="s">
        <v>465</v>
      </c>
      <c r="B109" s="759"/>
      <c r="C109" s="759"/>
      <c r="D109" s="759"/>
      <c r="E109" s="759"/>
      <c r="F109" s="759"/>
      <c r="G109" s="759"/>
      <c r="H109" s="759"/>
      <c r="I109" s="759"/>
      <c r="J109" s="759"/>
      <c r="K109" s="759"/>
      <c r="L109" s="759"/>
      <c r="M109" s="759"/>
      <c r="N109" s="759"/>
      <c r="O109" s="759"/>
      <c r="P109" s="759"/>
      <c r="Q109" s="759"/>
      <c r="R109" s="759"/>
      <c r="S109" s="759"/>
      <c r="T109" s="759"/>
      <c r="U109" s="759"/>
      <c r="V109" s="759"/>
      <c r="W109" s="759"/>
      <c r="X109" s="759"/>
      <c r="Y109" s="759"/>
      <c r="Z109" s="760"/>
      <c r="AA109" s="761" t="s">
        <v>466</v>
      </c>
      <c r="AB109" s="759"/>
      <c r="AC109" s="759"/>
      <c r="AD109" s="759"/>
      <c r="AE109" s="760"/>
      <c r="AF109" s="761" t="s">
        <v>467</v>
      </c>
      <c r="AG109" s="759"/>
      <c r="AH109" s="759"/>
      <c r="AI109" s="759"/>
      <c r="AJ109" s="760"/>
      <c r="AK109" s="761" t="s">
        <v>388</v>
      </c>
      <c r="AL109" s="759"/>
      <c r="AM109" s="759"/>
      <c r="AN109" s="759"/>
      <c r="AO109" s="760"/>
      <c r="AP109" s="761" t="s">
        <v>468</v>
      </c>
      <c r="AQ109" s="759"/>
      <c r="AR109" s="759"/>
      <c r="AS109" s="759"/>
      <c r="AT109" s="762"/>
      <c r="AU109" s="758" t="s">
        <v>465</v>
      </c>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60"/>
      <c r="BQ109" s="761" t="s">
        <v>466</v>
      </c>
      <c r="BR109" s="759"/>
      <c r="BS109" s="759"/>
      <c r="BT109" s="759"/>
      <c r="BU109" s="760"/>
      <c r="BV109" s="761" t="s">
        <v>467</v>
      </c>
      <c r="BW109" s="759"/>
      <c r="BX109" s="759"/>
      <c r="BY109" s="759"/>
      <c r="BZ109" s="760"/>
      <c r="CA109" s="761" t="s">
        <v>388</v>
      </c>
      <c r="CB109" s="759"/>
      <c r="CC109" s="759"/>
      <c r="CD109" s="759"/>
      <c r="CE109" s="760"/>
      <c r="CF109" s="763" t="s">
        <v>468</v>
      </c>
      <c r="CG109" s="763"/>
      <c r="CH109" s="763"/>
      <c r="CI109" s="763"/>
      <c r="CJ109" s="763"/>
      <c r="CK109" s="761" t="s">
        <v>92</v>
      </c>
      <c r="CL109" s="759"/>
      <c r="CM109" s="759"/>
      <c r="CN109" s="759"/>
      <c r="CO109" s="759"/>
      <c r="CP109" s="759"/>
      <c r="CQ109" s="759"/>
      <c r="CR109" s="759"/>
      <c r="CS109" s="759"/>
      <c r="CT109" s="759"/>
      <c r="CU109" s="759"/>
      <c r="CV109" s="759"/>
      <c r="CW109" s="759"/>
      <c r="CX109" s="759"/>
      <c r="CY109" s="759"/>
      <c r="CZ109" s="759"/>
      <c r="DA109" s="759"/>
      <c r="DB109" s="759"/>
      <c r="DC109" s="759"/>
      <c r="DD109" s="759"/>
      <c r="DE109" s="759"/>
      <c r="DF109" s="760"/>
      <c r="DG109" s="761" t="s">
        <v>466</v>
      </c>
      <c r="DH109" s="759"/>
      <c r="DI109" s="759"/>
      <c r="DJ109" s="759"/>
      <c r="DK109" s="760"/>
      <c r="DL109" s="761" t="s">
        <v>467</v>
      </c>
      <c r="DM109" s="759"/>
      <c r="DN109" s="759"/>
      <c r="DO109" s="759"/>
      <c r="DP109" s="760"/>
      <c r="DQ109" s="761" t="s">
        <v>388</v>
      </c>
      <c r="DR109" s="759"/>
      <c r="DS109" s="759"/>
      <c r="DT109" s="759"/>
      <c r="DU109" s="760"/>
      <c r="DV109" s="761" t="s">
        <v>468</v>
      </c>
      <c r="DW109" s="759"/>
      <c r="DX109" s="759"/>
      <c r="DY109" s="759"/>
      <c r="DZ109" s="762"/>
    </row>
    <row r="110" spans="1:131" s="48" customFormat="1" ht="26.25" customHeight="1" x14ac:dyDescent="0.2">
      <c r="A110" s="764" t="s">
        <v>324</v>
      </c>
      <c r="B110" s="765"/>
      <c r="C110" s="765"/>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765"/>
      <c r="Z110" s="766"/>
      <c r="AA110" s="767">
        <v>1548577</v>
      </c>
      <c r="AB110" s="768"/>
      <c r="AC110" s="768"/>
      <c r="AD110" s="768"/>
      <c r="AE110" s="769"/>
      <c r="AF110" s="770">
        <v>1689526</v>
      </c>
      <c r="AG110" s="768"/>
      <c r="AH110" s="768"/>
      <c r="AI110" s="768"/>
      <c r="AJ110" s="769"/>
      <c r="AK110" s="770">
        <v>1663988</v>
      </c>
      <c r="AL110" s="768"/>
      <c r="AM110" s="768"/>
      <c r="AN110" s="768"/>
      <c r="AO110" s="769"/>
      <c r="AP110" s="771">
        <v>24.4</v>
      </c>
      <c r="AQ110" s="772"/>
      <c r="AR110" s="772"/>
      <c r="AS110" s="772"/>
      <c r="AT110" s="773"/>
      <c r="AU110" s="976" t="s">
        <v>119</v>
      </c>
      <c r="AV110" s="977"/>
      <c r="AW110" s="977"/>
      <c r="AX110" s="977"/>
      <c r="AY110" s="977"/>
      <c r="AZ110" s="774" t="s">
        <v>469</v>
      </c>
      <c r="BA110" s="765"/>
      <c r="BB110" s="765"/>
      <c r="BC110" s="765"/>
      <c r="BD110" s="765"/>
      <c r="BE110" s="765"/>
      <c r="BF110" s="765"/>
      <c r="BG110" s="765"/>
      <c r="BH110" s="765"/>
      <c r="BI110" s="765"/>
      <c r="BJ110" s="765"/>
      <c r="BK110" s="765"/>
      <c r="BL110" s="765"/>
      <c r="BM110" s="765"/>
      <c r="BN110" s="765"/>
      <c r="BO110" s="765"/>
      <c r="BP110" s="766"/>
      <c r="BQ110" s="775">
        <v>16975738</v>
      </c>
      <c r="BR110" s="776"/>
      <c r="BS110" s="776"/>
      <c r="BT110" s="776"/>
      <c r="BU110" s="776"/>
      <c r="BV110" s="776">
        <v>16413305</v>
      </c>
      <c r="BW110" s="776"/>
      <c r="BX110" s="776"/>
      <c r="BY110" s="776"/>
      <c r="BZ110" s="776"/>
      <c r="CA110" s="776">
        <v>16218534</v>
      </c>
      <c r="CB110" s="776"/>
      <c r="CC110" s="776"/>
      <c r="CD110" s="776"/>
      <c r="CE110" s="776"/>
      <c r="CF110" s="777">
        <v>237.6</v>
      </c>
      <c r="CG110" s="778"/>
      <c r="CH110" s="778"/>
      <c r="CI110" s="778"/>
      <c r="CJ110" s="778"/>
      <c r="CK110" s="982" t="s">
        <v>383</v>
      </c>
      <c r="CL110" s="983"/>
      <c r="CM110" s="774" t="s">
        <v>59</v>
      </c>
      <c r="CN110" s="765"/>
      <c r="CO110" s="765"/>
      <c r="CP110" s="765"/>
      <c r="CQ110" s="765"/>
      <c r="CR110" s="765"/>
      <c r="CS110" s="765"/>
      <c r="CT110" s="765"/>
      <c r="CU110" s="765"/>
      <c r="CV110" s="765"/>
      <c r="CW110" s="765"/>
      <c r="CX110" s="765"/>
      <c r="CY110" s="765"/>
      <c r="CZ110" s="765"/>
      <c r="DA110" s="765"/>
      <c r="DB110" s="765"/>
      <c r="DC110" s="765"/>
      <c r="DD110" s="765"/>
      <c r="DE110" s="765"/>
      <c r="DF110" s="766"/>
      <c r="DG110" s="775" t="s">
        <v>199</v>
      </c>
      <c r="DH110" s="776"/>
      <c r="DI110" s="776"/>
      <c r="DJ110" s="776"/>
      <c r="DK110" s="776"/>
      <c r="DL110" s="776" t="s">
        <v>199</v>
      </c>
      <c r="DM110" s="776"/>
      <c r="DN110" s="776"/>
      <c r="DO110" s="776"/>
      <c r="DP110" s="776"/>
      <c r="DQ110" s="776" t="s">
        <v>199</v>
      </c>
      <c r="DR110" s="776"/>
      <c r="DS110" s="776"/>
      <c r="DT110" s="776"/>
      <c r="DU110" s="776"/>
      <c r="DV110" s="779" t="s">
        <v>199</v>
      </c>
      <c r="DW110" s="779"/>
      <c r="DX110" s="779"/>
      <c r="DY110" s="779"/>
      <c r="DZ110" s="780"/>
    </row>
    <row r="111" spans="1:131" s="48" customFormat="1" ht="26.25" customHeight="1" x14ac:dyDescent="0.2">
      <c r="A111" s="781" t="s">
        <v>193</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782"/>
      <c r="AA111" s="783" t="s">
        <v>199</v>
      </c>
      <c r="AB111" s="784"/>
      <c r="AC111" s="784"/>
      <c r="AD111" s="784"/>
      <c r="AE111" s="785"/>
      <c r="AF111" s="786" t="s">
        <v>199</v>
      </c>
      <c r="AG111" s="784"/>
      <c r="AH111" s="784"/>
      <c r="AI111" s="784"/>
      <c r="AJ111" s="785"/>
      <c r="AK111" s="786" t="s">
        <v>199</v>
      </c>
      <c r="AL111" s="784"/>
      <c r="AM111" s="784"/>
      <c r="AN111" s="784"/>
      <c r="AO111" s="785"/>
      <c r="AP111" s="787" t="s">
        <v>199</v>
      </c>
      <c r="AQ111" s="788"/>
      <c r="AR111" s="788"/>
      <c r="AS111" s="788"/>
      <c r="AT111" s="789"/>
      <c r="AU111" s="978"/>
      <c r="AV111" s="979"/>
      <c r="AW111" s="979"/>
      <c r="AX111" s="979"/>
      <c r="AY111" s="979"/>
      <c r="AZ111" s="790" t="s">
        <v>470</v>
      </c>
      <c r="BA111" s="791"/>
      <c r="BB111" s="791"/>
      <c r="BC111" s="791"/>
      <c r="BD111" s="791"/>
      <c r="BE111" s="791"/>
      <c r="BF111" s="791"/>
      <c r="BG111" s="791"/>
      <c r="BH111" s="791"/>
      <c r="BI111" s="791"/>
      <c r="BJ111" s="791"/>
      <c r="BK111" s="791"/>
      <c r="BL111" s="791"/>
      <c r="BM111" s="791"/>
      <c r="BN111" s="791"/>
      <c r="BO111" s="791"/>
      <c r="BP111" s="792"/>
      <c r="BQ111" s="793">
        <v>59375</v>
      </c>
      <c r="BR111" s="794"/>
      <c r="BS111" s="794"/>
      <c r="BT111" s="794"/>
      <c r="BU111" s="794"/>
      <c r="BV111" s="794">
        <v>29597</v>
      </c>
      <c r="BW111" s="794"/>
      <c r="BX111" s="794"/>
      <c r="BY111" s="794"/>
      <c r="BZ111" s="794"/>
      <c r="CA111" s="794" t="s">
        <v>199</v>
      </c>
      <c r="CB111" s="794"/>
      <c r="CC111" s="794"/>
      <c r="CD111" s="794"/>
      <c r="CE111" s="794"/>
      <c r="CF111" s="795" t="s">
        <v>199</v>
      </c>
      <c r="CG111" s="796"/>
      <c r="CH111" s="796"/>
      <c r="CI111" s="796"/>
      <c r="CJ111" s="796"/>
      <c r="CK111" s="984"/>
      <c r="CL111" s="985"/>
      <c r="CM111" s="790" t="s">
        <v>137</v>
      </c>
      <c r="CN111" s="791"/>
      <c r="CO111" s="791"/>
      <c r="CP111" s="791"/>
      <c r="CQ111" s="791"/>
      <c r="CR111" s="791"/>
      <c r="CS111" s="791"/>
      <c r="CT111" s="791"/>
      <c r="CU111" s="791"/>
      <c r="CV111" s="791"/>
      <c r="CW111" s="791"/>
      <c r="CX111" s="791"/>
      <c r="CY111" s="791"/>
      <c r="CZ111" s="791"/>
      <c r="DA111" s="791"/>
      <c r="DB111" s="791"/>
      <c r="DC111" s="791"/>
      <c r="DD111" s="791"/>
      <c r="DE111" s="791"/>
      <c r="DF111" s="792"/>
      <c r="DG111" s="793" t="s">
        <v>199</v>
      </c>
      <c r="DH111" s="794"/>
      <c r="DI111" s="794"/>
      <c r="DJ111" s="794"/>
      <c r="DK111" s="794"/>
      <c r="DL111" s="794" t="s">
        <v>199</v>
      </c>
      <c r="DM111" s="794"/>
      <c r="DN111" s="794"/>
      <c r="DO111" s="794"/>
      <c r="DP111" s="794"/>
      <c r="DQ111" s="794" t="s">
        <v>199</v>
      </c>
      <c r="DR111" s="794"/>
      <c r="DS111" s="794"/>
      <c r="DT111" s="794"/>
      <c r="DU111" s="794"/>
      <c r="DV111" s="797" t="s">
        <v>199</v>
      </c>
      <c r="DW111" s="797"/>
      <c r="DX111" s="797"/>
      <c r="DY111" s="797"/>
      <c r="DZ111" s="798"/>
    </row>
    <row r="112" spans="1:131" s="48" customFormat="1" ht="26.25" customHeight="1" x14ac:dyDescent="0.2">
      <c r="A112" s="945" t="s">
        <v>151</v>
      </c>
      <c r="B112" s="946"/>
      <c r="C112" s="791" t="s">
        <v>472</v>
      </c>
      <c r="D112" s="791"/>
      <c r="E112" s="791"/>
      <c r="F112" s="791"/>
      <c r="G112" s="791"/>
      <c r="H112" s="791"/>
      <c r="I112" s="791"/>
      <c r="J112" s="791"/>
      <c r="K112" s="791"/>
      <c r="L112" s="791"/>
      <c r="M112" s="791"/>
      <c r="N112" s="791"/>
      <c r="O112" s="791"/>
      <c r="P112" s="791"/>
      <c r="Q112" s="791"/>
      <c r="R112" s="791"/>
      <c r="S112" s="791"/>
      <c r="T112" s="791"/>
      <c r="U112" s="791"/>
      <c r="V112" s="791"/>
      <c r="W112" s="791"/>
      <c r="X112" s="791"/>
      <c r="Y112" s="791"/>
      <c r="Z112" s="792"/>
      <c r="AA112" s="783" t="s">
        <v>199</v>
      </c>
      <c r="AB112" s="784"/>
      <c r="AC112" s="784"/>
      <c r="AD112" s="784"/>
      <c r="AE112" s="785"/>
      <c r="AF112" s="786" t="s">
        <v>199</v>
      </c>
      <c r="AG112" s="784"/>
      <c r="AH112" s="784"/>
      <c r="AI112" s="784"/>
      <c r="AJ112" s="785"/>
      <c r="AK112" s="786" t="s">
        <v>199</v>
      </c>
      <c r="AL112" s="784"/>
      <c r="AM112" s="784"/>
      <c r="AN112" s="784"/>
      <c r="AO112" s="785"/>
      <c r="AP112" s="787" t="s">
        <v>199</v>
      </c>
      <c r="AQ112" s="788"/>
      <c r="AR112" s="788"/>
      <c r="AS112" s="788"/>
      <c r="AT112" s="789"/>
      <c r="AU112" s="978"/>
      <c r="AV112" s="979"/>
      <c r="AW112" s="979"/>
      <c r="AX112" s="979"/>
      <c r="AY112" s="979"/>
      <c r="AZ112" s="790" t="s">
        <v>263</v>
      </c>
      <c r="BA112" s="791"/>
      <c r="BB112" s="791"/>
      <c r="BC112" s="791"/>
      <c r="BD112" s="791"/>
      <c r="BE112" s="791"/>
      <c r="BF112" s="791"/>
      <c r="BG112" s="791"/>
      <c r="BH112" s="791"/>
      <c r="BI112" s="791"/>
      <c r="BJ112" s="791"/>
      <c r="BK112" s="791"/>
      <c r="BL112" s="791"/>
      <c r="BM112" s="791"/>
      <c r="BN112" s="791"/>
      <c r="BO112" s="791"/>
      <c r="BP112" s="792"/>
      <c r="BQ112" s="793">
        <v>3047656</v>
      </c>
      <c r="BR112" s="794"/>
      <c r="BS112" s="794"/>
      <c r="BT112" s="794"/>
      <c r="BU112" s="794"/>
      <c r="BV112" s="794">
        <v>3020905</v>
      </c>
      <c r="BW112" s="794"/>
      <c r="BX112" s="794"/>
      <c r="BY112" s="794"/>
      <c r="BZ112" s="794"/>
      <c r="CA112" s="794">
        <v>2562585</v>
      </c>
      <c r="CB112" s="794"/>
      <c r="CC112" s="794"/>
      <c r="CD112" s="794"/>
      <c r="CE112" s="794"/>
      <c r="CF112" s="795">
        <v>37.5</v>
      </c>
      <c r="CG112" s="796"/>
      <c r="CH112" s="796"/>
      <c r="CI112" s="796"/>
      <c r="CJ112" s="796"/>
      <c r="CK112" s="984"/>
      <c r="CL112" s="985"/>
      <c r="CM112" s="790" t="s">
        <v>393</v>
      </c>
      <c r="CN112" s="791"/>
      <c r="CO112" s="791"/>
      <c r="CP112" s="791"/>
      <c r="CQ112" s="791"/>
      <c r="CR112" s="791"/>
      <c r="CS112" s="791"/>
      <c r="CT112" s="791"/>
      <c r="CU112" s="791"/>
      <c r="CV112" s="791"/>
      <c r="CW112" s="791"/>
      <c r="CX112" s="791"/>
      <c r="CY112" s="791"/>
      <c r="CZ112" s="791"/>
      <c r="DA112" s="791"/>
      <c r="DB112" s="791"/>
      <c r="DC112" s="791"/>
      <c r="DD112" s="791"/>
      <c r="DE112" s="791"/>
      <c r="DF112" s="792"/>
      <c r="DG112" s="793" t="s">
        <v>199</v>
      </c>
      <c r="DH112" s="794"/>
      <c r="DI112" s="794"/>
      <c r="DJ112" s="794"/>
      <c r="DK112" s="794"/>
      <c r="DL112" s="794" t="s">
        <v>199</v>
      </c>
      <c r="DM112" s="794"/>
      <c r="DN112" s="794"/>
      <c r="DO112" s="794"/>
      <c r="DP112" s="794"/>
      <c r="DQ112" s="794" t="s">
        <v>199</v>
      </c>
      <c r="DR112" s="794"/>
      <c r="DS112" s="794"/>
      <c r="DT112" s="794"/>
      <c r="DU112" s="794"/>
      <c r="DV112" s="797" t="s">
        <v>199</v>
      </c>
      <c r="DW112" s="797"/>
      <c r="DX112" s="797"/>
      <c r="DY112" s="797"/>
      <c r="DZ112" s="798"/>
    </row>
    <row r="113" spans="1:130" s="48" customFormat="1" ht="26.25" customHeight="1" x14ac:dyDescent="0.2">
      <c r="A113" s="947"/>
      <c r="B113" s="948"/>
      <c r="C113" s="791" t="s">
        <v>473</v>
      </c>
      <c r="D113" s="791"/>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2"/>
      <c r="AA113" s="783">
        <v>358275</v>
      </c>
      <c r="AB113" s="784"/>
      <c r="AC113" s="784"/>
      <c r="AD113" s="784"/>
      <c r="AE113" s="785"/>
      <c r="AF113" s="786">
        <v>369036</v>
      </c>
      <c r="AG113" s="784"/>
      <c r="AH113" s="784"/>
      <c r="AI113" s="784"/>
      <c r="AJ113" s="785"/>
      <c r="AK113" s="786">
        <v>285450</v>
      </c>
      <c r="AL113" s="784"/>
      <c r="AM113" s="784"/>
      <c r="AN113" s="784"/>
      <c r="AO113" s="785"/>
      <c r="AP113" s="787">
        <v>4.2</v>
      </c>
      <c r="AQ113" s="788"/>
      <c r="AR113" s="788"/>
      <c r="AS113" s="788"/>
      <c r="AT113" s="789"/>
      <c r="AU113" s="978"/>
      <c r="AV113" s="979"/>
      <c r="AW113" s="979"/>
      <c r="AX113" s="979"/>
      <c r="AY113" s="979"/>
      <c r="AZ113" s="790" t="s">
        <v>203</v>
      </c>
      <c r="BA113" s="791"/>
      <c r="BB113" s="791"/>
      <c r="BC113" s="791"/>
      <c r="BD113" s="791"/>
      <c r="BE113" s="791"/>
      <c r="BF113" s="791"/>
      <c r="BG113" s="791"/>
      <c r="BH113" s="791"/>
      <c r="BI113" s="791"/>
      <c r="BJ113" s="791"/>
      <c r="BK113" s="791"/>
      <c r="BL113" s="791"/>
      <c r="BM113" s="791"/>
      <c r="BN113" s="791"/>
      <c r="BO113" s="791"/>
      <c r="BP113" s="792"/>
      <c r="BQ113" s="793" t="s">
        <v>199</v>
      </c>
      <c r="BR113" s="794"/>
      <c r="BS113" s="794"/>
      <c r="BT113" s="794"/>
      <c r="BU113" s="794"/>
      <c r="BV113" s="794" t="s">
        <v>199</v>
      </c>
      <c r="BW113" s="794"/>
      <c r="BX113" s="794"/>
      <c r="BY113" s="794"/>
      <c r="BZ113" s="794"/>
      <c r="CA113" s="794" t="s">
        <v>199</v>
      </c>
      <c r="CB113" s="794"/>
      <c r="CC113" s="794"/>
      <c r="CD113" s="794"/>
      <c r="CE113" s="794"/>
      <c r="CF113" s="795" t="s">
        <v>199</v>
      </c>
      <c r="CG113" s="796"/>
      <c r="CH113" s="796"/>
      <c r="CI113" s="796"/>
      <c r="CJ113" s="796"/>
      <c r="CK113" s="984"/>
      <c r="CL113" s="985"/>
      <c r="CM113" s="790" t="s">
        <v>403</v>
      </c>
      <c r="CN113" s="791"/>
      <c r="CO113" s="791"/>
      <c r="CP113" s="791"/>
      <c r="CQ113" s="791"/>
      <c r="CR113" s="791"/>
      <c r="CS113" s="791"/>
      <c r="CT113" s="791"/>
      <c r="CU113" s="791"/>
      <c r="CV113" s="791"/>
      <c r="CW113" s="791"/>
      <c r="CX113" s="791"/>
      <c r="CY113" s="791"/>
      <c r="CZ113" s="791"/>
      <c r="DA113" s="791"/>
      <c r="DB113" s="791"/>
      <c r="DC113" s="791"/>
      <c r="DD113" s="791"/>
      <c r="DE113" s="791"/>
      <c r="DF113" s="792"/>
      <c r="DG113" s="783" t="s">
        <v>199</v>
      </c>
      <c r="DH113" s="784"/>
      <c r="DI113" s="784"/>
      <c r="DJ113" s="784"/>
      <c r="DK113" s="785"/>
      <c r="DL113" s="786" t="s">
        <v>199</v>
      </c>
      <c r="DM113" s="784"/>
      <c r="DN113" s="784"/>
      <c r="DO113" s="784"/>
      <c r="DP113" s="785"/>
      <c r="DQ113" s="786" t="s">
        <v>199</v>
      </c>
      <c r="DR113" s="784"/>
      <c r="DS113" s="784"/>
      <c r="DT113" s="784"/>
      <c r="DU113" s="785"/>
      <c r="DV113" s="787" t="s">
        <v>199</v>
      </c>
      <c r="DW113" s="788"/>
      <c r="DX113" s="788"/>
      <c r="DY113" s="788"/>
      <c r="DZ113" s="789"/>
    </row>
    <row r="114" spans="1:130" s="48" customFormat="1" ht="26.25" customHeight="1" x14ac:dyDescent="0.2">
      <c r="A114" s="947"/>
      <c r="B114" s="948"/>
      <c r="C114" s="791" t="s">
        <v>475</v>
      </c>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2"/>
      <c r="AA114" s="783">
        <v>-412</v>
      </c>
      <c r="AB114" s="784"/>
      <c r="AC114" s="784"/>
      <c r="AD114" s="784"/>
      <c r="AE114" s="785"/>
      <c r="AF114" s="786" t="s">
        <v>199</v>
      </c>
      <c r="AG114" s="784"/>
      <c r="AH114" s="784"/>
      <c r="AI114" s="784"/>
      <c r="AJ114" s="785"/>
      <c r="AK114" s="786" t="s">
        <v>199</v>
      </c>
      <c r="AL114" s="784"/>
      <c r="AM114" s="784"/>
      <c r="AN114" s="784"/>
      <c r="AO114" s="785"/>
      <c r="AP114" s="787" t="s">
        <v>199</v>
      </c>
      <c r="AQ114" s="788"/>
      <c r="AR114" s="788"/>
      <c r="AS114" s="788"/>
      <c r="AT114" s="789"/>
      <c r="AU114" s="978"/>
      <c r="AV114" s="979"/>
      <c r="AW114" s="979"/>
      <c r="AX114" s="979"/>
      <c r="AY114" s="979"/>
      <c r="AZ114" s="790" t="s">
        <v>476</v>
      </c>
      <c r="BA114" s="791"/>
      <c r="BB114" s="791"/>
      <c r="BC114" s="791"/>
      <c r="BD114" s="791"/>
      <c r="BE114" s="791"/>
      <c r="BF114" s="791"/>
      <c r="BG114" s="791"/>
      <c r="BH114" s="791"/>
      <c r="BI114" s="791"/>
      <c r="BJ114" s="791"/>
      <c r="BK114" s="791"/>
      <c r="BL114" s="791"/>
      <c r="BM114" s="791"/>
      <c r="BN114" s="791"/>
      <c r="BO114" s="791"/>
      <c r="BP114" s="792"/>
      <c r="BQ114" s="793">
        <v>1735648</v>
      </c>
      <c r="BR114" s="794"/>
      <c r="BS114" s="794"/>
      <c r="BT114" s="794"/>
      <c r="BU114" s="794"/>
      <c r="BV114" s="794">
        <v>1693201</v>
      </c>
      <c r="BW114" s="794"/>
      <c r="BX114" s="794"/>
      <c r="BY114" s="794"/>
      <c r="BZ114" s="794"/>
      <c r="CA114" s="794">
        <v>1714102</v>
      </c>
      <c r="CB114" s="794"/>
      <c r="CC114" s="794"/>
      <c r="CD114" s="794"/>
      <c r="CE114" s="794"/>
      <c r="CF114" s="795">
        <v>25.1</v>
      </c>
      <c r="CG114" s="796"/>
      <c r="CH114" s="796"/>
      <c r="CI114" s="796"/>
      <c r="CJ114" s="796"/>
      <c r="CK114" s="984"/>
      <c r="CL114" s="985"/>
      <c r="CM114" s="790" t="s">
        <v>148</v>
      </c>
      <c r="CN114" s="791"/>
      <c r="CO114" s="791"/>
      <c r="CP114" s="791"/>
      <c r="CQ114" s="791"/>
      <c r="CR114" s="791"/>
      <c r="CS114" s="791"/>
      <c r="CT114" s="791"/>
      <c r="CU114" s="791"/>
      <c r="CV114" s="791"/>
      <c r="CW114" s="791"/>
      <c r="CX114" s="791"/>
      <c r="CY114" s="791"/>
      <c r="CZ114" s="791"/>
      <c r="DA114" s="791"/>
      <c r="DB114" s="791"/>
      <c r="DC114" s="791"/>
      <c r="DD114" s="791"/>
      <c r="DE114" s="791"/>
      <c r="DF114" s="792"/>
      <c r="DG114" s="783" t="s">
        <v>199</v>
      </c>
      <c r="DH114" s="784"/>
      <c r="DI114" s="784"/>
      <c r="DJ114" s="784"/>
      <c r="DK114" s="785"/>
      <c r="DL114" s="786" t="s">
        <v>199</v>
      </c>
      <c r="DM114" s="784"/>
      <c r="DN114" s="784"/>
      <c r="DO114" s="784"/>
      <c r="DP114" s="785"/>
      <c r="DQ114" s="786" t="s">
        <v>199</v>
      </c>
      <c r="DR114" s="784"/>
      <c r="DS114" s="784"/>
      <c r="DT114" s="784"/>
      <c r="DU114" s="785"/>
      <c r="DV114" s="787" t="s">
        <v>199</v>
      </c>
      <c r="DW114" s="788"/>
      <c r="DX114" s="788"/>
      <c r="DY114" s="788"/>
      <c r="DZ114" s="789"/>
    </row>
    <row r="115" spans="1:130" s="48" customFormat="1" ht="26.25" customHeight="1" x14ac:dyDescent="0.2">
      <c r="A115" s="947"/>
      <c r="B115" s="948"/>
      <c r="C115" s="791" t="s">
        <v>371</v>
      </c>
      <c r="D115" s="791"/>
      <c r="E115" s="791"/>
      <c r="F115" s="791"/>
      <c r="G115" s="791"/>
      <c r="H115" s="791"/>
      <c r="I115" s="791"/>
      <c r="J115" s="791"/>
      <c r="K115" s="791"/>
      <c r="L115" s="791"/>
      <c r="M115" s="791"/>
      <c r="N115" s="791"/>
      <c r="O115" s="791"/>
      <c r="P115" s="791"/>
      <c r="Q115" s="791"/>
      <c r="R115" s="791"/>
      <c r="S115" s="791"/>
      <c r="T115" s="791"/>
      <c r="U115" s="791"/>
      <c r="V115" s="791"/>
      <c r="W115" s="791"/>
      <c r="X115" s="791"/>
      <c r="Y115" s="791"/>
      <c r="Z115" s="792"/>
      <c r="AA115" s="783">
        <v>29958</v>
      </c>
      <c r="AB115" s="784"/>
      <c r="AC115" s="784"/>
      <c r="AD115" s="784"/>
      <c r="AE115" s="785"/>
      <c r="AF115" s="786">
        <v>29777</v>
      </c>
      <c r="AG115" s="784"/>
      <c r="AH115" s="784"/>
      <c r="AI115" s="784"/>
      <c r="AJ115" s="785"/>
      <c r="AK115" s="786">
        <v>29596</v>
      </c>
      <c r="AL115" s="784"/>
      <c r="AM115" s="784"/>
      <c r="AN115" s="784"/>
      <c r="AO115" s="785"/>
      <c r="AP115" s="787">
        <v>0.4</v>
      </c>
      <c r="AQ115" s="788"/>
      <c r="AR115" s="788"/>
      <c r="AS115" s="788"/>
      <c r="AT115" s="789"/>
      <c r="AU115" s="978"/>
      <c r="AV115" s="979"/>
      <c r="AW115" s="979"/>
      <c r="AX115" s="979"/>
      <c r="AY115" s="979"/>
      <c r="AZ115" s="790" t="s">
        <v>341</v>
      </c>
      <c r="BA115" s="791"/>
      <c r="BB115" s="791"/>
      <c r="BC115" s="791"/>
      <c r="BD115" s="791"/>
      <c r="BE115" s="791"/>
      <c r="BF115" s="791"/>
      <c r="BG115" s="791"/>
      <c r="BH115" s="791"/>
      <c r="BI115" s="791"/>
      <c r="BJ115" s="791"/>
      <c r="BK115" s="791"/>
      <c r="BL115" s="791"/>
      <c r="BM115" s="791"/>
      <c r="BN115" s="791"/>
      <c r="BO115" s="791"/>
      <c r="BP115" s="792"/>
      <c r="BQ115" s="793" t="s">
        <v>199</v>
      </c>
      <c r="BR115" s="794"/>
      <c r="BS115" s="794"/>
      <c r="BT115" s="794"/>
      <c r="BU115" s="794"/>
      <c r="BV115" s="794" t="s">
        <v>199</v>
      </c>
      <c r="BW115" s="794"/>
      <c r="BX115" s="794"/>
      <c r="BY115" s="794"/>
      <c r="BZ115" s="794"/>
      <c r="CA115" s="794" t="s">
        <v>199</v>
      </c>
      <c r="CB115" s="794"/>
      <c r="CC115" s="794"/>
      <c r="CD115" s="794"/>
      <c r="CE115" s="794"/>
      <c r="CF115" s="795" t="s">
        <v>199</v>
      </c>
      <c r="CG115" s="796"/>
      <c r="CH115" s="796"/>
      <c r="CI115" s="796"/>
      <c r="CJ115" s="796"/>
      <c r="CK115" s="984"/>
      <c r="CL115" s="985"/>
      <c r="CM115" s="790" t="s">
        <v>31</v>
      </c>
      <c r="CN115" s="791"/>
      <c r="CO115" s="791"/>
      <c r="CP115" s="791"/>
      <c r="CQ115" s="791"/>
      <c r="CR115" s="791"/>
      <c r="CS115" s="791"/>
      <c r="CT115" s="791"/>
      <c r="CU115" s="791"/>
      <c r="CV115" s="791"/>
      <c r="CW115" s="791"/>
      <c r="CX115" s="791"/>
      <c r="CY115" s="791"/>
      <c r="CZ115" s="791"/>
      <c r="DA115" s="791"/>
      <c r="DB115" s="791"/>
      <c r="DC115" s="791"/>
      <c r="DD115" s="791"/>
      <c r="DE115" s="791"/>
      <c r="DF115" s="792"/>
      <c r="DG115" s="783" t="s">
        <v>199</v>
      </c>
      <c r="DH115" s="784"/>
      <c r="DI115" s="784"/>
      <c r="DJ115" s="784"/>
      <c r="DK115" s="785"/>
      <c r="DL115" s="786" t="s">
        <v>199</v>
      </c>
      <c r="DM115" s="784"/>
      <c r="DN115" s="784"/>
      <c r="DO115" s="784"/>
      <c r="DP115" s="785"/>
      <c r="DQ115" s="786" t="s">
        <v>199</v>
      </c>
      <c r="DR115" s="784"/>
      <c r="DS115" s="784"/>
      <c r="DT115" s="784"/>
      <c r="DU115" s="785"/>
      <c r="DV115" s="787" t="s">
        <v>199</v>
      </c>
      <c r="DW115" s="788"/>
      <c r="DX115" s="788"/>
      <c r="DY115" s="788"/>
      <c r="DZ115" s="789"/>
    </row>
    <row r="116" spans="1:130" s="48" customFormat="1" ht="26.25" customHeight="1" x14ac:dyDescent="0.2">
      <c r="A116" s="949"/>
      <c r="B116" s="950"/>
      <c r="C116" s="799" t="s">
        <v>1</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83" t="s">
        <v>199</v>
      </c>
      <c r="AB116" s="784"/>
      <c r="AC116" s="784"/>
      <c r="AD116" s="784"/>
      <c r="AE116" s="785"/>
      <c r="AF116" s="786" t="s">
        <v>199</v>
      </c>
      <c r="AG116" s="784"/>
      <c r="AH116" s="784"/>
      <c r="AI116" s="784"/>
      <c r="AJ116" s="785"/>
      <c r="AK116" s="786" t="s">
        <v>199</v>
      </c>
      <c r="AL116" s="784"/>
      <c r="AM116" s="784"/>
      <c r="AN116" s="784"/>
      <c r="AO116" s="785"/>
      <c r="AP116" s="787" t="s">
        <v>199</v>
      </c>
      <c r="AQ116" s="788"/>
      <c r="AR116" s="788"/>
      <c r="AS116" s="788"/>
      <c r="AT116" s="789"/>
      <c r="AU116" s="978"/>
      <c r="AV116" s="979"/>
      <c r="AW116" s="979"/>
      <c r="AX116" s="979"/>
      <c r="AY116" s="979"/>
      <c r="AZ116" s="801" t="s">
        <v>222</v>
      </c>
      <c r="BA116" s="802"/>
      <c r="BB116" s="802"/>
      <c r="BC116" s="802"/>
      <c r="BD116" s="802"/>
      <c r="BE116" s="802"/>
      <c r="BF116" s="802"/>
      <c r="BG116" s="802"/>
      <c r="BH116" s="802"/>
      <c r="BI116" s="802"/>
      <c r="BJ116" s="802"/>
      <c r="BK116" s="802"/>
      <c r="BL116" s="802"/>
      <c r="BM116" s="802"/>
      <c r="BN116" s="802"/>
      <c r="BO116" s="802"/>
      <c r="BP116" s="803"/>
      <c r="BQ116" s="793" t="s">
        <v>199</v>
      </c>
      <c r="BR116" s="794"/>
      <c r="BS116" s="794"/>
      <c r="BT116" s="794"/>
      <c r="BU116" s="794"/>
      <c r="BV116" s="794" t="s">
        <v>199</v>
      </c>
      <c r="BW116" s="794"/>
      <c r="BX116" s="794"/>
      <c r="BY116" s="794"/>
      <c r="BZ116" s="794"/>
      <c r="CA116" s="794" t="s">
        <v>199</v>
      </c>
      <c r="CB116" s="794"/>
      <c r="CC116" s="794"/>
      <c r="CD116" s="794"/>
      <c r="CE116" s="794"/>
      <c r="CF116" s="795" t="s">
        <v>199</v>
      </c>
      <c r="CG116" s="796"/>
      <c r="CH116" s="796"/>
      <c r="CI116" s="796"/>
      <c r="CJ116" s="796"/>
      <c r="CK116" s="984"/>
      <c r="CL116" s="985"/>
      <c r="CM116" s="790" t="s">
        <v>11</v>
      </c>
      <c r="CN116" s="791"/>
      <c r="CO116" s="791"/>
      <c r="CP116" s="791"/>
      <c r="CQ116" s="791"/>
      <c r="CR116" s="791"/>
      <c r="CS116" s="791"/>
      <c r="CT116" s="791"/>
      <c r="CU116" s="791"/>
      <c r="CV116" s="791"/>
      <c r="CW116" s="791"/>
      <c r="CX116" s="791"/>
      <c r="CY116" s="791"/>
      <c r="CZ116" s="791"/>
      <c r="DA116" s="791"/>
      <c r="DB116" s="791"/>
      <c r="DC116" s="791"/>
      <c r="DD116" s="791"/>
      <c r="DE116" s="791"/>
      <c r="DF116" s="792"/>
      <c r="DG116" s="783">
        <v>59375</v>
      </c>
      <c r="DH116" s="784"/>
      <c r="DI116" s="784"/>
      <c r="DJ116" s="784"/>
      <c r="DK116" s="785"/>
      <c r="DL116" s="786">
        <v>29597</v>
      </c>
      <c r="DM116" s="784"/>
      <c r="DN116" s="784"/>
      <c r="DO116" s="784"/>
      <c r="DP116" s="785"/>
      <c r="DQ116" s="786" t="s">
        <v>199</v>
      </c>
      <c r="DR116" s="784"/>
      <c r="DS116" s="784"/>
      <c r="DT116" s="784"/>
      <c r="DU116" s="785"/>
      <c r="DV116" s="787" t="s">
        <v>199</v>
      </c>
      <c r="DW116" s="788"/>
      <c r="DX116" s="788"/>
      <c r="DY116" s="788"/>
      <c r="DZ116" s="789"/>
    </row>
    <row r="117" spans="1:130" s="48" customFormat="1" ht="26.25" customHeight="1" x14ac:dyDescent="0.2">
      <c r="A117" s="758" t="s">
        <v>268</v>
      </c>
      <c r="B117" s="759"/>
      <c r="C117" s="759"/>
      <c r="D117" s="759"/>
      <c r="E117" s="759"/>
      <c r="F117" s="759"/>
      <c r="G117" s="759"/>
      <c r="H117" s="759"/>
      <c r="I117" s="759"/>
      <c r="J117" s="759"/>
      <c r="K117" s="759"/>
      <c r="L117" s="759"/>
      <c r="M117" s="759"/>
      <c r="N117" s="759"/>
      <c r="O117" s="759"/>
      <c r="P117" s="759"/>
      <c r="Q117" s="759"/>
      <c r="R117" s="759"/>
      <c r="S117" s="759"/>
      <c r="T117" s="759"/>
      <c r="U117" s="759"/>
      <c r="V117" s="759"/>
      <c r="W117" s="759"/>
      <c r="X117" s="759"/>
      <c r="Y117" s="804" t="s">
        <v>318</v>
      </c>
      <c r="Z117" s="760"/>
      <c r="AA117" s="805">
        <v>1936398</v>
      </c>
      <c r="AB117" s="806"/>
      <c r="AC117" s="806"/>
      <c r="AD117" s="806"/>
      <c r="AE117" s="807"/>
      <c r="AF117" s="808">
        <v>2088339</v>
      </c>
      <c r="AG117" s="806"/>
      <c r="AH117" s="806"/>
      <c r="AI117" s="806"/>
      <c r="AJ117" s="807"/>
      <c r="AK117" s="808">
        <v>1979034</v>
      </c>
      <c r="AL117" s="806"/>
      <c r="AM117" s="806"/>
      <c r="AN117" s="806"/>
      <c r="AO117" s="807"/>
      <c r="AP117" s="809"/>
      <c r="AQ117" s="810"/>
      <c r="AR117" s="810"/>
      <c r="AS117" s="810"/>
      <c r="AT117" s="811"/>
      <c r="AU117" s="978"/>
      <c r="AV117" s="979"/>
      <c r="AW117" s="979"/>
      <c r="AX117" s="979"/>
      <c r="AY117" s="979"/>
      <c r="AZ117" s="812" t="s">
        <v>358</v>
      </c>
      <c r="BA117" s="813"/>
      <c r="BB117" s="813"/>
      <c r="BC117" s="813"/>
      <c r="BD117" s="813"/>
      <c r="BE117" s="813"/>
      <c r="BF117" s="813"/>
      <c r="BG117" s="813"/>
      <c r="BH117" s="813"/>
      <c r="BI117" s="813"/>
      <c r="BJ117" s="813"/>
      <c r="BK117" s="813"/>
      <c r="BL117" s="813"/>
      <c r="BM117" s="813"/>
      <c r="BN117" s="813"/>
      <c r="BO117" s="813"/>
      <c r="BP117" s="814"/>
      <c r="BQ117" s="793" t="s">
        <v>199</v>
      </c>
      <c r="BR117" s="794"/>
      <c r="BS117" s="794"/>
      <c r="BT117" s="794"/>
      <c r="BU117" s="794"/>
      <c r="BV117" s="794" t="s">
        <v>199</v>
      </c>
      <c r="BW117" s="794"/>
      <c r="BX117" s="794"/>
      <c r="BY117" s="794"/>
      <c r="BZ117" s="794"/>
      <c r="CA117" s="794" t="s">
        <v>199</v>
      </c>
      <c r="CB117" s="794"/>
      <c r="CC117" s="794"/>
      <c r="CD117" s="794"/>
      <c r="CE117" s="794"/>
      <c r="CF117" s="795" t="s">
        <v>199</v>
      </c>
      <c r="CG117" s="796"/>
      <c r="CH117" s="796"/>
      <c r="CI117" s="796"/>
      <c r="CJ117" s="796"/>
      <c r="CK117" s="984"/>
      <c r="CL117" s="985"/>
      <c r="CM117" s="790" t="s">
        <v>334</v>
      </c>
      <c r="CN117" s="791"/>
      <c r="CO117" s="791"/>
      <c r="CP117" s="791"/>
      <c r="CQ117" s="791"/>
      <c r="CR117" s="791"/>
      <c r="CS117" s="791"/>
      <c r="CT117" s="791"/>
      <c r="CU117" s="791"/>
      <c r="CV117" s="791"/>
      <c r="CW117" s="791"/>
      <c r="CX117" s="791"/>
      <c r="CY117" s="791"/>
      <c r="CZ117" s="791"/>
      <c r="DA117" s="791"/>
      <c r="DB117" s="791"/>
      <c r="DC117" s="791"/>
      <c r="DD117" s="791"/>
      <c r="DE117" s="791"/>
      <c r="DF117" s="792"/>
      <c r="DG117" s="783" t="s">
        <v>199</v>
      </c>
      <c r="DH117" s="784"/>
      <c r="DI117" s="784"/>
      <c r="DJ117" s="784"/>
      <c r="DK117" s="785"/>
      <c r="DL117" s="786" t="s">
        <v>199</v>
      </c>
      <c r="DM117" s="784"/>
      <c r="DN117" s="784"/>
      <c r="DO117" s="784"/>
      <c r="DP117" s="785"/>
      <c r="DQ117" s="786" t="s">
        <v>199</v>
      </c>
      <c r="DR117" s="784"/>
      <c r="DS117" s="784"/>
      <c r="DT117" s="784"/>
      <c r="DU117" s="785"/>
      <c r="DV117" s="787" t="s">
        <v>199</v>
      </c>
      <c r="DW117" s="788"/>
      <c r="DX117" s="788"/>
      <c r="DY117" s="788"/>
      <c r="DZ117" s="789"/>
    </row>
    <row r="118" spans="1:130" s="48" customFormat="1" ht="26.25" customHeight="1" x14ac:dyDescent="0.2">
      <c r="A118" s="758" t="s">
        <v>92</v>
      </c>
      <c r="B118" s="759"/>
      <c r="C118" s="759"/>
      <c r="D118" s="759"/>
      <c r="E118" s="759"/>
      <c r="F118" s="759"/>
      <c r="G118" s="759"/>
      <c r="H118" s="759"/>
      <c r="I118" s="759"/>
      <c r="J118" s="759"/>
      <c r="K118" s="759"/>
      <c r="L118" s="759"/>
      <c r="M118" s="759"/>
      <c r="N118" s="759"/>
      <c r="O118" s="759"/>
      <c r="P118" s="759"/>
      <c r="Q118" s="759"/>
      <c r="R118" s="759"/>
      <c r="S118" s="759"/>
      <c r="T118" s="759"/>
      <c r="U118" s="759"/>
      <c r="V118" s="759"/>
      <c r="W118" s="759"/>
      <c r="X118" s="759"/>
      <c r="Y118" s="759"/>
      <c r="Z118" s="760"/>
      <c r="AA118" s="761" t="s">
        <v>466</v>
      </c>
      <c r="AB118" s="759"/>
      <c r="AC118" s="759"/>
      <c r="AD118" s="759"/>
      <c r="AE118" s="760"/>
      <c r="AF118" s="761" t="s">
        <v>467</v>
      </c>
      <c r="AG118" s="759"/>
      <c r="AH118" s="759"/>
      <c r="AI118" s="759"/>
      <c r="AJ118" s="760"/>
      <c r="AK118" s="761" t="s">
        <v>388</v>
      </c>
      <c r="AL118" s="759"/>
      <c r="AM118" s="759"/>
      <c r="AN118" s="759"/>
      <c r="AO118" s="760"/>
      <c r="AP118" s="761" t="s">
        <v>468</v>
      </c>
      <c r="AQ118" s="759"/>
      <c r="AR118" s="759"/>
      <c r="AS118" s="759"/>
      <c r="AT118" s="762"/>
      <c r="AU118" s="978"/>
      <c r="AV118" s="979"/>
      <c r="AW118" s="979"/>
      <c r="AX118" s="979"/>
      <c r="AY118" s="979"/>
      <c r="AZ118" s="815" t="s">
        <v>478</v>
      </c>
      <c r="BA118" s="799"/>
      <c r="BB118" s="799"/>
      <c r="BC118" s="799"/>
      <c r="BD118" s="799"/>
      <c r="BE118" s="799"/>
      <c r="BF118" s="799"/>
      <c r="BG118" s="799"/>
      <c r="BH118" s="799"/>
      <c r="BI118" s="799"/>
      <c r="BJ118" s="799"/>
      <c r="BK118" s="799"/>
      <c r="BL118" s="799"/>
      <c r="BM118" s="799"/>
      <c r="BN118" s="799"/>
      <c r="BO118" s="799"/>
      <c r="BP118" s="800"/>
      <c r="BQ118" s="816" t="s">
        <v>199</v>
      </c>
      <c r="BR118" s="817"/>
      <c r="BS118" s="817"/>
      <c r="BT118" s="817"/>
      <c r="BU118" s="817"/>
      <c r="BV118" s="817" t="s">
        <v>199</v>
      </c>
      <c r="BW118" s="817"/>
      <c r="BX118" s="817"/>
      <c r="BY118" s="817"/>
      <c r="BZ118" s="817"/>
      <c r="CA118" s="817" t="s">
        <v>199</v>
      </c>
      <c r="CB118" s="817"/>
      <c r="CC118" s="817"/>
      <c r="CD118" s="817"/>
      <c r="CE118" s="817"/>
      <c r="CF118" s="795" t="s">
        <v>199</v>
      </c>
      <c r="CG118" s="796"/>
      <c r="CH118" s="796"/>
      <c r="CI118" s="796"/>
      <c r="CJ118" s="796"/>
      <c r="CK118" s="984"/>
      <c r="CL118" s="985"/>
      <c r="CM118" s="790" t="s">
        <v>479</v>
      </c>
      <c r="CN118" s="791"/>
      <c r="CO118" s="791"/>
      <c r="CP118" s="791"/>
      <c r="CQ118" s="791"/>
      <c r="CR118" s="791"/>
      <c r="CS118" s="791"/>
      <c r="CT118" s="791"/>
      <c r="CU118" s="791"/>
      <c r="CV118" s="791"/>
      <c r="CW118" s="791"/>
      <c r="CX118" s="791"/>
      <c r="CY118" s="791"/>
      <c r="CZ118" s="791"/>
      <c r="DA118" s="791"/>
      <c r="DB118" s="791"/>
      <c r="DC118" s="791"/>
      <c r="DD118" s="791"/>
      <c r="DE118" s="791"/>
      <c r="DF118" s="792"/>
      <c r="DG118" s="783" t="s">
        <v>199</v>
      </c>
      <c r="DH118" s="784"/>
      <c r="DI118" s="784"/>
      <c r="DJ118" s="784"/>
      <c r="DK118" s="785"/>
      <c r="DL118" s="786" t="s">
        <v>199</v>
      </c>
      <c r="DM118" s="784"/>
      <c r="DN118" s="784"/>
      <c r="DO118" s="784"/>
      <c r="DP118" s="785"/>
      <c r="DQ118" s="786" t="s">
        <v>199</v>
      </c>
      <c r="DR118" s="784"/>
      <c r="DS118" s="784"/>
      <c r="DT118" s="784"/>
      <c r="DU118" s="785"/>
      <c r="DV118" s="787" t="s">
        <v>199</v>
      </c>
      <c r="DW118" s="788"/>
      <c r="DX118" s="788"/>
      <c r="DY118" s="788"/>
      <c r="DZ118" s="789"/>
    </row>
    <row r="119" spans="1:130" s="48" customFormat="1" ht="26.25" customHeight="1" x14ac:dyDescent="0.2">
      <c r="A119" s="988" t="s">
        <v>383</v>
      </c>
      <c r="B119" s="983"/>
      <c r="C119" s="774" t="s">
        <v>59</v>
      </c>
      <c r="D119" s="765"/>
      <c r="E119" s="765"/>
      <c r="F119" s="765"/>
      <c r="G119" s="765"/>
      <c r="H119" s="765"/>
      <c r="I119" s="765"/>
      <c r="J119" s="765"/>
      <c r="K119" s="765"/>
      <c r="L119" s="765"/>
      <c r="M119" s="765"/>
      <c r="N119" s="765"/>
      <c r="O119" s="765"/>
      <c r="P119" s="765"/>
      <c r="Q119" s="765"/>
      <c r="R119" s="765"/>
      <c r="S119" s="765"/>
      <c r="T119" s="765"/>
      <c r="U119" s="765"/>
      <c r="V119" s="765"/>
      <c r="W119" s="765"/>
      <c r="X119" s="765"/>
      <c r="Y119" s="765"/>
      <c r="Z119" s="766"/>
      <c r="AA119" s="767" t="s">
        <v>199</v>
      </c>
      <c r="AB119" s="768"/>
      <c r="AC119" s="768"/>
      <c r="AD119" s="768"/>
      <c r="AE119" s="769"/>
      <c r="AF119" s="770" t="s">
        <v>199</v>
      </c>
      <c r="AG119" s="768"/>
      <c r="AH119" s="768"/>
      <c r="AI119" s="768"/>
      <c r="AJ119" s="769"/>
      <c r="AK119" s="770" t="s">
        <v>199</v>
      </c>
      <c r="AL119" s="768"/>
      <c r="AM119" s="768"/>
      <c r="AN119" s="768"/>
      <c r="AO119" s="769"/>
      <c r="AP119" s="771" t="s">
        <v>199</v>
      </c>
      <c r="AQ119" s="772"/>
      <c r="AR119" s="772"/>
      <c r="AS119" s="772"/>
      <c r="AT119" s="773"/>
      <c r="AU119" s="980"/>
      <c r="AV119" s="981"/>
      <c r="AW119" s="981"/>
      <c r="AX119" s="981"/>
      <c r="AY119" s="981"/>
      <c r="AZ119" s="69" t="s">
        <v>268</v>
      </c>
      <c r="BA119" s="69"/>
      <c r="BB119" s="69"/>
      <c r="BC119" s="69"/>
      <c r="BD119" s="69"/>
      <c r="BE119" s="69"/>
      <c r="BF119" s="69"/>
      <c r="BG119" s="69"/>
      <c r="BH119" s="69"/>
      <c r="BI119" s="69"/>
      <c r="BJ119" s="69"/>
      <c r="BK119" s="69"/>
      <c r="BL119" s="69"/>
      <c r="BM119" s="69"/>
      <c r="BN119" s="69"/>
      <c r="BO119" s="804" t="s">
        <v>165</v>
      </c>
      <c r="BP119" s="818"/>
      <c r="BQ119" s="816">
        <v>21818417</v>
      </c>
      <c r="BR119" s="817"/>
      <c r="BS119" s="817"/>
      <c r="BT119" s="817"/>
      <c r="BU119" s="817"/>
      <c r="BV119" s="817">
        <v>21157008</v>
      </c>
      <c r="BW119" s="817"/>
      <c r="BX119" s="817"/>
      <c r="BY119" s="817"/>
      <c r="BZ119" s="817"/>
      <c r="CA119" s="817">
        <v>20495221</v>
      </c>
      <c r="CB119" s="817"/>
      <c r="CC119" s="817"/>
      <c r="CD119" s="817"/>
      <c r="CE119" s="817"/>
      <c r="CF119" s="819"/>
      <c r="CG119" s="820"/>
      <c r="CH119" s="820"/>
      <c r="CI119" s="820"/>
      <c r="CJ119" s="821"/>
      <c r="CK119" s="986"/>
      <c r="CL119" s="987"/>
      <c r="CM119" s="815" t="s">
        <v>480</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822" t="s">
        <v>199</v>
      </c>
      <c r="DH119" s="823"/>
      <c r="DI119" s="823"/>
      <c r="DJ119" s="823"/>
      <c r="DK119" s="824"/>
      <c r="DL119" s="825" t="s">
        <v>199</v>
      </c>
      <c r="DM119" s="823"/>
      <c r="DN119" s="823"/>
      <c r="DO119" s="823"/>
      <c r="DP119" s="824"/>
      <c r="DQ119" s="825" t="s">
        <v>199</v>
      </c>
      <c r="DR119" s="823"/>
      <c r="DS119" s="823"/>
      <c r="DT119" s="823"/>
      <c r="DU119" s="824"/>
      <c r="DV119" s="826" t="s">
        <v>199</v>
      </c>
      <c r="DW119" s="827"/>
      <c r="DX119" s="827"/>
      <c r="DY119" s="827"/>
      <c r="DZ119" s="828"/>
    </row>
    <row r="120" spans="1:130" s="48" customFormat="1" ht="26.25" customHeight="1" x14ac:dyDescent="0.2">
      <c r="A120" s="989"/>
      <c r="B120" s="985"/>
      <c r="C120" s="790" t="s">
        <v>137</v>
      </c>
      <c r="D120" s="791"/>
      <c r="E120" s="791"/>
      <c r="F120" s="791"/>
      <c r="G120" s="791"/>
      <c r="H120" s="791"/>
      <c r="I120" s="791"/>
      <c r="J120" s="791"/>
      <c r="K120" s="791"/>
      <c r="L120" s="791"/>
      <c r="M120" s="791"/>
      <c r="N120" s="791"/>
      <c r="O120" s="791"/>
      <c r="P120" s="791"/>
      <c r="Q120" s="791"/>
      <c r="R120" s="791"/>
      <c r="S120" s="791"/>
      <c r="T120" s="791"/>
      <c r="U120" s="791"/>
      <c r="V120" s="791"/>
      <c r="W120" s="791"/>
      <c r="X120" s="791"/>
      <c r="Y120" s="791"/>
      <c r="Z120" s="792"/>
      <c r="AA120" s="783" t="s">
        <v>199</v>
      </c>
      <c r="AB120" s="784"/>
      <c r="AC120" s="784"/>
      <c r="AD120" s="784"/>
      <c r="AE120" s="785"/>
      <c r="AF120" s="786" t="s">
        <v>199</v>
      </c>
      <c r="AG120" s="784"/>
      <c r="AH120" s="784"/>
      <c r="AI120" s="784"/>
      <c r="AJ120" s="785"/>
      <c r="AK120" s="786" t="s">
        <v>199</v>
      </c>
      <c r="AL120" s="784"/>
      <c r="AM120" s="784"/>
      <c r="AN120" s="784"/>
      <c r="AO120" s="785"/>
      <c r="AP120" s="787" t="s">
        <v>199</v>
      </c>
      <c r="AQ120" s="788"/>
      <c r="AR120" s="788"/>
      <c r="AS120" s="788"/>
      <c r="AT120" s="789"/>
      <c r="AU120" s="951" t="s">
        <v>471</v>
      </c>
      <c r="AV120" s="952"/>
      <c r="AW120" s="952"/>
      <c r="AX120" s="952"/>
      <c r="AY120" s="953"/>
      <c r="AZ120" s="774" t="s">
        <v>214</v>
      </c>
      <c r="BA120" s="765"/>
      <c r="BB120" s="765"/>
      <c r="BC120" s="765"/>
      <c r="BD120" s="765"/>
      <c r="BE120" s="765"/>
      <c r="BF120" s="765"/>
      <c r="BG120" s="765"/>
      <c r="BH120" s="765"/>
      <c r="BI120" s="765"/>
      <c r="BJ120" s="765"/>
      <c r="BK120" s="765"/>
      <c r="BL120" s="765"/>
      <c r="BM120" s="765"/>
      <c r="BN120" s="765"/>
      <c r="BO120" s="765"/>
      <c r="BP120" s="766"/>
      <c r="BQ120" s="775">
        <v>5051798</v>
      </c>
      <c r="BR120" s="776"/>
      <c r="BS120" s="776"/>
      <c r="BT120" s="776"/>
      <c r="BU120" s="776"/>
      <c r="BV120" s="776">
        <v>5088080</v>
      </c>
      <c r="BW120" s="776"/>
      <c r="BX120" s="776"/>
      <c r="BY120" s="776"/>
      <c r="BZ120" s="776"/>
      <c r="CA120" s="776">
        <v>5339258</v>
      </c>
      <c r="CB120" s="776"/>
      <c r="CC120" s="776"/>
      <c r="CD120" s="776"/>
      <c r="CE120" s="776"/>
      <c r="CF120" s="777">
        <v>78.2</v>
      </c>
      <c r="CG120" s="778"/>
      <c r="CH120" s="778"/>
      <c r="CI120" s="778"/>
      <c r="CJ120" s="778"/>
      <c r="CK120" s="959" t="s">
        <v>264</v>
      </c>
      <c r="CL120" s="960"/>
      <c r="CM120" s="960"/>
      <c r="CN120" s="960"/>
      <c r="CO120" s="961"/>
      <c r="CP120" s="829" t="s">
        <v>457</v>
      </c>
      <c r="CQ120" s="830"/>
      <c r="CR120" s="830"/>
      <c r="CS120" s="830"/>
      <c r="CT120" s="830"/>
      <c r="CU120" s="830"/>
      <c r="CV120" s="830"/>
      <c r="CW120" s="830"/>
      <c r="CX120" s="830"/>
      <c r="CY120" s="830"/>
      <c r="CZ120" s="830"/>
      <c r="DA120" s="830"/>
      <c r="DB120" s="830"/>
      <c r="DC120" s="830"/>
      <c r="DD120" s="830"/>
      <c r="DE120" s="830"/>
      <c r="DF120" s="831"/>
      <c r="DG120" s="775">
        <v>1248917</v>
      </c>
      <c r="DH120" s="776"/>
      <c r="DI120" s="776"/>
      <c r="DJ120" s="776"/>
      <c r="DK120" s="776"/>
      <c r="DL120" s="776">
        <v>1307851</v>
      </c>
      <c r="DM120" s="776"/>
      <c r="DN120" s="776"/>
      <c r="DO120" s="776"/>
      <c r="DP120" s="776"/>
      <c r="DQ120" s="776">
        <v>1339459</v>
      </c>
      <c r="DR120" s="776"/>
      <c r="DS120" s="776"/>
      <c r="DT120" s="776"/>
      <c r="DU120" s="776"/>
      <c r="DV120" s="779">
        <v>19.600000000000001</v>
      </c>
      <c r="DW120" s="779"/>
      <c r="DX120" s="779"/>
      <c r="DY120" s="779"/>
      <c r="DZ120" s="780"/>
    </row>
    <row r="121" spans="1:130" s="48" customFormat="1" ht="26.25" customHeight="1" x14ac:dyDescent="0.2">
      <c r="A121" s="989"/>
      <c r="B121" s="985"/>
      <c r="C121" s="812" t="s">
        <v>135</v>
      </c>
      <c r="D121" s="813"/>
      <c r="E121" s="813"/>
      <c r="F121" s="813"/>
      <c r="G121" s="813"/>
      <c r="H121" s="813"/>
      <c r="I121" s="813"/>
      <c r="J121" s="813"/>
      <c r="K121" s="813"/>
      <c r="L121" s="813"/>
      <c r="M121" s="813"/>
      <c r="N121" s="813"/>
      <c r="O121" s="813"/>
      <c r="P121" s="813"/>
      <c r="Q121" s="813"/>
      <c r="R121" s="813"/>
      <c r="S121" s="813"/>
      <c r="T121" s="813"/>
      <c r="U121" s="813"/>
      <c r="V121" s="813"/>
      <c r="W121" s="813"/>
      <c r="X121" s="813"/>
      <c r="Y121" s="813"/>
      <c r="Z121" s="814"/>
      <c r="AA121" s="783" t="s">
        <v>199</v>
      </c>
      <c r="AB121" s="784"/>
      <c r="AC121" s="784"/>
      <c r="AD121" s="784"/>
      <c r="AE121" s="785"/>
      <c r="AF121" s="786" t="s">
        <v>199</v>
      </c>
      <c r="AG121" s="784"/>
      <c r="AH121" s="784"/>
      <c r="AI121" s="784"/>
      <c r="AJ121" s="785"/>
      <c r="AK121" s="786" t="s">
        <v>199</v>
      </c>
      <c r="AL121" s="784"/>
      <c r="AM121" s="784"/>
      <c r="AN121" s="784"/>
      <c r="AO121" s="785"/>
      <c r="AP121" s="787" t="s">
        <v>199</v>
      </c>
      <c r="AQ121" s="788"/>
      <c r="AR121" s="788"/>
      <c r="AS121" s="788"/>
      <c r="AT121" s="789"/>
      <c r="AU121" s="954"/>
      <c r="AV121" s="955"/>
      <c r="AW121" s="955"/>
      <c r="AX121" s="955"/>
      <c r="AY121" s="956"/>
      <c r="AZ121" s="790" t="s">
        <v>387</v>
      </c>
      <c r="BA121" s="791"/>
      <c r="BB121" s="791"/>
      <c r="BC121" s="791"/>
      <c r="BD121" s="791"/>
      <c r="BE121" s="791"/>
      <c r="BF121" s="791"/>
      <c r="BG121" s="791"/>
      <c r="BH121" s="791"/>
      <c r="BI121" s="791"/>
      <c r="BJ121" s="791"/>
      <c r="BK121" s="791"/>
      <c r="BL121" s="791"/>
      <c r="BM121" s="791"/>
      <c r="BN121" s="791"/>
      <c r="BO121" s="791"/>
      <c r="BP121" s="792"/>
      <c r="BQ121" s="793">
        <v>14911</v>
      </c>
      <c r="BR121" s="794"/>
      <c r="BS121" s="794"/>
      <c r="BT121" s="794"/>
      <c r="BU121" s="794"/>
      <c r="BV121" s="794">
        <v>8986</v>
      </c>
      <c r="BW121" s="794"/>
      <c r="BX121" s="794"/>
      <c r="BY121" s="794"/>
      <c r="BZ121" s="794"/>
      <c r="CA121" s="794">
        <v>2951</v>
      </c>
      <c r="CB121" s="794"/>
      <c r="CC121" s="794"/>
      <c r="CD121" s="794"/>
      <c r="CE121" s="794"/>
      <c r="CF121" s="795">
        <v>0</v>
      </c>
      <c r="CG121" s="796"/>
      <c r="CH121" s="796"/>
      <c r="CI121" s="796"/>
      <c r="CJ121" s="796"/>
      <c r="CK121" s="962"/>
      <c r="CL121" s="963"/>
      <c r="CM121" s="963"/>
      <c r="CN121" s="963"/>
      <c r="CO121" s="964"/>
      <c r="CP121" s="832" t="s">
        <v>347</v>
      </c>
      <c r="CQ121" s="833"/>
      <c r="CR121" s="833"/>
      <c r="CS121" s="833"/>
      <c r="CT121" s="833"/>
      <c r="CU121" s="833"/>
      <c r="CV121" s="833"/>
      <c r="CW121" s="833"/>
      <c r="CX121" s="833"/>
      <c r="CY121" s="833"/>
      <c r="CZ121" s="833"/>
      <c r="DA121" s="833"/>
      <c r="DB121" s="833"/>
      <c r="DC121" s="833"/>
      <c r="DD121" s="833"/>
      <c r="DE121" s="833"/>
      <c r="DF121" s="834"/>
      <c r="DG121" s="793">
        <v>1798739</v>
      </c>
      <c r="DH121" s="794"/>
      <c r="DI121" s="794"/>
      <c r="DJ121" s="794"/>
      <c r="DK121" s="794"/>
      <c r="DL121" s="794">
        <v>1713054</v>
      </c>
      <c r="DM121" s="794"/>
      <c r="DN121" s="794"/>
      <c r="DO121" s="794"/>
      <c r="DP121" s="794"/>
      <c r="DQ121" s="794">
        <v>1223126</v>
      </c>
      <c r="DR121" s="794"/>
      <c r="DS121" s="794"/>
      <c r="DT121" s="794"/>
      <c r="DU121" s="794"/>
      <c r="DV121" s="797">
        <v>17.899999999999999</v>
      </c>
      <c r="DW121" s="797"/>
      <c r="DX121" s="797"/>
      <c r="DY121" s="797"/>
      <c r="DZ121" s="798"/>
    </row>
    <row r="122" spans="1:130" s="48" customFormat="1" ht="26.25" customHeight="1" x14ac:dyDescent="0.2">
      <c r="A122" s="989"/>
      <c r="B122" s="985"/>
      <c r="C122" s="790" t="s">
        <v>148</v>
      </c>
      <c r="D122" s="791"/>
      <c r="E122" s="791"/>
      <c r="F122" s="791"/>
      <c r="G122" s="791"/>
      <c r="H122" s="791"/>
      <c r="I122" s="791"/>
      <c r="J122" s="791"/>
      <c r="K122" s="791"/>
      <c r="L122" s="791"/>
      <c r="M122" s="791"/>
      <c r="N122" s="791"/>
      <c r="O122" s="791"/>
      <c r="P122" s="791"/>
      <c r="Q122" s="791"/>
      <c r="R122" s="791"/>
      <c r="S122" s="791"/>
      <c r="T122" s="791"/>
      <c r="U122" s="791"/>
      <c r="V122" s="791"/>
      <c r="W122" s="791"/>
      <c r="X122" s="791"/>
      <c r="Y122" s="791"/>
      <c r="Z122" s="792"/>
      <c r="AA122" s="783" t="s">
        <v>199</v>
      </c>
      <c r="AB122" s="784"/>
      <c r="AC122" s="784"/>
      <c r="AD122" s="784"/>
      <c r="AE122" s="785"/>
      <c r="AF122" s="786" t="s">
        <v>199</v>
      </c>
      <c r="AG122" s="784"/>
      <c r="AH122" s="784"/>
      <c r="AI122" s="784"/>
      <c r="AJ122" s="785"/>
      <c r="AK122" s="786" t="s">
        <v>199</v>
      </c>
      <c r="AL122" s="784"/>
      <c r="AM122" s="784"/>
      <c r="AN122" s="784"/>
      <c r="AO122" s="785"/>
      <c r="AP122" s="787" t="s">
        <v>199</v>
      </c>
      <c r="AQ122" s="788"/>
      <c r="AR122" s="788"/>
      <c r="AS122" s="788"/>
      <c r="AT122" s="789"/>
      <c r="AU122" s="954"/>
      <c r="AV122" s="955"/>
      <c r="AW122" s="955"/>
      <c r="AX122" s="955"/>
      <c r="AY122" s="956"/>
      <c r="AZ122" s="815" t="s">
        <v>482</v>
      </c>
      <c r="BA122" s="799"/>
      <c r="BB122" s="799"/>
      <c r="BC122" s="799"/>
      <c r="BD122" s="799"/>
      <c r="BE122" s="799"/>
      <c r="BF122" s="799"/>
      <c r="BG122" s="799"/>
      <c r="BH122" s="799"/>
      <c r="BI122" s="799"/>
      <c r="BJ122" s="799"/>
      <c r="BK122" s="799"/>
      <c r="BL122" s="799"/>
      <c r="BM122" s="799"/>
      <c r="BN122" s="799"/>
      <c r="BO122" s="799"/>
      <c r="BP122" s="800"/>
      <c r="BQ122" s="816">
        <v>14516717</v>
      </c>
      <c r="BR122" s="817"/>
      <c r="BS122" s="817"/>
      <c r="BT122" s="817"/>
      <c r="BU122" s="817"/>
      <c r="BV122" s="817">
        <v>13928020</v>
      </c>
      <c r="BW122" s="817"/>
      <c r="BX122" s="817"/>
      <c r="BY122" s="817"/>
      <c r="BZ122" s="817"/>
      <c r="CA122" s="817">
        <v>13859714</v>
      </c>
      <c r="CB122" s="817"/>
      <c r="CC122" s="817"/>
      <c r="CD122" s="817"/>
      <c r="CE122" s="817"/>
      <c r="CF122" s="835">
        <v>203.1</v>
      </c>
      <c r="CG122" s="836"/>
      <c r="CH122" s="836"/>
      <c r="CI122" s="836"/>
      <c r="CJ122" s="836"/>
      <c r="CK122" s="962"/>
      <c r="CL122" s="963"/>
      <c r="CM122" s="963"/>
      <c r="CN122" s="963"/>
      <c r="CO122" s="964"/>
      <c r="CP122" s="832" t="s">
        <v>26</v>
      </c>
      <c r="CQ122" s="833"/>
      <c r="CR122" s="833"/>
      <c r="CS122" s="833"/>
      <c r="CT122" s="833"/>
      <c r="CU122" s="833"/>
      <c r="CV122" s="833"/>
      <c r="CW122" s="833"/>
      <c r="CX122" s="833"/>
      <c r="CY122" s="833"/>
      <c r="CZ122" s="833"/>
      <c r="DA122" s="833"/>
      <c r="DB122" s="833"/>
      <c r="DC122" s="833"/>
      <c r="DD122" s="833"/>
      <c r="DE122" s="833"/>
      <c r="DF122" s="834"/>
      <c r="DG122" s="793" t="s">
        <v>199</v>
      </c>
      <c r="DH122" s="794"/>
      <c r="DI122" s="794"/>
      <c r="DJ122" s="794"/>
      <c r="DK122" s="794"/>
      <c r="DL122" s="794" t="s">
        <v>199</v>
      </c>
      <c r="DM122" s="794"/>
      <c r="DN122" s="794"/>
      <c r="DO122" s="794"/>
      <c r="DP122" s="794"/>
      <c r="DQ122" s="794" t="s">
        <v>199</v>
      </c>
      <c r="DR122" s="794"/>
      <c r="DS122" s="794"/>
      <c r="DT122" s="794"/>
      <c r="DU122" s="794"/>
      <c r="DV122" s="797" t="s">
        <v>199</v>
      </c>
      <c r="DW122" s="797"/>
      <c r="DX122" s="797"/>
      <c r="DY122" s="797"/>
      <c r="DZ122" s="798"/>
    </row>
    <row r="123" spans="1:130" s="48" customFormat="1" ht="26.25" customHeight="1" x14ac:dyDescent="0.2">
      <c r="A123" s="989"/>
      <c r="B123" s="985"/>
      <c r="C123" s="790" t="s">
        <v>11</v>
      </c>
      <c r="D123" s="791"/>
      <c r="E123" s="791"/>
      <c r="F123" s="791"/>
      <c r="G123" s="791"/>
      <c r="H123" s="791"/>
      <c r="I123" s="791"/>
      <c r="J123" s="791"/>
      <c r="K123" s="791"/>
      <c r="L123" s="791"/>
      <c r="M123" s="791"/>
      <c r="N123" s="791"/>
      <c r="O123" s="791"/>
      <c r="P123" s="791"/>
      <c r="Q123" s="791"/>
      <c r="R123" s="791"/>
      <c r="S123" s="791"/>
      <c r="T123" s="791"/>
      <c r="U123" s="791"/>
      <c r="V123" s="791"/>
      <c r="W123" s="791"/>
      <c r="X123" s="791"/>
      <c r="Y123" s="791"/>
      <c r="Z123" s="792"/>
      <c r="AA123" s="783">
        <v>29958</v>
      </c>
      <c r="AB123" s="784"/>
      <c r="AC123" s="784"/>
      <c r="AD123" s="784"/>
      <c r="AE123" s="785"/>
      <c r="AF123" s="786">
        <v>29777</v>
      </c>
      <c r="AG123" s="784"/>
      <c r="AH123" s="784"/>
      <c r="AI123" s="784"/>
      <c r="AJ123" s="785"/>
      <c r="AK123" s="786">
        <v>29596</v>
      </c>
      <c r="AL123" s="784"/>
      <c r="AM123" s="784"/>
      <c r="AN123" s="784"/>
      <c r="AO123" s="785"/>
      <c r="AP123" s="787">
        <v>0.4</v>
      </c>
      <c r="AQ123" s="788"/>
      <c r="AR123" s="788"/>
      <c r="AS123" s="788"/>
      <c r="AT123" s="789"/>
      <c r="AU123" s="957"/>
      <c r="AV123" s="958"/>
      <c r="AW123" s="958"/>
      <c r="AX123" s="958"/>
      <c r="AY123" s="958"/>
      <c r="AZ123" s="69" t="s">
        <v>268</v>
      </c>
      <c r="BA123" s="69"/>
      <c r="BB123" s="69"/>
      <c r="BC123" s="69"/>
      <c r="BD123" s="69"/>
      <c r="BE123" s="69"/>
      <c r="BF123" s="69"/>
      <c r="BG123" s="69"/>
      <c r="BH123" s="69"/>
      <c r="BI123" s="69"/>
      <c r="BJ123" s="69"/>
      <c r="BK123" s="69"/>
      <c r="BL123" s="69"/>
      <c r="BM123" s="69"/>
      <c r="BN123" s="69"/>
      <c r="BO123" s="804" t="s">
        <v>220</v>
      </c>
      <c r="BP123" s="818"/>
      <c r="BQ123" s="837">
        <v>19583426</v>
      </c>
      <c r="BR123" s="838"/>
      <c r="BS123" s="838"/>
      <c r="BT123" s="838"/>
      <c r="BU123" s="838"/>
      <c r="BV123" s="838">
        <v>19025086</v>
      </c>
      <c r="BW123" s="838"/>
      <c r="BX123" s="838"/>
      <c r="BY123" s="838"/>
      <c r="BZ123" s="838"/>
      <c r="CA123" s="838">
        <v>19201923</v>
      </c>
      <c r="CB123" s="838"/>
      <c r="CC123" s="838"/>
      <c r="CD123" s="838"/>
      <c r="CE123" s="838"/>
      <c r="CF123" s="819"/>
      <c r="CG123" s="820"/>
      <c r="CH123" s="820"/>
      <c r="CI123" s="820"/>
      <c r="CJ123" s="821"/>
      <c r="CK123" s="962"/>
      <c r="CL123" s="963"/>
      <c r="CM123" s="963"/>
      <c r="CN123" s="963"/>
      <c r="CO123" s="964"/>
      <c r="CP123" s="832" t="s">
        <v>224</v>
      </c>
      <c r="CQ123" s="833"/>
      <c r="CR123" s="833"/>
      <c r="CS123" s="833"/>
      <c r="CT123" s="833"/>
      <c r="CU123" s="833"/>
      <c r="CV123" s="833"/>
      <c r="CW123" s="833"/>
      <c r="CX123" s="833"/>
      <c r="CY123" s="833"/>
      <c r="CZ123" s="833"/>
      <c r="DA123" s="833"/>
      <c r="DB123" s="833"/>
      <c r="DC123" s="833"/>
      <c r="DD123" s="833"/>
      <c r="DE123" s="833"/>
      <c r="DF123" s="834"/>
      <c r="DG123" s="783" t="s">
        <v>199</v>
      </c>
      <c r="DH123" s="784"/>
      <c r="DI123" s="784"/>
      <c r="DJ123" s="784"/>
      <c r="DK123" s="785"/>
      <c r="DL123" s="786" t="s">
        <v>199</v>
      </c>
      <c r="DM123" s="784"/>
      <c r="DN123" s="784"/>
      <c r="DO123" s="784"/>
      <c r="DP123" s="785"/>
      <c r="DQ123" s="786" t="s">
        <v>199</v>
      </c>
      <c r="DR123" s="784"/>
      <c r="DS123" s="784"/>
      <c r="DT123" s="784"/>
      <c r="DU123" s="785"/>
      <c r="DV123" s="787" t="s">
        <v>199</v>
      </c>
      <c r="DW123" s="788"/>
      <c r="DX123" s="788"/>
      <c r="DY123" s="788"/>
      <c r="DZ123" s="789"/>
    </row>
    <row r="124" spans="1:130" s="48" customFormat="1" ht="26.25" customHeight="1" x14ac:dyDescent="0.2">
      <c r="A124" s="989"/>
      <c r="B124" s="985"/>
      <c r="C124" s="790" t="s">
        <v>334</v>
      </c>
      <c r="D124" s="791"/>
      <c r="E124" s="791"/>
      <c r="F124" s="791"/>
      <c r="G124" s="791"/>
      <c r="H124" s="791"/>
      <c r="I124" s="791"/>
      <c r="J124" s="791"/>
      <c r="K124" s="791"/>
      <c r="L124" s="791"/>
      <c r="M124" s="791"/>
      <c r="N124" s="791"/>
      <c r="O124" s="791"/>
      <c r="P124" s="791"/>
      <c r="Q124" s="791"/>
      <c r="R124" s="791"/>
      <c r="S124" s="791"/>
      <c r="T124" s="791"/>
      <c r="U124" s="791"/>
      <c r="V124" s="791"/>
      <c r="W124" s="791"/>
      <c r="X124" s="791"/>
      <c r="Y124" s="791"/>
      <c r="Z124" s="792"/>
      <c r="AA124" s="783" t="s">
        <v>199</v>
      </c>
      <c r="AB124" s="784"/>
      <c r="AC124" s="784"/>
      <c r="AD124" s="784"/>
      <c r="AE124" s="785"/>
      <c r="AF124" s="786" t="s">
        <v>199</v>
      </c>
      <c r="AG124" s="784"/>
      <c r="AH124" s="784"/>
      <c r="AI124" s="784"/>
      <c r="AJ124" s="785"/>
      <c r="AK124" s="786" t="s">
        <v>199</v>
      </c>
      <c r="AL124" s="784"/>
      <c r="AM124" s="784"/>
      <c r="AN124" s="784"/>
      <c r="AO124" s="785"/>
      <c r="AP124" s="787" t="s">
        <v>199</v>
      </c>
      <c r="AQ124" s="788"/>
      <c r="AR124" s="788"/>
      <c r="AS124" s="788"/>
      <c r="AT124" s="789"/>
      <c r="AU124" s="839" t="s">
        <v>483</v>
      </c>
      <c r="AV124" s="840"/>
      <c r="AW124" s="840"/>
      <c r="AX124" s="840"/>
      <c r="AY124" s="840"/>
      <c r="AZ124" s="840"/>
      <c r="BA124" s="840"/>
      <c r="BB124" s="840"/>
      <c r="BC124" s="840"/>
      <c r="BD124" s="840"/>
      <c r="BE124" s="840"/>
      <c r="BF124" s="840"/>
      <c r="BG124" s="840"/>
      <c r="BH124" s="840"/>
      <c r="BI124" s="840"/>
      <c r="BJ124" s="840"/>
      <c r="BK124" s="840"/>
      <c r="BL124" s="840"/>
      <c r="BM124" s="840"/>
      <c r="BN124" s="840"/>
      <c r="BO124" s="840"/>
      <c r="BP124" s="841"/>
      <c r="BQ124" s="842">
        <v>31.4</v>
      </c>
      <c r="BR124" s="843"/>
      <c r="BS124" s="843"/>
      <c r="BT124" s="843"/>
      <c r="BU124" s="843"/>
      <c r="BV124" s="843">
        <v>31.2</v>
      </c>
      <c r="BW124" s="843"/>
      <c r="BX124" s="843"/>
      <c r="BY124" s="843"/>
      <c r="BZ124" s="843"/>
      <c r="CA124" s="843">
        <v>18.899999999999999</v>
      </c>
      <c r="CB124" s="843"/>
      <c r="CC124" s="843"/>
      <c r="CD124" s="843"/>
      <c r="CE124" s="843"/>
      <c r="CF124" s="844"/>
      <c r="CG124" s="845"/>
      <c r="CH124" s="845"/>
      <c r="CI124" s="845"/>
      <c r="CJ124" s="846"/>
      <c r="CK124" s="965"/>
      <c r="CL124" s="965"/>
      <c r="CM124" s="965"/>
      <c r="CN124" s="965"/>
      <c r="CO124" s="966"/>
      <c r="CP124" s="832" t="s">
        <v>484</v>
      </c>
      <c r="CQ124" s="833"/>
      <c r="CR124" s="833"/>
      <c r="CS124" s="833"/>
      <c r="CT124" s="833"/>
      <c r="CU124" s="833"/>
      <c r="CV124" s="833"/>
      <c r="CW124" s="833"/>
      <c r="CX124" s="833"/>
      <c r="CY124" s="833"/>
      <c r="CZ124" s="833"/>
      <c r="DA124" s="833"/>
      <c r="DB124" s="833"/>
      <c r="DC124" s="833"/>
      <c r="DD124" s="833"/>
      <c r="DE124" s="833"/>
      <c r="DF124" s="834"/>
      <c r="DG124" s="822" t="s">
        <v>199</v>
      </c>
      <c r="DH124" s="823"/>
      <c r="DI124" s="823"/>
      <c r="DJ124" s="823"/>
      <c r="DK124" s="824"/>
      <c r="DL124" s="825" t="s">
        <v>199</v>
      </c>
      <c r="DM124" s="823"/>
      <c r="DN124" s="823"/>
      <c r="DO124" s="823"/>
      <c r="DP124" s="824"/>
      <c r="DQ124" s="825" t="s">
        <v>199</v>
      </c>
      <c r="DR124" s="823"/>
      <c r="DS124" s="823"/>
      <c r="DT124" s="823"/>
      <c r="DU124" s="824"/>
      <c r="DV124" s="826" t="s">
        <v>199</v>
      </c>
      <c r="DW124" s="827"/>
      <c r="DX124" s="827"/>
      <c r="DY124" s="827"/>
      <c r="DZ124" s="828"/>
    </row>
    <row r="125" spans="1:130" s="48" customFormat="1" ht="26.25" customHeight="1" x14ac:dyDescent="0.2">
      <c r="A125" s="989"/>
      <c r="B125" s="985"/>
      <c r="C125" s="790" t="s">
        <v>479</v>
      </c>
      <c r="D125" s="791"/>
      <c r="E125" s="791"/>
      <c r="F125" s="791"/>
      <c r="G125" s="791"/>
      <c r="H125" s="791"/>
      <c r="I125" s="791"/>
      <c r="J125" s="791"/>
      <c r="K125" s="791"/>
      <c r="L125" s="791"/>
      <c r="M125" s="791"/>
      <c r="N125" s="791"/>
      <c r="O125" s="791"/>
      <c r="P125" s="791"/>
      <c r="Q125" s="791"/>
      <c r="R125" s="791"/>
      <c r="S125" s="791"/>
      <c r="T125" s="791"/>
      <c r="U125" s="791"/>
      <c r="V125" s="791"/>
      <c r="W125" s="791"/>
      <c r="X125" s="791"/>
      <c r="Y125" s="791"/>
      <c r="Z125" s="792"/>
      <c r="AA125" s="783" t="s">
        <v>199</v>
      </c>
      <c r="AB125" s="784"/>
      <c r="AC125" s="784"/>
      <c r="AD125" s="784"/>
      <c r="AE125" s="785"/>
      <c r="AF125" s="786" t="s">
        <v>199</v>
      </c>
      <c r="AG125" s="784"/>
      <c r="AH125" s="784"/>
      <c r="AI125" s="784"/>
      <c r="AJ125" s="785"/>
      <c r="AK125" s="786" t="s">
        <v>199</v>
      </c>
      <c r="AL125" s="784"/>
      <c r="AM125" s="784"/>
      <c r="AN125" s="784"/>
      <c r="AO125" s="785"/>
      <c r="AP125" s="787" t="s">
        <v>199</v>
      </c>
      <c r="AQ125" s="788"/>
      <c r="AR125" s="788"/>
      <c r="AS125" s="788"/>
      <c r="AT125" s="78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7" t="s">
        <v>487</v>
      </c>
      <c r="CL125" s="960"/>
      <c r="CM125" s="960"/>
      <c r="CN125" s="960"/>
      <c r="CO125" s="961"/>
      <c r="CP125" s="774" t="s">
        <v>138</v>
      </c>
      <c r="CQ125" s="765"/>
      <c r="CR125" s="765"/>
      <c r="CS125" s="765"/>
      <c r="CT125" s="765"/>
      <c r="CU125" s="765"/>
      <c r="CV125" s="765"/>
      <c r="CW125" s="765"/>
      <c r="CX125" s="765"/>
      <c r="CY125" s="765"/>
      <c r="CZ125" s="765"/>
      <c r="DA125" s="765"/>
      <c r="DB125" s="765"/>
      <c r="DC125" s="765"/>
      <c r="DD125" s="765"/>
      <c r="DE125" s="765"/>
      <c r="DF125" s="766"/>
      <c r="DG125" s="775" t="s">
        <v>199</v>
      </c>
      <c r="DH125" s="776"/>
      <c r="DI125" s="776"/>
      <c r="DJ125" s="776"/>
      <c r="DK125" s="776"/>
      <c r="DL125" s="776" t="s">
        <v>199</v>
      </c>
      <c r="DM125" s="776"/>
      <c r="DN125" s="776"/>
      <c r="DO125" s="776"/>
      <c r="DP125" s="776"/>
      <c r="DQ125" s="776" t="s">
        <v>199</v>
      </c>
      <c r="DR125" s="776"/>
      <c r="DS125" s="776"/>
      <c r="DT125" s="776"/>
      <c r="DU125" s="776"/>
      <c r="DV125" s="779" t="s">
        <v>199</v>
      </c>
      <c r="DW125" s="779"/>
      <c r="DX125" s="779"/>
      <c r="DY125" s="779"/>
      <c r="DZ125" s="780"/>
    </row>
    <row r="126" spans="1:130" s="48" customFormat="1" ht="26.25" customHeight="1" x14ac:dyDescent="0.2">
      <c r="A126" s="989"/>
      <c r="B126" s="985"/>
      <c r="C126" s="790" t="s">
        <v>480</v>
      </c>
      <c r="D126" s="791"/>
      <c r="E126" s="791"/>
      <c r="F126" s="791"/>
      <c r="G126" s="791"/>
      <c r="H126" s="791"/>
      <c r="I126" s="791"/>
      <c r="J126" s="791"/>
      <c r="K126" s="791"/>
      <c r="L126" s="791"/>
      <c r="M126" s="791"/>
      <c r="N126" s="791"/>
      <c r="O126" s="791"/>
      <c r="P126" s="791"/>
      <c r="Q126" s="791"/>
      <c r="R126" s="791"/>
      <c r="S126" s="791"/>
      <c r="T126" s="791"/>
      <c r="U126" s="791"/>
      <c r="V126" s="791"/>
      <c r="W126" s="791"/>
      <c r="X126" s="791"/>
      <c r="Y126" s="791"/>
      <c r="Z126" s="792"/>
      <c r="AA126" s="783" t="s">
        <v>199</v>
      </c>
      <c r="AB126" s="784"/>
      <c r="AC126" s="784"/>
      <c r="AD126" s="784"/>
      <c r="AE126" s="785"/>
      <c r="AF126" s="786" t="s">
        <v>199</v>
      </c>
      <c r="AG126" s="784"/>
      <c r="AH126" s="784"/>
      <c r="AI126" s="784"/>
      <c r="AJ126" s="785"/>
      <c r="AK126" s="786" t="s">
        <v>199</v>
      </c>
      <c r="AL126" s="784"/>
      <c r="AM126" s="784"/>
      <c r="AN126" s="784"/>
      <c r="AO126" s="785"/>
      <c r="AP126" s="787" t="s">
        <v>199</v>
      </c>
      <c r="AQ126" s="788"/>
      <c r="AR126" s="788"/>
      <c r="AS126" s="788"/>
      <c r="AT126" s="78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8"/>
      <c r="CL126" s="963"/>
      <c r="CM126" s="963"/>
      <c r="CN126" s="963"/>
      <c r="CO126" s="964"/>
      <c r="CP126" s="790" t="s">
        <v>415</v>
      </c>
      <c r="CQ126" s="791"/>
      <c r="CR126" s="791"/>
      <c r="CS126" s="791"/>
      <c r="CT126" s="791"/>
      <c r="CU126" s="791"/>
      <c r="CV126" s="791"/>
      <c r="CW126" s="791"/>
      <c r="CX126" s="791"/>
      <c r="CY126" s="791"/>
      <c r="CZ126" s="791"/>
      <c r="DA126" s="791"/>
      <c r="DB126" s="791"/>
      <c r="DC126" s="791"/>
      <c r="DD126" s="791"/>
      <c r="DE126" s="791"/>
      <c r="DF126" s="792"/>
      <c r="DG126" s="793" t="s">
        <v>199</v>
      </c>
      <c r="DH126" s="794"/>
      <c r="DI126" s="794"/>
      <c r="DJ126" s="794"/>
      <c r="DK126" s="794"/>
      <c r="DL126" s="794" t="s">
        <v>199</v>
      </c>
      <c r="DM126" s="794"/>
      <c r="DN126" s="794"/>
      <c r="DO126" s="794"/>
      <c r="DP126" s="794"/>
      <c r="DQ126" s="794" t="s">
        <v>199</v>
      </c>
      <c r="DR126" s="794"/>
      <c r="DS126" s="794"/>
      <c r="DT126" s="794"/>
      <c r="DU126" s="794"/>
      <c r="DV126" s="797" t="s">
        <v>199</v>
      </c>
      <c r="DW126" s="797"/>
      <c r="DX126" s="797"/>
      <c r="DY126" s="797"/>
      <c r="DZ126" s="798"/>
    </row>
    <row r="127" spans="1:130" s="48" customFormat="1" ht="26.25" customHeight="1" x14ac:dyDescent="0.2">
      <c r="A127" s="990"/>
      <c r="B127" s="987"/>
      <c r="C127" s="815" t="s">
        <v>75</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83" t="s">
        <v>199</v>
      </c>
      <c r="AB127" s="784"/>
      <c r="AC127" s="784"/>
      <c r="AD127" s="784"/>
      <c r="AE127" s="785"/>
      <c r="AF127" s="786" t="s">
        <v>199</v>
      </c>
      <c r="AG127" s="784"/>
      <c r="AH127" s="784"/>
      <c r="AI127" s="784"/>
      <c r="AJ127" s="785"/>
      <c r="AK127" s="786" t="s">
        <v>199</v>
      </c>
      <c r="AL127" s="784"/>
      <c r="AM127" s="784"/>
      <c r="AN127" s="784"/>
      <c r="AO127" s="785"/>
      <c r="AP127" s="787" t="s">
        <v>199</v>
      </c>
      <c r="AQ127" s="788"/>
      <c r="AR127" s="788"/>
      <c r="AS127" s="788"/>
      <c r="AT127" s="789"/>
      <c r="AU127" s="56"/>
      <c r="AV127" s="56"/>
      <c r="AW127" s="56"/>
      <c r="AX127" s="847" t="s">
        <v>488</v>
      </c>
      <c r="AY127" s="848"/>
      <c r="AZ127" s="848"/>
      <c r="BA127" s="848"/>
      <c r="BB127" s="848"/>
      <c r="BC127" s="848"/>
      <c r="BD127" s="848"/>
      <c r="BE127" s="849"/>
      <c r="BF127" s="850" t="s">
        <v>439</v>
      </c>
      <c r="BG127" s="848"/>
      <c r="BH127" s="848"/>
      <c r="BI127" s="848"/>
      <c r="BJ127" s="848"/>
      <c r="BK127" s="848"/>
      <c r="BL127" s="849"/>
      <c r="BM127" s="850" t="s">
        <v>416</v>
      </c>
      <c r="BN127" s="848"/>
      <c r="BO127" s="848"/>
      <c r="BP127" s="848"/>
      <c r="BQ127" s="848"/>
      <c r="BR127" s="848"/>
      <c r="BS127" s="849"/>
      <c r="BT127" s="850" t="s">
        <v>407</v>
      </c>
      <c r="BU127" s="848"/>
      <c r="BV127" s="848"/>
      <c r="BW127" s="848"/>
      <c r="BX127" s="848"/>
      <c r="BY127" s="848"/>
      <c r="BZ127" s="851"/>
      <c r="CA127" s="56"/>
      <c r="CB127" s="56"/>
      <c r="CC127" s="56"/>
      <c r="CD127" s="74"/>
      <c r="CE127" s="74"/>
      <c r="CF127" s="74"/>
      <c r="CG127" s="56"/>
      <c r="CH127" s="56"/>
      <c r="CI127" s="56"/>
      <c r="CJ127" s="75"/>
      <c r="CK127" s="968"/>
      <c r="CL127" s="963"/>
      <c r="CM127" s="963"/>
      <c r="CN127" s="963"/>
      <c r="CO127" s="964"/>
      <c r="CP127" s="790" t="s">
        <v>443</v>
      </c>
      <c r="CQ127" s="791"/>
      <c r="CR127" s="791"/>
      <c r="CS127" s="791"/>
      <c r="CT127" s="791"/>
      <c r="CU127" s="791"/>
      <c r="CV127" s="791"/>
      <c r="CW127" s="791"/>
      <c r="CX127" s="791"/>
      <c r="CY127" s="791"/>
      <c r="CZ127" s="791"/>
      <c r="DA127" s="791"/>
      <c r="DB127" s="791"/>
      <c r="DC127" s="791"/>
      <c r="DD127" s="791"/>
      <c r="DE127" s="791"/>
      <c r="DF127" s="792"/>
      <c r="DG127" s="793" t="s">
        <v>199</v>
      </c>
      <c r="DH127" s="794"/>
      <c r="DI127" s="794"/>
      <c r="DJ127" s="794"/>
      <c r="DK127" s="794"/>
      <c r="DL127" s="794" t="s">
        <v>199</v>
      </c>
      <c r="DM127" s="794"/>
      <c r="DN127" s="794"/>
      <c r="DO127" s="794"/>
      <c r="DP127" s="794"/>
      <c r="DQ127" s="794" t="s">
        <v>199</v>
      </c>
      <c r="DR127" s="794"/>
      <c r="DS127" s="794"/>
      <c r="DT127" s="794"/>
      <c r="DU127" s="794"/>
      <c r="DV127" s="797" t="s">
        <v>199</v>
      </c>
      <c r="DW127" s="797"/>
      <c r="DX127" s="797"/>
      <c r="DY127" s="797"/>
      <c r="DZ127" s="798"/>
    </row>
    <row r="128" spans="1:130" s="48" customFormat="1" ht="26.25" customHeight="1" x14ac:dyDescent="0.2">
      <c r="A128" s="852" t="s">
        <v>489</v>
      </c>
      <c r="B128" s="853"/>
      <c r="C128" s="853"/>
      <c r="D128" s="853"/>
      <c r="E128" s="853"/>
      <c r="F128" s="853"/>
      <c r="G128" s="853"/>
      <c r="H128" s="853"/>
      <c r="I128" s="853"/>
      <c r="J128" s="853"/>
      <c r="K128" s="853"/>
      <c r="L128" s="853"/>
      <c r="M128" s="853"/>
      <c r="N128" s="853"/>
      <c r="O128" s="853"/>
      <c r="P128" s="853"/>
      <c r="Q128" s="853"/>
      <c r="R128" s="853"/>
      <c r="S128" s="853"/>
      <c r="T128" s="853"/>
      <c r="U128" s="853"/>
      <c r="V128" s="853"/>
      <c r="W128" s="854" t="s">
        <v>5</v>
      </c>
      <c r="X128" s="854"/>
      <c r="Y128" s="854"/>
      <c r="Z128" s="855"/>
      <c r="AA128" s="767">
        <v>35698</v>
      </c>
      <c r="AB128" s="768"/>
      <c r="AC128" s="768"/>
      <c r="AD128" s="768"/>
      <c r="AE128" s="769"/>
      <c r="AF128" s="770">
        <v>43178</v>
      </c>
      <c r="AG128" s="768"/>
      <c r="AH128" s="768"/>
      <c r="AI128" s="768"/>
      <c r="AJ128" s="769"/>
      <c r="AK128" s="770">
        <v>43178</v>
      </c>
      <c r="AL128" s="768"/>
      <c r="AM128" s="768"/>
      <c r="AN128" s="768"/>
      <c r="AO128" s="769"/>
      <c r="AP128" s="856"/>
      <c r="AQ128" s="857"/>
      <c r="AR128" s="857"/>
      <c r="AS128" s="857"/>
      <c r="AT128" s="858"/>
      <c r="AU128" s="56"/>
      <c r="AV128" s="56"/>
      <c r="AW128" s="56"/>
      <c r="AX128" s="764" t="s">
        <v>302</v>
      </c>
      <c r="AY128" s="765"/>
      <c r="AZ128" s="765"/>
      <c r="BA128" s="765"/>
      <c r="BB128" s="765"/>
      <c r="BC128" s="765"/>
      <c r="BD128" s="765"/>
      <c r="BE128" s="766"/>
      <c r="BF128" s="859" t="s">
        <v>199</v>
      </c>
      <c r="BG128" s="860"/>
      <c r="BH128" s="860"/>
      <c r="BI128" s="860"/>
      <c r="BJ128" s="860"/>
      <c r="BK128" s="860"/>
      <c r="BL128" s="861"/>
      <c r="BM128" s="859">
        <v>13.67</v>
      </c>
      <c r="BN128" s="860"/>
      <c r="BO128" s="860"/>
      <c r="BP128" s="860"/>
      <c r="BQ128" s="860"/>
      <c r="BR128" s="860"/>
      <c r="BS128" s="861"/>
      <c r="BT128" s="859">
        <v>20</v>
      </c>
      <c r="BU128" s="860"/>
      <c r="BV128" s="860"/>
      <c r="BW128" s="860"/>
      <c r="BX128" s="860"/>
      <c r="BY128" s="860"/>
      <c r="BZ128" s="862"/>
      <c r="CA128" s="74"/>
      <c r="CB128" s="74"/>
      <c r="CC128" s="74"/>
      <c r="CD128" s="74"/>
      <c r="CE128" s="74"/>
      <c r="CF128" s="74"/>
      <c r="CG128" s="56"/>
      <c r="CH128" s="56"/>
      <c r="CI128" s="56"/>
      <c r="CJ128" s="75"/>
      <c r="CK128" s="969"/>
      <c r="CL128" s="970"/>
      <c r="CM128" s="970"/>
      <c r="CN128" s="970"/>
      <c r="CO128" s="971"/>
      <c r="CP128" s="863" t="s">
        <v>399</v>
      </c>
      <c r="CQ128" s="656"/>
      <c r="CR128" s="656"/>
      <c r="CS128" s="656"/>
      <c r="CT128" s="656"/>
      <c r="CU128" s="656"/>
      <c r="CV128" s="656"/>
      <c r="CW128" s="656"/>
      <c r="CX128" s="656"/>
      <c r="CY128" s="656"/>
      <c r="CZ128" s="656"/>
      <c r="DA128" s="656"/>
      <c r="DB128" s="656"/>
      <c r="DC128" s="656"/>
      <c r="DD128" s="656"/>
      <c r="DE128" s="656"/>
      <c r="DF128" s="864"/>
      <c r="DG128" s="865" t="s">
        <v>199</v>
      </c>
      <c r="DH128" s="866"/>
      <c r="DI128" s="866"/>
      <c r="DJ128" s="866"/>
      <c r="DK128" s="866"/>
      <c r="DL128" s="866" t="s">
        <v>199</v>
      </c>
      <c r="DM128" s="866"/>
      <c r="DN128" s="866"/>
      <c r="DO128" s="866"/>
      <c r="DP128" s="866"/>
      <c r="DQ128" s="866" t="s">
        <v>199</v>
      </c>
      <c r="DR128" s="866"/>
      <c r="DS128" s="866"/>
      <c r="DT128" s="866"/>
      <c r="DU128" s="866"/>
      <c r="DV128" s="867" t="s">
        <v>199</v>
      </c>
      <c r="DW128" s="867"/>
      <c r="DX128" s="867"/>
      <c r="DY128" s="867"/>
      <c r="DZ128" s="868"/>
    </row>
    <row r="129" spans="1:131" s="48" customFormat="1" ht="26.25" customHeight="1" x14ac:dyDescent="0.2">
      <c r="A129" s="781" t="s">
        <v>170</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869" t="s">
        <v>232</v>
      </c>
      <c r="X129" s="870"/>
      <c r="Y129" s="870"/>
      <c r="Z129" s="871"/>
      <c r="AA129" s="783">
        <v>8571437</v>
      </c>
      <c r="AB129" s="784"/>
      <c r="AC129" s="784"/>
      <c r="AD129" s="784"/>
      <c r="AE129" s="785"/>
      <c r="AF129" s="786">
        <v>8303812</v>
      </c>
      <c r="AG129" s="784"/>
      <c r="AH129" s="784"/>
      <c r="AI129" s="784"/>
      <c r="AJ129" s="785"/>
      <c r="AK129" s="786">
        <v>8312290</v>
      </c>
      <c r="AL129" s="784"/>
      <c r="AM129" s="784"/>
      <c r="AN129" s="784"/>
      <c r="AO129" s="785"/>
      <c r="AP129" s="872"/>
      <c r="AQ129" s="873"/>
      <c r="AR129" s="873"/>
      <c r="AS129" s="873"/>
      <c r="AT129" s="874"/>
      <c r="AU129" s="67"/>
      <c r="AV129" s="67"/>
      <c r="AW129" s="67"/>
      <c r="AX129" s="875" t="s">
        <v>113</v>
      </c>
      <c r="AY129" s="791"/>
      <c r="AZ129" s="791"/>
      <c r="BA129" s="791"/>
      <c r="BB129" s="791"/>
      <c r="BC129" s="791"/>
      <c r="BD129" s="791"/>
      <c r="BE129" s="792"/>
      <c r="BF129" s="876" t="s">
        <v>199</v>
      </c>
      <c r="BG129" s="877"/>
      <c r="BH129" s="877"/>
      <c r="BI129" s="877"/>
      <c r="BJ129" s="877"/>
      <c r="BK129" s="877"/>
      <c r="BL129" s="878"/>
      <c r="BM129" s="876">
        <v>18.670000000000002</v>
      </c>
      <c r="BN129" s="877"/>
      <c r="BO129" s="877"/>
      <c r="BP129" s="877"/>
      <c r="BQ129" s="877"/>
      <c r="BR129" s="877"/>
      <c r="BS129" s="878"/>
      <c r="BT129" s="876">
        <v>30</v>
      </c>
      <c r="BU129" s="877"/>
      <c r="BV129" s="877"/>
      <c r="BW129" s="877"/>
      <c r="BX129" s="877"/>
      <c r="BY129" s="877"/>
      <c r="BZ129" s="87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81" t="s">
        <v>490</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869" t="s">
        <v>491</v>
      </c>
      <c r="X130" s="870"/>
      <c r="Y130" s="870"/>
      <c r="Z130" s="871"/>
      <c r="AA130" s="783">
        <v>1458579</v>
      </c>
      <c r="AB130" s="784"/>
      <c r="AC130" s="784"/>
      <c r="AD130" s="784"/>
      <c r="AE130" s="785"/>
      <c r="AF130" s="786">
        <v>1472981</v>
      </c>
      <c r="AG130" s="784"/>
      <c r="AH130" s="784"/>
      <c r="AI130" s="784"/>
      <c r="AJ130" s="785"/>
      <c r="AK130" s="786">
        <v>1487134</v>
      </c>
      <c r="AL130" s="784"/>
      <c r="AM130" s="784"/>
      <c r="AN130" s="784"/>
      <c r="AO130" s="785"/>
      <c r="AP130" s="872"/>
      <c r="AQ130" s="873"/>
      <c r="AR130" s="873"/>
      <c r="AS130" s="873"/>
      <c r="AT130" s="874"/>
      <c r="AU130" s="67"/>
      <c r="AV130" s="67"/>
      <c r="AW130" s="67"/>
      <c r="AX130" s="875" t="s">
        <v>430</v>
      </c>
      <c r="AY130" s="791"/>
      <c r="AZ130" s="791"/>
      <c r="BA130" s="791"/>
      <c r="BB130" s="791"/>
      <c r="BC130" s="791"/>
      <c r="BD130" s="791"/>
      <c r="BE130" s="792"/>
      <c r="BF130" s="880">
        <v>7</v>
      </c>
      <c r="BG130" s="881"/>
      <c r="BH130" s="881"/>
      <c r="BI130" s="881"/>
      <c r="BJ130" s="881"/>
      <c r="BK130" s="881"/>
      <c r="BL130" s="882"/>
      <c r="BM130" s="880">
        <v>25</v>
      </c>
      <c r="BN130" s="881"/>
      <c r="BO130" s="881"/>
      <c r="BP130" s="881"/>
      <c r="BQ130" s="881"/>
      <c r="BR130" s="881"/>
      <c r="BS130" s="882"/>
      <c r="BT130" s="880">
        <v>35</v>
      </c>
      <c r="BU130" s="881"/>
      <c r="BV130" s="881"/>
      <c r="BW130" s="881"/>
      <c r="BX130" s="881"/>
      <c r="BY130" s="881"/>
      <c r="BZ130" s="88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4"/>
      <c r="B131" s="885"/>
      <c r="C131" s="885"/>
      <c r="D131" s="885"/>
      <c r="E131" s="885"/>
      <c r="F131" s="885"/>
      <c r="G131" s="885"/>
      <c r="H131" s="885"/>
      <c r="I131" s="885"/>
      <c r="J131" s="885"/>
      <c r="K131" s="885"/>
      <c r="L131" s="885"/>
      <c r="M131" s="885"/>
      <c r="N131" s="885"/>
      <c r="O131" s="885"/>
      <c r="P131" s="885"/>
      <c r="Q131" s="885"/>
      <c r="R131" s="885"/>
      <c r="S131" s="885"/>
      <c r="T131" s="885"/>
      <c r="U131" s="885"/>
      <c r="V131" s="885"/>
      <c r="W131" s="886" t="s">
        <v>172</v>
      </c>
      <c r="X131" s="887"/>
      <c r="Y131" s="887"/>
      <c r="Z131" s="888"/>
      <c r="AA131" s="822">
        <v>7112858</v>
      </c>
      <c r="AB131" s="823"/>
      <c r="AC131" s="823"/>
      <c r="AD131" s="823"/>
      <c r="AE131" s="824"/>
      <c r="AF131" s="825">
        <v>6830831</v>
      </c>
      <c r="AG131" s="823"/>
      <c r="AH131" s="823"/>
      <c r="AI131" s="823"/>
      <c r="AJ131" s="824"/>
      <c r="AK131" s="825">
        <v>6825156</v>
      </c>
      <c r="AL131" s="823"/>
      <c r="AM131" s="823"/>
      <c r="AN131" s="823"/>
      <c r="AO131" s="824"/>
      <c r="AP131" s="889"/>
      <c r="AQ131" s="890"/>
      <c r="AR131" s="890"/>
      <c r="AS131" s="890"/>
      <c r="AT131" s="891"/>
      <c r="AU131" s="67"/>
      <c r="AV131" s="67"/>
      <c r="AW131" s="67"/>
      <c r="AX131" s="892" t="s">
        <v>58</v>
      </c>
      <c r="AY131" s="656"/>
      <c r="AZ131" s="656"/>
      <c r="BA131" s="656"/>
      <c r="BB131" s="656"/>
      <c r="BC131" s="656"/>
      <c r="BD131" s="656"/>
      <c r="BE131" s="864"/>
      <c r="BF131" s="893">
        <v>18.899999999999999</v>
      </c>
      <c r="BG131" s="894"/>
      <c r="BH131" s="894"/>
      <c r="BI131" s="894"/>
      <c r="BJ131" s="894"/>
      <c r="BK131" s="894"/>
      <c r="BL131" s="895"/>
      <c r="BM131" s="893">
        <v>350</v>
      </c>
      <c r="BN131" s="894"/>
      <c r="BO131" s="894"/>
      <c r="BP131" s="894"/>
      <c r="BQ131" s="894"/>
      <c r="BR131" s="894"/>
      <c r="BS131" s="895"/>
      <c r="BT131" s="896"/>
      <c r="BU131" s="897"/>
      <c r="BV131" s="897"/>
      <c r="BW131" s="897"/>
      <c r="BX131" s="897"/>
      <c r="BY131" s="897"/>
      <c r="BZ131" s="89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2" t="s">
        <v>28</v>
      </c>
      <c r="B132" s="973"/>
      <c r="C132" s="973"/>
      <c r="D132" s="973"/>
      <c r="E132" s="973"/>
      <c r="F132" s="973"/>
      <c r="G132" s="973"/>
      <c r="H132" s="973"/>
      <c r="I132" s="973"/>
      <c r="J132" s="973"/>
      <c r="K132" s="973"/>
      <c r="L132" s="973"/>
      <c r="M132" s="973"/>
      <c r="N132" s="973"/>
      <c r="O132" s="973"/>
      <c r="P132" s="973"/>
      <c r="Q132" s="973"/>
      <c r="R132" s="973"/>
      <c r="S132" s="973"/>
      <c r="T132" s="973"/>
      <c r="U132" s="973"/>
      <c r="V132" s="899" t="s">
        <v>492</v>
      </c>
      <c r="W132" s="899"/>
      <c r="X132" s="899"/>
      <c r="Y132" s="899"/>
      <c r="Z132" s="900"/>
      <c r="AA132" s="901">
        <v>6.2157996119999996</v>
      </c>
      <c r="AB132" s="902"/>
      <c r="AC132" s="902"/>
      <c r="AD132" s="902"/>
      <c r="AE132" s="903"/>
      <c r="AF132" s="904">
        <v>8.3764332629999991</v>
      </c>
      <c r="AG132" s="902"/>
      <c r="AH132" s="902"/>
      <c r="AI132" s="902"/>
      <c r="AJ132" s="903"/>
      <c r="AK132" s="904">
        <v>6.5745310440000004</v>
      </c>
      <c r="AL132" s="902"/>
      <c r="AM132" s="902"/>
      <c r="AN132" s="902"/>
      <c r="AO132" s="903"/>
      <c r="AP132" s="819"/>
      <c r="AQ132" s="820"/>
      <c r="AR132" s="820"/>
      <c r="AS132" s="820"/>
      <c r="AT132" s="905"/>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4"/>
      <c r="B133" s="975"/>
      <c r="C133" s="975"/>
      <c r="D133" s="975"/>
      <c r="E133" s="975"/>
      <c r="F133" s="975"/>
      <c r="G133" s="975"/>
      <c r="H133" s="975"/>
      <c r="I133" s="975"/>
      <c r="J133" s="975"/>
      <c r="K133" s="975"/>
      <c r="L133" s="975"/>
      <c r="M133" s="975"/>
      <c r="N133" s="975"/>
      <c r="O133" s="975"/>
      <c r="P133" s="975"/>
      <c r="Q133" s="975"/>
      <c r="R133" s="975"/>
      <c r="S133" s="975"/>
      <c r="T133" s="975"/>
      <c r="U133" s="975"/>
      <c r="V133" s="906" t="s">
        <v>83</v>
      </c>
      <c r="W133" s="906"/>
      <c r="X133" s="906"/>
      <c r="Y133" s="906"/>
      <c r="Z133" s="907"/>
      <c r="AA133" s="908">
        <v>5.8</v>
      </c>
      <c r="AB133" s="909"/>
      <c r="AC133" s="909"/>
      <c r="AD133" s="909"/>
      <c r="AE133" s="910"/>
      <c r="AF133" s="908">
        <v>6.8</v>
      </c>
      <c r="AG133" s="909"/>
      <c r="AH133" s="909"/>
      <c r="AI133" s="909"/>
      <c r="AJ133" s="910"/>
      <c r="AK133" s="908">
        <v>7</v>
      </c>
      <c r="AL133" s="909"/>
      <c r="AM133" s="909"/>
      <c r="AN133" s="909"/>
      <c r="AO133" s="910"/>
      <c r="AP133" s="844"/>
      <c r="AQ133" s="845"/>
      <c r="AR133" s="845"/>
      <c r="AS133" s="845"/>
      <c r="AT133" s="911"/>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T3If9icmD0s+AnDyJZPiTyrb+uWRfikH6JdoAvU+BfbQ77nfTjY3A7yNRfBMZ6op0bdYjcoBDaqP3qyURptFWg==" saltValue="yqa/RwtueKl8SWaXzFydi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rintOptions horizontalCentered="1"/>
  <pageMargins left="0.59055118110236227" right="0" top="0.59055118110236227" bottom="0.59055118110236227" header="0.39370078740157477" footer="0.39370078740157477"/>
  <pageSetup paperSize="8" scale="35"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Q105"/>
  <sheetViews>
    <sheetView showGridLines="0" view="pageBreakPreview" zoomScale="70" zoomScaleNormal="85" zoomScaleSheetLayoutView="70" workbookViewId="0">
      <selection activeCell="BY72" sqref="BY72"/>
    </sheetView>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96</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h+x561MPqQvOdFIXjvfqqI5DKSxvxXWNZS98WJe3dPSbTz2XkZyW8YZFV8jIprtQ4SjH2/NqZpgbQWcYQSn4Mw==" saltValue="bDc5qiOkcCFMo5kfr7kI6A==" spinCount="100000" sheet="1" objects="1" scenarios="1"/>
  <phoneticPr fontId="5"/>
  <printOptions horizontalCentered="1" verticalCentered="1"/>
  <pageMargins left="0.39370078740157477" right="0.39370078740157477" top="0.59055118110236215" bottom="0.59055118110236215"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L89"/>
  <sheetViews>
    <sheetView showGridLines="0" zoomScale="70" zoomScaleNormal="70" zoomScaleSheetLayoutView="55" workbookViewId="0">
      <selection activeCell="W3" sqref="W3"/>
    </sheetView>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5xXjH8QfJ9+E5qCYy978VxgUmKcej4ufzrWez9cZe2RWm9eFfgzi7C2ZjLZ53sEh5NFuJfIHvGm5AT7PagDQ/A==" saltValue="arZ5TXIaKwpmVWyxoGYx0A==" spinCount="100000" sheet="1" objects="1" scenarios="1"/>
  <phoneticPr fontId="5"/>
  <printOptions horizontalCentered="1" verticalCentered="1"/>
  <pageMargins left="0.39370078740157477" right="0.39370078740157477" top="0.59055118110236215" bottom="0.59055118110236215"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Z73"/>
  <sheetViews>
    <sheetView showGridLines="0" view="pageBreakPreview" zoomScale="70" zoomScaleSheetLayoutView="70" workbookViewId="0">
      <selection activeCell="AK20" sqref="AK20"/>
    </sheetView>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493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327</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3" t="s">
        <v>84</v>
      </c>
      <c r="AP7" s="127"/>
      <c r="AQ7" s="138" t="s">
        <v>494</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4"/>
      <c r="AP8" s="128" t="s">
        <v>495</v>
      </c>
      <c r="AQ8" s="139" t="s">
        <v>496</v>
      </c>
      <c r="AR8" s="153" t="s">
        <v>421</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1" t="s">
        <v>497</v>
      </c>
      <c r="AL9" s="992"/>
      <c r="AM9" s="992"/>
      <c r="AN9" s="993"/>
      <c r="AO9" s="117">
        <v>2027331</v>
      </c>
      <c r="AP9" s="117">
        <v>147625</v>
      </c>
      <c r="AQ9" s="140">
        <v>109056</v>
      </c>
      <c r="AR9" s="154">
        <v>35.4</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1" t="s">
        <v>206</v>
      </c>
      <c r="AL10" s="992"/>
      <c r="AM10" s="992"/>
      <c r="AN10" s="993"/>
      <c r="AO10" s="118">
        <v>435761</v>
      </c>
      <c r="AP10" s="118">
        <v>31731</v>
      </c>
      <c r="AQ10" s="141">
        <v>18467</v>
      </c>
      <c r="AR10" s="155">
        <v>71.8</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1" t="s">
        <v>397</v>
      </c>
      <c r="AL11" s="992"/>
      <c r="AM11" s="992"/>
      <c r="AN11" s="993"/>
      <c r="AO11" s="118">
        <v>29327</v>
      </c>
      <c r="AP11" s="118">
        <v>2136</v>
      </c>
      <c r="AQ11" s="141">
        <v>875</v>
      </c>
      <c r="AR11" s="155">
        <v>144.1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1" t="s">
        <v>131</v>
      </c>
      <c r="AL12" s="992"/>
      <c r="AM12" s="992"/>
      <c r="AN12" s="993"/>
      <c r="AO12" s="118" t="s">
        <v>199</v>
      </c>
      <c r="AP12" s="118" t="s">
        <v>199</v>
      </c>
      <c r="AQ12" s="141" t="s">
        <v>199</v>
      </c>
      <c r="AR12" s="155" t="s">
        <v>199</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1" t="s">
        <v>498</v>
      </c>
      <c r="AL13" s="992"/>
      <c r="AM13" s="992"/>
      <c r="AN13" s="993"/>
      <c r="AO13" s="118">
        <v>58751</v>
      </c>
      <c r="AP13" s="118">
        <v>4278</v>
      </c>
      <c r="AQ13" s="141">
        <v>4658</v>
      </c>
      <c r="AR13" s="155">
        <v>-8.1999999999999993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1" t="s">
        <v>499</v>
      </c>
      <c r="AL14" s="992"/>
      <c r="AM14" s="992"/>
      <c r="AN14" s="993"/>
      <c r="AO14" s="118">
        <v>83500</v>
      </c>
      <c r="AP14" s="118">
        <v>6080</v>
      </c>
      <c r="AQ14" s="141">
        <v>1950</v>
      </c>
      <c r="AR14" s="155">
        <v>211.8</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4" t="s">
        <v>304</v>
      </c>
      <c r="AL15" s="995"/>
      <c r="AM15" s="995"/>
      <c r="AN15" s="996"/>
      <c r="AO15" s="118">
        <v>-143852</v>
      </c>
      <c r="AP15" s="118">
        <v>-10475</v>
      </c>
      <c r="AQ15" s="141">
        <v>-7086</v>
      </c>
      <c r="AR15" s="155">
        <v>47.8</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4" t="s">
        <v>268</v>
      </c>
      <c r="AL16" s="995"/>
      <c r="AM16" s="995"/>
      <c r="AN16" s="996"/>
      <c r="AO16" s="118">
        <v>2490818</v>
      </c>
      <c r="AP16" s="118">
        <v>181375</v>
      </c>
      <c r="AQ16" s="141">
        <v>127919</v>
      </c>
      <c r="AR16" s="155">
        <v>41.8</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184</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500</v>
      </c>
      <c r="AP20" s="129" t="s">
        <v>331</v>
      </c>
      <c r="AQ20" s="142" t="s">
        <v>41</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7" t="s">
        <v>501</v>
      </c>
      <c r="AL21" s="998"/>
      <c r="AM21" s="998"/>
      <c r="AN21" s="999"/>
      <c r="AO21" s="120">
        <v>15.8</v>
      </c>
      <c r="AP21" s="130">
        <v>10.82</v>
      </c>
      <c r="AQ21" s="143">
        <v>4.9800000000000004</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7" t="s">
        <v>503</v>
      </c>
      <c r="AL22" s="998"/>
      <c r="AM22" s="998"/>
      <c r="AN22" s="999"/>
      <c r="AO22" s="121">
        <v>96.7</v>
      </c>
      <c r="AP22" s="131">
        <v>96.9</v>
      </c>
      <c r="AQ22" s="144">
        <v>-0.2</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00" t="s">
        <v>504</v>
      </c>
      <c r="B26" s="1000"/>
      <c r="C26" s="1000"/>
      <c r="D26" s="1000"/>
      <c r="E26" s="1000"/>
      <c r="F26" s="1000"/>
      <c r="G26" s="1000"/>
      <c r="H26" s="1000"/>
      <c r="I26" s="1000"/>
      <c r="J26" s="1000"/>
      <c r="K26" s="1000"/>
      <c r="L26" s="1000"/>
      <c r="M26" s="1000"/>
      <c r="N26" s="1000"/>
      <c r="O26" s="1000"/>
      <c r="P26" s="1000"/>
      <c r="Q26" s="1000"/>
      <c r="R26" s="1000"/>
      <c r="S26" s="1000"/>
      <c r="T26" s="1000"/>
      <c r="U26" s="1000"/>
      <c r="V26" s="1000"/>
      <c r="W26" s="1000"/>
      <c r="X26" s="1000"/>
      <c r="Y26" s="1000"/>
      <c r="Z26" s="1000"/>
      <c r="AA26" s="1000"/>
      <c r="AB26" s="1000"/>
      <c r="AC26" s="1000"/>
      <c r="AD26" s="1000"/>
      <c r="AE26" s="1000"/>
      <c r="AF26" s="1000"/>
      <c r="AG26" s="1000"/>
      <c r="AH26" s="1000"/>
      <c r="AI26" s="1000"/>
      <c r="AJ26" s="1000"/>
      <c r="AK26" s="1000"/>
      <c r="AL26" s="1000"/>
      <c r="AM26" s="1000"/>
      <c r="AN26" s="1000"/>
      <c r="AO26" s="1000"/>
      <c r="AP26" s="1000"/>
      <c r="AQ26" s="1000"/>
      <c r="AR26" s="1000"/>
      <c r="AS26" s="1000"/>
      <c r="AT26" s="91"/>
    </row>
    <row r="27" spans="1:46" ht="13.2" x14ac:dyDescent="0.2">
      <c r="A27" s="85"/>
      <c r="AO27" s="90"/>
      <c r="AP27" s="90"/>
      <c r="AQ27" s="90"/>
      <c r="AR27" s="90"/>
      <c r="AS27" s="90"/>
      <c r="AT27" s="90"/>
    </row>
    <row r="28" spans="1:46" ht="16.2" x14ac:dyDescent="0.2">
      <c r="A28" s="82" t="s">
        <v>258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117</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3" t="s">
        <v>84</v>
      </c>
      <c r="AP30" s="127"/>
      <c r="AQ30" s="138" t="s">
        <v>494</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4"/>
      <c r="AP31" s="128" t="s">
        <v>495</v>
      </c>
      <c r="AQ31" s="139" t="s">
        <v>496</v>
      </c>
      <c r="AR31" s="153" t="s">
        <v>421</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1" t="s">
        <v>505</v>
      </c>
      <c r="AL32" s="1002"/>
      <c r="AM32" s="1002"/>
      <c r="AN32" s="1003"/>
      <c r="AO32" s="118">
        <v>1663988</v>
      </c>
      <c r="AP32" s="118">
        <v>121167</v>
      </c>
      <c r="AQ32" s="145">
        <v>61308</v>
      </c>
      <c r="AR32" s="155">
        <v>97.6</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1" t="s">
        <v>506</v>
      </c>
      <c r="AL33" s="1002"/>
      <c r="AM33" s="1002"/>
      <c r="AN33" s="1003"/>
      <c r="AO33" s="118" t="s">
        <v>199</v>
      </c>
      <c r="AP33" s="118" t="s">
        <v>199</v>
      </c>
      <c r="AQ33" s="145" t="s">
        <v>199</v>
      </c>
      <c r="AR33" s="155" t="s">
        <v>199</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1" t="s">
        <v>507</v>
      </c>
      <c r="AL34" s="1002"/>
      <c r="AM34" s="1002"/>
      <c r="AN34" s="1003"/>
      <c r="AO34" s="118" t="s">
        <v>199</v>
      </c>
      <c r="AP34" s="118" t="s">
        <v>199</v>
      </c>
      <c r="AQ34" s="145" t="s">
        <v>199</v>
      </c>
      <c r="AR34" s="155" t="s">
        <v>199</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1" t="s">
        <v>508</v>
      </c>
      <c r="AL35" s="1002"/>
      <c r="AM35" s="1002"/>
      <c r="AN35" s="1003"/>
      <c r="AO35" s="118">
        <v>285450</v>
      </c>
      <c r="AP35" s="118">
        <v>20786</v>
      </c>
      <c r="AQ35" s="145">
        <v>22520</v>
      </c>
      <c r="AR35" s="155">
        <v>-7.7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1" t="s">
        <v>37</v>
      </c>
      <c r="AL36" s="1002"/>
      <c r="AM36" s="1002"/>
      <c r="AN36" s="1003"/>
      <c r="AO36" s="118" t="s">
        <v>199</v>
      </c>
      <c r="AP36" s="118" t="s">
        <v>199</v>
      </c>
      <c r="AQ36" s="145">
        <v>5045</v>
      </c>
      <c r="AR36" s="155" t="s">
        <v>199</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1" t="s">
        <v>344</v>
      </c>
      <c r="AL37" s="1002"/>
      <c r="AM37" s="1002"/>
      <c r="AN37" s="1003"/>
      <c r="AO37" s="118">
        <v>29596</v>
      </c>
      <c r="AP37" s="118">
        <v>2155</v>
      </c>
      <c r="AQ37" s="145">
        <v>526</v>
      </c>
      <c r="AR37" s="155">
        <v>309.7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4" t="s">
        <v>509</v>
      </c>
      <c r="AL38" s="1005"/>
      <c r="AM38" s="1005"/>
      <c r="AN38" s="1006"/>
      <c r="AO38" s="122" t="s">
        <v>199</v>
      </c>
      <c r="AP38" s="122" t="s">
        <v>199</v>
      </c>
      <c r="AQ38" s="146">
        <v>11</v>
      </c>
      <c r="AR38" s="144" t="s">
        <v>199</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4" t="s">
        <v>81</v>
      </c>
      <c r="AL39" s="1005"/>
      <c r="AM39" s="1005"/>
      <c r="AN39" s="1006"/>
      <c r="AO39" s="118">
        <v>-43178</v>
      </c>
      <c r="AP39" s="118">
        <v>-3144</v>
      </c>
      <c r="AQ39" s="145">
        <v>-1559</v>
      </c>
      <c r="AR39" s="155">
        <v>101.7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1" t="s">
        <v>510</v>
      </c>
      <c r="AL40" s="1002"/>
      <c r="AM40" s="1002"/>
      <c r="AN40" s="1003"/>
      <c r="AO40" s="118">
        <v>-1487134</v>
      </c>
      <c r="AP40" s="118">
        <v>-108289</v>
      </c>
      <c r="AQ40" s="145">
        <v>-58872</v>
      </c>
      <c r="AR40" s="155">
        <v>83.9</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7" t="s">
        <v>385</v>
      </c>
      <c r="AL41" s="1008"/>
      <c r="AM41" s="1008"/>
      <c r="AN41" s="1009"/>
      <c r="AO41" s="118">
        <v>448722</v>
      </c>
      <c r="AP41" s="118">
        <v>32675</v>
      </c>
      <c r="AQ41" s="145">
        <v>28979</v>
      </c>
      <c r="AR41" s="155">
        <v>12.8</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140</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5" t="s">
        <v>84</v>
      </c>
      <c r="AN49" s="1010" t="s">
        <v>440</v>
      </c>
      <c r="AO49" s="1011"/>
      <c r="AP49" s="1011"/>
      <c r="AQ49" s="1011"/>
      <c r="AR49" s="1012"/>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6"/>
      <c r="AN50" s="114" t="s">
        <v>485</v>
      </c>
      <c r="AO50" s="124" t="s">
        <v>486</v>
      </c>
      <c r="AP50" s="135" t="s">
        <v>512</v>
      </c>
      <c r="AQ50" s="148" t="s">
        <v>380</v>
      </c>
      <c r="AR50" s="158" t="s">
        <v>513</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514</v>
      </c>
      <c r="AL51" s="103"/>
      <c r="AM51" s="108">
        <v>2047236</v>
      </c>
      <c r="AN51" s="115">
        <v>133649</v>
      </c>
      <c r="AO51" s="125">
        <v>-24.6</v>
      </c>
      <c r="AP51" s="136">
        <v>83103</v>
      </c>
      <c r="AQ51" s="149">
        <v>-13.8</v>
      </c>
      <c r="AR51" s="159">
        <v>-10.8</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270</v>
      </c>
      <c r="AM52" s="109">
        <v>1058593</v>
      </c>
      <c r="AN52" s="116">
        <v>69108</v>
      </c>
      <c r="AO52" s="126">
        <v>-48.9</v>
      </c>
      <c r="AP52" s="137">
        <v>41378</v>
      </c>
      <c r="AQ52" s="150">
        <v>3.7</v>
      </c>
      <c r="AR52" s="160">
        <v>-52.6</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474</v>
      </c>
      <c r="AL53" s="103"/>
      <c r="AM53" s="108">
        <v>3066119</v>
      </c>
      <c r="AN53" s="115">
        <v>205119</v>
      </c>
      <c r="AO53" s="125">
        <v>53.5</v>
      </c>
      <c r="AP53" s="136">
        <v>94796</v>
      </c>
      <c r="AQ53" s="149">
        <v>14.1</v>
      </c>
      <c r="AR53" s="159">
        <v>39.4</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270</v>
      </c>
      <c r="AM54" s="109">
        <v>1847394</v>
      </c>
      <c r="AN54" s="116">
        <v>123588</v>
      </c>
      <c r="AO54" s="126">
        <v>78.8</v>
      </c>
      <c r="AP54" s="137">
        <v>55781</v>
      </c>
      <c r="AQ54" s="150">
        <v>34.799999999999997</v>
      </c>
      <c r="AR54" s="160">
        <v>44</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312</v>
      </c>
      <c r="AL55" s="103"/>
      <c r="AM55" s="108">
        <v>2134709</v>
      </c>
      <c r="AN55" s="115">
        <v>147049</v>
      </c>
      <c r="AO55" s="125">
        <v>-28.3</v>
      </c>
      <c r="AP55" s="136">
        <v>85942</v>
      </c>
      <c r="AQ55" s="149">
        <v>-9.3000000000000007</v>
      </c>
      <c r="AR55" s="159">
        <v>-19</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270</v>
      </c>
      <c r="AM56" s="109">
        <v>1177263</v>
      </c>
      <c r="AN56" s="116">
        <v>81095</v>
      </c>
      <c r="AO56" s="126">
        <v>-34.4</v>
      </c>
      <c r="AP56" s="137">
        <v>48630</v>
      </c>
      <c r="AQ56" s="150">
        <v>-12.8</v>
      </c>
      <c r="AR56" s="160">
        <v>-21.6</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136</v>
      </c>
      <c r="AL57" s="103"/>
      <c r="AM57" s="108">
        <v>1942504</v>
      </c>
      <c r="AN57" s="115">
        <v>137028</v>
      </c>
      <c r="AO57" s="125">
        <v>-6.8</v>
      </c>
      <c r="AP57" s="136">
        <v>95007</v>
      </c>
      <c r="AQ57" s="149">
        <v>10.5</v>
      </c>
      <c r="AR57" s="159">
        <v>-17.3</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270</v>
      </c>
      <c r="AM58" s="109">
        <v>1089813</v>
      </c>
      <c r="AN58" s="116">
        <v>76877</v>
      </c>
      <c r="AO58" s="126">
        <v>-5.2</v>
      </c>
      <c r="AP58" s="137">
        <v>48509</v>
      </c>
      <c r="AQ58" s="150">
        <v>-0.2</v>
      </c>
      <c r="AR58" s="160">
        <v>-5</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515</v>
      </c>
      <c r="AL59" s="103"/>
      <c r="AM59" s="108">
        <v>2023429</v>
      </c>
      <c r="AN59" s="115">
        <v>147341</v>
      </c>
      <c r="AO59" s="125">
        <v>7.5</v>
      </c>
      <c r="AP59" s="136">
        <v>98176</v>
      </c>
      <c r="AQ59" s="149">
        <v>3.3</v>
      </c>
      <c r="AR59" s="159">
        <v>4.2</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270</v>
      </c>
      <c r="AM60" s="109">
        <v>1243699</v>
      </c>
      <c r="AN60" s="116">
        <v>90563</v>
      </c>
      <c r="AO60" s="126">
        <v>17.8</v>
      </c>
      <c r="AP60" s="137">
        <v>58489</v>
      </c>
      <c r="AQ60" s="150">
        <v>20.6</v>
      </c>
      <c r="AR60" s="160">
        <v>-2.8</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516</v>
      </c>
      <c r="AL61" s="106"/>
      <c r="AM61" s="108">
        <v>2242799</v>
      </c>
      <c r="AN61" s="115">
        <v>154037</v>
      </c>
      <c r="AO61" s="125">
        <v>0.3</v>
      </c>
      <c r="AP61" s="136">
        <v>91405</v>
      </c>
      <c r="AQ61" s="151">
        <v>1</v>
      </c>
      <c r="AR61" s="159">
        <v>-0.7</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270</v>
      </c>
      <c r="AM62" s="109">
        <v>1283352</v>
      </c>
      <c r="AN62" s="116">
        <v>88246</v>
      </c>
      <c r="AO62" s="126">
        <v>1.6</v>
      </c>
      <c r="AP62" s="137">
        <v>50557</v>
      </c>
      <c r="AQ62" s="150">
        <v>9.1999999999999993</v>
      </c>
      <c r="AR62" s="160">
        <v>-7.6</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58fMGbnTCfHnZtfDERd1EZTAibiHPPhng5IAdiNRVd73aetkVgWPS3RPEbNcJZ1aSPhN0b5MxJ3mj/A/ir2Tcw==" saltValue="bSjpW40CjzRiAK2o5gdDV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77" right="0.39370078740157477" top="0.59055118110236215" bottom="0.59055118110236215" header="0.51181102362204722" footer="0"/>
  <pageSetup paperSize="9" scale="5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U121"/>
  <sheetViews>
    <sheetView showGridLines="0" zoomScale="70" zoomScaleNormal="70" zoomScaleSheetLayoutView="55" workbookViewId="0">
      <selection activeCell="CN25" sqref="CN25"/>
    </sheetView>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96</v>
      </c>
    </row>
    <row r="120" spans="125:125" ht="13.5" hidden="1" customHeight="1" x14ac:dyDescent="0.2"/>
    <row r="121" spans="125:125" ht="13.5" hidden="1" customHeight="1" x14ac:dyDescent="0.2">
      <c r="DU121" s="78"/>
    </row>
  </sheetData>
  <sheetProtection algorithmName="SHA-512" hashValue="hmjCzWH7n0m8Gp4ZmMAGC7C0zGo9rGMwaJk6AV9IM7IUB3BMSaeGot7m1VhyemiavfVOmV6tR4sjI6u2h4H4/A==" saltValue="yCPEMrPnBcp4NoUToG/jRg==" spinCount="100000" sheet="1" objects="1" scenarios="1"/>
  <phoneticPr fontId="5"/>
  <printOptions horizontalCentered="1" verticalCentered="1"/>
  <pageMargins left="0.39370078740157477" right="0.39370078740157477" top="0.59055118110236215" bottom="0.59055118110236215" header="0.39370078740157477" footer="0"/>
  <pageSetup paperSize="8" scale="51"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EL116"/>
  <sheetViews>
    <sheetView showGridLines="0" zoomScale="70" zoomScaleNormal="70" zoomScaleSheetLayoutView="55" workbookViewId="0">
      <selection activeCell="DF97" sqref="DF97"/>
    </sheetView>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96</v>
      </c>
    </row>
  </sheetData>
  <sheetProtection algorithmName="SHA-512" hashValue="xRlsLlVFAKqGlua0w8+ZnJfRXXRTjMyZKbYfeQI0CjWUT/eXwL16hL74hhOCbwLg+uf8m2e5QiOZqfqoRqGRDg==" saltValue="GseI2BocipFBaEUYCinpwg==" spinCount="100000" sheet="1" objects="1" scenarios="1"/>
  <phoneticPr fontId="5"/>
  <printOptions horizontalCentered="1" verticalCentered="1"/>
  <pageMargins left="0.39370078740157477" right="0.39370078740157477" top="0.59055118110236215" bottom="0.59055118110236215" header="0.39370078740157477" footer="0"/>
  <pageSetup paperSize="8" scale="51"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7" tint="0.79998168889431442"/>
    <pageSetUpPr fitToPage="1"/>
  </sheetPr>
  <dimension ref="B1:J50"/>
  <sheetViews>
    <sheetView showGridLines="0" zoomScale="70" zoomScaleNormal="70" zoomScaleSheetLayoutView="100" workbookViewId="0">
      <selection activeCell="J48" sqref="J48"/>
    </sheetView>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7</v>
      </c>
      <c r="C46" s="171"/>
      <c r="D46" s="171"/>
      <c r="E46" s="172" t="s">
        <v>17</v>
      </c>
      <c r="F46" s="173" t="s">
        <v>518</v>
      </c>
      <c r="G46" s="177" t="s">
        <v>519</v>
      </c>
      <c r="H46" s="177" t="s">
        <v>521</v>
      </c>
      <c r="I46" s="177" t="s">
        <v>522</v>
      </c>
      <c r="J46" s="182" t="s">
        <v>250</v>
      </c>
    </row>
    <row r="47" spans="2:10" ht="57.75" customHeight="1" x14ac:dyDescent="0.2">
      <c r="B47" s="168"/>
      <c r="C47" s="1017" t="s">
        <v>3</v>
      </c>
      <c r="D47" s="1017"/>
      <c r="E47" s="1018"/>
      <c r="F47" s="174">
        <v>17.46</v>
      </c>
      <c r="G47" s="178">
        <v>19.37</v>
      </c>
      <c r="H47" s="178">
        <v>20.73</v>
      </c>
      <c r="I47" s="178">
        <v>21.42</v>
      </c>
      <c r="J47" s="183">
        <v>24.04</v>
      </c>
    </row>
    <row r="48" spans="2:10" ht="57.75" customHeight="1" x14ac:dyDescent="0.2">
      <c r="B48" s="169"/>
      <c r="C48" s="1019" t="s">
        <v>9</v>
      </c>
      <c r="D48" s="1019"/>
      <c r="E48" s="1020"/>
      <c r="F48" s="175">
        <v>5</v>
      </c>
      <c r="G48" s="179">
        <v>4.32</v>
      </c>
      <c r="H48" s="179">
        <v>4.71</v>
      </c>
      <c r="I48" s="179">
        <v>5.28</v>
      </c>
      <c r="J48" s="184">
        <v>5.24</v>
      </c>
    </row>
    <row r="49" spans="2:10" ht="57.75" customHeight="1" x14ac:dyDescent="0.2">
      <c r="B49" s="170"/>
      <c r="C49" s="1021" t="s">
        <v>16</v>
      </c>
      <c r="D49" s="1021"/>
      <c r="E49" s="1022"/>
      <c r="F49" s="176" t="s">
        <v>523</v>
      </c>
      <c r="G49" s="180">
        <v>1.53</v>
      </c>
      <c r="H49" s="180">
        <v>2.63</v>
      </c>
      <c r="I49" s="180">
        <v>0.44</v>
      </c>
      <c r="J49" s="185">
        <v>2.61</v>
      </c>
    </row>
    <row r="50" spans="2:10" ht="13.2" x14ac:dyDescent="0.2"/>
  </sheetData>
  <sheetProtection algorithmName="SHA-512" hashValue="WeUqRTyK82aVed3zAzPaAxfE09KtS/3E+XHe+0rB6tSnzQJZZd50kGn6+OxUg0iC6Jmj7CghiPPMGGY99L8mVg==" saltValue="PKdjv1jMwvl0spdb8hnNmg==" spinCount="100000" sheet="1" objects="1" scenarios="1"/>
  <mergeCells count="3">
    <mergeCell ref="C47:E47"/>
    <mergeCell ref="C48:E48"/>
    <mergeCell ref="C49:E49"/>
  </mergeCells>
  <phoneticPr fontId="5"/>
  <printOptions horizontalCentered="1"/>
  <pageMargins left="0.98425196850393704" right="0.98425196850393704" top="0.78740157480314954" bottom="0.78740157480314954" header="0" footer="0"/>
  <pageSetup paperSize="8" scale="8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7" tint="0.79998168889431442"/>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518</v>
      </c>
      <c r="G33" s="201" t="s">
        <v>519</v>
      </c>
      <c r="H33" s="201" t="s">
        <v>521</v>
      </c>
      <c r="I33" s="201" t="s">
        <v>522</v>
      </c>
      <c r="J33" s="205" t="s">
        <v>250</v>
      </c>
      <c r="K33" s="186"/>
      <c r="L33" s="186"/>
      <c r="M33" s="186"/>
      <c r="N33" s="186"/>
      <c r="O33" s="186"/>
      <c r="P33" s="186"/>
    </row>
    <row r="34" spans="1:16" ht="39" customHeight="1" x14ac:dyDescent="0.2">
      <c r="A34" s="186"/>
      <c r="B34" s="188"/>
      <c r="C34" s="1023" t="s">
        <v>449</v>
      </c>
      <c r="D34" s="1023"/>
      <c r="E34" s="1024"/>
      <c r="F34" s="197">
        <v>4.99</v>
      </c>
      <c r="G34" s="202">
        <v>4.3099999999999996</v>
      </c>
      <c r="H34" s="202">
        <v>4.71</v>
      </c>
      <c r="I34" s="202">
        <v>5.27</v>
      </c>
      <c r="J34" s="206">
        <v>5.23</v>
      </c>
      <c r="K34" s="186"/>
      <c r="L34" s="186"/>
      <c r="M34" s="186"/>
      <c r="N34" s="186"/>
      <c r="O34" s="186"/>
      <c r="P34" s="186"/>
    </row>
    <row r="35" spans="1:16" ht="39" customHeight="1" x14ac:dyDescent="0.2">
      <c r="A35" s="186"/>
      <c r="B35" s="189"/>
      <c r="C35" s="1025" t="s">
        <v>457</v>
      </c>
      <c r="D35" s="1025"/>
      <c r="E35" s="1026"/>
      <c r="F35" s="198">
        <v>0.78</v>
      </c>
      <c r="G35" s="203">
        <v>0.65</v>
      </c>
      <c r="H35" s="203">
        <v>3.52</v>
      </c>
      <c r="I35" s="203">
        <v>3.54</v>
      </c>
      <c r="J35" s="207">
        <v>3.7</v>
      </c>
      <c r="K35" s="186"/>
      <c r="L35" s="186"/>
      <c r="M35" s="186"/>
      <c r="N35" s="186"/>
      <c r="O35" s="186"/>
      <c r="P35" s="186"/>
    </row>
    <row r="36" spans="1:16" ht="39" customHeight="1" x14ac:dyDescent="0.2">
      <c r="A36" s="186"/>
      <c r="B36" s="189"/>
      <c r="C36" s="1025" t="s">
        <v>347</v>
      </c>
      <c r="D36" s="1025"/>
      <c r="E36" s="1026"/>
      <c r="F36" s="198" t="s">
        <v>199</v>
      </c>
      <c r="G36" s="203" t="s">
        <v>199</v>
      </c>
      <c r="H36" s="203">
        <v>1.06</v>
      </c>
      <c r="I36" s="203">
        <v>0.8</v>
      </c>
      <c r="J36" s="207">
        <v>0.92</v>
      </c>
      <c r="K36" s="186"/>
      <c r="L36" s="186"/>
      <c r="M36" s="186"/>
      <c r="N36" s="186"/>
      <c r="O36" s="186"/>
      <c r="P36" s="186"/>
    </row>
    <row r="37" spans="1:16" ht="39" customHeight="1" x14ac:dyDescent="0.2">
      <c r="A37" s="186"/>
      <c r="B37" s="189"/>
      <c r="C37" s="1025" t="s">
        <v>456</v>
      </c>
      <c r="D37" s="1025"/>
      <c r="E37" s="1026"/>
      <c r="F37" s="198">
        <v>1.07</v>
      </c>
      <c r="G37" s="203">
        <v>0.55000000000000004</v>
      </c>
      <c r="H37" s="203">
        <v>0.34</v>
      </c>
      <c r="I37" s="203">
        <v>0.52</v>
      </c>
      <c r="J37" s="207">
        <v>0.52</v>
      </c>
      <c r="K37" s="186"/>
      <c r="L37" s="186"/>
      <c r="M37" s="186"/>
      <c r="N37" s="186"/>
      <c r="O37" s="186"/>
      <c r="P37" s="186"/>
    </row>
    <row r="38" spans="1:16" ht="39" customHeight="1" x14ac:dyDescent="0.2">
      <c r="A38" s="186"/>
      <c r="B38" s="189"/>
      <c r="C38" s="1025" t="s">
        <v>26</v>
      </c>
      <c r="D38" s="1025"/>
      <c r="E38" s="1026"/>
      <c r="F38" s="198">
        <v>0.22</v>
      </c>
      <c r="G38" s="203">
        <v>0.4</v>
      </c>
      <c r="H38" s="203">
        <v>1.34</v>
      </c>
      <c r="I38" s="203">
        <v>1.1000000000000001</v>
      </c>
      <c r="J38" s="207">
        <v>0.52</v>
      </c>
      <c r="K38" s="186"/>
      <c r="L38" s="186"/>
      <c r="M38" s="186"/>
      <c r="N38" s="186"/>
      <c r="O38" s="186"/>
      <c r="P38" s="186"/>
    </row>
    <row r="39" spans="1:16" ht="39" customHeight="1" x14ac:dyDescent="0.2">
      <c r="A39" s="186"/>
      <c r="B39" s="189"/>
      <c r="C39" s="1025" t="s">
        <v>224</v>
      </c>
      <c r="D39" s="1025"/>
      <c r="E39" s="1026"/>
      <c r="F39" s="198">
        <v>0.02</v>
      </c>
      <c r="G39" s="203">
        <v>0.02</v>
      </c>
      <c r="H39" s="203">
        <v>0.04</v>
      </c>
      <c r="I39" s="203">
        <v>0.04</v>
      </c>
      <c r="J39" s="207">
        <v>0.04</v>
      </c>
      <c r="K39" s="186"/>
      <c r="L39" s="186"/>
      <c r="M39" s="186"/>
      <c r="N39" s="186"/>
      <c r="O39" s="186"/>
      <c r="P39" s="186"/>
    </row>
    <row r="40" spans="1:16" ht="39" customHeight="1" x14ac:dyDescent="0.2">
      <c r="A40" s="186"/>
      <c r="B40" s="189"/>
      <c r="C40" s="1025"/>
      <c r="D40" s="1025"/>
      <c r="E40" s="1026"/>
      <c r="F40" s="198"/>
      <c r="G40" s="203"/>
      <c r="H40" s="203"/>
      <c r="I40" s="203"/>
      <c r="J40" s="207"/>
      <c r="K40" s="186"/>
      <c r="L40" s="186"/>
      <c r="M40" s="186"/>
      <c r="N40" s="186"/>
      <c r="O40" s="186"/>
      <c r="P40" s="186"/>
    </row>
    <row r="41" spans="1:16" ht="39" customHeight="1" x14ac:dyDescent="0.2">
      <c r="A41" s="186"/>
      <c r="B41" s="189"/>
      <c r="C41" s="1025"/>
      <c r="D41" s="1025"/>
      <c r="E41" s="1026"/>
      <c r="F41" s="198"/>
      <c r="G41" s="203"/>
      <c r="H41" s="203"/>
      <c r="I41" s="203"/>
      <c r="J41" s="207"/>
      <c r="K41" s="186"/>
      <c r="L41" s="186"/>
      <c r="M41" s="186"/>
      <c r="N41" s="186"/>
      <c r="O41" s="186"/>
      <c r="P41" s="186"/>
    </row>
    <row r="42" spans="1:16" ht="39" customHeight="1" x14ac:dyDescent="0.2">
      <c r="A42" s="186"/>
      <c r="B42" s="190"/>
      <c r="C42" s="1025" t="s">
        <v>524</v>
      </c>
      <c r="D42" s="1025"/>
      <c r="E42" s="1026"/>
      <c r="F42" s="198" t="s">
        <v>199</v>
      </c>
      <c r="G42" s="203" t="s">
        <v>199</v>
      </c>
      <c r="H42" s="203" t="s">
        <v>199</v>
      </c>
      <c r="I42" s="203" t="s">
        <v>199</v>
      </c>
      <c r="J42" s="207" t="s">
        <v>199</v>
      </c>
      <c r="K42" s="186"/>
      <c r="L42" s="186"/>
      <c r="M42" s="186"/>
      <c r="N42" s="186"/>
      <c r="O42" s="186"/>
      <c r="P42" s="186"/>
    </row>
    <row r="43" spans="1:16" ht="39" customHeight="1" x14ac:dyDescent="0.2">
      <c r="A43" s="186"/>
      <c r="B43" s="191"/>
      <c r="C43" s="1027" t="s">
        <v>481</v>
      </c>
      <c r="D43" s="1027"/>
      <c r="E43" s="1028"/>
      <c r="F43" s="199">
        <v>0.8</v>
      </c>
      <c r="G43" s="204">
        <v>1.18</v>
      </c>
      <c r="H43" s="204" t="s">
        <v>199</v>
      </c>
      <c r="I43" s="204" t="s">
        <v>199</v>
      </c>
      <c r="J43" s="208" t="s">
        <v>199</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4p+RLWZguKobG4NaNDkYu4hmzm+VMujgmXfJf6XYoIX9W8Vj+Y+ADEHBTFt2yXJg1FLjxZs7jFsmpPYg12rSVg==" saltValue="KxcHhkQ+AJ+wF2x7hazDy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98425196850393704" right="0.98425196850393704" top="0.78740157480314954" bottom="0.78740157480314954" header="0" footer="0"/>
  <pageSetup paperSize="8" scale="7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7" tint="0.79998168889431442"/>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
      <c r="A44" s="85"/>
      <c r="B44" s="209" t="s">
        <v>23</v>
      </c>
      <c r="C44" s="215"/>
      <c r="D44" s="215"/>
      <c r="E44" s="223"/>
      <c r="F44" s="223"/>
      <c r="G44" s="223"/>
      <c r="H44" s="223"/>
      <c r="I44" s="223"/>
      <c r="J44" s="226" t="s">
        <v>17</v>
      </c>
      <c r="K44" s="228" t="s">
        <v>518</v>
      </c>
      <c r="L44" s="237" t="s">
        <v>519</v>
      </c>
      <c r="M44" s="237" t="s">
        <v>521</v>
      </c>
      <c r="N44" s="237" t="s">
        <v>522</v>
      </c>
      <c r="O44" s="246" t="s">
        <v>250</v>
      </c>
      <c r="P44" s="85"/>
      <c r="Q44" s="85"/>
      <c r="R44" s="85"/>
      <c r="S44" s="85"/>
      <c r="T44" s="85"/>
      <c r="U44" s="85"/>
    </row>
    <row r="45" spans="1:21" ht="30.75" customHeight="1" x14ac:dyDescent="0.2">
      <c r="A45" s="85"/>
      <c r="B45" s="1054" t="s">
        <v>25</v>
      </c>
      <c r="C45" s="1055"/>
      <c r="D45" s="218"/>
      <c r="E45" s="1029" t="s">
        <v>22</v>
      </c>
      <c r="F45" s="1029"/>
      <c r="G45" s="1029"/>
      <c r="H45" s="1029"/>
      <c r="I45" s="1029"/>
      <c r="J45" s="1030"/>
      <c r="K45" s="229">
        <v>1591</v>
      </c>
      <c r="L45" s="238">
        <v>1546</v>
      </c>
      <c r="M45" s="238">
        <v>1549</v>
      </c>
      <c r="N45" s="238">
        <v>1690</v>
      </c>
      <c r="O45" s="247">
        <v>1664</v>
      </c>
      <c r="P45" s="85"/>
      <c r="Q45" s="85"/>
      <c r="R45" s="85"/>
      <c r="S45" s="85"/>
      <c r="T45" s="85"/>
      <c r="U45" s="85"/>
    </row>
    <row r="46" spans="1:21" ht="30.75" customHeight="1" x14ac:dyDescent="0.2">
      <c r="A46" s="85"/>
      <c r="B46" s="1056"/>
      <c r="C46" s="1057"/>
      <c r="D46" s="219"/>
      <c r="E46" s="1031" t="s">
        <v>29</v>
      </c>
      <c r="F46" s="1031"/>
      <c r="G46" s="1031"/>
      <c r="H46" s="1031"/>
      <c r="I46" s="1031"/>
      <c r="J46" s="1032"/>
      <c r="K46" s="230" t="s">
        <v>199</v>
      </c>
      <c r="L46" s="239" t="s">
        <v>199</v>
      </c>
      <c r="M46" s="239" t="s">
        <v>199</v>
      </c>
      <c r="N46" s="239" t="s">
        <v>199</v>
      </c>
      <c r="O46" s="248" t="s">
        <v>199</v>
      </c>
      <c r="P46" s="85"/>
      <c r="Q46" s="85"/>
      <c r="R46" s="85"/>
      <c r="S46" s="85"/>
      <c r="T46" s="85"/>
      <c r="U46" s="85"/>
    </row>
    <row r="47" spans="1:21" ht="30.75" customHeight="1" x14ac:dyDescent="0.2">
      <c r="A47" s="85"/>
      <c r="B47" s="1056"/>
      <c r="C47" s="1057"/>
      <c r="D47" s="219"/>
      <c r="E47" s="1031" t="s">
        <v>32</v>
      </c>
      <c r="F47" s="1031"/>
      <c r="G47" s="1031"/>
      <c r="H47" s="1031"/>
      <c r="I47" s="1031"/>
      <c r="J47" s="1032"/>
      <c r="K47" s="230" t="s">
        <v>199</v>
      </c>
      <c r="L47" s="239" t="s">
        <v>199</v>
      </c>
      <c r="M47" s="239" t="s">
        <v>199</v>
      </c>
      <c r="N47" s="239" t="s">
        <v>199</v>
      </c>
      <c r="O47" s="248" t="s">
        <v>199</v>
      </c>
      <c r="P47" s="85"/>
      <c r="Q47" s="85"/>
      <c r="R47" s="85"/>
      <c r="S47" s="85"/>
      <c r="T47" s="85"/>
      <c r="U47" s="85"/>
    </row>
    <row r="48" spans="1:21" ht="30.75" customHeight="1" x14ac:dyDescent="0.2">
      <c r="A48" s="85"/>
      <c r="B48" s="1056"/>
      <c r="C48" s="1057"/>
      <c r="D48" s="219"/>
      <c r="E48" s="1031" t="s">
        <v>38</v>
      </c>
      <c r="F48" s="1031"/>
      <c r="G48" s="1031"/>
      <c r="H48" s="1031"/>
      <c r="I48" s="1031"/>
      <c r="J48" s="1032"/>
      <c r="K48" s="230">
        <v>345</v>
      </c>
      <c r="L48" s="239">
        <v>353</v>
      </c>
      <c r="M48" s="239">
        <v>358</v>
      </c>
      <c r="N48" s="239">
        <v>369</v>
      </c>
      <c r="O48" s="248">
        <v>285</v>
      </c>
      <c r="P48" s="85"/>
      <c r="Q48" s="85"/>
      <c r="R48" s="85"/>
      <c r="S48" s="85"/>
      <c r="T48" s="85"/>
      <c r="U48" s="85"/>
    </row>
    <row r="49" spans="1:21" ht="30.75" customHeight="1" x14ac:dyDescent="0.2">
      <c r="A49" s="85"/>
      <c r="B49" s="1056"/>
      <c r="C49" s="1057"/>
      <c r="D49" s="219"/>
      <c r="E49" s="1031" t="s">
        <v>0</v>
      </c>
      <c r="F49" s="1031"/>
      <c r="G49" s="1031"/>
      <c r="H49" s="1031"/>
      <c r="I49" s="1031"/>
      <c r="J49" s="1032"/>
      <c r="K49" s="230">
        <v>-5</v>
      </c>
      <c r="L49" s="239">
        <v>-3</v>
      </c>
      <c r="M49" s="239">
        <v>0</v>
      </c>
      <c r="N49" s="239" t="s">
        <v>199</v>
      </c>
      <c r="O49" s="248" t="s">
        <v>199</v>
      </c>
      <c r="P49" s="85"/>
      <c r="Q49" s="85"/>
      <c r="R49" s="85"/>
      <c r="S49" s="85"/>
      <c r="T49" s="85"/>
      <c r="U49" s="85"/>
    </row>
    <row r="50" spans="1:21" ht="30.75" customHeight="1" x14ac:dyDescent="0.2">
      <c r="A50" s="85"/>
      <c r="B50" s="1056"/>
      <c r="C50" s="1057"/>
      <c r="D50" s="219"/>
      <c r="E50" s="1031" t="s">
        <v>40</v>
      </c>
      <c r="F50" s="1031"/>
      <c r="G50" s="1031"/>
      <c r="H50" s="1031"/>
      <c r="I50" s="1031"/>
      <c r="J50" s="1032"/>
      <c r="K50" s="230">
        <v>7</v>
      </c>
      <c r="L50" s="239">
        <v>32</v>
      </c>
      <c r="M50" s="239">
        <v>30</v>
      </c>
      <c r="N50" s="239">
        <v>30</v>
      </c>
      <c r="O50" s="248">
        <v>30</v>
      </c>
      <c r="P50" s="85"/>
      <c r="Q50" s="85"/>
      <c r="R50" s="85"/>
      <c r="S50" s="85"/>
      <c r="T50" s="85"/>
      <c r="U50" s="85"/>
    </row>
    <row r="51" spans="1:21" ht="30.75" customHeight="1" x14ac:dyDescent="0.2">
      <c r="A51" s="85"/>
      <c r="B51" s="1058"/>
      <c r="C51" s="1059"/>
      <c r="D51" s="220"/>
      <c r="E51" s="1031" t="s">
        <v>44</v>
      </c>
      <c r="F51" s="1031"/>
      <c r="G51" s="1031"/>
      <c r="H51" s="1031"/>
      <c r="I51" s="1031"/>
      <c r="J51" s="1032"/>
      <c r="K51" s="230" t="s">
        <v>199</v>
      </c>
      <c r="L51" s="239" t="s">
        <v>199</v>
      </c>
      <c r="M51" s="239" t="s">
        <v>199</v>
      </c>
      <c r="N51" s="239" t="s">
        <v>199</v>
      </c>
      <c r="O51" s="248" t="s">
        <v>199</v>
      </c>
      <c r="P51" s="85"/>
      <c r="Q51" s="85"/>
      <c r="R51" s="85"/>
      <c r="S51" s="85"/>
      <c r="T51" s="85"/>
      <c r="U51" s="85"/>
    </row>
    <row r="52" spans="1:21" ht="30.75" customHeight="1" x14ac:dyDescent="0.2">
      <c r="A52" s="85"/>
      <c r="B52" s="1033" t="s">
        <v>46</v>
      </c>
      <c r="C52" s="1034"/>
      <c r="D52" s="220"/>
      <c r="E52" s="1031" t="s">
        <v>47</v>
      </c>
      <c r="F52" s="1031"/>
      <c r="G52" s="1031"/>
      <c r="H52" s="1031"/>
      <c r="I52" s="1031"/>
      <c r="J52" s="1032"/>
      <c r="K52" s="230">
        <v>1582</v>
      </c>
      <c r="L52" s="239">
        <v>1519</v>
      </c>
      <c r="M52" s="239">
        <v>1495</v>
      </c>
      <c r="N52" s="239">
        <v>1516</v>
      </c>
      <c r="O52" s="248">
        <v>1530</v>
      </c>
      <c r="P52" s="85"/>
      <c r="Q52" s="85"/>
      <c r="R52" s="85"/>
      <c r="S52" s="85"/>
      <c r="T52" s="85"/>
      <c r="U52" s="85"/>
    </row>
    <row r="53" spans="1:21" ht="30.75" customHeight="1" x14ac:dyDescent="0.2">
      <c r="A53" s="85"/>
      <c r="B53" s="1035" t="s">
        <v>48</v>
      </c>
      <c r="C53" s="1036"/>
      <c r="D53" s="221"/>
      <c r="E53" s="1037" t="s">
        <v>51</v>
      </c>
      <c r="F53" s="1037"/>
      <c r="G53" s="1037"/>
      <c r="H53" s="1037"/>
      <c r="I53" s="1037"/>
      <c r="J53" s="1038"/>
      <c r="K53" s="231">
        <v>356</v>
      </c>
      <c r="L53" s="240">
        <v>409</v>
      </c>
      <c r="M53" s="240">
        <v>442</v>
      </c>
      <c r="N53" s="240">
        <v>573</v>
      </c>
      <c r="O53" s="249">
        <v>449</v>
      </c>
      <c r="P53" s="85"/>
      <c r="Q53" s="85"/>
      <c r="R53" s="85"/>
      <c r="S53" s="85"/>
      <c r="T53" s="85"/>
      <c r="U53" s="85"/>
    </row>
    <row r="54" spans="1:21" ht="24" customHeight="1" x14ac:dyDescent="0.2">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0" t="s">
        <v>24</v>
      </c>
      <c r="P56" s="85"/>
      <c r="Q56" s="85"/>
      <c r="R56" s="85"/>
      <c r="S56" s="85"/>
      <c r="T56" s="85"/>
      <c r="U56" s="85"/>
    </row>
    <row r="57" spans="1:21" ht="31.5" customHeight="1" x14ac:dyDescent="0.2">
      <c r="A57" s="85"/>
      <c r="B57" s="212"/>
      <c r="C57" s="217"/>
      <c r="D57" s="217"/>
      <c r="E57" s="224"/>
      <c r="F57" s="224"/>
      <c r="G57" s="224"/>
      <c r="H57" s="224"/>
      <c r="I57" s="224"/>
      <c r="J57" s="227" t="s">
        <v>17</v>
      </c>
      <c r="K57" s="233" t="s">
        <v>518</v>
      </c>
      <c r="L57" s="241" t="s">
        <v>519</v>
      </c>
      <c r="M57" s="241" t="s">
        <v>521</v>
      </c>
      <c r="N57" s="241" t="s">
        <v>522</v>
      </c>
      <c r="O57" s="251" t="s">
        <v>250</v>
      </c>
      <c r="P57" s="85"/>
      <c r="Q57" s="85"/>
      <c r="R57" s="85"/>
      <c r="S57" s="85"/>
      <c r="T57" s="85"/>
      <c r="U57" s="85"/>
    </row>
    <row r="58" spans="1:21" ht="31.5" customHeight="1" x14ac:dyDescent="0.2">
      <c r="B58" s="1048" t="s">
        <v>57</v>
      </c>
      <c r="C58" s="1049"/>
      <c r="D58" s="1039" t="s">
        <v>60</v>
      </c>
      <c r="E58" s="1040"/>
      <c r="F58" s="1040"/>
      <c r="G58" s="1040"/>
      <c r="H58" s="1040"/>
      <c r="I58" s="1040"/>
      <c r="J58" s="1041"/>
      <c r="K58" s="234"/>
      <c r="L58" s="242"/>
      <c r="M58" s="242"/>
      <c r="N58" s="242"/>
      <c r="O58" s="252"/>
    </row>
    <row r="59" spans="1:21" ht="31.5" customHeight="1" x14ac:dyDescent="0.2">
      <c r="B59" s="1050"/>
      <c r="C59" s="1051"/>
      <c r="D59" s="1042" t="s">
        <v>12</v>
      </c>
      <c r="E59" s="1043"/>
      <c r="F59" s="1043"/>
      <c r="G59" s="1043"/>
      <c r="H59" s="1043"/>
      <c r="I59" s="1043"/>
      <c r="J59" s="1044"/>
      <c r="K59" s="235"/>
      <c r="L59" s="243"/>
      <c r="M59" s="243"/>
      <c r="N59" s="243"/>
      <c r="O59" s="253"/>
    </row>
    <row r="60" spans="1:21" ht="31.5" customHeight="1" x14ac:dyDescent="0.2">
      <c r="B60" s="1052"/>
      <c r="C60" s="1053"/>
      <c r="D60" s="1045" t="s">
        <v>62</v>
      </c>
      <c r="E60" s="1046"/>
      <c r="F60" s="1046"/>
      <c r="G60" s="1046"/>
      <c r="H60" s="1046"/>
      <c r="I60" s="1046"/>
      <c r="J60" s="1047"/>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YjPZS7ZFM+0vi7U+/oUjnJvg1iu4LNskQLG54YASbFyCbtM3AnSEsTP+gpyoRObvamRFGr4LSSOn5IfFcVv/tA==" saltValue="nIe3YQ8SGP7eEbjjNkiXC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78740157480314954" right="0.78740157480314954" top="0.78740157480314954" bottom="0.78740157480314954" header="0" footer="0"/>
  <pageSetup paperSize="8" scale="68"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7" tint="0.7999816888943144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
      <c r="B40" s="209" t="s">
        <v>23</v>
      </c>
      <c r="C40" s="215"/>
      <c r="D40" s="215"/>
      <c r="E40" s="223"/>
      <c r="F40" s="223"/>
      <c r="G40" s="223"/>
      <c r="H40" s="226" t="s">
        <v>17</v>
      </c>
      <c r="I40" s="228" t="s">
        <v>518</v>
      </c>
      <c r="J40" s="237" t="s">
        <v>519</v>
      </c>
      <c r="K40" s="237" t="s">
        <v>521</v>
      </c>
      <c r="L40" s="237" t="s">
        <v>522</v>
      </c>
      <c r="M40" s="266" t="s">
        <v>250</v>
      </c>
    </row>
    <row r="41" spans="2:13" ht="27.75" customHeight="1" x14ac:dyDescent="0.2">
      <c r="B41" s="1054" t="s">
        <v>34</v>
      </c>
      <c r="C41" s="1055"/>
      <c r="D41" s="218"/>
      <c r="E41" s="1060" t="s">
        <v>53</v>
      </c>
      <c r="F41" s="1060"/>
      <c r="G41" s="1060"/>
      <c r="H41" s="1061"/>
      <c r="I41" s="259">
        <v>15978</v>
      </c>
      <c r="J41" s="263">
        <v>16951</v>
      </c>
      <c r="K41" s="263">
        <v>16976</v>
      </c>
      <c r="L41" s="263">
        <v>16413</v>
      </c>
      <c r="M41" s="267">
        <v>16219</v>
      </c>
    </row>
    <row r="42" spans="2:13" ht="27.75" customHeight="1" x14ac:dyDescent="0.2">
      <c r="B42" s="1056"/>
      <c r="C42" s="1057"/>
      <c r="D42" s="219"/>
      <c r="E42" s="1062" t="s">
        <v>69</v>
      </c>
      <c r="F42" s="1062"/>
      <c r="G42" s="1062"/>
      <c r="H42" s="1063"/>
      <c r="I42" s="260">
        <v>122</v>
      </c>
      <c r="J42" s="264">
        <v>89</v>
      </c>
      <c r="K42" s="264">
        <v>59</v>
      </c>
      <c r="L42" s="264">
        <v>30</v>
      </c>
      <c r="M42" s="268" t="s">
        <v>199</v>
      </c>
    </row>
    <row r="43" spans="2:13" ht="27.75" customHeight="1" x14ac:dyDescent="0.2">
      <c r="B43" s="1056"/>
      <c r="C43" s="1057"/>
      <c r="D43" s="219"/>
      <c r="E43" s="1062" t="s">
        <v>70</v>
      </c>
      <c r="F43" s="1062"/>
      <c r="G43" s="1062"/>
      <c r="H43" s="1063"/>
      <c r="I43" s="260">
        <v>3299</v>
      </c>
      <c r="J43" s="264">
        <v>3170</v>
      </c>
      <c r="K43" s="264">
        <v>3048</v>
      </c>
      <c r="L43" s="264">
        <v>3021</v>
      </c>
      <c r="M43" s="268">
        <v>2563</v>
      </c>
    </row>
    <row r="44" spans="2:13" ht="27.75" customHeight="1" x14ac:dyDescent="0.2">
      <c r="B44" s="1056"/>
      <c r="C44" s="1057"/>
      <c r="D44" s="219"/>
      <c r="E44" s="1062" t="s">
        <v>72</v>
      </c>
      <c r="F44" s="1062"/>
      <c r="G44" s="1062"/>
      <c r="H44" s="1063"/>
      <c r="I44" s="260" t="s">
        <v>199</v>
      </c>
      <c r="J44" s="264" t="s">
        <v>199</v>
      </c>
      <c r="K44" s="264" t="s">
        <v>199</v>
      </c>
      <c r="L44" s="264" t="s">
        <v>199</v>
      </c>
      <c r="M44" s="268" t="s">
        <v>199</v>
      </c>
    </row>
    <row r="45" spans="2:13" ht="27.75" customHeight="1" x14ac:dyDescent="0.2">
      <c r="B45" s="1056"/>
      <c r="C45" s="1057"/>
      <c r="D45" s="219"/>
      <c r="E45" s="1062" t="s">
        <v>74</v>
      </c>
      <c r="F45" s="1062"/>
      <c r="G45" s="1062"/>
      <c r="H45" s="1063"/>
      <c r="I45" s="260">
        <v>1881</v>
      </c>
      <c r="J45" s="264">
        <v>1813</v>
      </c>
      <c r="K45" s="264">
        <v>1736</v>
      </c>
      <c r="L45" s="264">
        <v>1693</v>
      </c>
      <c r="M45" s="268">
        <v>1714</v>
      </c>
    </row>
    <row r="46" spans="2:13" ht="27.75" customHeight="1" x14ac:dyDescent="0.2">
      <c r="B46" s="1056"/>
      <c r="C46" s="1057"/>
      <c r="D46" s="220"/>
      <c r="E46" s="1062" t="s">
        <v>73</v>
      </c>
      <c r="F46" s="1062"/>
      <c r="G46" s="1062"/>
      <c r="H46" s="1063"/>
      <c r="I46" s="260" t="s">
        <v>199</v>
      </c>
      <c r="J46" s="264" t="s">
        <v>199</v>
      </c>
      <c r="K46" s="264" t="s">
        <v>199</v>
      </c>
      <c r="L46" s="264" t="s">
        <v>199</v>
      </c>
      <c r="M46" s="268" t="s">
        <v>199</v>
      </c>
    </row>
    <row r="47" spans="2:13" ht="27.75" customHeight="1" x14ac:dyDescent="0.2">
      <c r="B47" s="1056"/>
      <c r="C47" s="1057"/>
      <c r="D47" s="256"/>
      <c r="E47" s="1064" t="s">
        <v>76</v>
      </c>
      <c r="F47" s="1065"/>
      <c r="G47" s="1065"/>
      <c r="H47" s="1066"/>
      <c r="I47" s="260" t="s">
        <v>199</v>
      </c>
      <c r="J47" s="264" t="s">
        <v>199</v>
      </c>
      <c r="K47" s="264" t="s">
        <v>199</v>
      </c>
      <c r="L47" s="264" t="s">
        <v>199</v>
      </c>
      <c r="M47" s="268" t="s">
        <v>199</v>
      </c>
    </row>
    <row r="48" spans="2:13" ht="27.75" customHeight="1" x14ac:dyDescent="0.2">
      <c r="B48" s="1056"/>
      <c r="C48" s="1057"/>
      <c r="D48" s="219"/>
      <c r="E48" s="1062" t="s">
        <v>80</v>
      </c>
      <c r="F48" s="1062"/>
      <c r="G48" s="1062"/>
      <c r="H48" s="1063"/>
      <c r="I48" s="260" t="s">
        <v>199</v>
      </c>
      <c r="J48" s="264" t="s">
        <v>199</v>
      </c>
      <c r="K48" s="264" t="s">
        <v>199</v>
      </c>
      <c r="L48" s="264" t="s">
        <v>199</v>
      </c>
      <c r="M48" s="268" t="s">
        <v>199</v>
      </c>
    </row>
    <row r="49" spans="2:13" ht="27.75" customHeight="1" x14ac:dyDescent="0.2">
      <c r="B49" s="1058"/>
      <c r="C49" s="1059"/>
      <c r="D49" s="219"/>
      <c r="E49" s="1062" t="s">
        <v>86</v>
      </c>
      <c r="F49" s="1062"/>
      <c r="G49" s="1062"/>
      <c r="H49" s="1063"/>
      <c r="I49" s="260" t="s">
        <v>199</v>
      </c>
      <c r="J49" s="264" t="s">
        <v>199</v>
      </c>
      <c r="K49" s="264" t="s">
        <v>199</v>
      </c>
      <c r="L49" s="264" t="s">
        <v>199</v>
      </c>
      <c r="M49" s="268" t="s">
        <v>199</v>
      </c>
    </row>
    <row r="50" spans="2:13" ht="27.75" customHeight="1" x14ac:dyDescent="0.2">
      <c r="B50" s="1069" t="s">
        <v>88</v>
      </c>
      <c r="C50" s="1070"/>
      <c r="D50" s="257"/>
      <c r="E50" s="1062" t="s">
        <v>90</v>
      </c>
      <c r="F50" s="1062"/>
      <c r="G50" s="1062"/>
      <c r="H50" s="1063"/>
      <c r="I50" s="260">
        <v>4489</v>
      </c>
      <c r="J50" s="264">
        <v>4734</v>
      </c>
      <c r="K50" s="264">
        <v>5052</v>
      </c>
      <c r="L50" s="264">
        <v>5088</v>
      </c>
      <c r="M50" s="268">
        <v>5339</v>
      </c>
    </row>
    <row r="51" spans="2:13" ht="27.75" customHeight="1" x14ac:dyDescent="0.2">
      <c r="B51" s="1056"/>
      <c r="C51" s="1057"/>
      <c r="D51" s="219"/>
      <c r="E51" s="1062" t="s">
        <v>93</v>
      </c>
      <c r="F51" s="1062"/>
      <c r="G51" s="1062"/>
      <c r="H51" s="1063"/>
      <c r="I51" s="260">
        <v>42</v>
      </c>
      <c r="J51" s="264">
        <v>25</v>
      </c>
      <c r="K51" s="264">
        <v>15</v>
      </c>
      <c r="L51" s="264">
        <v>9</v>
      </c>
      <c r="M51" s="268">
        <v>3</v>
      </c>
    </row>
    <row r="52" spans="2:13" ht="27.75" customHeight="1" x14ac:dyDescent="0.2">
      <c r="B52" s="1058"/>
      <c r="C52" s="1059"/>
      <c r="D52" s="219"/>
      <c r="E52" s="1062" t="s">
        <v>42</v>
      </c>
      <c r="F52" s="1062"/>
      <c r="G52" s="1062"/>
      <c r="H52" s="1063"/>
      <c r="I52" s="260">
        <v>14560</v>
      </c>
      <c r="J52" s="264">
        <v>15058</v>
      </c>
      <c r="K52" s="264">
        <v>14517</v>
      </c>
      <c r="L52" s="264">
        <v>13928</v>
      </c>
      <c r="M52" s="268">
        <v>13860</v>
      </c>
    </row>
    <row r="53" spans="2:13" ht="27.75" customHeight="1" x14ac:dyDescent="0.2">
      <c r="B53" s="1035" t="s">
        <v>48</v>
      </c>
      <c r="C53" s="1036"/>
      <c r="D53" s="221"/>
      <c r="E53" s="1067" t="s">
        <v>95</v>
      </c>
      <c r="F53" s="1067"/>
      <c r="G53" s="1067"/>
      <c r="H53" s="1068"/>
      <c r="I53" s="261">
        <v>2189</v>
      </c>
      <c r="J53" s="265">
        <v>2206</v>
      </c>
      <c r="K53" s="265">
        <v>2235</v>
      </c>
      <c r="L53" s="265">
        <v>2132</v>
      </c>
      <c r="M53" s="269">
        <v>1293</v>
      </c>
    </row>
    <row r="54" spans="2:13" ht="27.75" customHeight="1" x14ac:dyDescent="0.2">
      <c r="B54" s="255"/>
      <c r="C54" s="192"/>
      <c r="D54" s="192"/>
      <c r="E54" s="258"/>
      <c r="F54" s="258"/>
      <c r="G54" s="258"/>
      <c r="H54" s="258"/>
      <c r="I54" s="262"/>
      <c r="J54" s="262"/>
      <c r="K54" s="262"/>
      <c r="L54" s="262"/>
      <c r="M54" s="262"/>
    </row>
    <row r="55" spans="2:13" ht="13.2" x14ac:dyDescent="0.2"/>
  </sheetData>
  <sheetProtection algorithmName="SHA-512" hashValue="c4UEGod3ytvO3in1WL+NzRdSfKbTCyEXgQALVzRmKIXPDqOoj1QZgheVpXQponpOpcAXUSKTlNEmUR2WrOoC1g==" saltValue="oxDAYT6iIOZhkD2Qm24FL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78740157480314954" right="0.78740157480314954" top="0.78740157480314954" bottom="0.78740157480314954" header="0" footer="0"/>
  <pageSetup paperSize="8" scale="77"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W64"/>
  <sheetViews>
    <sheetView showGridLines="0" zoomScale="60" zoomScaleNormal="60" zoomScaleSheetLayoutView="100" workbookViewId="0">
      <selection activeCell="H63" sqref="H63"/>
    </sheetView>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91</v>
      </c>
    </row>
    <row r="54" spans="2:8" ht="29.25" customHeight="1" x14ac:dyDescent="0.25">
      <c r="B54" s="270" t="s">
        <v>7</v>
      </c>
      <c r="C54" s="276"/>
      <c r="D54" s="276"/>
      <c r="E54" s="277" t="s">
        <v>17</v>
      </c>
      <c r="F54" s="278" t="s">
        <v>521</v>
      </c>
      <c r="G54" s="278" t="s">
        <v>522</v>
      </c>
      <c r="H54" s="286" t="s">
        <v>250</v>
      </c>
    </row>
    <row r="55" spans="2:8" ht="52.5" customHeight="1" x14ac:dyDescent="0.2">
      <c r="B55" s="271"/>
      <c r="C55" s="1071" t="s">
        <v>99</v>
      </c>
      <c r="D55" s="1071"/>
      <c r="E55" s="1072"/>
      <c r="F55" s="279">
        <v>1777</v>
      </c>
      <c r="G55" s="279">
        <v>1779</v>
      </c>
      <c r="H55" s="287">
        <v>1999</v>
      </c>
    </row>
    <row r="56" spans="2:8" ht="52.5" customHeight="1" x14ac:dyDescent="0.2">
      <c r="B56" s="272"/>
      <c r="C56" s="1073" t="s">
        <v>102</v>
      </c>
      <c r="D56" s="1073"/>
      <c r="E56" s="1074"/>
      <c r="F56" s="280">
        <v>685</v>
      </c>
      <c r="G56" s="280">
        <v>648</v>
      </c>
      <c r="H56" s="288">
        <v>646</v>
      </c>
    </row>
    <row r="57" spans="2:8" ht="53.25" customHeight="1" x14ac:dyDescent="0.2">
      <c r="B57" s="272"/>
      <c r="C57" s="1075" t="s">
        <v>66</v>
      </c>
      <c r="D57" s="1075"/>
      <c r="E57" s="1076"/>
      <c r="F57" s="281">
        <v>3482</v>
      </c>
      <c r="G57" s="281">
        <v>3510</v>
      </c>
      <c r="H57" s="289">
        <v>3428</v>
      </c>
    </row>
    <row r="58" spans="2:8" ht="45.75" customHeight="1" x14ac:dyDescent="0.2">
      <c r="B58" s="273"/>
      <c r="C58" s="1077" t="s">
        <v>530</v>
      </c>
      <c r="D58" s="1078"/>
      <c r="E58" s="1079"/>
      <c r="F58" s="282">
        <v>1661</v>
      </c>
      <c r="G58" s="282">
        <v>1664</v>
      </c>
      <c r="H58" s="290">
        <v>1626</v>
      </c>
    </row>
    <row r="59" spans="2:8" ht="45.75" customHeight="1" x14ac:dyDescent="0.2">
      <c r="B59" s="273"/>
      <c r="C59" s="1077" t="s">
        <v>531</v>
      </c>
      <c r="D59" s="1078"/>
      <c r="E59" s="1079"/>
      <c r="F59" s="282">
        <v>1238</v>
      </c>
      <c r="G59" s="282">
        <v>1265</v>
      </c>
      <c r="H59" s="290">
        <v>1173</v>
      </c>
    </row>
    <row r="60" spans="2:8" ht="45.75" customHeight="1" x14ac:dyDescent="0.2">
      <c r="B60" s="273"/>
      <c r="C60" s="1077" t="s">
        <v>532</v>
      </c>
      <c r="D60" s="1078"/>
      <c r="E60" s="1079"/>
      <c r="F60" s="282">
        <v>229</v>
      </c>
      <c r="G60" s="282">
        <v>222</v>
      </c>
      <c r="H60" s="290">
        <v>217</v>
      </c>
    </row>
    <row r="61" spans="2:8" ht="45.75" customHeight="1" x14ac:dyDescent="0.2">
      <c r="B61" s="273"/>
      <c r="C61" s="1077" t="s">
        <v>533</v>
      </c>
      <c r="D61" s="1078"/>
      <c r="E61" s="1079"/>
      <c r="F61" s="282">
        <v>116</v>
      </c>
      <c r="G61" s="282">
        <v>117</v>
      </c>
      <c r="H61" s="290">
        <v>122</v>
      </c>
    </row>
    <row r="62" spans="2:8" ht="45.75" customHeight="1" x14ac:dyDescent="0.2">
      <c r="B62" s="274"/>
      <c r="C62" s="1080" t="s">
        <v>534</v>
      </c>
      <c r="D62" s="1081"/>
      <c r="E62" s="1082"/>
      <c r="F62" s="283">
        <v>43</v>
      </c>
      <c r="G62" s="283">
        <v>71</v>
      </c>
      <c r="H62" s="291">
        <v>94</v>
      </c>
    </row>
    <row r="63" spans="2:8" ht="52.5" customHeight="1" x14ac:dyDescent="0.2">
      <c r="B63" s="275"/>
      <c r="C63" s="1083" t="s">
        <v>104</v>
      </c>
      <c r="D63" s="1083"/>
      <c r="E63" s="1084"/>
      <c r="F63" s="284">
        <v>5943</v>
      </c>
      <c r="G63" s="284">
        <v>5936</v>
      </c>
      <c r="H63" s="292">
        <v>6072</v>
      </c>
    </row>
    <row r="64" spans="2:8" ht="13.2" x14ac:dyDescent="0.2"/>
  </sheetData>
  <sheetProtection algorithmName="SHA-512" hashValue="G6dZp/JpTPbkujT2mKhIBqcafyVPAFMC/m6MXV0xJuJnjPCOhKBZGyMaYpG/b363POWekU3GVT6ffjARWhhojg==" saltValue="s7jWlQZtXX35RhHaWp+JT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98425196850393704" right="0.98425196850393704" top="0.78740157480314954" bottom="0.78740157480314954" header="0" footer="0"/>
  <pageSetup paperSize="8" scale="55"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78</v>
      </c>
      <c r="E2" s="124"/>
      <c r="F2" s="308" t="s">
        <v>517</v>
      </c>
      <c r="G2" s="148"/>
      <c r="H2" s="158"/>
    </row>
    <row r="3" spans="1:8" x14ac:dyDescent="0.2">
      <c r="A3" s="114" t="s">
        <v>514</v>
      </c>
      <c r="B3" s="106"/>
      <c r="C3" s="301"/>
      <c r="D3" s="304">
        <v>133649</v>
      </c>
      <c r="E3" s="306"/>
      <c r="F3" s="309">
        <v>83103</v>
      </c>
      <c r="G3" s="311"/>
      <c r="H3" s="314"/>
    </row>
    <row r="4" spans="1:8" x14ac:dyDescent="0.2">
      <c r="A4" s="99"/>
      <c r="B4" s="105"/>
      <c r="C4" s="302"/>
      <c r="D4" s="305">
        <v>69108</v>
      </c>
      <c r="E4" s="307"/>
      <c r="F4" s="310">
        <v>41378</v>
      </c>
      <c r="G4" s="312"/>
      <c r="H4" s="315"/>
    </row>
    <row r="5" spans="1:8" x14ac:dyDescent="0.2">
      <c r="A5" s="114" t="s">
        <v>474</v>
      </c>
      <c r="B5" s="106"/>
      <c r="C5" s="301"/>
      <c r="D5" s="304">
        <v>205119</v>
      </c>
      <c r="E5" s="306"/>
      <c r="F5" s="309">
        <v>94796</v>
      </c>
      <c r="G5" s="311"/>
      <c r="H5" s="314"/>
    </row>
    <row r="6" spans="1:8" x14ac:dyDescent="0.2">
      <c r="A6" s="99"/>
      <c r="B6" s="105"/>
      <c r="C6" s="302"/>
      <c r="D6" s="305">
        <v>123588</v>
      </c>
      <c r="E6" s="307"/>
      <c r="F6" s="310">
        <v>55781</v>
      </c>
      <c r="G6" s="312"/>
      <c r="H6" s="315"/>
    </row>
    <row r="7" spans="1:8" x14ac:dyDescent="0.2">
      <c r="A7" s="114" t="s">
        <v>312</v>
      </c>
      <c r="B7" s="106"/>
      <c r="C7" s="301"/>
      <c r="D7" s="304">
        <v>147049</v>
      </c>
      <c r="E7" s="306"/>
      <c r="F7" s="309">
        <v>85942</v>
      </c>
      <c r="G7" s="311"/>
      <c r="H7" s="314"/>
    </row>
    <row r="8" spans="1:8" x14ac:dyDescent="0.2">
      <c r="A8" s="99"/>
      <c r="B8" s="105"/>
      <c r="C8" s="302"/>
      <c r="D8" s="305">
        <v>81095</v>
      </c>
      <c r="E8" s="307"/>
      <c r="F8" s="310">
        <v>48630</v>
      </c>
      <c r="G8" s="312"/>
      <c r="H8" s="315"/>
    </row>
    <row r="9" spans="1:8" x14ac:dyDescent="0.2">
      <c r="A9" s="114" t="s">
        <v>136</v>
      </c>
      <c r="B9" s="106"/>
      <c r="C9" s="301"/>
      <c r="D9" s="304">
        <v>137028</v>
      </c>
      <c r="E9" s="306"/>
      <c r="F9" s="309">
        <v>95007</v>
      </c>
      <c r="G9" s="311"/>
      <c r="H9" s="314"/>
    </row>
    <row r="10" spans="1:8" x14ac:dyDescent="0.2">
      <c r="A10" s="99"/>
      <c r="B10" s="105"/>
      <c r="C10" s="302"/>
      <c r="D10" s="305">
        <v>76877</v>
      </c>
      <c r="E10" s="307"/>
      <c r="F10" s="310">
        <v>48509</v>
      </c>
      <c r="G10" s="312"/>
      <c r="H10" s="315"/>
    </row>
    <row r="11" spans="1:8" x14ac:dyDescent="0.2">
      <c r="A11" s="114" t="s">
        <v>515</v>
      </c>
      <c r="B11" s="106"/>
      <c r="C11" s="301"/>
      <c r="D11" s="304">
        <v>147341</v>
      </c>
      <c r="E11" s="306"/>
      <c r="F11" s="309">
        <v>98176</v>
      </c>
      <c r="G11" s="311"/>
      <c r="H11" s="314"/>
    </row>
    <row r="12" spans="1:8" x14ac:dyDescent="0.2">
      <c r="A12" s="99"/>
      <c r="B12" s="105"/>
      <c r="C12" s="303"/>
      <c r="D12" s="305">
        <v>90563</v>
      </c>
      <c r="E12" s="307"/>
      <c r="F12" s="310">
        <v>58489</v>
      </c>
      <c r="G12" s="312"/>
      <c r="H12" s="315"/>
    </row>
    <row r="13" spans="1:8" x14ac:dyDescent="0.2">
      <c r="A13" s="114"/>
      <c r="B13" s="106"/>
      <c r="C13" s="301"/>
      <c r="D13" s="304">
        <v>154037</v>
      </c>
      <c r="E13" s="306"/>
      <c r="F13" s="309">
        <v>91405</v>
      </c>
      <c r="G13" s="313"/>
      <c r="H13" s="314"/>
    </row>
    <row r="14" spans="1:8" x14ac:dyDescent="0.2">
      <c r="A14" s="99"/>
      <c r="B14" s="105"/>
      <c r="C14" s="302"/>
      <c r="D14" s="305">
        <v>88246</v>
      </c>
      <c r="E14" s="307"/>
      <c r="F14" s="310">
        <v>50557</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85</v>
      </c>
      <c r="B19" s="294">
        <f>ROUND(VALUE(SUBSTITUTE(実質収支比率等に係る経年分析!F$48,"▲","-")),2)</f>
        <v>5</v>
      </c>
      <c r="C19" s="294">
        <f>ROUND(VALUE(SUBSTITUTE(実質収支比率等に係る経年分析!G$48,"▲","-")),2)</f>
        <v>4.32</v>
      </c>
      <c r="D19" s="294">
        <f>ROUND(VALUE(SUBSTITUTE(実質収支比率等に係る経年分析!H$48,"▲","-")),2)</f>
        <v>4.71</v>
      </c>
      <c r="E19" s="294">
        <f>ROUND(VALUE(SUBSTITUTE(実質収支比率等に係る経年分析!I$48,"▲","-")),2)</f>
        <v>5.28</v>
      </c>
      <c r="F19" s="294">
        <f>ROUND(VALUE(SUBSTITUTE(実質収支比率等に係る経年分析!J$48,"▲","-")),2)</f>
        <v>5.24</v>
      </c>
    </row>
    <row r="20" spans="1:11" x14ac:dyDescent="0.2">
      <c r="A20" s="294" t="s">
        <v>33</v>
      </c>
      <c r="B20" s="294">
        <f>ROUND(VALUE(SUBSTITUTE(実質収支比率等に係る経年分析!F$47,"▲","-")),2)</f>
        <v>17.46</v>
      </c>
      <c r="C20" s="294">
        <f>ROUND(VALUE(SUBSTITUTE(実質収支比率等に係る経年分析!G$47,"▲","-")),2)</f>
        <v>19.37</v>
      </c>
      <c r="D20" s="294">
        <f>ROUND(VALUE(SUBSTITUTE(実質収支比率等に係る経年分析!H$47,"▲","-")),2)</f>
        <v>20.73</v>
      </c>
      <c r="E20" s="294">
        <f>ROUND(VALUE(SUBSTITUTE(実質収支比率等に係る経年分析!I$47,"▲","-")),2)</f>
        <v>21.42</v>
      </c>
      <c r="F20" s="294">
        <f>ROUND(VALUE(SUBSTITUTE(実質収支比率等に係る経年分析!J$47,"▲","-")),2)</f>
        <v>24.04</v>
      </c>
    </row>
    <row r="21" spans="1:11" x14ac:dyDescent="0.2">
      <c r="A21" s="294" t="s">
        <v>108</v>
      </c>
      <c r="B21" s="294">
        <f>IF(ISNUMBER(VALUE(SUBSTITUTE(実質収支比率等に係る経年分析!F$49,"▲","-"))),ROUND(VALUE(SUBSTITUTE(実質収支比率等に係る経年分析!F$49,"▲","-")),2),NA())</f>
        <v>-3.03</v>
      </c>
      <c r="C21" s="294">
        <f>IF(ISNUMBER(VALUE(SUBSTITUTE(実質収支比率等に係る経年分析!G$49,"▲","-"))),ROUND(VALUE(SUBSTITUTE(実質収支比率等に係る経年分析!G$49,"▲","-")),2),NA())</f>
        <v>1.53</v>
      </c>
      <c r="D21" s="294">
        <f>IF(ISNUMBER(VALUE(SUBSTITUTE(実質収支比率等に係る経年分析!H$49,"▲","-"))),ROUND(VALUE(SUBSTITUTE(実質収支比率等に係る経年分析!H$49,"▲","-")),2),NA())</f>
        <v>2.63</v>
      </c>
      <c r="E21" s="294">
        <f>IF(ISNUMBER(VALUE(SUBSTITUTE(実質収支比率等に係る経年分析!I$49,"▲","-"))),ROUND(VALUE(SUBSTITUTE(実質収支比率等に係る経年分析!I$49,"▲","-")),2),NA())</f>
        <v>0.44</v>
      </c>
      <c r="F21" s="294">
        <f>IF(ISNUMBER(VALUE(SUBSTITUTE(実質収支比率等に係る経年分析!J$49,"▲","-"))),ROUND(VALUE(SUBSTITUTE(実質収支比率等に係る経年分析!J$49,"▲","-")),2),NA())</f>
        <v>2.61</v>
      </c>
    </row>
    <row r="24" spans="1:11" x14ac:dyDescent="0.2">
      <c r="A24" s="293" t="s">
        <v>97</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109</v>
      </c>
      <c r="C26" s="295" t="s">
        <v>64</v>
      </c>
      <c r="D26" s="295" t="s">
        <v>109</v>
      </c>
      <c r="E26" s="295" t="s">
        <v>64</v>
      </c>
      <c r="F26" s="295" t="s">
        <v>109</v>
      </c>
      <c r="G26" s="295" t="s">
        <v>64</v>
      </c>
      <c r="H26" s="295" t="s">
        <v>109</v>
      </c>
      <c r="I26" s="295" t="s">
        <v>64</v>
      </c>
      <c r="J26" s="295" t="s">
        <v>109</v>
      </c>
      <c r="K26" s="295" t="s">
        <v>64</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0.8</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1.18</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2">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2">
      <c r="A32" s="295" t="str">
        <f>IF(連結実質赤字比率に係る赤字・黒字の構成分析!C$38="",NA(),連結実質赤字比率に係る赤字・黒字の構成分析!C$38)</f>
        <v>介護保険特別会計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0.22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1.34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1.1000000000000001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0.52</v>
      </c>
    </row>
    <row r="33" spans="1:16" x14ac:dyDescent="0.2">
      <c r="A33" s="295" t="str">
        <f>IF(連結実質赤字比率に係る赤字・黒字の構成分析!C$37="",NA(),連結実質赤字比率に係る赤字・黒字の構成分析!C$37)</f>
        <v>国民健康保険特別会計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1.07</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0.55000000000000004</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0.34</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0.52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0.52</v>
      </c>
    </row>
    <row r="34" spans="1:16" x14ac:dyDescent="0.2">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1.06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0.92</v>
      </c>
    </row>
    <row r="35" spans="1:16" x14ac:dyDescent="0.2">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0.78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0.65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3.52</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3.54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3.7</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4.99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4.3099999999999996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4.71</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5.27</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5.23</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2">
      <c r="A42" s="296" t="s">
        <v>114</v>
      </c>
      <c r="B42" s="296"/>
      <c r="C42" s="296"/>
      <c r="D42" s="296">
        <f>'実質公債費比率（分子）の構造'!K$52</f>
        <v>1582</v>
      </c>
      <c r="E42" s="296"/>
      <c r="F42" s="296"/>
      <c r="G42" s="296">
        <f>'実質公債費比率（分子）の構造'!L$52</f>
        <v>1519</v>
      </c>
      <c r="H42" s="296"/>
      <c r="I42" s="296"/>
      <c r="J42" s="296">
        <f>'実質公債費比率（分子）の構造'!M$52</f>
        <v>1495</v>
      </c>
      <c r="K42" s="296"/>
      <c r="L42" s="296"/>
      <c r="M42" s="296">
        <f>'実質公債費比率（分子）の構造'!N$52</f>
        <v>1516</v>
      </c>
      <c r="N42" s="296"/>
      <c r="O42" s="296"/>
      <c r="P42" s="296">
        <f>'実質公債費比率（分子）の構造'!O$52</f>
        <v>1530</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7</v>
      </c>
      <c r="C44" s="296"/>
      <c r="D44" s="296"/>
      <c r="E44" s="296">
        <f>'実質公債費比率（分子）の構造'!L$50</f>
        <v>32</v>
      </c>
      <c r="F44" s="296"/>
      <c r="G44" s="296"/>
      <c r="H44" s="296">
        <f>'実質公債費比率（分子）の構造'!M$50</f>
        <v>30</v>
      </c>
      <c r="I44" s="296"/>
      <c r="J44" s="296"/>
      <c r="K44" s="296">
        <f>'実質公債費比率（分子）の構造'!N$50</f>
        <v>30</v>
      </c>
      <c r="L44" s="296"/>
      <c r="M44" s="296"/>
      <c r="N44" s="296">
        <f>'実質公債費比率（分子）の構造'!O$50</f>
        <v>30</v>
      </c>
      <c r="O44" s="296"/>
      <c r="P44" s="296"/>
    </row>
    <row r="45" spans="1:16" x14ac:dyDescent="0.2">
      <c r="A45" s="296" t="s">
        <v>0</v>
      </c>
      <c r="B45" s="296">
        <f>'実質公債費比率（分子）の構造'!K$49</f>
        <v>-5</v>
      </c>
      <c r="C45" s="296"/>
      <c r="D45" s="296"/>
      <c r="E45" s="296">
        <f>'実質公債費比率（分子）の構造'!L$49</f>
        <v>-3</v>
      </c>
      <c r="F45" s="296"/>
      <c r="G45" s="296"/>
      <c r="H45" s="296">
        <f>'実質公債費比率（分子）の構造'!M$49</f>
        <v>0</v>
      </c>
      <c r="I45" s="296"/>
      <c r="J45" s="296"/>
      <c r="K45" s="296" t="str">
        <f>'実質公債費比率（分子）の構造'!N$49</f>
        <v>-</v>
      </c>
      <c r="L45" s="296"/>
      <c r="M45" s="296"/>
      <c r="N45" s="296" t="str">
        <f>'実質公債費比率（分子）の構造'!O$49</f>
        <v>-</v>
      </c>
      <c r="O45" s="296"/>
      <c r="P45" s="296"/>
    </row>
    <row r="46" spans="1:16" x14ac:dyDescent="0.2">
      <c r="A46" s="296" t="s">
        <v>38</v>
      </c>
      <c r="B46" s="296">
        <f>'実質公債費比率（分子）の構造'!K$48</f>
        <v>345</v>
      </c>
      <c r="C46" s="296"/>
      <c r="D46" s="296"/>
      <c r="E46" s="296">
        <f>'実質公債費比率（分子）の構造'!L$48</f>
        <v>353</v>
      </c>
      <c r="F46" s="296"/>
      <c r="G46" s="296"/>
      <c r="H46" s="296">
        <f>'実質公債費比率（分子）の構造'!M$48</f>
        <v>358</v>
      </c>
      <c r="I46" s="296"/>
      <c r="J46" s="296"/>
      <c r="K46" s="296">
        <f>'実質公債費比率（分子）の構造'!N$48</f>
        <v>369</v>
      </c>
      <c r="L46" s="296"/>
      <c r="M46" s="296"/>
      <c r="N46" s="296">
        <f>'実質公債費比率（分子）の構造'!O$48</f>
        <v>285</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22</v>
      </c>
      <c r="B49" s="296">
        <f>'実質公債費比率（分子）の構造'!K$45</f>
        <v>1591</v>
      </c>
      <c r="C49" s="296"/>
      <c r="D49" s="296"/>
      <c r="E49" s="296">
        <f>'実質公債費比率（分子）の構造'!L$45</f>
        <v>1546</v>
      </c>
      <c r="F49" s="296"/>
      <c r="G49" s="296"/>
      <c r="H49" s="296">
        <f>'実質公債費比率（分子）の構造'!M$45</f>
        <v>1549</v>
      </c>
      <c r="I49" s="296"/>
      <c r="J49" s="296"/>
      <c r="K49" s="296">
        <f>'実質公債費比率（分子）の構造'!N$45</f>
        <v>1690</v>
      </c>
      <c r="L49" s="296"/>
      <c r="M49" s="296"/>
      <c r="N49" s="296">
        <f>'実質公債費比率（分子）の構造'!O$45</f>
        <v>1664</v>
      </c>
      <c r="O49" s="296"/>
      <c r="P49" s="296"/>
    </row>
    <row r="50" spans="1:16" x14ac:dyDescent="0.2">
      <c r="A50" s="296" t="s">
        <v>51</v>
      </c>
      <c r="B50" s="296" t="e">
        <f>NA()</f>
        <v>#N/A</v>
      </c>
      <c r="C50" s="296">
        <f>IF(ISNUMBER('実質公債費比率（分子）の構造'!K$53),'実質公債費比率（分子）の構造'!K$53,NA())</f>
        <v>356</v>
      </c>
      <c r="D50" s="296" t="e">
        <f>NA()</f>
        <v>#N/A</v>
      </c>
      <c r="E50" s="296" t="e">
        <f>NA()</f>
        <v>#N/A</v>
      </c>
      <c r="F50" s="296">
        <f>IF(ISNUMBER('実質公債費比率（分子）の構造'!L$53),'実質公債費比率（分子）の構造'!L$53,NA())</f>
        <v>409</v>
      </c>
      <c r="G50" s="296" t="e">
        <f>NA()</f>
        <v>#N/A</v>
      </c>
      <c r="H50" s="296" t="e">
        <f>NA()</f>
        <v>#N/A</v>
      </c>
      <c r="I50" s="296">
        <f>IF(ISNUMBER('実質公債費比率（分子）の構造'!M$53),'実質公債費比率（分子）の構造'!M$53,NA())</f>
        <v>442</v>
      </c>
      <c r="J50" s="296" t="e">
        <f>NA()</f>
        <v>#N/A</v>
      </c>
      <c r="K50" s="296" t="e">
        <f>NA()</f>
        <v>#N/A</v>
      </c>
      <c r="L50" s="296">
        <f>IF(ISNUMBER('実質公債費比率（分子）の構造'!N$53),'実質公債費比率（分子）の構造'!N$53,NA())</f>
        <v>573</v>
      </c>
      <c r="M50" s="296" t="e">
        <f>NA()</f>
        <v>#N/A</v>
      </c>
      <c r="N50" s="296" t="e">
        <f>NA()</f>
        <v>#N/A</v>
      </c>
      <c r="O50" s="296">
        <f>IF(ISNUMBER('実質公債費比率（分子）の構造'!O$53),'実質公債費比率（分子）の構造'!O$53,NA())</f>
        <v>449</v>
      </c>
      <c r="P50" s="296" t="e">
        <f>NA()</f>
        <v>#N/A</v>
      </c>
    </row>
    <row r="53" spans="1:16" x14ac:dyDescent="0.2">
      <c r="A53" s="293" t="s">
        <v>115</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119</v>
      </c>
      <c r="C55" s="295"/>
      <c r="D55" s="295" t="s">
        <v>122</v>
      </c>
      <c r="E55" s="295" t="s">
        <v>119</v>
      </c>
      <c r="F55" s="295"/>
      <c r="G55" s="295" t="s">
        <v>122</v>
      </c>
      <c r="H55" s="295" t="s">
        <v>119</v>
      </c>
      <c r="I55" s="295"/>
      <c r="J55" s="295" t="s">
        <v>122</v>
      </c>
      <c r="K55" s="295" t="s">
        <v>119</v>
      </c>
      <c r="L55" s="295"/>
      <c r="M55" s="295" t="s">
        <v>122</v>
      </c>
      <c r="N55" s="295" t="s">
        <v>119</v>
      </c>
      <c r="O55" s="295"/>
      <c r="P55" s="295" t="s">
        <v>122</v>
      </c>
    </row>
    <row r="56" spans="1:16" x14ac:dyDescent="0.2">
      <c r="A56" s="295" t="s">
        <v>42</v>
      </c>
      <c r="B56" s="295"/>
      <c r="C56" s="295"/>
      <c r="D56" s="295">
        <f>'将来負担比率（分子）の構造'!I$52</f>
        <v>14560</v>
      </c>
      <c r="E56" s="295"/>
      <c r="F56" s="295"/>
      <c r="G56" s="295">
        <f>'将来負担比率（分子）の構造'!J$52</f>
        <v>15058</v>
      </c>
      <c r="H56" s="295"/>
      <c r="I56" s="295"/>
      <c r="J56" s="295">
        <f>'将来負担比率（分子）の構造'!K$52</f>
        <v>14517</v>
      </c>
      <c r="K56" s="295"/>
      <c r="L56" s="295"/>
      <c r="M56" s="295">
        <f>'将来負担比率（分子）の構造'!L$52</f>
        <v>13928</v>
      </c>
      <c r="N56" s="295"/>
      <c r="O56" s="295"/>
      <c r="P56" s="295">
        <f>'将来負担比率（分子）の構造'!M$52</f>
        <v>13860</v>
      </c>
    </row>
    <row r="57" spans="1:16" x14ac:dyDescent="0.2">
      <c r="A57" s="295" t="s">
        <v>93</v>
      </c>
      <c r="B57" s="295"/>
      <c r="C57" s="295"/>
      <c r="D57" s="295">
        <f>'将来負担比率（分子）の構造'!I$51</f>
        <v>42</v>
      </c>
      <c r="E57" s="295"/>
      <c r="F57" s="295"/>
      <c r="G57" s="295">
        <f>'将来負担比率（分子）の構造'!J$51</f>
        <v>25</v>
      </c>
      <c r="H57" s="295"/>
      <c r="I57" s="295"/>
      <c r="J57" s="295">
        <f>'将来負担比率（分子）の構造'!K$51</f>
        <v>15</v>
      </c>
      <c r="K57" s="295"/>
      <c r="L57" s="295"/>
      <c r="M57" s="295">
        <f>'将来負担比率（分子）の構造'!L$51</f>
        <v>9</v>
      </c>
      <c r="N57" s="295"/>
      <c r="O57" s="295"/>
      <c r="P57" s="295">
        <f>'将来負担比率（分子）の構造'!M$51</f>
        <v>3</v>
      </c>
    </row>
    <row r="58" spans="1:16" x14ac:dyDescent="0.2">
      <c r="A58" s="295" t="s">
        <v>90</v>
      </c>
      <c r="B58" s="295"/>
      <c r="C58" s="295"/>
      <c r="D58" s="295">
        <f>'将来負担比率（分子）の構造'!I$50</f>
        <v>4489</v>
      </c>
      <c r="E58" s="295"/>
      <c r="F58" s="295"/>
      <c r="G58" s="295">
        <f>'将来負担比率（分子）の構造'!J$50</f>
        <v>4734</v>
      </c>
      <c r="H58" s="295"/>
      <c r="I58" s="295"/>
      <c r="J58" s="295">
        <f>'将来負担比率（分子）の構造'!K$50</f>
        <v>5052</v>
      </c>
      <c r="K58" s="295"/>
      <c r="L58" s="295"/>
      <c r="M58" s="295">
        <f>'将来負担比率（分子）の構造'!L$50</f>
        <v>5088</v>
      </c>
      <c r="N58" s="295"/>
      <c r="O58" s="295"/>
      <c r="P58" s="295">
        <f>'将来負担比率（分子）の構造'!M$50</f>
        <v>5339</v>
      </c>
    </row>
    <row r="59" spans="1:16" x14ac:dyDescent="0.2">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80</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73</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74</v>
      </c>
      <c r="B62" s="295">
        <f>'将来負担比率（分子）の構造'!I$45</f>
        <v>1881</v>
      </c>
      <c r="C62" s="295"/>
      <c r="D62" s="295"/>
      <c r="E62" s="295">
        <f>'将来負担比率（分子）の構造'!J$45</f>
        <v>1813</v>
      </c>
      <c r="F62" s="295"/>
      <c r="G62" s="295"/>
      <c r="H62" s="295">
        <f>'将来負担比率（分子）の構造'!K$45</f>
        <v>1736</v>
      </c>
      <c r="I62" s="295"/>
      <c r="J62" s="295"/>
      <c r="K62" s="295">
        <f>'将来負担比率（分子）の構造'!L$45</f>
        <v>1693</v>
      </c>
      <c r="L62" s="295"/>
      <c r="M62" s="295"/>
      <c r="N62" s="295">
        <f>'将来負担比率（分子）の構造'!M$45</f>
        <v>1714</v>
      </c>
      <c r="O62" s="295"/>
      <c r="P62" s="295"/>
    </row>
    <row r="63" spans="1:16" x14ac:dyDescent="0.2">
      <c r="A63" s="295" t="s">
        <v>72</v>
      </c>
      <c r="B63" s="295" t="str">
        <f>'将来負担比率（分子）の構造'!I$44</f>
        <v>-</v>
      </c>
      <c r="C63" s="295"/>
      <c r="D63" s="295"/>
      <c r="E63" s="295" t="str">
        <f>'将来負担比率（分子）の構造'!J$44</f>
        <v>-</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2">
      <c r="A64" s="295" t="s">
        <v>70</v>
      </c>
      <c r="B64" s="295">
        <f>'将来負担比率（分子）の構造'!I$43</f>
        <v>3299</v>
      </c>
      <c r="C64" s="295"/>
      <c r="D64" s="295"/>
      <c r="E64" s="295">
        <f>'将来負担比率（分子）の構造'!J$43</f>
        <v>3170</v>
      </c>
      <c r="F64" s="295"/>
      <c r="G64" s="295"/>
      <c r="H64" s="295">
        <f>'将来負担比率（分子）の構造'!K$43</f>
        <v>3048</v>
      </c>
      <c r="I64" s="295"/>
      <c r="J64" s="295"/>
      <c r="K64" s="295">
        <f>'将来負担比率（分子）の構造'!L$43</f>
        <v>3021</v>
      </c>
      <c r="L64" s="295"/>
      <c r="M64" s="295"/>
      <c r="N64" s="295">
        <f>'将来負担比率（分子）の構造'!M$43</f>
        <v>2563</v>
      </c>
      <c r="O64" s="295"/>
      <c r="P64" s="295"/>
    </row>
    <row r="65" spans="1:16" x14ac:dyDescent="0.2">
      <c r="A65" s="295" t="s">
        <v>69</v>
      </c>
      <c r="B65" s="295">
        <f>'将来負担比率（分子）の構造'!I$42</f>
        <v>122</v>
      </c>
      <c r="C65" s="295"/>
      <c r="D65" s="295"/>
      <c r="E65" s="295">
        <f>'将来負担比率（分子）の構造'!J$42</f>
        <v>89</v>
      </c>
      <c r="F65" s="295"/>
      <c r="G65" s="295"/>
      <c r="H65" s="295">
        <f>'将来負担比率（分子）の構造'!K$42</f>
        <v>59</v>
      </c>
      <c r="I65" s="295"/>
      <c r="J65" s="295"/>
      <c r="K65" s="295">
        <f>'将来負担比率（分子）の構造'!L$42</f>
        <v>30</v>
      </c>
      <c r="L65" s="295"/>
      <c r="M65" s="295"/>
      <c r="N65" s="295" t="str">
        <f>'将来負担比率（分子）の構造'!M$42</f>
        <v>-</v>
      </c>
      <c r="O65" s="295"/>
      <c r="P65" s="295"/>
    </row>
    <row r="66" spans="1:16" x14ac:dyDescent="0.2">
      <c r="A66" s="295" t="s">
        <v>53</v>
      </c>
      <c r="B66" s="295">
        <f>'将来負担比率（分子）の構造'!I$41</f>
        <v>15978</v>
      </c>
      <c r="C66" s="295"/>
      <c r="D66" s="295"/>
      <c r="E66" s="295">
        <f>'将来負担比率（分子）の構造'!J$41</f>
        <v>16951</v>
      </c>
      <c r="F66" s="295"/>
      <c r="G66" s="295"/>
      <c r="H66" s="295">
        <f>'将来負担比率（分子）の構造'!K$41</f>
        <v>16976</v>
      </c>
      <c r="I66" s="295"/>
      <c r="J66" s="295"/>
      <c r="K66" s="295">
        <f>'将来負担比率（分子）の構造'!L$41</f>
        <v>16413</v>
      </c>
      <c r="L66" s="295"/>
      <c r="M66" s="295"/>
      <c r="N66" s="295">
        <f>'将来負担比率（分子）の構造'!M$41</f>
        <v>16219</v>
      </c>
      <c r="O66" s="295"/>
      <c r="P66" s="295"/>
    </row>
    <row r="67" spans="1:16" x14ac:dyDescent="0.2">
      <c r="A67" s="295" t="s">
        <v>95</v>
      </c>
      <c r="B67" s="295" t="e">
        <f>NA()</f>
        <v>#N/A</v>
      </c>
      <c r="C67" s="295">
        <f>IF(ISNUMBER('将来負担比率（分子）の構造'!I$53),IF('将来負担比率（分子）の構造'!I$53&lt;0,0,'将来負担比率（分子）の構造'!I$53),NA())</f>
        <v>2189</v>
      </c>
      <c r="D67" s="295" t="e">
        <f>NA()</f>
        <v>#N/A</v>
      </c>
      <c r="E67" s="295" t="e">
        <f>NA()</f>
        <v>#N/A</v>
      </c>
      <c r="F67" s="295">
        <f>IF(ISNUMBER('将来負担比率（分子）の構造'!J$53),IF('将来負担比率（分子）の構造'!J$53&lt;0,0,'将来負担比率（分子）の構造'!J$53),NA())</f>
        <v>2206</v>
      </c>
      <c r="G67" s="295" t="e">
        <f>NA()</f>
        <v>#N/A</v>
      </c>
      <c r="H67" s="295" t="e">
        <f>NA()</f>
        <v>#N/A</v>
      </c>
      <c r="I67" s="295">
        <f>IF(ISNUMBER('将来負担比率（分子）の構造'!K$53),IF('将来負担比率（分子）の構造'!K$53&lt;0,0,'将来負担比率（分子）の構造'!K$53),NA())</f>
        <v>2235</v>
      </c>
      <c r="J67" s="295" t="e">
        <f>NA()</f>
        <v>#N/A</v>
      </c>
      <c r="K67" s="295" t="e">
        <f>NA()</f>
        <v>#N/A</v>
      </c>
      <c r="L67" s="295">
        <f>IF(ISNUMBER('将来負担比率（分子）の構造'!L$53),IF('将来負担比率（分子）の構造'!L$53&lt;0,0,'将来負担比率（分子）の構造'!L$53),NA())</f>
        <v>2132</v>
      </c>
      <c r="M67" s="295" t="e">
        <f>NA()</f>
        <v>#N/A</v>
      </c>
      <c r="N67" s="295" t="e">
        <f>NA()</f>
        <v>#N/A</v>
      </c>
      <c r="O67" s="295">
        <f>IF(ISNUMBER('将来負担比率（分子）の構造'!M$53),IF('将来負担比率（分子）の構造'!M$53&lt;0,0,'将来負担比率（分子）の構造'!M$53),NA())</f>
        <v>1293</v>
      </c>
      <c r="P67" s="295" t="e">
        <f>NA()</f>
        <v>#N/A</v>
      </c>
    </row>
    <row r="70" spans="1:16" x14ac:dyDescent="0.2">
      <c r="A70" s="298" t="s">
        <v>123</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124</v>
      </c>
      <c r="B72" s="299">
        <f>基金残高に係る経年分析!F55</f>
        <v>1777</v>
      </c>
      <c r="C72" s="299">
        <f>基金残高に係る経年分析!G55</f>
        <v>1779</v>
      </c>
      <c r="D72" s="299">
        <f>基金残高に係る経年分析!H55</f>
        <v>1999</v>
      </c>
    </row>
    <row r="73" spans="1:16" x14ac:dyDescent="0.2">
      <c r="A73" s="297" t="s">
        <v>125</v>
      </c>
      <c r="B73" s="299">
        <f>基金残高に係る経年分析!F56</f>
        <v>685</v>
      </c>
      <c r="C73" s="299">
        <f>基金残高に係る経年分析!G56</f>
        <v>648</v>
      </c>
      <c r="D73" s="299">
        <f>基金残高に係る経年分析!H56</f>
        <v>646</v>
      </c>
    </row>
    <row r="74" spans="1:16" x14ac:dyDescent="0.2">
      <c r="A74" s="297" t="s">
        <v>128</v>
      </c>
      <c r="B74" s="299">
        <f>基金残高に係る経年分析!F57</f>
        <v>3482</v>
      </c>
      <c r="C74" s="299">
        <f>基金残高に係る経年分析!G57</f>
        <v>3510</v>
      </c>
      <c r="D74" s="299">
        <f>基金残高に係る経年分析!H57</f>
        <v>3428</v>
      </c>
    </row>
  </sheetData>
  <sheetProtection algorithmName="SHA-512" hashValue="vUF7UK95RsT6OtYhaEPuJ1QZe3hIVd7xhqA5lMoMY9FP3bxWddF4+lo5ZgaCGUvzM5vrTIQFZlIYuLw12H9lbQ==" saltValue="epk/OvKKXPSzTmg53vYGzg=="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小針 陽平</cp:lastModifiedBy>
  <dcterms:modified xsi:type="dcterms:W3CDTF">2025-03-19T04:19:25Z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2025-03-16T07:22:47Z</vt:filetime>
  </property>
</Properties>
</file>