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28_会津坂下町○\"/>
    </mc:Choice>
  </mc:AlternateContent>
  <bookViews>
    <workbookView xWindow="-108" yWindow="-108" windowWidth="23256" windowHeight="138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BW34" i="10"/>
  <c r="BW35" i="10" s="1"/>
  <c r="BW36" i="10" s="1"/>
  <c r="BW37" i="10" s="1"/>
  <c r="BW38" i="10" s="1"/>
  <c r="BW39" i="10" s="1"/>
  <c r="BW40" i="10" s="1"/>
  <c r="BW41" i="10" s="1"/>
  <c r="BW42" i="10" s="1"/>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U36" i="10" s="1"/>
  <c r="AM34" i="10"/>
</calcChain>
</file>

<file path=xl/sharedStrings.xml><?xml version="1.0" encoding="utf-8"?>
<sst xmlns="http://schemas.openxmlformats.org/spreadsheetml/2006/main" count="1066" uniqueCount="563">
  <si>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</si>
  <si>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</si>
  <si>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</si>
  <si>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</si>
  <si>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</si>
  <si>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</si>
  <si>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</si>
  <si>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</si>
  <si>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</si>
  <si>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</si>
  <si>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</si>
  <si>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</si>
  <si>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</si>
  <si>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</si>
  <si>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</si>
  <si>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</si>
  <si>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</si>
  <si>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</si>
  <si>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</si>
  <si>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</si>
  <si>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</si>
  <si>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</si>
  <si>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</si>
  <si>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</si>
  <si>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</si>
  <si>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</si>
  <si>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</si>
  <si>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</si>
  <si>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</si>
  <si>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</si>
  <si>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</si>
  <si>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</si>
  <si>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</si>
  <si>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</si>
  <si>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</si>
  <si>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</si>
  <si>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</si>
  <si>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</si>
  <si>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</si>
  <si>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</si>
  <si>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</si>
  <si>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</si>
  <si>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</si>
  <si>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</si>
  <si>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</si>
  <si>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</si>
  <si>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</si>
  <si>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</si>
  <si>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</si>
  <si>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</si>
  <si>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</si>
  <si>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</si>
  <si>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</si>
  <si>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</si>
  <si>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</si>
  <si>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</si>
  <si>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</si>
  <si>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</si>
  <si>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</si>
  <si>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</si>
  <si>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</si>
  <si>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</si>
  <si>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</si>
  <si>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</si>
  <si>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</si>
  <si>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</si>
  <si>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</si>
  <si>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</si>
  <si>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</si>
  <si>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</si>
  <si>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</si>
  <si>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</si>
  <si>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</si>
  <si>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</si>
  <si>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</si>
  <si>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</si>
  <si>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</si>
  <si>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</si>
  <si>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</si>
  <si>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</si>
  <si>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</si>
  <si>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</si>
  <si>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</si>
  <si>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</si>
  <si>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</si>
  <si>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</si>
  <si>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</si>
  <si>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</si>
  <si>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</si>
  <si>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</si>
  <si>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</si>
  <si>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</si>
  <si>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</si>
  <si>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</si>
  <si>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会津坂下町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</si>
  <si>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</si>
  <si>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</si>
  <si>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</si>
  <si>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</si>
  <si>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</si>
  <si>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</si>
  <si>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</si>
  <si>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</si>
  <si>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</si>
  <si>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</si>
  <si>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</si>
  <si>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</si>
  <si>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</si>
  <si>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</si>
  <si>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</si>
  <si>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</si>
  <si>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</si>
  <si>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</si>
  <si>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</si>
  <si>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</si>
  <si>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</si>
  <si>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</si>
  <si>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</si>
  <si>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</si>
  <si>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</si>
  <si>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</si>
  <si>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</si>
  <si>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</si>
  <si>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</si>
  <si>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</si>
  <si>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</si>
  <si>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</si>
  <si>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</si>
  <si>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</si>
  <si>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</si>
  <si>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</si>
  <si>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</si>
  <si>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</si>
  <si>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</si>
  <si>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</si>
  <si>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</si>
  <si>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</si>
  <si>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</si>
  <si>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</si>
  <si>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</si>
  <si>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</si>
  <si>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</si>
  <si>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</si>
  <si>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</si>
  <si>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</si>
  <si>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</si>
  <si>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</si>
  <si>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</si>
  <si>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</si>
  <si>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</si>
  <si>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</si>
  <si>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</si>
  <si>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</si>
  <si>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</si>
  <si>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</si>
  <si>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</si>
  <si>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</si>
  <si>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</si>
  <si>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</si>
  <si>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</si>
  <si>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</si>
  <si>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</si>
  <si>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</si>
  <si>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</si>
  <si>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</si>
  <si>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</si>
  <si>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</si>
  <si>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</si>
  <si>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</si>
  <si>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</si>
  <si>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</si>
  <si>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</si>
  <si>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</si>
  <si>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</si>
  <si>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</si>
  <si>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</si>
  <si>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</si>
  <si>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</si>
  <si>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</si>
  <si>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</si>
  <si>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</si>
  <si>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</si>
  <si>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</si>
  <si>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</si>
  <si>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</si>
  <si>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</si>
  <si>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</si>
  <si>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</si>
  <si>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</si>
  <si>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</si>
  <si>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</si>
  <si>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</si>
  <si>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</si>
  <si>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</si>
  <si>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</si>
  <si>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</si>
  <si>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</si>
  <si>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</si>
  <si>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</si>
  <si>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</si>
  <si>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</si>
  <si>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</si>
  <si>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</si>
  <si>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福島県会津坂下町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</si>
  <si>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</si>
  <si>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</si>
  <si>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</si>
  <si>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</si>
  <si>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</si>
  <si>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</si>
  <si>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</si>
  <si>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</si>
  <si>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</si>
  <si>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</si>
  <si>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</si>
  <si>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</si>
  <si>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</si>
  <si>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</si>
  <si>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</si>
  <si>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</si>
  <si>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</si>
  <si>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</si>
  <si>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</si>
  <si>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</si>
  <si>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</si>
  <si>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</si>
  <si>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</si>
  <si>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</si>
  <si>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</si>
  <si>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</si>
  <si>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</si>
  <si>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</si>
  <si>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</si>
  <si>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</si>
  <si>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</si>
  <si>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</si>
  <si>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</si>
  <si>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</si>
  <si>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</si>
  <si>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</si>
  <si>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</si>
  <si>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</si>
  <si>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</si>
  <si>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</si>
  <si>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</si>
  <si>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</si>
  <si>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</si>
  <si>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</si>
  <si>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</si>
  <si>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</si>
  <si>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</si>
  <si>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</si>
  <si>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</si>
  <si>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</si>
  <si>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</si>
  <si>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</si>
  <si>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</si>
  <si>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</si>
  <si>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</si>
  <si>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</si>
  <si>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</si>
  <si>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</si>
  <si>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</si>
  <si>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</si>
  <si>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</si>
  <si>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</si>
  <si>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</si>
  <si>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</si>
  <si>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</si>
  <si>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</si>
  <si>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</si>
  <si>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</si>
  <si>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</si>
  <si>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</si>
  <si>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</si>
  <si>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</si>
  <si>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</si>
  <si>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</si>
  <si>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</si>
  <si>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</si>
  <si>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</si>
  <si>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</si>
  <si>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</si>
  <si>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</si>
  <si>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</si>
  <si>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</si>
  <si>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</si>
  <si>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</si>
  <si>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</si>
  <si>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</si>
  <si>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</si>
  <si>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</si>
  <si>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</si>
  <si>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</si>
  <si>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</si>
  <si>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</si>
  <si>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</si>
  <si>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</si>
  <si>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</si>
  <si>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</si>
  <si>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</si>
  <si>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</si>
  <si>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</si>
  <si>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</si>
  <si>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</si>
  <si>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</si>
  <si>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</si>
  <si>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</si>
  <si>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</si>
  <si>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</si>
  <si>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</si>
  <si>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</si>
  <si>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</si>
  <si>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</si>
  <si>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</si>
  <si>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</si>
  <si>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</si>
  <si>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</si>
  <si>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</si>
  <si>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</si>
  <si>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</si>
  <si>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</si>
  <si>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</si>
  <si>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</si>
  <si>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</si>
  <si>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</si>
  <si>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</si>
  <si>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</si>
  <si>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</si>
  <si>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</si>
  <si>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</si>
  <si>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</si>
  <si>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</si>
  <si>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</si>
  <si>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</si>
  <si>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</si>
  <si>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</si>
  <si>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</si>
  <si>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</si>
  <si>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</si>
  <si>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</si>
  <si>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</si>
  <si>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</si>
  <si>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</si>
  <si>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</si>
  <si>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</si>
  <si>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</si>
  <si>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</si>
  <si>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</si>
  <si>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</si>
  <si>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</si>
  <si>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</si>
  <si>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</si>
  <si>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</si>
  <si>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福島県会津坂下町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</si>
  <si>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</si>
  <si>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</si>
  <si>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</si>
  <si>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</si>
  <si>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</si>
  <si>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</si>
  <si>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</si>
  <si>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</si>
  <si>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</si>
  <si>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</si>
  <si>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</si>
  <si>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</si>
  <si>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</si>
  <si>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</si>
  <si>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</si>
  <si>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</si>
  <si>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</si>
  <si>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</si>
  <si>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</si>
  <si>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</si>
  <si>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坂下東第一地区土地区画整理事業特別会計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</si>
  <si>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</si>
  <si>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</si>
  <si>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</si>
  <si>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</si>
  <si>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</si>
  <si>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</si>
  <si>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</si>
  <si>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</si>
  <si>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</si>
  <si>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</si>
  <si>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</si>
  <si>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</si>
  <si>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</si>
  <si>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</si>
  <si>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</si>
  <si>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</si>
  <si>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</si>
  <si>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</si>
  <si>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</si>
  <si>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</si>
  <si>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</si>
  <si>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</si>
  <si>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</si>
  <si>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</si>
  <si>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</si>
  <si>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</si>
  <si>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</si>
  <si>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</si>
  <si>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</si>
  <si>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</si>
  <si>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</si>
  <si>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</si>
  <si>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</si>
  <si>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</si>
  <si>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</si>
  <si>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</si>
  <si>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</si>
  <si>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</si>
  <si>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</si>
  <si>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</si>
  <si>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</si>
  <si>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</si>
  <si>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</si>
  <si>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</si>
  <si>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</si>
  <si>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</si>
  <si>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</si>
  <si>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</si>
  <si>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</si>
  <si>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</si>
  <si>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</si>
  <si>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</si>
  <si>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</si>
  <si>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</si>
  <si>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</si>
  <si>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</si>
  <si>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</si>
  <si>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</si>
  <si>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</si>
  <si>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</si>
  <si>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</si>
  <si>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</si>
  <si>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</si>
  <si>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</si>
  <si>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</si>
  <si>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</si>
  <si>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</si>
  <si>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</si>
  <si>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</si>
  <si>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</si>
  <si>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</si>
  <si>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</si>
  <si>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</si>
  <si>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</si>
  <si>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</si>
  <si>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</si>
  <si>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</si>
  <si>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</si>
  <si>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</si>
  <si>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</si>
  <si>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</si>
  <si>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</si>
  <si>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</si>
  <si>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</si>
  <si>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</si>
  <si>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</si>
  <si>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</si>
  <si>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</si>
  <si>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</si>
  <si>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</si>
  <si>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</si>
  <si>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</si>
  <si>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</si>
  <si>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</si>
  <si>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</si>
  <si>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</si>
  <si>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</si>
  <si>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</si>
  <si>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</si>
  <si>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</si>
  <si>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</si>
  <si>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</si>
  <si>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</si>
  <si>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</si>
  <si>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</si>
  <si>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</si>
  <si>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</si>
  <si>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</si>
  <si>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</si>
  <si>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</si>
  <si>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</si>
  <si>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</si>
  <si>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</si>
  <si>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</si>
  <si>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</si>
  <si>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</si>
  <si>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</si>
  <si>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</si>
  <si>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</si>
  <si>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</si>
  <si>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</si>
  <si>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</si>
  <si>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</si>
  <si>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</si>
  <si>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</si>
  <si>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</si>
  <si>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</si>
  <si>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</si>
  <si>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</si>
  <si>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</si>
  <si>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</si>
  <si>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</si>
  <si>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</si>
  <si>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</si>
  <si>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</si>
  <si>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</si>
  <si>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</si>
  <si>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</si>
  <si>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</si>
  <si>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</si>
  <si>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</si>
  <si>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</si>
  <si>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</si>
  <si>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</si>
  <si>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</si>
  <si>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</si>
  <si>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</si>
  <si>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</si>
  <si>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</si>
  <si>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</si>
  <si>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</si>
  <si>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</si>
  <si>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</si>
  <si>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</si>
  <si>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</si>
  <si>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</si>
  <si>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</si>
  <si>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</si>
  <si>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介護保険特別会計</t>
  </si>
  <si>
    <t>国民健康保険特別会計</t>
  </si>
  <si>
    <t>下水道事業特別会計</t>
  </si>
  <si>
    <t>農業集落排水事業特別会計</t>
  </si>
  <si>
    <t>後期高齢者医療特別会計</t>
  </si>
  <si>
    <t>坂下東第一地区土地区画整理事業特別会計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</si>
  <si>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</si>
  <si>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</si>
  <si>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</si>
  <si>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</si>
  <si>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</si>
  <si>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</si>
  <si>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</si>
  <si>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</si>
  <si>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株式会社湯川会津坂下</t>
    <rPh sb="0" eb="4">
      <t>カブシキガイシャ</t>
    </rPh>
    <rPh sb="4" eb="6">
      <t>ユガワ</t>
    </rPh>
    <rPh sb="6" eb="8">
      <t>アイヅ</t>
    </rPh>
    <rPh sb="8" eb="10">
      <t>バンゲ</t>
    </rPh>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</si>
  <si>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</si>
  <si>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5"/>
  </si>
  <si>
    <t>廃棄物処理施設整備基金</t>
    <rPh sb="0" eb="3">
      <t>ハイキブツ</t>
    </rPh>
    <rPh sb="3" eb="5">
      <t>ショリ</t>
    </rPh>
    <rPh sb="5" eb="7">
      <t>シセツ</t>
    </rPh>
    <rPh sb="7" eb="9">
      <t>セイビ</t>
    </rPh>
    <rPh sb="9" eb="11">
      <t>キキン</t>
    </rPh>
    <phoneticPr fontId="5"/>
  </si>
  <si>
    <t>森林環境基金</t>
    <rPh sb="0" eb="2">
      <t>シンリン</t>
    </rPh>
    <rPh sb="2" eb="4">
      <t>カンキョウ</t>
    </rPh>
    <rPh sb="4" eb="6">
      <t>キキン</t>
    </rPh>
    <phoneticPr fontId="5"/>
  </si>
  <si>
    <t>行政センター建設整備基金</t>
    <rPh sb="0" eb="2">
      <t>ギョウセイ</t>
    </rPh>
    <rPh sb="6" eb="8">
      <t>ケンセツ</t>
    </rPh>
    <rPh sb="8" eb="10">
      <t>セイビ</t>
    </rPh>
    <rPh sb="10" eb="12">
      <t>キキン</t>
    </rPh>
    <phoneticPr fontId="5"/>
  </si>
  <si>
    <t>会津若松地方広域市町村圏整備組合一般会計</t>
  </si>
  <si>
    <t>会津若松地方広域市町村圏整備組合水道用水供給事業会計</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</si>
  <si>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</si>
  <si>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2"/>
  </si>
  <si>
    <t>福島県市町村総合事務組合消防賞じゅつ金特別会計</t>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</si>
  <si>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</si>
  <si>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</si>
  <si>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福島県後期高齢者医療広域連合一般会計</t>
  </si>
  <si>
    <t>福島県後期高齢者医療広域連合後期高齢者医療特別会計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</si>
</sst>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6756-47B1-A1E9-D0BE441E78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34374</c:v>
                </c:pt>
                <c:pt idx="1">
                  <c:v>39506</c:v>
                </c:pt>
                <c:pt idx="2">
                  <c:v>86644</c:v>
                </c:pt>
                <c:pt idx="3">
                  <c:v>48568</c:v>
                </c:pt>
                <c:pt idx="4">
                  <c:v>62967</c:v>
                </c:pt>
              </c:numCache>
            </c:numRef>
          </c:val>
          <c:smooth val="0"/>
          <c:extLst>
            <c:ext xmlns:c16="http://schemas.microsoft.com/office/drawing/2014/chart" uri="{C3380CC4-5D6E-409C-BE32-E72D297353CC}">
              <c16:uniqueId val="{00000001-6756-47B1-A1E9-D0BE441E787F}"/>
            </c:ext>
          </c:extLst>
        </c:ser>
        <c:dLbls>
          <c:showLegendKey val="0"/>
          <c:showVal val="0"/>
          <c:showCatName val="0"/>
          <c:showSerName val="0"/>
          <c:showPercent val="0"/>
          <c:showBubbleSize val="0"/>
        </c:dLbls>
        <c:marker val="1"/>
        <c:smooth val="0"/>
        <c:axId val="260171304"/>
        <c:axId val="260171688"/>
      </c:lineChart>
      <c:catAx>
        <c:axId val="260171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171688"/>
        <c:crosses val="autoZero"/>
        <c:auto val="1"/>
        <c:lblAlgn val="ctr"/>
        <c:lblOffset val="100"/>
        <c:tickLblSkip val="1"/>
        <c:tickMarkSkip val="1"/>
        <c:noMultiLvlLbl val="0"/>
      </c:catAx>
      <c:valAx>
        <c:axId val="2601716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171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5.09</c:v>
                </c:pt>
                <c:pt idx="1">
                  <c:v>7.29</c:v>
                </c:pt>
                <c:pt idx="2">
                  <c:v>7.12</c:v>
                </c:pt>
                <c:pt idx="3">
                  <c:v>9.01</c:v>
                </c:pt>
                <c:pt idx="4">
                  <c:v>8.16</c:v>
                </c:pt>
              </c:numCache>
            </c:numRef>
          </c:val>
          <c:extLst>
            <c:ext xmlns:c16="http://schemas.microsoft.com/office/drawing/2014/chart" uri="{C3380CC4-5D6E-409C-BE32-E72D297353CC}">
              <c16:uniqueId val="{00000000-7326-493A-BDB8-75D1E67762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6.43</c:v>
                </c:pt>
                <c:pt idx="1">
                  <c:v>8.8800000000000008</c:v>
                </c:pt>
                <c:pt idx="2">
                  <c:v>11.84</c:v>
                </c:pt>
                <c:pt idx="3">
                  <c:v>14.45</c:v>
                </c:pt>
                <c:pt idx="4">
                  <c:v>16.86</c:v>
                </c:pt>
              </c:numCache>
            </c:numRef>
          </c:val>
          <c:extLst>
            <c:ext xmlns:c16="http://schemas.microsoft.com/office/drawing/2014/chart" uri="{C3380CC4-5D6E-409C-BE32-E72D297353CC}">
              <c16:uniqueId val="{00000001-7326-493A-BDB8-75D1E677624F}"/>
            </c:ext>
          </c:extLst>
        </c:ser>
        <c:dLbls>
          <c:showLegendKey val="0"/>
          <c:showVal val="0"/>
          <c:showCatName val="0"/>
          <c:showSerName val="0"/>
          <c:showPercent val="0"/>
          <c:showBubbleSize val="0"/>
        </c:dLbls>
        <c:gapWidth val="250"/>
        <c:overlap val="100"/>
        <c:axId val="405420352"/>
        <c:axId val="404693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2.73</c:v>
                </c:pt>
                <c:pt idx="1">
                  <c:v>5.28</c:v>
                </c:pt>
                <c:pt idx="2">
                  <c:v>3.69</c:v>
                </c:pt>
                <c:pt idx="3">
                  <c:v>5.81</c:v>
                </c:pt>
                <c:pt idx="4">
                  <c:v>2.33</c:v>
                </c:pt>
              </c:numCache>
            </c:numRef>
          </c:val>
          <c:smooth val="0"/>
          <c:extLst>
            <c:ext xmlns:c16="http://schemas.microsoft.com/office/drawing/2014/chart" uri="{C3380CC4-5D6E-409C-BE32-E72D297353CC}">
              <c16:uniqueId val="{00000002-7326-493A-BDB8-75D1E677624F}"/>
            </c:ext>
          </c:extLst>
        </c:ser>
        <c:dLbls>
          <c:showLegendKey val="0"/>
          <c:showVal val="0"/>
          <c:showCatName val="0"/>
          <c:showSerName val="0"/>
          <c:showPercent val="0"/>
          <c:showBubbleSize val="0"/>
        </c:dLbls>
        <c:marker val="1"/>
        <c:smooth val="0"/>
        <c:axId val="405420352"/>
        <c:axId val="404693656"/>
      </c:lineChart>
      <c:catAx>
        <c:axId val="40542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693656"/>
        <c:crosses val="autoZero"/>
        <c:auto val="1"/>
        <c:lblAlgn val="ctr"/>
        <c:lblOffset val="100"/>
        <c:tickLblSkip val="1"/>
        <c:tickMarkSkip val="1"/>
        <c:noMultiLvlLbl val="0"/>
      </c:catAx>
      <c:valAx>
        <c:axId val="404693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42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9D-4E6E-9CDA-C8B59F6AFA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9D-4E6E-9CDA-C8B59F6AFA2D}"/>
            </c:ext>
          </c:extLst>
        </c:ser>
        <c:ser>
          <c:idx val="2"/>
          <c:order val="2"/>
          <c:tx>
            <c:strRef>
              <c:f>データシート!$A$29</c:f>
              <c:strCache>
                <c:ptCount val="1"/>
                <c:pt idx="0">
                  <c:v>坂下東第一地区土地区画整理事業特別会計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9D-4E6E-9CDA-C8B59F6AFA2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E29D-4E6E-9CDA-C8B59F6AFA2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E29D-4E6E-9CDA-C8B59F6AFA2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3.33</c:v>
                </c:pt>
                <c:pt idx="6">
                  <c:v>#N/A</c:v>
                </c:pt>
                <c:pt idx="7">
                  <c:v>2.39</c:v>
                </c:pt>
                <c:pt idx="8">
                  <c:v>#N/A</c:v>
                </c:pt>
                <c:pt idx="9">
                  <c:v>0.33</c:v>
                </c:pt>
              </c:numCache>
            </c:numRef>
          </c:val>
          <c:extLst>
            <c:ext xmlns:c16="http://schemas.microsoft.com/office/drawing/2014/chart" uri="{C3380CC4-5D6E-409C-BE32-E72D297353CC}">
              <c16:uniqueId val="{00000005-E29D-4E6E-9CDA-C8B59F6AFA2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2.61</c:v>
                </c:pt>
                <c:pt idx="2">
                  <c:v>#N/A</c:v>
                </c:pt>
                <c:pt idx="3">
                  <c:v>1.51</c:v>
                </c:pt>
                <c:pt idx="4">
                  <c:v>#N/A</c:v>
                </c:pt>
                <c:pt idx="5">
                  <c:v>1.21</c:v>
                </c:pt>
                <c:pt idx="6">
                  <c:v>#N/A</c:v>
                </c:pt>
                <c:pt idx="7">
                  <c:v>1.03</c:v>
                </c:pt>
                <c:pt idx="8">
                  <c:v>#N/A</c:v>
                </c:pt>
                <c:pt idx="9">
                  <c:v>0.98</c:v>
                </c:pt>
              </c:numCache>
            </c:numRef>
          </c:val>
          <c:extLst>
            <c:ext xmlns:c16="http://schemas.microsoft.com/office/drawing/2014/chart" uri="{C3380CC4-5D6E-409C-BE32-E72D297353CC}">
              <c16:uniqueId val="{00000006-E29D-4E6E-9CDA-C8B59F6AFA2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2.62</c:v>
                </c:pt>
                <c:pt idx="2">
                  <c:v>#N/A</c:v>
                </c:pt>
                <c:pt idx="3">
                  <c:v>2.12</c:v>
                </c:pt>
                <c:pt idx="4">
                  <c:v>#N/A</c:v>
                </c:pt>
                <c:pt idx="5">
                  <c:v>1.74</c:v>
                </c:pt>
                <c:pt idx="6">
                  <c:v>#N/A</c:v>
                </c:pt>
                <c:pt idx="7">
                  <c:v>1.81</c:v>
                </c:pt>
                <c:pt idx="8">
                  <c:v>#N/A</c:v>
                </c:pt>
                <c:pt idx="9">
                  <c:v>1.31</c:v>
                </c:pt>
              </c:numCache>
            </c:numRef>
          </c:val>
          <c:extLst>
            <c:ext xmlns:c16="http://schemas.microsoft.com/office/drawing/2014/chart" uri="{C3380CC4-5D6E-409C-BE32-E72D297353CC}">
              <c16:uniqueId val="{00000007-E29D-4E6E-9CDA-C8B59F6AFA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5.09</c:v>
                </c:pt>
                <c:pt idx="2">
                  <c:v>#N/A</c:v>
                </c:pt>
                <c:pt idx="3">
                  <c:v>7.28</c:v>
                </c:pt>
                <c:pt idx="4">
                  <c:v>#N/A</c:v>
                </c:pt>
                <c:pt idx="5">
                  <c:v>7.12</c:v>
                </c:pt>
                <c:pt idx="6">
                  <c:v>#N/A</c:v>
                </c:pt>
                <c:pt idx="7">
                  <c:v>8.9700000000000006</c:v>
                </c:pt>
                <c:pt idx="8">
                  <c:v>#N/A</c:v>
                </c:pt>
                <c:pt idx="9">
                  <c:v>8.16</c:v>
                </c:pt>
              </c:numCache>
            </c:numRef>
          </c:val>
          <c:extLst>
            <c:ext xmlns:c16="http://schemas.microsoft.com/office/drawing/2014/chart" uri="{C3380CC4-5D6E-409C-BE32-E72D297353CC}">
              <c16:uniqueId val="{00000008-E29D-4E6E-9CDA-C8B59F6AFA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14.81</c:v>
                </c:pt>
                <c:pt idx="2">
                  <c:v>#N/A</c:v>
                </c:pt>
                <c:pt idx="3">
                  <c:v>14.46</c:v>
                </c:pt>
                <c:pt idx="4">
                  <c:v>#N/A</c:v>
                </c:pt>
                <c:pt idx="5">
                  <c:v>14.85</c:v>
                </c:pt>
                <c:pt idx="6">
                  <c:v>#N/A</c:v>
                </c:pt>
                <c:pt idx="7">
                  <c:v>16.43</c:v>
                </c:pt>
                <c:pt idx="8">
                  <c:v>#N/A</c:v>
                </c:pt>
                <c:pt idx="9">
                  <c:v>16.649999999999999</c:v>
                </c:pt>
              </c:numCache>
            </c:numRef>
          </c:val>
          <c:extLst>
            <c:ext xmlns:c16="http://schemas.microsoft.com/office/drawing/2014/chart" uri="{C3380CC4-5D6E-409C-BE32-E72D297353CC}">
              <c16:uniqueId val="{00000009-E29D-4E6E-9CDA-C8B59F6AFA2D}"/>
            </c:ext>
          </c:extLst>
        </c:ser>
        <c:dLbls>
          <c:showLegendKey val="0"/>
          <c:showVal val="0"/>
          <c:showCatName val="0"/>
          <c:showSerName val="0"/>
          <c:showPercent val="0"/>
          <c:showBubbleSize val="0"/>
        </c:dLbls>
        <c:gapWidth val="150"/>
        <c:overlap val="100"/>
        <c:axId val="404876416"/>
        <c:axId val="405324184"/>
      </c:barChart>
      <c:catAx>
        <c:axId val="4048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324184"/>
        <c:crosses val="autoZero"/>
        <c:auto val="1"/>
        <c:lblAlgn val="ctr"/>
        <c:lblOffset val="100"/>
        <c:tickLblSkip val="1"/>
        <c:tickMarkSkip val="1"/>
        <c:noMultiLvlLbl val="0"/>
      </c:catAx>
      <c:valAx>
        <c:axId val="405324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7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844</c:v>
                </c:pt>
                <c:pt idx="5">
                  <c:v>842</c:v>
                </c:pt>
                <c:pt idx="8">
                  <c:v>827</c:v>
                </c:pt>
                <c:pt idx="11">
                  <c:v>823</c:v>
                </c:pt>
                <c:pt idx="14">
                  <c:v>827</c:v>
                </c:pt>
              </c:numCache>
            </c:numRef>
          </c:val>
          <c:extLst>
            <c:ext xmlns:c16="http://schemas.microsoft.com/office/drawing/2014/chart" uri="{C3380CC4-5D6E-409C-BE32-E72D297353CC}">
              <c16:uniqueId val="{00000000-9CFB-4513-A5D5-1832404083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FB-4513-A5D5-1832404083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9CFB-4513-A5D5-1832404083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7</c:v>
                </c:pt>
                <c:pt idx="6">
                  <c:v>8</c:v>
                </c:pt>
                <c:pt idx="9">
                  <c:v>8</c:v>
                </c:pt>
                <c:pt idx="12">
                  <c:v>9</c:v>
                </c:pt>
              </c:numCache>
            </c:numRef>
          </c:val>
          <c:extLst>
            <c:ext xmlns:c16="http://schemas.microsoft.com/office/drawing/2014/chart" uri="{C3380CC4-5D6E-409C-BE32-E72D297353CC}">
              <c16:uniqueId val="{00000003-9CFB-4513-A5D5-1832404083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161</c:v>
                </c:pt>
                <c:pt idx="3">
                  <c:v>157</c:v>
                </c:pt>
                <c:pt idx="6">
                  <c:v>162</c:v>
                </c:pt>
                <c:pt idx="9">
                  <c:v>182</c:v>
                </c:pt>
                <c:pt idx="12">
                  <c:v>162</c:v>
                </c:pt>
              </c:numCache>
            </c:numRef>
          </c:val>
          <c:extLst>
            <c:ext xmlns:c16="http://schemas.microsoft.com/office/drawing/2014/chart" uri="{C3380CC4-5D6E-409C-BE32-E72D297353CC}">
              <c16:uniqueId val="{00000004-9CFB-4513-A5D5-1832404083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FB-4513-A5D5-1832404083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FB-4513-A5D5-1832404083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1183</c:v>
                </c:pt>
                <c:pt idx="3">
                  <c:v>1131</c:v>
                </c:pt>
                <c:pt idx="6">
                  <c:v>1108</c:v>
                </c:pt>
                <c:pt idx="9">
                  <c:v>1090</c:v>
                </c:pt>
                <c:pt idx="12">
                  <c:v>1071</c:v>
                </c:pt>
              </c:numCache>
            </c:numRef>
          </c:val>
          <c:extLst>
            <c:ext xmlns:c16="http://schemas.microsoft.com/office/drawing/2014/chart" uri="{C3380CC4-5D6E-409C-BE32-E72D297353CC}">
              <c16:uniqueId val="{00000007-9CFB-4513-A5D5-183240408322}"/>
            </c:ext>
          </c:extLst>
        </c:ser>
        <c:dLbls>
          <c:showLegendKey val="0"/>
          <c:showVal val="0"/>
          <c:showCatName val="0"/>
          <c:showSerName val="0"/>
          <c:showPercent val="0"/>
          <c:showBubbleSize val="0"/>
        </c:dLbls>
        <c:gapWidth val="100"/>
        <c:overlap val="100"/>
        <c:axId val="406916624"/>
        <c:axId val="125922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512</c:v>
                </c:pt>
                <c:pt idx="2">
                  <c:v>#N/A</c:v>
                </c:pt>
                <c:pt idx="3">
                  <c:v>#N/A</c:v>
                </c:pt>
                <c:pt idx="4">
                  <c:v>454</c:v>
                </c:pt>
                <c:pt idx="5">
                  <c:v>#N/A</c:v>
                </c:pt>
                <c:pt idx="6">
                  <c:v>#N/A</c:v>
                </c:pt>
                <c:pt idx="7">
                  <c:v>451</c:v>
                </c:pt>
                <c:pt idx="8">
                  <c:v>#N/A</c:v>
                </c:pt>
                <c:pt idx="9">
                  <c:v>#N/A</c:v>
                </c:pt>
                <c:pt idx="10">
                  <c:v>457</c:v>
                </c:pt>
                <c:pt idx="11">
                  <c:v>#N/A</c:v>
                </c:pt>
                <c:pt idx="12">
                  <c:v>#N/A</c:v>
                </c:pt>
                <c:pt idx="13">
                  <c:v>415</c:v>
                </c:pt>
                <c:pt idx="14">
                  <c:v>#N/A</c:v>
                </c:pt>
              </c:numCache>
            </c:numRef>
          </c:val>
          <c:smooth val="0"/>
          <c:extLst>
            <c:ext xmlns:c16="http://schemas.microsoft.com/office/drawing/2014/chart" uri="{C3380CC4-5D6E-409C-BE32-E72D297353CC}">
              <c16:uniqueId val="{00000008-9CFB-4513-A5D5-183240408322}"/>
            </c:ext>
          </c:extLst>
        </c:ser>
        <c:dLbls>
          <c:showLegendKey val="0"/>
          <c:showVal val="0"/>
          <c:showCatName val="0"/>
          <c:showSerName val="0"/>
          <c:showPercent val="0"/>
          <c:showBubbleSize val="0"/>
        </c:dLbls>
        <c:marker val="1"/>
        <c:smooth val="0"/>
        <c:axId val="406916624"/>
        <c:axId val="125922272"/>
      </c:lineChart>
      <c:catAx>
        <c:axId val="40691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922272"/>
        <c:crosses val="autoZero"/>
        <c:auto val="1"/>
        <c:lblAlgn val="ctr"/>
        <c:lblOffset val="100"/>
        <c:tickLblSkip val="1"/>
        <c:tickMarkSkip val="1"/>
        <c:noMultiLvlLbl val="0"/>
      </c:catAx>
      <c:valAx>
        <c:axId val="12592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91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7258</c:v>
                </c:pt>
                <c:pt idx="5">
                  <c:v>6863</c:v>
                </c:pt>
                <c:pt idx="8">
                  <c:v>6832</c:v>
                </c:pt>
                <c:pt idx="11">
                  <c:v>6321</c:v>
                </c:pt>
                <c:pt idx="14">
                  <c:v>5864</c:v>
                </c:pt>
              </c:numCache>
            </c:numRef>
          </c:val>
          <c:extLst>
            <c:ext xmlns:c16="http://schemas.microsoft.com/office/drawing/2014/chart" uri="{C3380CC4-5D6E-409C-BE32-E72D297353CC}">
              <c16:uniqueId val="{00000000-87FC-4F47-B365-FBE9E3F14C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405</c:v>
                </c:pt>
                <c:pt idx="5">
                  <c:v>375</c:v>
                </c:pt>
                <c:pt idx="8">
                  <c:v>346</c:v>
                </c:pt>
                <c:pt idx="11">
                  <c:v>311</c:v>
                </c:pt>
                <c:pt idx="14">
                  <c:v>268</c:v>
                </c:pt>
              </c:numCache>
            </c:numRef>
          </c:val>
          <c:extLst>
            <c:ext xmlns:c16="http://schemas.microsoft.com/office/drawing/2014/chart" uri="{C3380CC4-5D6E-409C-BE32-E72D297353CC}">
              <c16:uniqueId val="{00000001-87FC-4F47-B365-FBE9E3F14C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892</c:v>
                </c:pt>
                <c:pt idx="5">
                  <c:v>1262</c:v>
                </c:pt>
                <c:pt idx="8">
                  <c:v>1634</c:v>
                </c:pt>
                <c:pt idx="11">
                  <c:v>1865</c:v>
                </c:pt>
                <c:pt idx="14">
                  <c:v>2251</c:v>
                </c:pt>
              </c:numCache>
            </c:numRef>
          </c:val>
          <c:extLst>
            <c:ext xmlns:c16="http://schemas.microsoft.com/office/drawing/2014/chart" uri="{C3380CC4-5D6E-409C-BE32-E72D297353CC}">
              <c16:uniqueId val="{00000002-87FC-4F47-B365-FBE9E3F14C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FC-4F47-B365-FBE9E3F14C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FC-4F47-B365-FBE9E3F14C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FC-4F47-B365-FBE9E3F14C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1192</c:v>
                </c:pt>
                <c:pt idx="3">
                  <c:v>1117</c:v>
                </c:pt>
                <c:pt idx="6">
                  <c:v>945</c:v>
                </c:pt>
                <c:pt idx="9">
                  <c:v>911</c:v>
                </c:pt>
                <c:pt idx="12">
                  <c:v>863</c:v>
                </c:pt>
              </c:numCache>
            </c:numRef>
          </c:val>
          <c:extLst>
            <c:ext xmlns:c16="http://schemas.microsoft.com/office/drawing/2014/chart" uri="{C3380CC4-5D6E-409C-BE32-E72D297353CC}">
              <c16:uniqueId val="{00000006-87FC-4F47-B365-FBE9E3F14C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c:v>
                </c:pt>
                <c:pt idx="3">
                  <c:v>26</c:v>
                </c:pt>
                <c:pt idx="6">
                  <c:v>41</c:v>
                </c:pt>
                <c:pt idx="9">
                  <c:v>39</c:v>
                </c:pt>
                <c:pt idx="12">
                  <c:v>61</c:v>
                </c:pt>
              </c:numCache>
            </c:numRef>
          </c:val>
          <c:extLst>
            <c:ext xmlns:c16="http://schemas.microsoft.com/office/drawing/2014/chart" uri="{C3380CC4-5D6E-409C-BE32-E72D297353CC}">
              <c16:uniqueId val="{00000007-87FC-4F47-B365-FBE9E3F14C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2317</c:v>
                </c:pt>
                <c:pt idx="3">
                  <c:v>2287</c:v>
                </c:pt>
                <c:pt idx="6">
                  <c:v>2286</c:v>
                </c:pt>
                <c:pt idx="9">
                  <c:v>2379</c:v>
                </c:pt>
                <c:pt idx="12">
                  <c:v>2587</c:v>
                </c:pt>
              </c:numCache>
            </c:numRef>
          </c:val>
          <c:extLst>
            <c:ext xmlns:c16="http://schemas.microsoft.com/office/drawing/2014/chart" uri="{C3380CC4-5D6E-409C-BE32-E72D297353CC}">
              <c16:uniqueId val="{00000008-87FC-4F47-B365-FBE9E3F14C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87FC-4F47-B365-FBE9E3F14C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8526</c:v>
                </c:pt>
                <c:pt idx="3">
                  <c:v>7841</c:v>
                </c:pt>
                <c:pt idx="6">
                  <c:v>7788</c:v>
                </c:pt>
                <c:pt idx="9">
                  <c:v>6772</c:v>
                </c:pt>
                <c:pt idx="12">
                  <c:v>5964</c:v>
                </c:pt>
              </c:numCache>
            </c:numRef>
          </c:val>
          <c:extLst>
            <c:ext xmlns:c16="http://schemas.microsoft.com/office/drawing/2014/chart" uri="{C3380CC4-5D6E-409C-BE32-E72D297353CC}">
              <c16:uniqueId val="{0000000A-87FC-4F47-B365-FBE9E3F14CF8}"/>
            </c:ext>
          </c:extLst>
        </c:ser>
        <c:dLbls>
          <c:showLegendKey val="0"/>
          <c:showVal val="0"/>
          <c:showCatName val="0"/>
          <c:showSerName val="0"/>
          <c:showPercent val="0"/>
          <c:showBubbleSize val="0"/>
        </c:dLbls>
        <c:gapWidth val="100"/>
        <c:overlap val="100"/>
        <c:axId val="125917440"/>
        <c:axId val="21932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3507</c:v>
                </c:pt>
                <c:pt idx="2">
                  <c:v>#N/A</c:v>
                </c:pt>
                <c:pt idx="3">
                  <c:v>#N/A</c:v>
                </c:pt>
                <c:pt idx="4">
                  <c:v>2771</c:v>
                </c:pt>
                <c:pt idx="5">
                  <c:v>#N/A</c:v>
                </c:pt>
                <c:pt idx="6">
                  <c:v>#N/A</c:v>
                </c:pt>
                <c:pt idx="7">
                  <c:v>2247</c:v>
                </c:pt>
                <c:pt idx="8">
                  <c:v>#N/A</c:v>
                </c:pt>
                <c:pt idx="9">
                  <c:v>#N/A</c:v>
                </c:pt>
                <c:pt idx="10">
                  <c:v>1605</c:v>
                </c:pt>
                <c:pt idx="11">
                  <c:v>#N/A</c:v>
                </c:pt>
                <c:pt idx="12">
                  <c:v>#N/A</c:v>
                </c:pt>
                <c:pt idx="13">
                  <c:v>1092</c:v>
                </c:pt>
                <c:pt idx="14">
                  <c:v>#N/A</c:v>
                </c:pt>
              </c:numCache>
            </c:numRef>
          </c:val>
          <c:smooth val="0"/>
          <c:extLst>
            <c:ext xmlns:c16="http://schemas.microsoft.com/office/drawing/2014/chart" uri="{C3380CC4-5D6E-409C-BE32-E72D297353CC}">
              <c16:uniqueId val="{0000000B-87FC-4F47-B365-FBE9E3F14CF8}"/>
            </c:ext>
          </c:extLst>
        </c:ser>
        <c:dLbls>
          <c:showLegendKey val="0"/>
          <c:showVal val="0"/>
          <c:showCatName val="0"/>
          <c:showSerName val="0"/>
          <c:showPercent val="0"/>
          <c:showBubbleSize val="0"/>
        </c:dLbls>
        <c:marker val="1"/>
        <c:smooth val="0"/>
        <c:axId val="125917440"/>
        <c:axId val="219320288"/>
      </c:lineChart>
      <c:catAx>
        <c:axId val="12591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320288"/>
        <c:crosses val="autoZero"/>
        <c:auto val="1"/>
        <c:lblAlgn val="ctr"/>
        <c:lblOffset val="100"/>
        <c:tickLblSkip val="1"/>
        <c:tickMarkSkip val="1"/>
        <c:noMultiLvlLbl val="0"/>
      </c:catAx>
      <c:valAx>
        <c:axId val="21932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1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634</c:v>
                </c:pt>
                <c:pt idx="1">
                  <c:v>746</c:v>
                </c:pt>
                <c:pt idx="2">
                  <c:v>881</c:v>
                </c:pt>
              </c:numCache>
            </c:numRef>
          </c:val>
          <c:extLst>
            <c:ext xmlns:c16="http://schemas.microsoft.com/office/drawing/2014/chart" uri="{C3380CC4-5D6E-409C-BE32-E72D297353CC}">
              <c16:uniqueId val="{00000000-EFDD-4C9F-B218-22C7C6CA60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172</c:v>
                </c:pt>
                <c:pt idx="1">
                  <c:v>24</c:v>
                </c:pt>
                <c:pt idx="2">
                  <c:v>25</c:v>
                </c:pt>
              </c:numCache>
            </c:numRef>
          </c:val>
          <c:extLst>
            <c:ext xmlns:c16="http://schemas.microsoft.com/office/drawing/2014/chart" uri="{C3380CC4-5D6E-409C-BE32-E72D297353CC}">
              <c16:uniqueId val="{00000001-EFDD-4C9F-B218-22C7C6CA60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839</c:v>
                </c:pt>
                <c:pt idx="1">
                  <c:v>1131</c:v>
                </c:pt>
                <c:pt idx="2">
                  <c:v>1411</c:v>
                </c:pt>
              </c:numCache>
            </c:numRef>
          </c:val>
          <c:extLst>
            <c:ext xmlns:c16="http://schemas.microsoft.com/office/drawing/2014/chart" uri="{C3380CC4-5D6E-409C-BE32-E72D297353CC}">
              <c16:uniqueId val="{00000002-EFDD-4C9F-B218-22C7C6CA6016}"/>
            </c:ext>
          </c:extLst>
        </c:ser>
        <c:dLbls>
          <c:showLegendKey val="0"/>
          <c:showVal val="0"/>
          <c:showCatName val="0"/>
          <c:showSerName val="0"/>
          <c:showPercent val="0"/>
          <c:showBubbleSize val="0"/>
        </c:dLbls>
        <c:gapWidth val="120"/>
        <c:overlap val="100"/>
        <c:axId val="219294976"/>
        <c:axId val="219295360"/>
      </c:barChart>
      <c:catAx>
        <c:axId val="21929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9295360"/>
        <c:crosses val="autoZero"/>
        <c:auto val="1"/>
        <c:lblAlgn val="ctr"/>
        <c:lblOffset val="100"/>
        <c:tickLblSkip val="1"/>
        <c:tickMarkSkip val="1"/>
        <c:noMultiLvlLbl val="0"/>
      </c:catAx>
      <c:valAx>
        <c:axId val="219295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929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14,552
14,422
91.59
9,283,880
8,833,181
426,466
5,224,849
5,944,689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令和</a:t>
          </a:r>
          <a:r>
            <a:rPr kumimoji="1" lang="ja-JP" altLang="en-US" sz="1100" baseline="0">
              <a:solidFill>
                <a:sysClr val="windowText" lastClr="000000"/>
              </a:solidFill>
              <a:effectLst/>
              <a:latin typeface="+mn-lt"/>
              <a:ea typeface="+mn-ea"/>
              <a:cs typeface="+mn-cs"/>
            </a:rPr>
            <a:t>５</a:t>
          </a:r>
          <a:r>
            <a:rPr kumimoji="1" lang="ja-JP" altLang="ja-JP" sz="1100" baseline="0">
              <a:solidFill>
                <a:sysClr val="windowText" lastClr="000000"/>
              </a:solidFill>
              <a:effectLst/>
              <a:latin typeface="+mn-lt"/>
              <a:ea typeface="+mn-ea"/>
              <a:cs typeface="+mn-cs"/>
            </a:rPr>
            <a:t>年度は、基準財政需要額が</a:t>
          </a:r>
          <a:r>
            <a:rPr kumimoji="1" lang="en-US" altLang="ja-JP" sz="1100" baseline="0">
              <a:solidFill>
                <a:sysClr val="windowText" lastClr="000000"/>
              </a:solidFill>
              <a:effectLst/>
              <a:latin typeface="+mn-lt"/>
              <a:ea typeface="+mn-ea"/>
              <a:cs typeface="+mn-cs"/>
            </a:rPr>
            <a:t>4,735,663</a:t>
          </a:r>
          <a:r>
            <a:rPr kumimoji="1" lang="ja-JP" altLang="ja-JP" sz="1100" baseline="0">
              <a:solidFill>
                <a:sysClr val="windowText" lastClr="000000"/>
              </a:solidFill>
              <a:effectLst/>
              <a:latin typeface="+mn-lt"/>
              <a:ea typeface="+mn-ea"/>
              <a:cs typeface="+mn-cs"/>
            </a:rPr>
            <a:t>千円、基準財政収入額が</a:t>
          </a:r>
          <a:r>
            <a:rPr kumimoji="1" lang="en-US" altLang="ja-JP" sz="1100" baseline="0">
              <a:solidFill>
                <a:sysClr val="windowText" lastClr="000000"/>
              </a:solidFill>
              <a:effectLst/>
              <a:latin typeface="+mn-lt"/>
              <a:ea typeface="+mn-ea"/>
              <a:cs typeface="+mn-cs"/>
            </a:rPr>
            <a:t>1,790,524</a:t>
          </a:r>
          <a:r>
            <a:rPr kumimoji="1" lang="ja-JP" altLang="ja-JP" sz="1100" baseline="0">
              <a:solidFill>
                <a:sysClr val="windowText" lastClr="000000"/>
              </a:solidFill>
              <a:effectLst/>
              <a:latin typeface="+mn-lt"/>
              <a:ea typeface="+mn-ea"/>
              <a:cs typeface="+mn-cs"/>
            </a:rPr>
            <a:t>千円となり、単年度の財政力指数は</a:t>
          </a:r>
          <a:r>
            <a:rPr kumimoji="1" lang="en-US" altLang="ja-JP" sz="1100" baseline="0">
              <a:solidFill>
                <a:sysClr val="windowText" lastClr="000000"/>
              </a:solidFill>
              <a:effectLst/>
              <a:latin typeface="+mn-lt"/>
              <a:ea typeface="+mn-ea"/>
              <a:cs typeface="+mn-cs"/>
            </a:rPr>
            <a:t>0.378</a:t>
          </a:r>
          <a:r>
            <a:rPr kumimoji="1" lang="ja-JP" altLang="ja-JP" sz="1100" baseline="0">
              <a:solidFill>
                <a:sysClr val="windowText" lastClr="000000"/>
              </a:solidFill>
              <a:effectLst/>
              <a:latin typeface="+mn-lt"/>
              <a:ea typeface="+mn-ea"/>
              <a:cs typeface="+mn-cs"/>
            </a:rPr>
            <a:t>となった。令和</a:t>
          </a:r>
          <a:r>
            <a:rPr kumimoji="1" lang="ja-JP" altLang="en-US" sz="1100" baseline="0">
              <a:solidFill>
                <a:sysClr val="windowText" lastClr="000000"/>
              </a:solidFill>
              <a:effectLst/>
              <a:latin typeface="+mn-lt"/>
              <a:ea typeface="+mn-ea"/>
              <a:cs typeface="+mn-cs"/>
            </a:rPr>
            <a:t>３</a:t>
          </a:r>
          <a:r>
            <a:rPr kumimoji="1" lang="ja-JP" altLang="ja-JP" sz="1100" baseline="0">
              <a:solidFill>
                <a:sysClr val="windowText" lastClr="000000"/>
              </a:solidFill>
              <a:effectLst/>
              <a:latin typeface="+mn-lt"/>
              <a:ea typeface="+mn-ea"/>
              <a:cs typeface="+mn-cs"/>
            </a:rPr>
            <a:t>年度は</a:t>
          </a:r>
          <a:r>
            <a:rPr kumimoji="1" lang="en-US" altLang="ja-JP" sz="1100" baseline="0">
              <a:solidFill>
                <a:sysClr val="windowText" lastClr="000000"/>
              </a:solidFill>
              <a:effectLst/>
              <a:latin typeface="+mn-lt"/>
              <a:ea typeface="+mn-ea"/>
              <a:cs typeface="+mn-cs"/>
            </a:rPr>
            <a:t>0.355</a:t>
          </a:r>
          <a:r>
            <a:rPr kumimoji="1" lang="ja-JP" altLang="ja-JP" sz="1100" baseline="0">
              <a:solidFill>
                <a:sysClr val="windowText" lastClr="000000"/>
              </a:solidFill>
              <a:effectLst/>
              <a:latin typeface="+mn-lt"/>
              <a:ea typeface="+mn-ea"/>
              <a:cs typeface="+mn-cs"/>
            </a:rPr>
            <a:t>、令和</a:t>
          </a:r>
          <a:r>
            <a:rPr kumimoji="1" lang="ja-JP" altLang="en-US" sz="1100" baseline="0">
              <a:solidFill>
                <a:sysClr val="windowText" lastClr="000000"/>
              </a:solidFill>
              <a:effectLst/>
              <a:latin typeface="+mn-lt"/>
              <a:ea typeface="+mn-ea"/>
              <a:cs typeface="+mn-cs"/>
            </a:rPr>
            <a:t>４</a:t>
          </a:r>
          <a:r>
            <a:rPr kumimoji="1" lang="ja-JP" altLang="ja-JP" sz="1100" baseline="0">
              <a:solidFill>
                <a:sysClr val="windowText" lastClr="000000"/>
              </a:solidFill>
              <a:effectLst/>
              <a:latin typeface="+mn-lt"/>
              <a:ea typeface="+mn-ea"/>
              <a:cs typeface="+mn-cs"/>
            </a:rPr>
            <a:t>年度は</a:t>
          </a:r>
          <a:r>
            <a:rPr kumimoji="1" lang="en-US" altLang="ja-JP" sz="1100" baseline="0">
              <a:solidFill>
                <a:sysClr val="windowText" lastClr="000000"/>
              </a:solidFill>
              <a:effectLst/>
              <a:latin typeface="+mn-lt"/>
              <a:ea typeface="+mn-ea"/>
              <a:cs typeface="+mn-cs"/>
            </a:rPr>
            <a:t>0.370</a:t>
          </a:r>
          <a:r>
            <a:rPr kumimoji="1" lang="ja-JP" altLang="ja-JP" sz="1100" baseline="0">
              <a:solidFill>
                <a:sysClr val="windowText" lastClr="000000"/>
              </a:solidFill>
              <a:effectLst/>
              <a:latin typeface="+mn-lt"/>
              <a:ea typeface="+mn-ea"/>
              <a:cs typeface="+mn-cs"/>
            </a:rPr>
            <a:t>であったため、３ヶ年平均は昨年度と同じ</a:t>
          </a:r>
          <a:r>
            <a:rPr kumimoji="1" lang="en-US" altLang="ja-JP" sz="1100" baseline="0">
              <a:solidFill>
                <a:sysClr val="windowText" lastClr="000000"/>
              </a:solidFill>
              <a:effectLst/>
              <a:latin typeface="+mn-lt"/>
              <a:ea typeface="+mn-ea"/>
              <a:cs typeface="+mn-cs"/>
            </a:rPr>
            <a:t>0.37</a:t>
          </a:r>
          <a:r>
            <a:rPr kumimoji="1" lang="ja-JP" altLang="ja-JP" sz="110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全国平均、県平均及び、類似団体平均と比較すると、いずれも前年度と同様に低く、財源に余裕がない状況であることから、町税の高い徴収率を維持しながら、未利用町有財産の積極的な活用・処分や受益者負担の見直し、ふるさと納税の推進等に努め、自主財源の確保に向けて取り組んで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年度は、経常的収入が</a:t>
          </a:r>
          <a:r>
            <a:rPr kumimoji="1" lang="en-US" altLang="ja-JP" sz="1100">
              <a:solidFill>
                <a:schemeClr val="dk1"/>
              </a:solidFill>
              <a:effectLst/>
              <a:latin typeface="+mn-lt"/>
              <a:ea typeface="+mn-ea"/>
              <a:cs typeface="+mn-cs"/>
            </a:rPr>
            <a:t>6,237,431</a:t>
          </a:r>
          <a:r>
            <a:rPr kumimoji="1" lang="ja-JP" altLang="ja-JP" sz="1100">
              <a:solidFill>
                <a:schemeClr val="dk1"/>
              </a:solidFill>
              <a:effectLst/>
              <a:latin typeface="+mn-lt"/>
              <a:ea typeface="+mn-ea"/>
              <a:cs typeface="+mn-cs"/>
            </a:rPr>
            <a:t>千円、経常的支出が</a:t>
          </a:r>
          <a:r>
            <a:rPr kumimoji="1" lang="en-US" altLang="ja-JP" sz="1100">
              <a:solidFill>
                <a:schemeClr val="dk1"/>
              </a:solidFill>
              <a:effectLst/>
              <a:latin typeface="+mn-lt"/>
              <a:ea typeface="+mn-ea"/>
              <a:cs typeface="+mn-cs"/>
            </a:rPr>
            <a:t>5,471,652</a:t>
          </a:r>
          <a:r>
            <a:rPr kumimoji="1" lang="ja-JP" altLang="ja-JP" sz="1100">
              <a:solidFill>
                <a:schemeClr val="dk1"/>
              </a:solidFill>
              <a:effectLst/>
              <a:latin typeface="+mn-lt"/>
              <a:ea typeface="+mn-ea"/>
              <a:cs typeface="+mn-cs"/>
            </a:rPr>
            <a:t>千円となった。令和４年度に比べ人件費や補助費等の経常経費は増額したものの、普通交付税をはじめとした経常収入に関しても増額となり、経常収支比率は前年度と比較して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83.9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前年度から比率が</a:t>
          </a:r>
          <a:r>
            <a:rPr kumimoji="1" lang="ja-JP" altLang="en-US" sz="1100">
              <a:solidFill>
                <a:schemeClr val="dk1"/>
              </a:solidFill>
              <a:effectLst/>
              <a:latin typeface="+mn-lt"/>
              <a:ea typeface="+mn-ea"/>
              <a:cs typeface="+mn-cs"/>
            </a:rPr>
            <a:t>低くなったことは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それほど財政的に余裕が生まれたことを意味しており、且つ適正な比率であると考えられる。この比率を維持するためにも</a:t>
          </a:r>
          <a:r>
            <a:rPr kumimoji="1" lang="ja-JP" altLang="ja-JP" sz="1100">
              <a:solidFill>
                <a:schemeClr val="dk1"/>
              </a:solidFill>
              <a:effectLst/>
              <a:latin typeface="+mn-lt"/>
              <a:ea typeface="+mn-ea"/>
              <a:cs typeface="+mn-cs"/>
            </a:rPr>
            <a:t>、真に必要な事業を見極めての歳出の抑制を図っていく必要がある。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62</xdr:row>
      <xdr:rowOff>169926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4191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62</xdr:row>
      <xdr:rowOff>169926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081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63</xdr:row>
      <xdr:rowOff>22606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0813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64</xdr:row>
      <xdr:rowOff>39370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239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ysClr val="windowText" lastClr="000000"/>
              </a:solidFill>
              <a:effectLst/>
              <a:latin typeface="+mn-ea"/>
              <a:ea typeface="+mn-ea"/>
              <a:cs typeface="+mn-cs"/>
            </a:rPr>
            <a:t>令和</a:t>
          </a:r>
          <a:r>
            <a:rPr kumimoji="1" lang="ja-JP" altLang="en-US" sz="950">
              <a:solidFill>
                <a:sysClr val="windowText" lastClr="000000"/>
              </a:solidFill>
              <a:effectLst/>
              <a:latin typeface="+mn-ea"/>
              <a:ea typeface="+mn-ea"/>
              <a:cs typeface="+mn-cs"/>
            </a:rPr>
            <a:t>５</a:t>
          </a:r>
          <a:r>
            <a:rPr kumimoji="1" lang="ja-JP" altLang="ja-JP" sz="950">
              <a:solidFill>
                <a:sysClr val="windowText" lastClr="000000"/>
              </a:solidFill>
              <a:effectLst/>
              <a:latin typeface="+mn-ea"/>
              <a:ea typeface="+mn-ea"/>
              <a:cs typeface="+mn-cs"/>
            </a:rPr>
            <a:t>年度の人件費は、前年度と比較して</a:t>
          </a:r>
          <a:r>
            <a:rPr kumimoji="1" lang="en-US" altLang="ja-JP" sz="950">
              <a:solidFill>
                <a:sysClr val="windowText" lastClr="000000"/>
              </a:solidFill>
              <a:effectLst/>
              <a:latin typeface="+mn-ea"/>
              <a:ea typeface="+mn-ea"/>
              <a:cs typeface="+mn-cs"/>
            </a:rPr>
            <a:t>74,479</a:t>
          </a:r>
          <a:r>
            <a:rPr kumimoji="1" lang="ja-JP" altLang="ja-JP" sz="950">
              <a:solidFill>
                <a:sysClr val="windowText" lastClr="000000"/>
              </a:solidFill>
              <a:effectLst/>
              <a:latin typeface="+mn-ea"/>
              <a:ea typeface="+mn-ea"/>
              <a:cs typeface="+mn-cs"/>
            </a:rPr>
            <a:t>千円</a:t>
          </a:r>
          <a:r>
            <a:rPr kumimoji="1" lang="ja-JP" altLang="en-US" sz="950">
              <a:solidFill>
                <a:sysClr val="windowText" lastClr="000000"/>
              </a:solidFill>
              <a:effectLst/>
              <a:latin typeface="+mn-ea"/>
              <a:ea typeface="+mn-ea"/>
              <a:cs typeface="+mn-cs"/>
            </a:rPr>
            <a:t>増</a:t>
          </a:r>
          <a:r>
            <a:rPr kumimoji="1" lang="ja-JP" altLang="ja-JP" sz="950">
              <a:solidFill>
                <a:sysClr val="windowText" lastClr="000000"/>
              </a:solidFill>
              <a:effectLst/>
              <a:latin typeface="+mn-ea"/>
              <a:ea typeface="+mn-ea"/>
              <a:cs typeface="+mn-cs"/>
            </a:rPr>
            <a:t>の</a:t>
          </a:r>
          <a:r>
            <a:rPr kumimoji="1" lang="en-US" altLang="ja-JP" sz="950">
              <a:solidFill>
                <a:sysClr val="windowText" lastClr="000000"/>
              </a:solidFill>
              <a:effectLst/>
              <a:latin typeface="+mn-ea"/>
              <a:ea typeface="+mn-ea"/>
              <a:cs typeface="+mn-cs"/>
            </a:rPr>
            <a:t>1,544,220</a:t>
          </a:r>
          <a:r>
            <a:rPr kumimoji="1" lang="ja-JP" altLang="ja-JP" sz="950">
              <a:solidFill>
                <a:sysClr val="windowText" lastClr="000000"/>
              </a:solidFill>
              <a:effectLst/>
              <a:latin typeface="+mn-ea"/>
              <a:ea typeface="+mn-ea"/>
              <a:cs typeface="+mn-cs"/>
            </a:rPr>
            <a:t>千円、物件費は</a:t>
          </a:r>
          <a:r>
            <a:rPr kumimoji="1" lang="en-US" altLang="ja-JP" sz="950">
              <a:solidFill>
                <a:sysClr val="windowText" lastClr="000000"/>
              </a:solidFill>
              <a:effectLst/>
              <a:latin typeface="+mn-ea"/>
              <a:ea typeface="+mn-ea"/>
              <a:cs typeface="+mn-cs"/>
            </a:rPr>
            <a:t>12,761</a:t>
          </a:r>
          <a:r>
            <a:rPr kumimoji="1" lang="ja-JP" altLang="ja-JP" sz="950">
              <a:solidFill>
                <a:sysClr val="windowText" lastClr="000000"/>
              </a:solidFill>
              <a:effectLst/>
              <a:latin typeface="+mn-ea"/>
              <a:ea typeface="+mn-ea"/>
              <a:cs typeface="+mn-cs"/>
            </a:rPr>
            <a:t>千円</a:t>
          </a:r>
          <a:r>
            <a:rPr kumimoji="1" lang="ja-JP" altLang="en-US" sz="950">
              <a:solidFill>
                <a:sysClr val="windowText" lastClr="000000"/>
              </a:solidFill>
              <a:effectLst/>
              <a:latin typeface="+mn-ea"/>
              <a:ea typeface="+mn-ea"/>
              <a:cs typeface="+mn-cs"/>
            </a:rPr>
            <a:t>増</a:t>
          </a:r>
          <a:r>
            <a:rPr kumimoji="1" lang="ja-JP" altLang="ja-JP" sz="950">
              <a:solidFill>
                <a:sysClr val="windowText" lastClr="000000"/>
              </a:solidFill>
              <a:effectLst/>
              <a:latin typeface="+mn-ea"/>
              <a:ea typeface="+mn-ea"/>
              <a:cs typeface="+mn-cs"/>
            </a:rPr>
            <a:t>の</a:t>
          </a:r>
          <a:r>
            <a:rPr kumimoji="1" lang="en-US" altLang="ja-JP" sz="950">
              <a:solidFill>
                <a:sysClr val="windowText" lastClr="000000"/>
              </a:solidFill>
              <a:effectLst/>
              <a:latin typeface="+mn-ea"/>
              <a:ea typeface="+mn-ea"/>
              <a:cs typeface="+mn-cs"/>
            </a:rPr>
            <a:t>1,157,802</a:t>
          </a:r>
          <a:r>
            <a:rPr kumimoji="1" lang="ja-JP" altLang="ja-JP" sz="950">
              <a:solidFill>
                <a:sysClr val="windowText" lastClr="000000"/>
              </a:solidFill>
              <a:effectLst/>
              <a:latin typeface="+mn-ea"/>
              <a:ea typeface="+mn-ea"/>
              <a:cs typeface="+mn-cs"/>
            </a:rPr>
            <a:t>千円となった。人件費が</a:t>
          </a:r>
          <a:r>
            <a:rPr kumimoji="1" lang="ja-JP" altLang="en-US" sz="950">
              <a:solidFill>
                <a:sysClr val="windowText" lastClr="000000"/>
              </a:solidFill>
              <a:effectLst/>
              <a:latin typeface="+mn-ea"/>
              <a:ea typeface="+mn-ea"/>
              <a:cs typeface="+mn-cs"/>
            </a:rPr>
            <a:t>増加</a:t>
          </a:r>
          <a:r>
            <a:rPr kumimoji="1" lang="ja-JP" altLang="ja-JP" sz="950">
              <a:solidFill>
                <a:sysClr val="windowText" lastClr="000000"/>
              </a:solidFill>
              <a:effectLst/>
              <a:latin typeface="+mn-ea"/>
              <a:ea typeface="+mn-ea"/>
              <a:cs typeface="+mn-cs"/>
            </a:rPr>
            <a:t>した要因は、</a:t>
          </a:r>
          <a:r>
            <a:rPr lang="ja-JP" altLang="ja-JP" sz="950">
              <a:solidFill>
                <a:schemeClr val="dk1"/>
              </a:solidFill>
              <a:effectLst/>
              <a:latin typeface="+mn-ea"/>
              <a:ea typeface="+mn-ea"/>
              <a:cs typeface="+mn-cs"/>
            </a:rPr>
            <a:t>福島県人事委員会勧告に基づいた県職員給与改定に準拠した</a:t>
          </a:r>
          <a:r>
            <a:rPr lang="ja-JP" altLang="en-US" sz="950">
              <a:solidFill>
                <a:schemeClr val="dk1"/>
              </a:solidFill>
              <a:effectLst/>
              <a:latin typeface="+mn-ea"/>
              <a:ea typeface="+mn-ea"/>
              <a:cs typeface="+mn-cs"/>
            </a:rPr>
            <a:t>給与</a:t>
          </a:r>
          <a:r>
            <a:rPr lang="ja-JP" altLang="ja-JP" sz="950">
              <a:solidFill>
                <a:schemeClr val="dk1"/>
              </a:solidFill>
              <a:effectLst/>
              <a:latin typeface="+mn-ea"/>
              <a:ea typeface="+mn-ea"/>
              <a:cs typeface="+mn-cs"/>
            </a:rPr>
            <a:t>改定</a:t>
          </a:r>
          <a:r>
            <a:rPr kumimoji="1" lang="ja-JP" altLang="ja-JP" sz="950" b="0" i="0" baseline="0">
              <a:solidFill>
                <a:schemeClr val="dk1"/>
              </a:solidFill>
              <a:effectLst/>
              <a:latin typeface="+mn-ea"/>
              <a:ea typeface="+mn-ea"/>
              <a:cs typeface="+mn-cs"/>
            </a:rPr>
            <a:t>等により前年度比で増額となった</a:t>
          </a:r>
          <a:r>
            <a:rPr kumimoji="1" lang="ja-JP" altLang="en-US" sz="950" b="0" i="0" baseline="0">
              <a:solidFill>
                <a:schemeClr val="dk1"/>
              </a:solidFill>
              <a:effectLst/>
              <a:latin typeface="+mn-ea"/>
              <a:ea typeface="+mn-ea"/>
              <a:cs typeface="+mn-cs"/>
            </a:rPr>
            <a:t>こと等によるもので、</a:t>
          </a:r>
          <a:r>
            <a:rPr kumimoji="1" lang="ja-JP" altLang="ja-JP" sz="950">
              <a:solidFill>
                <a:sysClr val="windowText" lastClr="000000"/>
              </a:solidFill>
              <a:effectLst/>
              <a:latin typeface="+mn-ea"/>
              <a:ea typeface="+mn-ea"/>
              <a:cs typeface="+mn-cs"/>
            </a:rPr>
            <a:t>物件費が</a:t>
          </a:r>
          <a:r>
            <a:rPr kumimoji="1" lang="ja-JP" altLang="en-US" sz="950">
              <a:solidFill>
                <a:sysClr val="windowText" lastClr="000000"/>
              </a:solidFill>
              <a:effectLst/>
              <a:latin typeface="+mn-ea"/>
              <a:ea typeface="+mn-ea"/>
              <a:cs typeface="+mn-cs"/>
            </a:rPr>
            <a:t>増加</a:t>
          </a:r>
          <a:r>
            <a:rPr kumimoji="1" lang="ja-JP" altLang="ja-JP" sz="950">
              <a:solidFill>
                <a:sysClr val="windowText" lastClr="000000"/>
              </a:solidFill>
              <a:effectLst/>
              <a:latin typeface="+mn-ea"/>
              <a:ea typeface="+mn-ea"/>
              <a:cs typeface="+mn-cs"/>
            </a:rPr>
            <a:t>した要因は、</a:t>
          </a:r>
          <a:r>
            <a:rPr kumimoji="1" lang="ja-JP" altLang="ja-JP" sz="950">
              <a:solidFill>
                <a:schemeClr val="dk1"/>
              </a:solidFill>
              <a:effectLst/>
              <a:latin typeface="+mn-ea"/>
              <a:ea typeface="+mn-ea"/>
              <a:cs typeface="+mn-cs"/>
            </a:rPr>
            <a:t>ふるさと納税額の増に伴い、関連経費が増額となった</a:t>
          </a:r>
          <a:r>
            <a:rPr kumimoji="1" lang="ja-JP" altLang="en-US" sz="950">
              <a:solidFill>
                <a:schemeClr val="dk1"/>
              </a:solidFill>
              <a:effectLst/>
              <a:latin typeface="+mn-ea"/>
              <a:ea typeface="+mn-ea"/>
              <a:cs typeface="+mn-cs"/>
            </a:rPr>
            <a:t>こと等による</a:t>
          </a:r>
          <a:r>
            <a:rPr kumimoji="1" lang="ja-JP" altLang="ja-JP" sz="950">
              <a:solidFill>
                <a:sysClr val="windowText" lastClr="000000"/>
              </a:solidFill>
              <a:effectLst/>
              <a:latin typeface="+mn-ea"/>
              <a:ea typeface="+mn-ea"/>
              <a:cs typeface="+mn-cs"/>
            </a:rPr>
            <a:t>。</a:t>
          </a:r>
          <a:endParaRPr lang="ja-JP" altLang="ja-JP" sz="950">
            <a:solidFill>
              <a:sysClr val="windowText" lastClr="000000"/>
            </a:solidFill>
            <a:effectLst/>
            <a:latin typeface="+mn-ea"/>
            <a:ea typeface="+mn-ea"/>
          </a:endParaRPr>
        </a:p>
        <a:p>
          <a:r>
            <a:rPr kumimoji="1" lang="ja-JP" altLang="ja-JP" sz="950">
              <a:solidFill>
                <a:srgbClr val="FF0000"/>
              </a:solidFill>
              <a:effectLst/>
              <a:latin typeface="+mn-ea"/>
              <a:ea typeface="+mn-ea"/>
              <a:cs typeface="+mn-cs"/>
            </a:rPr>
            <a:t>　</a:t>
          </a:r>
          <a:r>
            <a:rPr kumimoji="1" lang="ja-JP" altLang="ja-JP" sz="950">
              <a:solidFill>
                <a:sysClr val="windowText" lastClr="000000"/>
              </a:solidFill>
              <a:effectLst/>
              <a:latin typeface="+mn-ea"/>
              <a:ea typeface="+mn-ea"/>
              <a:cs typeface="+mn-cs"/>
            </a:rPr>
            <a:t>財政健全化の取組の成果により、前年度に引き続き類似団体平均と比較して低い値となっている。今後、老朽化している施設に係る費用が増大する見込みであるため、所有する資産の維持管理や利活用について積極的に検討し、基金への積立も計画的に行うなど効率的・効果的な行財政運営に努めていく。</a:t>
          </a:r>
          <a:endParaRPr lang="ja-JP" altLang="ja-JP" sz="950">
            <a:solidFill>
              <a:sysClr val="windowText" lastClr="000000"/>
            </a:solidFill>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12275</xdr:rowOff>
    </xdr:from>
    <xdr:to>
      <xdr:col>23</xdr:col>
      <xdr:colOff>133350</xdr:colOff>
      <xdr:row>83</xdr:row>
      <xdr:rowOff>94056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42625"/>
          <a:ext cx="838200" cy="8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104181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3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12275</xdr:rowOff>
    </xdr:from>
    <xdr:to>
      <xdr:col>19</xdr:col>
      <xdr:colOff>133350</xdr:colOff>
      <xdr:row>83</xdr:row>
      <xdr:rowOff>21580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42625"/>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23580</xdr:rowOff>
    </xdr:from>
    <xdr:to>
      <xdr:col>15</xdr:col>
      <xdr:colOff>82550</xdr:colOff>
      <xdr:row>83</xdr:row>
      <xdr:rowOff>21580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2480"/>
          <a:ext cx="889000" cy="16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34661</xdr:rowOff>
    </xdr:from>
    <xdr:to>
      <xdr:col>11</xdr:col>
      <xdr:colOff>31750</xdr:colOff>
      <xdr:row>82</xdr:row>
      <xdr:rowOff>23580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2111"/>
          <a:ext cx="889000" cy="1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46048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1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43256</xdr:rowOff>
    </xdr:from>
    <xdr:to>
      <xdr:col>23</xdr:col>
      <xdr:colOff>184150</xdr:colOff>
      <xdr:row>83</xdr:row>
      <xdr:rowOff>144856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59783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1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132925</xdr:rowOff>
    </xdr:from>
    <xdr:to>
      <xdr:col>19</xdr:col>
      <xdr:colOff>184150</xdr:colOff>
      <xdr:row>83</xdr:row>
      <xdr:rowOff>63075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73252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6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142230</xdr:rowOff>
    </xdr:from>
    <xdr:to>
      <xdr:col>15</xdr:col>
      <xdr:colOff>133350</xdr:colOff>
      <xdr:row>83</xdr:row>
      <xdr:rowOff>72380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82557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144230</xdr:rowOff>
    </xdr:from>
    <xdr:to>
      <xdr:col>11</xdr:col>
      <xdr:colOff>82550</xdr:colOff>
      <xdr:row>82</xdr:row>
      <xdr:rowOff>74380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84557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155311</xdr:rowOff>
    </xdr:from>
    <xdr:to>
      <xdr:col>7</xdr:col>
      <xdr:colOff>31750</xdr:colOff>
      <xdr:row>81</xdr:row>
      <xdr:rowOff>85461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95638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今後も福島県の俸給表に準拠していく。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49893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人口の減少により前年度と比較して</a:t>
          </a:r>
          <a:r>
            <a:rPr kumimoji="1" lang="en-US" altLang="ja-JP" sz="1100" baseline="0">
              <a:solidFill>
                <a:sysClr val="windowText" lastClr="000000"/>
              </a:solidFill>
              <a:effectLst/>
              <a:latin typeface="+mn-lt"/>
              <a:ea typeface="+mn-ea"/>
              <a:cs typeface="+mn-cs"/>
            </a:rPr>
            <a:t>0.23</a:t>
          </a:r>
          <a:r>
            <a:rPr kumimoji="1" lang="ja-JP" altLang="ja-JP" sz="1100" baseline="0">
              <a:solidFill>
                <a:sysClr val="windowText" lastClr="000000"/>
              </a:solidFill>
              <a:effectLst/>
              <a:latin typeface="+mn-lt"/>
              <a:ea typeface="+mn-ea"/>
              <a:cs typeface="+mn-cs"/>
            </a:rPr>
            <a:t>人増の</a:t>
          </a:r>
          <a:r>
            <a:rPr kumimoji="1" lang="en-US" altLang="ja-JP" sz="1100" baseline="0">
              <a:solidFill>
                <a:sysClr val="windowText" lastClr="000000"/>
              </a:solidFill>
              <a:effectLst/>
              <a:latin typeface="+mn-lt"/>
              <a:ea typeface="+mn-ea"/>
              <a:cs typeface="+mn-cs"/>
            </a:rPr>
            <a:t>10.38</a:t>
          </a:r>
          <a:r>
            <a:rPr kumimoji="1" lang="ja-JP" altLang="ja-JP" sz="1100" baseline="0">
              <a:solidFill>
                <a:sysClr val="windowText" lastClr="000000"/>
              </a:solidFill>
              <a:effectLst/>
              <a:latin typeface="+mn-lt"/>
              <a:ea typeface="+mn-ea"/>
              <a:cs typeface="+mn-cs"/>
            </a:rPr>
            <a:t>人となり、類似団体平均から</a:t>
          </a:r>
          <a:r>
            <a:rPr kumimoji="1" lang="en-US" altLang="ja-JP" sz="1100" baseline="0">
              <a:solidFill>
                <a:sysClr val="windowText" lastClr="000000"/>
              </a:solidFill>
              <a:effectLst/>
              <a:latin typeface="+mn-lt"/>
              <a:ea typeface="+mn-ea"/>
              <a:cs typeface="+mn-cs"/>
            </a:rPr>
            <a:t>0.45</a:t>
          </a:r>
          <a:r>
            <a:rPr kumimoji="1" lang="ja-JP" altLang="ja-JP" sz="1100" baseline="0">
              <a:solidFill>
                <a:sysClr val="windowText" lastClr="000000"/>
              </a:solidFill>
              <a:effectLst/>
              <a:latin typeface="+mn-lt"/>
              <a:ea typeface="+mn-ea"/>
              <a:cs typeface="+mn-cs"/>
            </a:rPr>
            <a:t>人上回る結果となった。</a:t>
          </a:r>
          <a:endParaRPr lang="ja-JP" altLang="ja-JP" sz="1400">
            <a:solidFill>
              <a:sysClr val="windowText" lastClr="000000"/>
            </a:solidFill>
            <a:effectLst/>
          </a:endParaRPr>
        </a:p>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人口は減少傾向にあるが、住民サービスの多様化や事務の複雑化により、職員一人当たりの業務量は増加している状況にある。今後、大量退職が見込まれることから、業務の効率化を図るとともに、定員適正化計画に基づき職員の採用を計画的に進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18597</xdr:rowOff>
    </xdr:from>
    <xdr:to>
      <xdr:col>81</xdr:col>
      <xdr:colOff>44450</xdr:colOff>
      <xdr:row>62</xdr:row>
      <xdr:rowOff>58238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48497"/>
          <a:ext cx="8382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62</xdr:row>
      <xdr:rowOff>18597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98513"/>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105591</xdr:rowOff>
    </xdr:from>
    <xdr:to>
      <xdr:col>72</xdr:col>
      <xdr:colOff>203200</xdr:colOff>
      <xdr:row>61</xdr:row>
      <xdr:rowOff>140063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6404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105591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17505"/>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150965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139247</xdr:rowOff>
    </xdr:from>
    <xdr:to>
      <xdr:col>77</xdr:col>
      <xdr:colOff>95250</xdr:colOff>
      <xdr:row>62</xdr:row>
      <xdr:rowOff>69397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54174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8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141168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年度決算の実質公債費比率は、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ヵ年平均が</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9.8</a:t>
          </a:r>
          <a:r>
            <a:rPr kumimoji="1" lang="ja-JP" altLang="ja-JP" sz="1100">
              <a:solidFill>
                <a:sysClr val="windowText" lastClr="000000"/>
              </a:solidFill>
              <a:effectLst/>
              <a:latin typeface="+mn-lt"/>
              <a:ea typeface="+mn-ea"/>
              <a:cs typeface="+mn-cs"/>
            </a:rPr>
            <a:t>％、単年度が前年度比</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9.3</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実質公債費比率減少の主な要因としては、</a:t>
          </a:r>
          <a:r>
            <a:rPr kumimoji="1" lang="ja-JP" altLang="ja-JP" sz="1100" b="0" i="0" baseline="0">
              <a:solidFill>
                <a:schemeClr val="dk1"/>
              </a:solidFill>
              <a:effectLst/>
              <a:latin typeface="+mn-lt"/>
              <a:ea typeface="+mn-ea"/>
              <a:cs typeface="+mn-cs"/>
            </a:rPr>
            <a:t>起債の新規発行抑制及び令和４年度に行った約</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億</a:t>
          </a:r>
          <a:r>
            <a:rPr kumimoji="1" lang="ja-JP" altLang="ja-JP" sz="1100" b="0" i="0" baseline="0">
              <a:solidFill>
                <a:schemeClr val="dk1"/>
              </a:solidFill>
              <a:effectLst/>
              <a:latin typeface="+mn-lt"/>
              <a:ea typeface="+mn-ea"/>
              <a:cs typeface="+mn-cs"/>
            </a:rPr>
            <a:t>円の繰上償還を行ったことによる元利償還金の額の減少</a:t>
          </a:r>
          <a:r>
            <a:rPr kumimoji="1" lang="ja-JP" altLang="en-US" sz="1100">
              <a:solidFill>
                <a:sysClr val="windowText" lastClr="000000"/>
              </a:solidFill>
              <a:effectLst/>
              <a:latin typeface="+mn-lt"/>
              <a:ea typeface="+mn-ea"/>
              <a:cs typeface="+mn-cs"/>
            </a:rPr>
            <a:t>が挙げられる。</a:t>
          </a:r>
          <a:endParaRPr lang="ja-JP" altLang="ja-JP" sz="11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教育施設適正配置事業等で発行した地方債の償還が続いている状況であり、</a:t>
          </a:r>
          <a:r>
            <a:rPr kumimoji="1" lang="ja-JP" altLang="ja-JP" sz="1100">
              <a:solidFill>
                <a:schemeClr val="dk1"/>
              </a:solidFill>
              <a:effectLst/>
              <a:latin typeface="+mn-lt"/>
              <a:ea typeface="+mn-ea"/>
              <a:cs typeface="+mn-cs"/>
            </a:rPr>
            <a:t>令和５年度までは公債費が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a:t>
          </a:r>
          <a:r>
            <a:rPr kumimoji="1" lang="ja-JP" altLang="en-US" sz="1100">
              <a:solidFill>
                <a:schemeClr val="dk1"/>
              </a:solidFill>
              <a:effectLst/>
              <a:latin typeface="+mn-lt"/>
              <a:ea typeface="+mn-ea"/>
              <a:cs typeface="+mn-cs"/>
            </a:rPr>
            <a:t>ている状況であることから</a:t>
          </a:r>
          <a:r>
            <a:rPr kumimoji="1" lang="ja-JP" altLang="ja-JP" sz="1100">
              <a:solidFill>
                <a:sysClr val="windowText" lastClr="000000"/>
              </a:solidFill>
              <a:effectLst/>
              <a:latin typeface="+mn-lt"/>
              <a:ea typeface="+mn-ea"/>
              <a:cs typeface="+mn-cs"/>
            </a:rPr>
            <a:t>、実質公債費比率を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％以下にすることを目標に、</a:t>
          </a:r>
          <a:r>
            <a:rPr kumimoji="1" lang="ja-JP" altLang="ja-JP" sz="1100" baseline="0">
              <a:solidFill>
                <a:sysClr val="windowText" lastClr="000000"/>
              </a:solidFill>
              <a:effectLst/>
              <a:latin typeface="+mn-lt"/>
              <a:ea typeface="+mn-ea"/>
              <a:cs typeface="+mn-cs"/>
            </a:rPr>
            <a:t>起債額の新規借入の抑制により公債費の縮減に努めていく。</a:t>
          </a:r>
          <a:endParaRPr lang="ja-JP" altLang="ja-JP" sz="11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38946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710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95250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20320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6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108796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641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年度決算の将来負担比率は、前年度と比較して</a:t>
          </a:r>
          <a:r>
            <a:rPr kumimoji="1" lang="en-US" altLang="ja-JP" sz="1000">
              <a:solidFill>
                <a:sysClr val="windowText" lastClr="000000"/>
              </a:solidFill>
              <a:effectLst/>
              <a:latin typeface="+mn-lt"/>
              <a:ea typeface="+mn-ea"/>
              <a:cs typeface="+mn-cs"/>
            </a:rPr>
            <a:t>12.1</a:t>
          </a:r>
          <a:r>
            <a:rPr kumimoji="1" lang="ja-JP" altLang="ja-JP" sz="1000">
              <a:solidFill>
                <a:sysClr val="windowText" lastClr="000000"/>
              </a:solidFill>
              <a:effectLst/>
              <a:latin typeface="+mn-lt"/>
              <a:ea typeface="+mn-ea"/>
              <a:cs typeface="+mn-cs"/>
            </a:rPr>
            <a:t>ポイント減の</a:t>
          </a:r>
          <a:r>
            <a:rPr kumimoji="1" lang="en-US" altLang="ja-JP" sz="1000">
              <a:solidFill>
                <a:sysClr val="windowText" lastClr="000000"/>
              </a:solidFill>
              <a:effectLst/>
              <a:latin typeface="+mn-lt"/>
              <a:ea typeface="+mn-ea"/>
              <a:cs typeface="+mn-cs"/>
            </a:rPr>
            <a:t>24.5</a:t>
          </a:r>
          <a:r>
            <a:rPr kumimoji="1" lang="ja-JP" altLang="ja-JP" sz="1000">
              <a:solidFill>
                <a:sysClr val="windowText" lastClr="000000"/>
              </a:solidFill>
              <a:effectLst/>
              <a:latin typeface="+mn-lt"/>
              <a:ea typeface="+mn-ea"/>
              <a:cs typeface="+mn-cs"/>
            </a:rPr>
            <a:t>％となった。</a:t>
          </a:r>
          <a:r>
            <a:rPr kumimoji="1" lang="ja-JP" altLang="en-US" sz="1000">
              <a:solidFill>
                <a:sysClr val="windowText" lastClr="000000"/>
              </a:solidFill>
              <a:effectLst/>
              <a:latin typeface="+mn-lt"/>
              <a:ea typeface="+mn-ea"/>
              <a:cs typeface="+mn-cs"/>
            </a:rPr>
            <a:t>繰上償還（</a:t>
          </a:r>
          <a:r>
            <a:rPr kumimoji="1" lang="en-US" altLang="ja-JP" sz="1000">
              <a:solidFill>
                <a:sysClr val="windowText" lastClr="000000"/>
              </a:solidFill>
              <a:effectLst/>
              <a:latin typeface="+mn-lt"/>
              <a:ea typeface="+mn-ea"/>
              <a:cs typeface="+mn-cs"/>
            </a:rPr>
            <a:t>19,579</a:t>
          </a:r>
          <a:r>
            <a:rPr kumimoji="1" lang="ja-JP" altLang="en-US" sz="1000">
              <a:solidFill>
                <a:sysClr val="windowText" lastClr="000000"/>
              </a:solidFill>
              <a:effectLst/>
              <a:latin typeface="+mn-lt"/>
              <a:ea typeface="+mn-ea"/>
              <a:cs typeface="+mn-cs"/>
            </a:rPr>
            <a:t>千円）を行ったことによる地方債の現在高の減少、組合積立額の増加による退職手当負担見込額の減少（</a:t>
          </a:r>
          <a:r>
            <a:rPr kumimoji="1" lang="en-US" altLang="ja-JP" sz="1000">
              <a:solidFill>
                <a:sysClr val="windowText" lastClr="000000"/>
              </a:solidFill>
              <a:effectLst/>
              <a:latin typeface="+mn-lt"/>
              <a:ea typeface="+mn-ea"/>
              <a:cs typeface="+mn-cs"/>
            </a:rPr>
            <a:t>48,397</a:t>
          </a:r>
          <a:r>
            <a:rPr kumimoji="1" lang="ja-JP" altLang="en-US" sz="1000">
              <a:solidFill>
                <a:sysClr val="windowText" lastClr="000000"/>
              </a:solidFill>
              <a:effectLst/>
              <a:latin typeface="+mn-lt"/>
              <a:ea typeface="+mn-ea"/>
              <a:cs typeface="+mn-cs"/>
            </a:rPr>
            <a:t>千円）、</a:t>
          </a:r>
          <a:r>
            <a:rPr kumimoji="1" lang="ja-JP" altLang="ja-JP" sz="1100">
              <a:solidFill>
                <a:schemeClr val="dk1"/>
              </a:solidFill>
              <a:effectLst/>
              <a:latin typeface="+mn-lt"/>
              <a:ea typeface="+mn-ea"/>
              <a:cs typeface="+mn-cs"/>
            </a:rPr>
            <a:t>ふるさと納税寄附金等を財源とした充当可能基金の積立額の増加（</a:t>
          </a:r>
          <a:r>
            <a:rPr kumimoji="1" lang="en-US" altLang="ja-JP" sz="1100">
              <a:solidFill>
                <a:schemeClr val="dk1"/>
              </a:solidFill>
              <a:effectLst/>
              <a:latin typeface="+mn-lt"/>
              <a:ea typeface="+mn-ea"/>
              <a:cs typeface="+mn-cs"/>
            </a:rPr>
            <a:t>386,167</a:t>
          </a:r>
          <a:r>
            <a:rPr kumimoji="1" lang="ja-JP" altLang="ja-JP" sz="1100">
              <a:solidFill>
                <a:schemeClr val="dk1"/>
              </a:solidFill>
              <a:effectLst/>
              <a:latin typeface="+mn-lt"/>
              <a:ea typeface="+mn-ea"/>
              <a:cs typeface="+mn-cs"/>
            </a:rPr>
            <a:t>千円）</a:t>
          </a:r>
          <a:r>
            <a:rPr kumimoji="1" lang="ja-JP" altLang="en-US" sz="1000">
              <a:solidFill>
                <a:sysClr val="windowText" lastClr="000000"/>
              </a:solidFill>
              <a:effectLst/>
              <a:latin typeface="+mn-lt"/>
              <a:ea typeface="+mn-ea"/>
              <a:cs typeface="+mn-cs"/>
            </a:rPr>
            <a:t>が要因として挙げられる。</a:t>
          </a:r>
          <a:r>
            <a:rPr kumimoji="1" lang="ja-JP" altLang="ja-JP" sz="1000">
              <a:solidFill>
                <a:sysClr val="windowText" lastClr="000000"/>
              </a:solidFill>
              <a:effectLst/>
              <a:latin typeface="+mn-lt"/>
              <a:ea typeface="+mn-ea"/>
              <a:cs typeface="+mn-cs"/>
            </a:rPr>
            <a:t>また、</a:t>
          </a:r>
          <a:r>
            <a:rPr kumimoji="1" lang="ja-JP" altLang="en-US" sz="1000">
              <a:solidFill>
                <a:sysClr val="windowText" lastClr="000000"/>
              </a:solidFill>
              <a:effectLst/>
              <a:latin typeface="+mn-lt"/>
              <a:ea typeface="+mn-ea"/>
              <a:cs typeface="+mn-cs"/>
            </a:rPr>
            <a:t>標準税収入額等の増加や普通交付税額の増加</a:t>
          </a:r>
          <a:r>
            <a:rPr kumimoji="1" lang="ja-JP" altLang="ja-JP" sz="1000">
              <a:solidFill>
                <a:sysClr val="windowText" lastClr="000000"/>
              </a:solidFill>
              <a:effectLst/>
              <a:latin typeface="+mn-lt"/>
              <a:ea typeface="+mn-ea"/>
              <a:cs typeface="+mn-cs"/>
            </a:rPr>
            <a:t>も要因として挙げられる。</a:t>
          </a:r>
          <a:endParaRPr lang="ja-JP" altLang="ja-JP" sz="1000">
            <a:solidFill>
              <a:sysClr val="windowText" lastClr="000000"/>
            </a:solidFill>
            <a:effectLst/>
          </a:endParaRPr>
        </a:p>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年度から順調に改善してきてはいるが、</a:t>
          </a:r>
          <a:r>
            <a:rPr kumimoji="1" lang="ja-JP" altLang="ja-JP" sz="1000" baseline="0">
              <a:solidFill>
                <a:sysClr val="windowText" lastClr="000000"/>
              </a:solidFill>
              <a:effectLst/>
              <a:latin typeface="+mn-lt"/>
              <a:ea typeface="+mn-ea"/>
              <a:cs typeface="+mn-cs"/>
            </a:rPr>
            <a:t>全国平均、県平均及び、類似団体平均と比較すると、いずれも前年度と同様に高い状況にあることから、基金の活用による繰上償還や、起債額の上限設定による地方債残高の縮減を計画的に実施していく。</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135527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251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107604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53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135527</xdr:rowOff>
    </xdr:from>
    <xdr:to>
      <xdr:col>81</xdr:col>
      <xdr:colOff>133350</xdr:colOff>
      <xdr:row>20</xdr:row>
      <xdr:rowOff>135527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56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163739</xdr:rowOff>
    </xdr:from>
    <xdr:to>
      <xdr:col>81</xdr:col>
      <xdr:colOff>44450</xdr:colOff>
      <xdr:row>17</xdr:row>
      <xdr:rowOff>29391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35489"/>
          <a:ext cx="838200" cy="20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29391</xdr:rowOff>
    </xdr:from>
    <xdr:to>
      <xdr:col>77</xdr:col>
      <xdr:colOff>44450</xdr:colOff>
      <xdr:row>18</xdr:row>
      <xdr:rowOff>73388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944041"/>
          <a:ext cx="8890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73388</xdr:rowOff>
    </xdr:from>
    <xdr:to>
      <xdr:col>72</xdr:col>
      <xdr:colOff>203200</xdr:colOff>
      <xdr:row>19</xdr:row>
      <xdr:rowOff>167368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15948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167368</xdr:rowOff>
    </xdr:from>
    <xdr:to>
      <xdr:col>68</xdr:col>
      <xdr:colOff>152400</xdr:colOff>
      <xdr:row>22</xdr:row>
      <xdr:rowOff>47716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424918"/>
          <a:ext cx="889000" cy="39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93073</xdr:rowOff>
    </xdr:from>
    <xdr:to>
      <xdr:col>68</xdr:col>
      <xdr:colOff>203200</xdr:colOff>
      <xdr:row>15</xdr:row>
      <xdr:rowOff>23223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33400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129359</xdr:rowOff>
    </xdr:from>
    <xdr:to>
      <xdr:col>64</xdr:col>
      <xdr:colOff>152400</xdr:colOff>
      <xdr:row>17</xdr:row>
      <xdr:rowOff>59509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112939</xdr:rowOff>
    </xdr:from>
    <xdr:to>
      <xdr:col>81</xdr:col>
      <xdr:colOff>95250</xdr:colOff>
      <xdr:row>16</xdr:row>
      <xdr:rowOff>43089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85016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150041</xdr:rowOff>
    </xdr:from>
    <xdr:to>
      <xdr:col>77</xdr:col>
      <xdr:colOff>95250</xdr:colOff>
      <xdr:row>17</xdr:row>
      <xdr:rowOff>80191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64968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7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22588</xdr:rowOff>
    </xdr:from>
    <xdr:to>
      <xdr:col>73</xdr:col>
      <xdr:colOff>44450</xdr:colOff>
      <xdr:row>18</xdr:row>
      <xdr:rowOff>124188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108965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116568</xdr:rowOff>
    </xdr:from>
    <xdr:to>
      <xdr:col>68</xdr:col>
      <xdr:colOff>203200</xdr:colOff>
      <xdr:row>20</xdr:row>
      <xdr:rowOff>46718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31495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168366</xdr:rowOff>
    </xdr:from>
    <xdr:to>
      <xdr:col>64</xdr:col>
      <xdr:colOff>152400</xdr:colOff>
      <xdr:row>22</xdr:row>
      <xdr:rowOff>98516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7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83293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85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14,552
14,422
91.59
9,283,880
8,833,181
426,466
5,224,849
5,944,689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年度は、令和</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年度に比べ</a:t>
          </a:r>
          <a:r>
            <a:rPr lang="ja-JP" altLang="ja-JP" sz="1100">
              <a:solidFill>
                <a:schemeClr val="dk1"/>
              </a:solidFill>
              <a:effectLst/>
              <a:latin typeface="+mn-lt"/>
              <a:ea typeface="+mn-ea"/>
              <a:cs typeface="+mn-cs"/>
            </a:rPr>
            <a:t>福島県人事委員会勧告に基づいた県職員給与改定に準拠した</a:t>
          </a:r>
          <a:r>
            <a:rPr lang="ja-JP" altLang="en-US" sz="1100">
              <a:solidFill>
                <a:schemeClr val="dk1"/>
              </a:solidFill>
              <a:effectLst/>
              <a:latin typeface="+mn-lt"/>
              <a:ea typeface="+mn-ea"/>
              <a:cs typeface="+mn-cs"/>
            </a:rPr>
            <a:t>給与改定</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により</a:t>
          </a:r>
          <a:r>
            <a:rPr kumimoji="1" lang="ja-JP" altLang="en-US" sz="1100" b="0" i="0" baseline="0">
              <a:solidFill>
                <a:sysClr val="windowText" lastClr="000000"/>
              </a:solidFill>
              <a:effectLst/>
              <a:latin typeface="+mn-lt"/>
              <a:ea typeface="+mn-ea"/>
              <a:cs typeface="+mn-cs"/>
            </a:rPr>
            <a:t>前年度比で増額となったものの</a:t>
          </a:r>
          <a:r>
            <a:rPr kumimoji="1" lang="ja-JP" altLang="ja-JP" sz="1100" b="0" i="0" baseline="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については</a:t>
          </a:r>
          <a:r>
            <a:rPr kumimoji="1" lang="ja-JP" altLang="ja-JP" sz="1100" b="0" i="0" baseline="0">
              <a:solidFill>
                <a:sysClr val="windowText" lastClr="000000"/>
              </a:solidFill>
              <a:effectLst/>
              <a:latin typeface="+mn-lt"/>
              <a:ea typeface="+mn-ea"/>
              <a:cs typeface="+mn-cs"/>
            </a:rPr>
            <a:t>前年度と比較して</a:t>
          </a:r>
          <a:r>
            <a:rPr kumimoji="1" lang="en-US" altLang="ja-JP" sz="1100" b="0" i="0" baseline="0">
              <a:solidFill>
                <a:sysClr val="windowText" lastClr="000000"/>
              </a:solidFill>
              <a:effectLst/>
              <a:latin typeface="+mn-lt"/>
              <a:ea typeface="+mn-ea"/>
              <a:cs typeface="+mn-cs"/>
            </a:rPr>
            <a:t>1.5</a:t>
          </a:r>
          <a:r>
            <a:rPr kumimoji="1" lang="ja-JP" altLang="ja-JP" sz="1100" b="0" i="0" baseline="0">
              <a:solidFill>
                <a:sysClr val="windowText" lastClr="000000"/>
              </a:solidFill>
              <a:effectLst/>
              <a:latin typeface="+mn-lt"/>
              <a:ea typeface="+mn-ea"/>
              <a:cs typeface="+mn-cs"/>
            </a:rPr>
            <a:t>ポイント減の</a:t>
          </a:r>
          <a:r>
            <a:rPr kumimoji="1" lang="en-US" altLang="ja-JP" sz="1100" b="0" i="0" baseline="0">
              <a:solidFill>
                <a:sysClr val="windowText" lastClr="000000"/>
              </a:solidFill>
              <a:effectLst/>
              <a:latin typeface="+mn-lt"/>
              <a:ea typeface="+mn-ea"/>
              <a:cs typeface="+mn-cs"/>
            </a:rPr>
            <a:t>23.2</a:t>
          </a:r>
          <a:r>
            <a:rPr kumimoji="1"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職員の大量退職を見据え、定員適正化計画に基づき職員数の適正化を図っていく</a:t>
          </a:r>
          <a:r>
            <a:rPr kumimoji="1"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12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令和</a:t>
          </a:r>
          <a:r>
            <a:rPr kumimoji="1" lang="ja-JP" altLang="en-US" sz="1050">
              <a:solidFill>
                <a:sysClr val="windowText" lastClr="000000"/>
              </a:solidFill>
              <a:effectLst/>
              <a:latin typeface="+mn-lt"/>
              <a:ea typeface="+mn-ea"/>
              <a:cs typeface="+mn-cs"/>
            </a:rPr>
            <a:t>５</a:t>
          </a:r>
          <a:r>
            <a:rPr kumimoji="1" lang="ja-JP" altLang="ja-JP" sz="1050">
              <a:solidFill>
                <a:sysClr val="windowText" lastClr="000000"/>
              </a:solidFill>
              <a:effectLst/>
              <a:latin typeface="+mn-lt"/>
              <a:ea typeface="+mn-ea"/>
              <a:cs typeface="+mn-cs"/>
            </a:rPr>
            <a:t>年度は、令和</a:t>
          </a:r>
          <a:r>
            <a:rPr kumimoji="1" lang="ja-JP" altLang="en-US" sz="1050">
              <a:solidFill>
                <a:sysClr val="windowText" lastClr="000000"/>
              </a:solidFill>
              <a:effectLst/>
              <a:latin typeface="+mn-lt"/>
              <a:ea typeface="+mn-ea"/>
              <a:cs typeface="+mn-cs"/>
            </a:rPr>
            <a:t>４</a:t>
          </a:r>
          <a:r>
            <a:rPr kumimoji="1" lang="ja-JP" altLang="ja-JP" sz="1050">
              <a:solidFill>
                <a:sysClr val="windowText" lastClr="000000"/>
              </a:solidFill>
              <a:effectLst/>
              <a:latin typeface="+mn-lt"/>
              <a:ea typeface="+mn-ea"/>
              <a:cs typeface="+mn-cs"/>
            </a:rPr>
            <a:t>年度に引き続き、ふるさと納税額の増に伴い、関連経費が増額となったものの、令和</a:t>
          </a:r>
          <a:r>
            <a:rPr kumimoji="1" lang="ja-JP" altLang="en-US" sz="1050">
              <a:solidFill>
                <a:sysClr val="windowText" lastClr="000000"/>
              </a:solidFill>
              <a:effectLst/>
              <a:latin typeface="+mn-lt"/>
              <a:ea typeface="+mn-ea"/>
              <a:cs typeface="+mn-cs"/>
            </a:rPr>
            <a:t>４</a:t>
          </a:r>
          <a:r>
            <a:rPr kumimoji="1" lang="ja-JP" altLang="ja-JP" sz="1050">
              <a:solidFill>
                <a:sysClr val="windowText" lastClr="000000"/>
              </a:solidFill>
              <a:effectLst/>
              <a:latin typeface="+mn-lt"/>
              <a:ea typeface="+mn-ea"/>
              <a:cs typeface="+mn-cs"/>
            </a:rPr>
            <a:t>年度に比べ、</a:t>
          </a:r>
          <a:r>
            <a:rPr kumimoji="1" lang="ja-JP" altLang="ja-JP" sz="1050">
              <a:solidFill>
                <a:schemeClr val="dk1"/>
              </a:solidFill>
              <a:effectLst/>
              <a:latin typeface="+mn-lt"/>
              <a:ea typeface="+mn-ea"/>
              <a:cs typeface="+mn-cs"/>
            </a:rPr>
            <a:t>新型コロナ対策関連経費が減額となったこと</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により</a:t>
          </a:r>
          <a:r>
            <a:rPr kumimoji="1" lang="ja-JP" altLang="en-US" sz="1050">
              <a:solidFill>
                <a:sysClr val="windowText" lastClr="000000"/>
              </a:solidFill>
              <a:effectLst/>
              <a:latin typeface="+mn-lt"/>
              <a:ea typeface="+mn-ea"/>
              <a:cs typeface="+mn-cs"/>
            </a:rPr>
            <a:t>前</a:t>
          </a:r>
          <a:r>
            <a:rPr kumimoji="1" lang="ja-JP" altLang="ja-JP" sz="1050">
              <a:solidFill>
                <a:sysClr val="windowText" lastClr="000000"/>
              </a:solidFill>
              <a:effectLst/>
              <a:latin typeface="+mn-lt"/>
              <a:ea typeface="+mn-ea"/>
              <a:cs typeface="+mn-cs"/>
            </a:rPr>
            <a:t>年度と比較して</a:t>
          </a:r>
          <a:r>
            <a:rPr kumimoji="1" lang="ja-JP" altLang="en-US" sz="1050">
              <a:solidFill>
                <a:sysClr val="windowText" lastClr="000000"/>
              </a:solidFill>
              <a:effectLst/>
              <a:latin typeface="+mn-lt"/>
              <a:ea typeface="+mn-ea"/>
              <a:cs typeface="+mn-cs"/>
            </a:rPr>
            <a:t>同率</a:t>
          </a:r>
          <a:r>
            <a:rPr kumimoji="1" lang="ja-JP" altLang="ja-JP" sz="1050">
              <a:solidFill>
                <a:sysClr val="windowText" lastClr="000000"/>
              </a:solidFill>
              <a:effectLst/>
              <a:latin typeface="+mn-lt"/>
              <a:ea typeface="+mn-ea"/>
              <a:cs typeface="+mn-cs"/>
            </a:rPr>
            <a:t>の</a:t>
          </a:r>
          <a:r>
            <a:rPr kumimoji="1" lang="en-US" altLang="ja-JP" sz="1050">
              <a:solidFill>
                <a:sysClr val="windowText" lastClr="000000"/>
              </a:solidFill>
              <a:effectLst/>
              <a:latin typeface="+mn-lt"/>
              <a:ea typeface="+mn-ea"/>
              <a:cs typeface="+mn-cs"/>
            </a:rPr>
            <a:t>11.4</a:t>
          </a:r>
          <a:r>
            <a:rPr kumimoji="1" lang="ja-JP" altLang="ja-JP" sz="1050">
              <a:solidFill>
                <a:sysClr val="windowText" lastClr="000000"/>
              </a:solidFill>
              <a:effectLst/>
              <a:latin typeface="+mn-lt"/>
              <a:ea typeface="+mn-ea"/>
              <a:cs typeface="+mn-cs"/>
            </a:rPr>
            <a:t>％となった。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chemeClr val="dk1"/>
              </a:solidFill>
              <a:effectLst/>
              <a:latin typeface="+mn-lt"/>
              <a:ea typeface="+mn-ea"/>
              <a:cs typeface="+mn-cs"/>
            </a:rPr>
            <a:t>財政健全化の取組の成果により、平成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年度から減少傾向にはあるが、今後施設の老朽化に伴い修繕費用等が増大する見込みであることから、所有する資産の維持管理や利活用について検討し、効率的・効果的な行財政運営に努めていく。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127000</xdr:rowOff>
    </xdr:from>
    <xdr:to>
      <xdr:col>82</xdr:col>
      <xdr:colOff>107950</xdr:colOff>
      <xdr:row>13</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55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127000</xdr:rowOff>
    </xdr:from>
    <xdr:to>
      <xdr:col>78</xdr:col>
      <xdr:colOff>69850</xdr:colOff>
      <xdr:row>13</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5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117475</xdr:rowOff>
    </xdr:from>
    <xdr:to>
      <xdr:col>73</xdr:col>
      <xdr:colOff>180975</xdr:colOff>
      <xdr:row>13</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46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117475</xdr:rowOff>
    </xdr:from>
    <xdr:to>
      <xdr:col>69</xdr:col>
      <xdr:colOff>92075</xdr:colOff>
      <xdr:row>14</xdr:row>
      <xdr:rowOff>155575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463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38752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76200</xdr:rowOff>
    </xdr:from>
    <xdr:to>
      <xdr:col>82</xdr:col>
      <xdr:colOff>158750</xdr:colOff>
      <xdr:row>14</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156227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1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76200</xdr:rowOff>
    </xdr:from>
    <xdr:to>
      <xdr:col>78</xdr:col>
      <xdr:colOff>120650</xdr:colOff>
      <xdr:row>14</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114300</xdr:rowOff>
    </xdr:from>
    <xdr:to>
      <xdr:col>74</xdr:col>
      <xdr:colOff>31750</xdr:colOff>
      <xdr:row>14</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66675</xdr:rowOff>
    </xdr:from>
    <xdr:to>
      <xdr:col>69</xdr:col>
      <xdr:colOff>142875</xdr:colOff>
      <xdr:row>13</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104775</xdr:rowOff>
    </xdr:from>
    <xdr:to>
      <xdr:col>65</xdr:col>
      <xdr:colOff>53975</xdr:colOff>
      <xdr:row>15</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45102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年度は、</a:t>
          </a:r>
          <a:r>
            <a:rPr kumimoji="1" lang="ja-JP" altLang="en-US" sz="1000">
              <a:solidFill>
                <a:sysClr val="windowText" lastClr="000000"/>
              </a:solidFill>
              <a:effectLst/>
              <a:latin typeface="+mn-lt"/>
              <a:ea typeface="+mn-ea"/>
              <a:cs typeface="+mn-cs"/>
            </a:rPr>
            <a:t>令和４年度に実施した住民税非課税世帯等臨時特別支援事業及び地方創生臨時交付金を財源とした物価高騰対策低所得世帯支援事業が令和５年度にはなかったこと、自立支援医療の前年度比減等により前年度比で減額となったものの</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比率は</a:t>
          </a:r>
          <a:r>
            <a:rPr kumimoji="1" lang="ja-JP" altLang="ja-JP" sz="1000">
              <a:solidFill>
                <a:sysClr val="windowText" lastClr="000000"/>
              </a:solidFill>
              <a:effectLst/>
              <a:latin typeface="+mn-lt"/>
              <a:ea typeface="+mn-ea"/>
              <a:cs typeface="+mn-cs"/>
            </a:rPr>
            <a:t>前年度と比較して</a:t>
          </a:r>
          <a:r>
            <a:rPr kumimoji="1" lang="en-US" altLang="ja-JP" sz="1000">
              <a:solidFill>
                <a:sysClr val="windowText" lastClr="000000"/>
              </a:solidFill>
              <a:effectLst/>
              <a:latin typeface="+mn-lt"/>
              <a:ea typeface="+mn-ea"/>
              <a:cs typeface="+mn-cs"/>
            </a:rPr>
            <a:t>0.1</a:t>
          </a:r>
          <a:r>
            <a:rPr kumimoji="1" lang="ja-JP" altLang="ja-JP" sz="1000">
              <a:solidFill>
                <a:sysClr val="windowText" lastClr="000000"/>
              </a:solidFill>
              <a:effectLst/>
              <a:latin typeface="+mn-lt"/>
              <a:ea typeface="+mn-ea"/>
              <a:cs typeface="+mn-cs"/>
            </a:rPr>
            <a:t>ポイント増の</a:t>
          </a:r>
          <a:r>
            <a:rPr kumimoji="1" lang="en-US" altLang="ja-JP" sz="1000">
              <a:solidFill>
                <a:sysClr val="windowText" lastClr="000000"/>
              </a:solidFill>
              <a:effectLst/>
              <a:latin typeface="+mn-lt"/>
              <a:ea typeface="+mn-ea"/>
              <a:cs typeface="+mn-cs"/>
            </a:rPr>
            <a:t>3.7</a:t>
          </a:r>
          <a:r>
            <a:rPr kumimoji="1" lang="ja-JP" altLang="ja-JP" sz="1000">
              <a:solidFill>
                <a:sysClr val="windowText" lastClr="000000"/>
              </a:solidFill>
              <a:effectLst/>
              <a:latin typeface="+mn-lt"/>
              <a:ea typeface="+mn-ea"/>
              <a:cs typeface="+mn-cs"/>
            </a:rPr>
            <a:t>％となった。</a:t>
          </a:r>
          <a:endParaRPr kumimoji="1" lang="en-US" altLang="ja-JP" sz="1000">
            <a:solidFill>
              <a:sysClr val="windowText" lastClr="000000"/>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全国平均、県平均及び、類似団体平均と比較すると、いずれも前年度と同様に低い状況にあることから、引き続き予防事業を推進し、疾病の重度化防止に努め、経常的な扶助費の支出の抑制</a:t>
          </a:r>
          <a:r>
            <a:rPr kumimoji="1" lang="ja-JP" altLang="en-US" sz="1000">
              <a:solidFill>
                <a:schemeClr val="dk1"/>
              </a:solidFill>
              <a:effectLst/>
              <a:latin typeface="+mn-lt"/>
              <a:ea typeface="+mn-ea"/>
              <a:cs typeface="+mn-cs"/>
            </a:rPr>
            <a:t>をし</a:t>
          </a:r>
          <a:r>
            <a:rPr kumimoji="1" lang="ja-JP" altLang="ja-JP" sz="1000">
              <a:solidFill>
                <a:schemeClr val="dk1"/>
              </a:solidFill>
              <a:effectLst/>
              <a:latin typeface="+mn-lt"/>
              <a:ea typeface="+mn-ea"/>
              <a:cs typeface="+mn-cs"/>
            </a:rPr>
            <a:t>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54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年度は前年度と比較して、積立金の増等により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13.9</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坂下東第一地区土地区画整理事業、下水道事業については、事業の有効性や採算性の観点から事業計画の見直し等を行い、繰出金の抑制を図っていく。また、少子高齢化の影響で、医療給付や介護給付等が増えていく見込みであるため、予防事業の推進等で給付費の適正化に努め、繰出金の抑制を図っ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129722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48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39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55</xdr:row>
      <xdr:rowOff>64407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118835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4734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50999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物価高騰対応重点支援地方創生臨時交付金を財源とした給付金支給等の事業を実施したこと</a:t>
          </a:r>
          <a:r>
            <a:rPr kumimoji="1" lang="ja-JP" altLang="en-US" sz="1100">
              <a:solidFill>
                <a:schemeClr val="dk1"/>
              </a:solidFill>
              <a:effectLst/>
              <a:latin typeface="+mn-lt"/>
              <a:ea typeface="+mn-ea"/>
              <a:cs typeface="+mn-cs"/>
            </a:rPr>
            <a:t>等により、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11.0</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全国平均、県平均及び、類似団体平均と比較すると低い状況にあるが、今後関係施設の新設工事などにより一部事務組合への負担金が大きく増加する見込みであることから、事業内容を精査しながら経費の縮減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53848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年度は、前年度と比較して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20.7</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全国平均、県平均及び、類似団体平均と比較すると、いずれも非常に高い状況にある</a:t>
          </a:r>
          <a:r>
            <a:rPr kumimoji="1" lang="ja-JP" altLang="en-US" sz="1100">
              <a:solidFill>
                <a:sysClr val="windowText" lastClr="000000"/>
              </a:solidFill>
              <a:effectLst/>
              <a:latin typeface="+mn-lt"/>
              <a:ea typeface="+mn-ea"/>
              <a:cs typeface="+mn-cs"/>
            </a:rPr>
            <a:t>。令和５年</a:t>
          </a:r>
          <a:r>
            <a:rPr kumimoji="1" lang="ja-JP" altLang="ja-JP" sz="1100">
              <a:solidFill>
                <a:sysClr val="windowText" lastClr="000000"/>
              </a:solidFill>
              <a:effectLst/>
              <a:latin typeface="+mn-lt"/>
              <a:ea typeface="+mn-ea"/>
              <a:cs typeface="+mn-cs"/>
            </a:rPr>
            <a:t>度まで公債費が</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億円を超え</a:t>
          </a:r>
          <a:r>
            <a:rPr kumimoji="1" lang="ja-JP" altLang="en-US" sz="1100">
              <a:solidFill>
                <a:sysClr val="windowText" lastClr="000000"/>
              </a:solidFill>
              <a:effectLst/>
              <a:latin typeface="+mn-lt"/>
              <a:ea typeface="+mn-ea"/>
              <a:cs typeface="+mn-cs"/>
            </a:rPr>
            <a:t>てい状況</a:t>
          </a:r>
          <a:r>
            <a:rPr kumimoji="1" lang="ja-JP" altLang="ja-JP" sz="1100">
              <a:solidFill>
                <a:sysClr val="windowText" lastClr="000000"/>
              </a:solidFill>
              <a:effectLst/>
              <a:latin typeface="+mn-lt"/>
              <a:ea typeface="+mn-ea"/>
              <a:cs typeface="+mn-cs"/>
            </a:rPr>
            <a:t>であることから、</a:t>
          </a:r>
          <a:r>
            <a:rPr kumimoji="1" lang="ja-JP" altLang="ja-JP" sz="1100">
              <a:solidFill>
                <a:schemeClr val="dk1"/>
              </a:solidFill>
              <a:effectLst/>
              <a:latin typeface="+mn-lt"/>
              <a:ea typeface="+mn-ea"/>
              <a:cs typeface="+mn-cs"/>
            </a:rPr>
            <a:t>実質公債費比率を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％以下にすることを目標に、</a:t>
          </a:r>
          <a:r>
            <a:rPr kumimoji="1" lang="ja-JP" altLang="ja-JP" sz="1100" b="0" i="0" baseline="0">
              <a:solidFill>
                <a:schemeClr val="dk1"/>
              </a:solidFill>
              <a:effectLst/>
              <a:latin typeface="+mn-lt"/>
              <a:ea typeface="+mn-ea"/>
              <a:cs typeface="+mn-cs"/>
            </a:rPr>
            <a:t>特段の事情分を除いて起債の新規発行</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抑制に努め、</a:t>
          </a:r>
          <a:r>
            <a:rPr kumimoji="1" lang="ja-JP" altLang="ja-JP" sz="1100" baseline="0">
              <a:solidFill>
                <a:schemeClr val="dk1"/>
              </a:solidFill>
              <a:effectLst/>
              <a:latin typeface="+mn-lt"/>
              <a:ea typeface="+mn-ea"/>
              <a:cs typeface="+mn-cs"/>
            </a:rPr>
            <a:t>公債費の縮減に努めていく。</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106426</xdr:rowOff>
    </xdr:from>
    <xdr:to>
      <xdr:col>24</xdr:col>
      <xdr:colOff>25400</xdr:colOff>
      <xdr:row>79</xdr:row>
      <xdr:rowOff>42418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22276"/>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14495</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55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42418</xdr:rowOff>
    </xdr:from>
    <xdr:to>
      <xdr:col>24</xdr:col>
      <xdr:colOff>114300</xdr:colOff>
      <xdr:row>79</xdr:row>
      <xdr:rowOff>42418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5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21353</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6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106426</xdr:rowOff>
    </xdr:from>
    <xdr:to>
      <xdr:col>24</xdr:col>
      <xdr:colOff>114300</xdr:colOff>
      <xdr:row>73</xdr:row>
      <xdr:rowOff>106426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2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321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138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79</xdr:row>
      <xdr:rowOff>56135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138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79</xdr:row>
      <xdr:rowOff>115570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16781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8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年度に比べ</a:t>
          </a:r>
          <a:r>
            <a:rPr kumimoji="1" lang="ja-JP" altLang="en-US" sz="1100">
              <a:solidFill>
                <a:sysClr val="windowText" lastClr="000000"/>
              </a:solidFill>
              <a:effectLst/>
              <a:latin typeface="+mn-lt"/>
              <a:ea typeface="+mn-ea"/>
              <a:cs typeface="+mn-cs"/>
            </a:rPr>
            <a:t>人件費や補助費等の経常経費は増額したものの、普通交付税をはじめとした経常収入に関しても増額となり、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63.2</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公債費以外の経費は、類似団体平均と比較して、いずれも同程度か低い値となっていることが多いことから、公債費の負担が大きいことが伺える。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74</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753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74</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30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74</xdr:row>
      <xdr:rowOff>81280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30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75</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768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xdr:rowOff>
    </xdr:from>
    <xdr:to>
      <xdr:col>82</xdr:col>
      <xdr:colOff>158750</xdr:colOff>
      <xdr:row>74</xdr:row>
      <xdr:rowOff>116840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95267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163830</xdr:rowOff>
    </xdr:from>
    <xdr:to>
      <xdr:col>74</xdr:col>
      <xdr:colOff>31750</xdr:colOff>
      <xdr:row>74</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104157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87561</xdr:rowOff>
    </xdr:from>
    <xdr:to>
      <xdr:col>29</xdr:col>
      <xdr:colOff>127000</xdr:colOff>
      <xdr:row>15</xdr:row>
      <xdr:rowOff>25186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35486"/>
          <a:ext cx="647700" cy="10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25186</xdr:rowOff>
    </xdr:from>
    <xdr:to>
      <xdr:col>26</xdr:col>
      <xdr:colOff>50800</xdr:colOff>
      <xdr:row>15</xdr:row>
      <xdr:rowOff>105343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44561"/>
          <a:ext cx="698500" cy="8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105343</xdr:rowOff>
    </xdr:from>
    <xdr:to>
      <xdr:col>22</xdr:col>
      <xdr:colOff>114300</xdr:colOff>
      <xdr:row>16</xdr:row>
      <xdr:rowOff>43033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4718"/>
          <a:ext cx="698500" cy="109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43033</xdr:rowOff>
    </xdr:from>
    <xdr:to>
      <xdr:col>18</xdr:col>
      <xdr:colOff>177800</xdr:colOff>
      <xdr:row>16</xdr:row>
      <xdr:rowOff>52308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33858"/>
          <a:ext cx="6985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152611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36761</xdr:rowOff>
    </xdr:from>
    <xdr:to>
      <xdr:col>29</xdr:col>
      <xdr:colOff>177800</xdr:colOff>
      <xdr:row>14</xdr:row>
      <xdr:rowOff>138361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8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53288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2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145836</xdr:rowOff>
    </xdr:from>
    <xdr:to>
      <xdr:col>26</xdr:col>
      <xdr:colOff>101600</xdr:colOff>
      <xdr:row>15</xdr:row>
      <xdr:rowOff>75986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86163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54543</xdr:rowOff>
    </xdr:from>
    <xdr:to>
      <xdr:col>22</xdr:col>
      <xdr:colOff>165100</xdr:colOff>
      <xdr:row>15</xdr:row>
      <xdr:rowOff>156143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166320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163683</xdr:rowOff>
    </xdr:from>
    <xdr:to>
      <xdr:col>19</xdr:col>
      <xdr:colOff>38100</xdr:colOff>
      <xdr:row>16</xdr:row>
      <xdr:rowOff>93833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104010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5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1508</xdr:rowOff>
    </xdr:from>
    <xdr:to>
      <xdr:col>15</xdr:col>
      <xdr:colOff>101600</xdr:colOff>
      <xdr:row>16</xdr:row>
      <xdr:rowOff>103108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113285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319024</xdr:rowOff>
    </xdr:from>
    <xdr:to>
      <xdr:col>29</xdr:col>
      <xdr:colOff>127000</xdr:colOff>
      <xdr:row>35</xdr:row>
      <xdr:rowOff>21292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86474"/>
          <a:ext cx="647700" cy="45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319024</xdr:rowOff>
    </xdr:from>
    <xdr:to>
      <xdr:col>26</xdr:col>
      <xdr:colOff>50800</xdr:colOff>
      <xdr:row>34</xdr:row>
      <xdr:rowOff>337503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86474"/>
          <a:ext cx="698500" cy="1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337503</xdr:rowOff>
    </xdr:from>
    <xdr:to>
      <xdr:col>22</xdr:col>
      <xdr:colOff>114300</xdr:colOff>
      <xdr:row>35</xdr:row>
      <xdr:rowOff>3899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04953"/>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289096</xdr:rowOff>
    </xdr:from>
    <xdr:to>
      <xdr:col>18</xdr:col>
      <xdr:colOff>177800</xdr:colOff>
      <xdr:row>35</xdr:row>
      <xdr:rowOff>3899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56546"/>
          <a:ext cx="698500" cy="5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313392</xdr:rowOff>
    </xdr:from>
    <xdr:to>
      <xdr:col>29</xdr:col>
      <xdr:colOff>177800</xdr:colOff>
      <xdr:row>35</xdr:row>
      <xdr:rowOff>72092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8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158469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2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268224</xdr:rowOff>
    </xdr:from>
    <xdr:to>
      <xdr:col>26</xdr:col>
      <xdr:colOff>101600</xdr:colOff>
      <xdr:row>35</xdr:row>
      <xdr:rowOff>26924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3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37101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286703</xdr:rowOff>
    </xdr:from>
    <xdr:to>
      <xdr:col>22</xdr:col>
      <xdr:colOff>165100</xdr:colOff>
      <xdr:row>35</xdr:row>
      <xdr:rowOff>45403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55580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295999</xdr:rowOff>
    </xdr:from>
    <xdr:to>
      <xdr:col>19</xdr:col>
      <xdr:colOff>38100</xdr:colOff>
      <xdr:row>35</xdr:row>
      <xdr:rowOff>54699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6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64876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3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238296</xdr:rowOff>
    </xdr:from>
    <xdr:to>
      <xdr:col>15</xdr:col>
      <xdr:colOff>101600</xdr:colOff>
      <xdr:row>34</xdr:row>
      <xdr:rowOff>339896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05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14,552
14,422
91.59
9,283,880
8,833,181
426,466
5,224,849
5,944,689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31654</xdr:rowOff>
    </xdr:from>
    <xdr:to>
      <xdr:col>24</xdr:col>
      <xdr:colOff>63500</xdr:colOff>
      <xdr:row>35</xdr:row>
      <xdr:rowOff>140337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32404"/>
          <a:ext cx="838200" cy="10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23599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140337</xdr:rowOff>
    </xdr:from>
    <xdr:to>
      <xdr:col>19</xdr:col>
      <xdr:colOff>177800</xdr:colOff>
      <xdr:row>35</xdr:row>
      <xdr:rowOff>168651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1087"/>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18047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168651</xdr:rowOff>
    </xdr:from>
    <xdr:to>
      <xdr:col>15</xdr:col>
      <xdr:colOff>50800</xdr:colOff>
      <xdr:row>36</xdr:row>
      <xdr:rowOff>134115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9401"/>
          <a:ext cx="889000" cy="1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134115</xdr:rowOff>
    </xdr:from>
    <xdr:to>
      <xdr:col>10</xdr:col>
      <xdr:colOff>114300</xdr:colOff>
      <xdr:row>37</xdr:row>
      <xdr:rowOff>125951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6315"/>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153322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152304</xdr:rowOff>
    </xdr:from>
    <xdr:to>
      <xdr:col>24</xdr:col>
      <xdr:colOff>114300</xdr:colOff>
      <xdr:row>35</xdr:row>
      <xdr:rowOff>82454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3731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3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89537</xdr:rowOff>
    </xdr:from>
    <xdr:to>
      <xdr:col>20</xdr:col>
      <xdr:colOff>38100</xdr:colOff>
      <xdr:row>36</xdr:row>
      <xdr:rowOff>19687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36214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117851</xdr:rowOff>
    </xdr:from>
    <xdr:to>
      <xdr:col>15</xdr:col>
      <xdr:colOff>101600</xdr:colOff>
      <xdr:row>36</xdr:row>
      <xdr:rowOff>48001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64528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9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83315</xdr:rowOff>
    </xdr:from>
    <xdr:to>
      <xdr:col>10</xdr:col>
      <xdr:colOff>165100</xdr:colOff>
      <xdr:row>37</xdr:row>
      <xdr:rowOff>13465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4592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75151</xdr:rowOff>
    </xdr:from>
    <xdr:to>
      <xdr:col>6</xdr:col>
      <xdr:colOff>38100</xdr:colOff>
      <xdr:row>38</xdr:row>
      <xdr:rowOff>5301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167878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122343</xdr:rowOff>
    </xdr:from>
    <xdr:to>
      <xdr:col>24</xdr:col>
      <xdr:colOff>63500</xdr:colOff>
      <xdr:row>57</xdr:row>
      <xdr:rowOff>156225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94993"/>
          <a:ext cx="8382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141480</xdr:rowOff>
    </xdr:from>
    <xdr:to>
      <xdr:col>19</xdr:col>
      <xdr:colOff>177800</xdr:colOff>
      <xdr:row>57</xdr:row>
      <xdr:rowOff>156225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1413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141480</xdr:rowOff>
    </xdr:from>
    <xdr:to>
      <xdr:col>15</xdr:col>
      <xdr:colOff>50800</xdr:colOff>
      <xdr:row>58</xdr:row>
      <xdr:rowOff>63185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14130"/>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63185</xdr:rowOff>
    </xdr:from>
    <xdr:to>
      <xdr:col>10</xdr:col>
      <xdr:colOff>114300</xdr:colOff>
      <xdr:row>58</xdr:row>
      <xdr:rowOff>98830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07285"/>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71255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71543</xdr:rowOff>
    </xdr:from>
    <xdr:to>
      <xdr:col>24</xdr:col>
      <xdr:colOff>114300</xdr:colOff>
      <xdr:row>58</xdr:row>
      <xdr:rowOff>1693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49970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105425</xdr:rowOff>
    </xdr:from>
    <xdr:to>
      <xdr:col>20</xdr:col>
      <xdr:colOff>38100</xdr:colOff>
      <xdr:row>58</xdr:row>
      <xdr:rowOff>35575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26702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7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90680</xdr:rowOff>
    </xdr:from>
    <xdr:to>
      <xdr:col>15</xdr:col>
      <xdr:colOff>101600</xdr:colOff>
      <xdr:row>58</xdr:row>
      <xdr:rowOff>20830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12385</xdr:rowOff>
    </xdr:from>
    <xdr:to>
      <xdr:col>10</xdr:col>
      <xdr:colOff>165100</xdr:colOff>
      <xdr:row>58</xdr:row>
      <xdr:rowOff>113985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105112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48030</xdr:rowOff>
    </xdr:from>
    <xdr:to>
      <xdr:col>6</xdr:col>
      <xdr:colOff>38100</xdr:colOff>
      <xdr:row>58</xdr:row>
      <xdr:rowOff>149630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140757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145507</xdr:rowOff>
    </xdr:from>
    <xdr:to>
      <xdr:col>24</xdr:col>
      <xdr:colOff>63500</xdr:colOff>
      <xdr:row>75</xdr:row>
      <xdr:rowOff>36464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832807"/>
          <a:ext cx="8382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168458</xdr:rowOff>
    </xdr:from>
    <xdr:to>
      <xdr:col>19</xdr:col>
      <xdr:colOff>177800</xdr:colOff>
      <xdr:row>75</xdr:row>
      <xdr:rowOff>36464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684308"/>
          <a:ext cx="889000" cy="2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168458</xdr:rowOff>
    </xdr:from>
    <xdr:to>
      <xdr:col>15</xdr:col>
      <xdr:colOff>50800</xdr:colOff>
      <xdr:row>75</xdr:row>
      <xdr:rowOff>78938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684308"/>
          <a:ext cx="889000" cy="25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78938</xdr:rowOff>
    </xdr:from>
    <xdr:to>
      <xdr:col>10</xdr:col>
      <xdr:colOff>114300</xdr:colOff>
      <xdr:row>76</xdr:row>
      <xdr:rowOff>133803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37688"/>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66001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94707</xdr:rowOff>
    </xdr:from>
    <xdr:to>
      <xdr:col>24</xdr:col>
      <xdr:colOff>114300</xdr:colOff>
      <xdr:row>75</xdr:row>
      <xdr:rowOff>24857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117584</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3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157114</xdr:rowOff>
    </xdr:from>
    <xdr:to>
      <xdr:col>20</xdr:col>
      <xdr:colOff>38100</xdr:colOff>
      <xdr:row>75</xdr:row>
      <xdr:rowOff>87264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103791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117658</xdr:rowOff>
    </xdr:from>
    <xdr:to>
      <xdr:col>15</xdr:col>
      <xdr:colOff>101600</xdr:colOff>
      <xdr:row>74</xdr:row>
      <xdr:rowOff>47808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6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64335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40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28138</xdr:rowOff>
    </xdr:from>
    <xdr:to>
      <xdr:col>10</xdr:col>
      <xdr:colOff>165100</xdr:colOff>
      <xdr:row>75</xdr:row>
      <xdr:rowOff>129738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146265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83003</xdr:rowOff>
    </xdr:from>
    <xdr:to>
      <xdr:col>6</xdr:col>
      <xdr:colOff>38100</xdr:colOff>
      <xdr:row>77</xdr:row>
      <xdr:rowOff>13153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29679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133769</xdr:rowOff>
    </xdr:from>
    <xdr:to>
      <xdr:col>24</xdr:col>
      <xdr:colOff>62865</xdr:colOff>
      <xdr:row>97</xdr:row>
      <xdr:rowOff>120435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4269"/>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124262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120435</xdr:rowOff>
    </xdr:from>
    <xdr:to>
      <xdr:col>24</xdr:col>
      <xdr:colOff>152400</xdr:colOff>
      <xdr:row>97</xdr:row>
      <xdr:rowOff>120435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5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80446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133769</xdr:rowOff>
    </xdr:from>
    <xdr:to>
      <xdr:col>24</xdr:col>
      <xdr:colOff>152400</xdr:colOff>
      <xdr:row>90</xdr:row>
      <xdr:rowOff>133769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111176</xdr:rowOff>
    </xdr:from>
    <xdr:to>
      <xdr:col>24</xdr:col>
      <xdr:colOff>63500</xdr:colOff>
      <xdr:row>97</xdr:row>
      <xdr:rowOff>120435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41826"/>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170387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5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147510</xdr:rowOff>
    </xdr:from>
    <xdr:to>
      <xdr:col>24</xdr:col>
      <xdr:colOff>114300</xdr:colOff>
      <xdr:row>95</xdr:row>
      <xdr:rowOff>77660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111468</xdr:rowOff>
    </xdr:from>
    <xdr:to>
      <xdr:col>19</xdr:col>
      <xdr:colOff>177800</xdr:colOff>
      <xdr:row>97</xdr:row>
      <xdr:rowOff>111176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70668"/>
          <a:ext cx="889000" cy="1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71793</xdr:rowOff>
    </xdr:from>
    <xdr:to>
      <xdr:col>20</xdr:col>
      <xdr:colOff>38100</xdr:colOff>
      <xdr:row>96</xdr:row>
      <xdr:rowOff>1943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18470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111468</xdr:rowOff>
    </xdr:from>
    <xdr:to>
      <xdr:col>15</xdr:col>
      <xdr:colOff>50800</xdr:colOff>
      <xdr:row>98</xdr:row>
      <xdr:rowOff>20269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70668"/>
          <a:ext cx="889000" cy="2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97816</xdr:rowOff>
    </xdr:from>
    <xdr:to>
      <xdr:col>15</xdr:col>
      <xdr:colOff>101600</xdr:colOff>
      <xdr:row>95</xdr:row>
      <xdr:rowOff>27966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44493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20269</xdr:rowOff>
    </xdr:from>
    <xdr:to>
      <xdr:col>10</xdr:col>
      <xdr:colOff>114300</xdr:colOff>
      <xdr:row>98</xdr:row>
      <xdr:rowOff>39891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2369"/>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99695</xdr:rowOff>
    </xdr:from>
    <xdr:to>
      <xdr:col>10</xdr:col>
      <xdr:colOff>165100</xdr:colOff>
      <xdr:row>97</xdr:row>
      <xdr:rowOff>29845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46372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107468</xdr:rowOff>
    </xdr:from>
    <xdr:to>
      <xdr:col>6</xdr:col>
      <xdr:colOff>38100</xdr:colOff>
      <xdr:row>97</xdr:row>
      <xdr:rowOff>37618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54145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69635</xdr:rowOff>
    </xdr:from>
    <xdr:to>
      <xdr:col>24</xdr:col>
      <xdr:colOff>114300</xdr:colOff>
      <xdr:row>97</xdr:row>
      <xdr:rowOff>171235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156012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60376</xdr:rowOff>
    </xdr:from>
    <xdr:to>
      <xdr:col>20</xdr:col>
      <xdr:colOff>38100</xdr:colOff>
      <xdr:row>97</xdr:row>
      <xdr:rowOff>161976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153103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60668</xdr:rowOff>
    </xdr:from>
    <xdr:to>
      <xdr:col>15</xdr:col>
      <xdr:colOff>101600</xdr:colOff>
      <xdr:row>96</xdr:row>
      <xdr:rowOff>162268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153395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140919</xdr:rowOff>
    </xdr:from>
    <xdr:to>
      <xdr:col>10</xdr:col>
      <xdr:colOff>165100</xdr:colOff>
      <xdr:row>98</xdr:row>
      <xdr:rowOff>71069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62196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160541</xdr:rowOff>
    </xdr:from>
    <xdr:to>
      <xdr:col>6</xdr:col>
      <xdr:colOff>38100</xdr:colOff>
      <xdr:row>98</xdr:row>
      <xdr:rowOff>90691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81818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9674</xdr:rowOff>
    </xdr:from>
    <xdr:to>
      <xdr:col>55</xdr:col>
      <xdr:colOff>0</xdr:colOff>
      <xdr:row>36</xdr:row>
      <xdr:rowOff>58528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81874"/>
          <a:ext cx="838200" cy="4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134170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963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58528</xdr:rowOff>
    </xdr:from>
    <xdr:to>
      <xdr:col>50</xdr:col>
      <xdr:colOff>114300</xdr:colOff>
      <xdr:row>36</xdr:row>
      <xdr:rowOff>86379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30728"/>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72324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9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116716</xdr:rowOff>
    </xdr:from>
    <xdr:to>
      <xdr:col>45</xdr:col>
      <xdr:colOff>177800</xdr:colOff>
      <xdr:row>36</xdr:row>
      <xdr:rowOff>86379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31666"/>
          <a:ext cx="889000" cy="8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9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116716</xdr:rowOff>
    </xdr:from>
    <xdr:to>
      <xdr:col>41</xdr:col>
      <xdr:colOff>50800</xdr:colOff>
      <xdr:row>37</xdr:row>
      <xdr:rowOff>144977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31666"/>
          <a:ext cx="889000" cy="105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163022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130324</xdr:rowOff>
    </xdr:from>
    <xdr:to>
      <xdr:col>55</xdr:col>
      <xdr:colOff>50800</xdr:colOff>
      <xdr:row>36</xdr:row>
      <xdr:rowOff>60474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3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108751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0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7728</xdr:rowOff>
    </xdr:from>
    <xdr:to>
      <xdr:col>50</xdr:col>
      <xdr:colOff>165100</xdr:colOff>
      <xdr:row>36</xdr:row>
      <xdr:rowOff>109328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7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35579</xdr:rowOff>
    </xdr:from>
    <xdr:to>
      <xdr:col>46</xdr:col>
      <xdr:colOff>38100</xdr:colOff>
      <xdr:row>36</xdr:row>
      <xdr:rowOff>137179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128306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3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65916</xdr:rowOff>
    </xdr:from>
    <xdr:to>
      <xdr:col>41</xdr:col>
      <xdr:colOff>101600</xdr:colOff>
      <xdr:row>31</xdr:row>
      <xdr:rowOff>167516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158643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7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94177</xdr:rowOff>
    </xdr:from>
    <xdr:to>
      <xdr:col>36</xdr:col>
      <xdr:colOff>165100</xdr:colOff>
      <xdr:row>38</xdr:row>
      <xdr:rowOff>24327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15454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5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23265</xdr:rowOff>
    </xdr:from>
    <xdr:to>
      <xdr:col>55</xdr:col>
      <xdr:colOff>0</xdr:colOff>
      <xdr:row>57</xdr:row>
      <xdr:rowOff>89097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95915"/>
          <a:ext cx="838200" cy="6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86464</xdr:rowOff>
    </xdr:from>
    <xdr:to>
      <xdr:col>50</xdr:col>
      <xdr:colOff>114300</xdr:colOff>
      <xdr:row>57</xdr:row>
      <xdr:rowOff>89097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87664"/>
          <a:ext cx="889000" cy="1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86464</xdr:rowOff>
    </xdr:from>
    <xdr:to>
      <xdr:col>45</xdr:col>
      <xdr:colOff>177800</xdr:colOff>
      <xdr:row>57</xdr:row>
      <xdr:rowOff>130528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87664"/>
          <a:ext cx="889000" cy="21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130528</xdr:rowOff>
    </xdr:from>
    <xdr:to>
      <xdr:col>41</xdr:col>
      <xdr:colOff>50800</xdr:colOff>
      <xdr:row>57</xdr:row>
      <xdr:rowOff>153992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03178"/>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143915</xdr:rowOff>
    </xdr:from>
    <xdr:to>
      <xdr:col>55</xdr:col>
      <xdr:colOff>50800</xdr:colOff>
      <xdr:row>57</xdr:row>
      <xdr:rowOff>74065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122342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38297</xdr:rowOff>
    </xdr:from>
    <xdr:to>
      <xdr:col>50</xdr:col>
      <xdr:colOff>165100</xdr:colOff>
      <xdr:row>57</xdr:row>
      <xdr:rowOff>139897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131024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0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35664</xdr:rowOff>
    </xdr:from>
    <xdr:to>
      <xdr:col>46</xdr:col>
      <xdr:colOff>38100</xdr:colOff>
      <xdr:row>56</xdr:row>
      <xdr:rowOff>137264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153791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79728</xdr:rowOff>
    </xdr:from>
    <xdr:to>
      <xdr:col>41</xdr:col>
      <xdr:colOff>101600</xdr:colOff>
      <xdr:row>58</xdr:row>
      <xdr:rowOff>9878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103192</xdr:rowOff>
    </xdr:from>
    <xdr:to>
      <xdr:col>36</xdr:col>
      <xdr:colOff>165100</xdr:colOff>
      <xdr:row>58</xdr:row>
      <xdr:rowOff>33342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24469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37116</xdr:rowOff>
    </xdr:from>
    <xdr:to>
      <xdr:col>55</xdr:col>
      <xdr:colOff>0</xdr:colOff>
      <xdr:row>78</xdr:row>
      <xdr:rowOff>73864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238766"/>
          <a:ext cx="838200" cy="20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37116</xdr:rowOff>
    </xdr:from>
    <xdr:to>
      <xdr:col>50</xdr:col>
      <xdr:colOff>114300</xdr:colOff>
      <xdr:row>78</xdr:row>
      <xdr:rowOff>35916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238766"/>
          <a:ext cx="889000" cy="1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134345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142748</xdr:rowOff>
    </xdr:from>
    <xdr:to>
      <xdr:col>45</xdr:col>
      <xdr:colOff>177800</xdr:colOff>
      <xdr:row>78</xdr:row>
      <xdr:rowOff>35916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72948"/>
          <a:ext cx="889000" cy="2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142748</xdr:rowOff>
    </xdr:from>
    <xdr:to>
      <xdr:col>41</xdr:col>
      <xdr:colOff>50800</xdr:colOff>
      <xdr:row>77</xdr:row>
      <xdr:rowOff>24961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72948"/>
          <a:ext cx="8890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23064</xdr:rowOff>
    </xdr:from>
    <xdr:to>
      <xdr:col>55</xdr:col>
      <xdr:colOff>50800</xdr:colOff>
      <xdr:row>78</xdr:row>
      <xdr:rowOff>124664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1491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157766</xdr:rowOff>
    </xdr:from>
    <xdr:to>
      <xdr:col>50</xdr:col>
      <xdr:colOff>165100</xdr:colOff>
      <xdr:row>77</xdr:row>
      <xdr:rowOff>87916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104443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156566</xdr:rowOff>
    </xdr:from>
    <xdr:to>
      <xdr:col>46</xdr:col>
      <xdr:colOff>38100</xdr:colOff>
      <xdr:row>78</xdr:row>
      <xdr:rowOff>86716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77843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91948</xdr:rowOff>
    </xdr:from>
    <xdr:to>
      <xdr:col>41</xdr:col>
      <xdr:colOff>101600</xdr:colOff>
      <xdr:row>77</xdr:row>
      <xdr:rowOff>22098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38625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145611</xdr:rowOff>
    </xdr:from>
    <xdr:to>
      <xdr:col>36</xdr:col>
      <xdr:colOff>165100</xdr:colOff>
      <xdr:row>77</xdr:row>
      <xdr:rowOff>75761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66888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145442</xdr:rowOff>
    </xdr:from>
    <xdr:to>
      <xdr:col>55</xdr:col>
      <xdr:colOff>0</xdr:colOff>
      <xdr:row>98</xdr:row>
      <xdr:rowOff>18597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76092"/>
          <a:ext cx="8382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162962</xdr:rowOff>
    </xdr:from>
    <xdr:to>
      <xdr:col>50</xdr:col>
      <xdr:colOff>114300</xdr:colOff>
      <xdr:row>98</xdr:row>
      <xdr:rowOff>18597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93612"/>
          <a:ext cx="889000" cy="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162962</xdr:rowOff>
    </xdr:from>
    <xdr:to>
      <xdr:col>45</xdr:col>
      <xdr:colOff>177800</xdr:colOff>
      <xdr:row>98</xdr:row>
      <xdr:rowOff>72583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93612"/>
          <a:ext cx="889000" cy="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72583</xdr:rowOff>
    </xdr:from>
    <xdr:to>
      <xdr:col>41</xdr:col>
      <xdr:colOff>50800</xdr:colOff>
      <xdr:row>98</xdr:row>
      <xdr:rowOff>80259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74683"/>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94642</xdr:rowOff>
    </xdr:from>
    <xdr:to>
      <xdr:col>55</xdr:col>
      <xdr:colOff>50800</xdr:colOff>
      <xdr:row>98</xdr:row>
      <xdr:rowOff>24792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9569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139247</xdr:rowOff>
    </xdr:from>
    <xdr:to>
      <xdr:col>50</xdr:col>
      <xdr:colOff>165100</xdr:colOff>
      <xdr:row>98</xdr:row>
      <xdr:rowOff>69397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60524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112162</xdr:rowOff>
    </xdr:from>
    <xdr:to>
      <xdr:col>46</xdr:col>
      <xdr:colOff>38100</xdr:colOff>
      <xdr:row>98</xdr:row>
      <xdr:rowOff>42312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33439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21783</xdr:rowOff>
    </xdr:from>
    <xdr:to>
      <xdr:col>41</xdr:col>
      <xdr:colOff>101600</xdr:colOff>
      <xdr:row>98</xdr:row>
      <xdr:rowOff>123383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114510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29459</xdr:rowOff>
    </xdr:from>
    <xdr:to>
      <xdr:col>36</xdr:col>
      <xdr:colOff>165100</xdr:colOff>
      <xdr:row>98</xdr:row>
      <xdr:rowOff>131059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122186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20930</xdr:rowOff>
    </xdr:from>
    <xdr:to>
      <xdr:col>85</xdr:col>
      <xdr:colOff>127000</xdr:colOff>
      <xdr:row>39</xdr:row>
      <xdr:rowOff>36144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07480"/>
          <a:ext cx="8382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36144</xdr:rowOff>
    </xdr:from>
    <xdr:to>
      <xdr:col>81</xdr:col>
      <xdr:colOff>50800</xdr:colOff>
      <xdr:row>39</xdr:row>
      <xdr:rowOff>40310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2694"/>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19634</xdr:rowOff>
    </xdr:from>
    <xdr:to>
      <xdr:col>76</xdr:col>
      <xdr:colOff>114300</xdr:colOff>
      <xdr:row>39</xdr:row>
      <xdr:rowOff>40310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06184"/>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19634</xdr:rowOff>
    </xdr:from>
    <xdr:to>
      <xdr:col>71</xdr:col>
      <xdr:colOff>177800</xdr:colOff>
      <xdr:row>39</xdr:row>
      <xdr:rowOff>29261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06184"/>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141580</xdr:rowOff>
    </xdr:from>
    <xdr:to>
      <xdr:col>85</xdr:col>
      <xdr:colOff>177800</xdr:colOff>
      <xdr:row>39</xdr:row>
      <xdr:rowOff>71730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56507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156794</xdr:rowOff>
    </xdr:from>
    <xdr:to>
      <xdr:col>81</xdr:col>
      <xdr:colOff>101600</xdr:colOff>
      <xdr:row>39</xdr:row>
      <xdr:rowOff>86944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78071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160960</xdr:rowOff>
    </xdr:from>
    <xdr:to>
      <xdr:col>76</xdr:col>
      <xdr:colOff>165100</xdr:colOff>
      <xdr:row>39</xdr:row>
      <xdr:rowOff>91110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82237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140284</xdr:rowOff>
    </xdr:from>
    <xdr:to>
      <xdr:col>72</xdr:col>
      <xdr:colOff>38100</xdr:colOff>
      <xdr:row>39</xdr:row>
      <xdr:rowOff>70434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61561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149911</xdr:rowOff>
    </xdr:from>
    <xdr:to>
      <xdr:col>67</xdr:col>
      <xdr:colOff>101600</xdr:colOff>
      <xdr:row>39</xdr:row>
      <xdr:rowOff>80061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71188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5817</xdr:rowOff>
    </xdr:from>
    <xdr:to>
      <xdr:col>85</xdr:col>
      <xdr:colOff>127000</xdr:colOff>
      <xdr:row>73</xdr:row>
      <xdr:rowOff>81000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521667"/>
          <a:ext cx="838200" cy="7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5817</xdr:rowOff>
    </xdr:from>
    <xdr:to>
      <xdr:col>81</xdr:col>
      <xdr:colOff>50800</xdr:colOff>
      <xdr:row>73</xdr:row>
      <xdr:rowOff>102641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521667"/>
          <a:ext cx="889000" cy="9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102641</xdr:rowOff>
    </xdr:from>
    <xdr:to>
      <xdr:col>76</xdr:col>
      <xdr:colOff>114300</xdr:colOff>
      <xdr:row>73</xdr:row>
      <xdr:rowOff>103695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18491"/>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103695</xdr:rowOff>
    </xdr:from>
    <xdr:to>
      <xdr:col>71</xdr:col>
      <xdr:colOff>177800</xdr:colOff>
      <xdr:row>73</xdr:row>
      <xdr:rowOff>120434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619545"/>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69346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30200</xdr:rowOff>
    </xdr:from>
    <xdr:to>
      <xdr:col>85</xdr:col>
      <xdr:colOff>177800</xdr:colOff>
      <xdr:row>73</xdr:row>
      <xdr:rowOff>131800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5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53077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3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126467</xdr:rowOff>
    </xdr:from>
    <xdr:to>
      <xdr:col>81</xdr:col>
      <xdr:colOff>101600</xdr:colOff>
      <xdr:row>73</xdr:row>
      <xdr:rowOff>56617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4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73144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24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51841</xdr:rowOff>
    </xdr:from>
    <xdr:to>
      <xdr:col>76</xdr:col>
      <xdr:colOff>165100</xdr:colOff>
      <xdr:row>73</xdr:row>
      <xdr:rowOff>153441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5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169968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52895</xdr:rowOff>
    </xdr:from>
    <xdr:to>
      <xdr:col>72</xdr:col>
      <xdr:colOff>38100</xdr:colOff>
      <xdr:row>73</xdr:row>
      <xdr:rowOff>154495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5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171022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69634</xdr:rowOff>
    </xdr:from>
    <xdr:to>
      <xdr:col>67</xdr:col>
      <xdr:colOff>101600</xdr:colOff>
      <xdr:row>73</xdr:row>
      <xdr:rowOff>171234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5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16311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3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9740</xdr:rowOff>
    </xdr:from>
    <xdr:to>
      <xdr:col>85</xdr:col>
      <xdr:colOff>127000</xdr:colOff>
      <xdr:row>95</xdr:row>
      <xdr:rowOff>78338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297490"/>
          <a:ext cx="838200" cy="6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39818</xdr:rowOff>
    </xdr:from>
    <xdr:to>
      <xdr:col>81</xdr:col>
      <xdr:colOff>50800</xdr:colOff>
      <xdr:row>95</xdr:row>
      <xdr:rowOff>78338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156118"/>
          <a:ext cx="889000" cy="20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39818</xdr:rowOff>
    </xdr:from>
    <xdr:to>
      <xdr:col>76</xdr:col>
      <xdr:colOff>114300</xdr:colOff>
      <xdr:row>97</xdr:row>
      <xdr:rowOff>117983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156118"/>
          <a:ext cx="889000" cy="59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117983</xdr:rowOff>
    </xdr:from>
    <xdr:to>
      <xdr:col>71</xdr:col>
      <xdr:colOff>177800</xdr:colOff>
      <xdr:row>97</xdr:row>
      <xdr:rowOff>152338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48633"/>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62445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130390</xdr:rowOff>
    </xdr:from>
    <xdr:to>
      <xdr:col>85</xdr:col>
      <xdr:colOff>177800</xdr:colOff>
      <xdr:row>95</xdr:row>
      <xdr:rowOff>60540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2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153267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09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27538</xdr:rowOff>
    </xdr:from>
    <xdr:to>
      <xdr:col>81</xdr:col>
      <xdr:colOff>101600</xdr:colOff>
      <xdr:row>95</xdr:row>
      <xdr:rowOff>129138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3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145665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0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160468</xdr:rowOff>
    </xdr:from>
    <xdr:to>
      <xdr:col>76</xdr:col>
      <xdr:colOff>165100</xdr:colOff>
      <xdr:row>94</xdr:row>
      <xdr:rowOff>90618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1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107145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58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67183</xdr:rowOff>
    </xdr:from>
    <xdr:to>
      <xdr:col>72</xdr:col>
      <xdr:colOff>38100</xdr:colOff>
      <xdr:row>97</xdr:row>
      <xdr:rowOff>168783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13860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101538</xdr:rowOff>
    </xdr:from>
    <xdr:to>
      <xdr:col>67</xdr:col>
      <xdr:colOff>101600</xdr:colOff>
      <xdr:row>98</xdr:row>
      <xdr:rowOff>31688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48215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163588</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07238"/>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112789</xdr:rowOff>
    </xdr:from>
    <xdr:to>
      <xdr:col>98</xdr:col>
      <xdr:colOff>38100</xdr:colOff>
      <xdr:row>38</xdr:row>
      <xdr:rowOff>42938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56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34065</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549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57998</xdr:rowOff>
    </xdr:from>
    <xdr:to>
      <xdr:col>116</xdr:col>
      <xdr:colOff>63500</xdr:colOff>
      <xdr:row>58</xdr:row>
      <xdr:rowOff>59279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02098"/>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59279</xdr:rowOff>
    </xdr:from>
    <xdr:to>
      <xdr:col>111</xdr:col>
      <xdr:colOff>177800</xdr:colOff>
      <xdr:row>58</xdr:row>
      <xdr:rowOff>61061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03379"/>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61061</xdr:rowOff>
    </xdr:from>
    <xdr:to>
      <xdr:col>107</xdr:col>
      <xdr:colOff>50800</xdr:colOff>
      <xdr:row>58</xdr:row>
      <xdr:rowOff>62616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0516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52694</xdr:rowOff>
    </xdr:from>
    <xdr:to>
      <xdr:col>102</xdr:col>
      <xdr:colOff>114300</xdr:colOff>
      <xdr:row>58</xdr:row>
      <xdr:rowOff>62616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96794"/>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7198</xdr:rowOff>
    </xdr:from>
    <xdr:to>
      <xdr:col>116</xdr:col>
      <xdr:colOff>114300</xdr:colOff>
      <xdr:row>58</xdr:row>
      <xdr:rowOff>108798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93575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8479</xdr:rowOff>
    </xdr:from>
    <xdr:to>
      <xdr:col>112</xdr:col>
      <xdr:colOff>38100</xdr:colOff>
      <xdr:row>58</xdr:row>
      <xdr:rowOff>110079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101206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4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10261</xdr:rowOff>
    </xdr:from>
    <xdr:to>
      <xdr:col>107</xdr:col>
      <xdr:colOff>101600</xdr:colOff>
      <xdr:row>58</xdr:row>
      <xdr:rowOff>111861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102988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11816</xdr:rowOff>
    </xdr:from>
    <xdr:to>
      <xdr:col>102</xdr:col>
      <xdr:colOff>165100</xdr:colOff>
      <xdr:row>58</xdr:row>
      <xdr:rowOff>113416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104543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4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1894</xdr:rowOff>
    </xdr:from>
    <xdr:to>
      <xdr:col>98</xdr:col>
      <xdr:colOff>38100</xdr:colOff>
      <xdr:row>58</xdr:row>
      <xdr:rowOff>103494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94621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3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33039</xdr:rowOff>
    </xdr:from>
    <xdr:to>
      <xdr:col>116</xdr:col>
      <xdr:colOff>63500</xdr:colOff>
      <xdr:row>74</xdr:row>
      <xdr:rowOff>44965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20339"/>
          <a:ext cx="8382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44965</xdr:rowOff>
    </xdr:from>
    <xdr:to>
      <xdr:col>111</xdr:col>
      <xdr:colOff>177800</xdr:colOff>
      <xdr:row>74</xdr:row>
      <xdr:rowOff>104363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32265"/>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104363</xdr:rowOff>
    </xdr:from>
    <xdr:to>
      <xdr:col>107</xdr:col>
      <xdr:colOff>50800</xdr:colOff>
      <xdr:row>75</xdr:row>
      <xdr:rowOff>3645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91663"/>
          <a:ext cx="889000" cy="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158197</xdr:rowOff>
    </xdr:from>
    <xdr:to>
      <xdr:col>102</xdr:col>
      <xdr:colOff>114300</xdr:colOff>
      <xdr:row>75</xdr:row>
      <xdr:rowOff>3645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845497"/>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85120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153689</xdr:rowOff>
    </xdr:from>
    <xdr:to>
      <xdr:col>116</xdr:col>
      <xdr:colOff>114300</xdr:colOff>
      <xdr:row>74</xdr:row>
      <xdr:rowOff>83839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5116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165615</xdr:rowOff>
    </xdr:from>
    <xdr:to>
      <xdr:col>112</xdr:col>
      <xdr:colOff>38100</xdr:colOff>
      <xdr:row>74</xdr:row>
      <xdr:rowOff>95765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112292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53563</xdr:rowOff>
    </xdr:from>
    <xdr:to>
      <xdr:col>107</xdr:col>
      <xdr:colOff>101600</xdr:colOff>
      <xdr:row>74</xdr:row>
      <xdr:rowOff>155163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240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1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124295</xdr:rowOff>
    </xdr:from>
    <xdr:to>
      <xdr:col>102</xdr:col>
      <xdr:colOff>165100</xdr:colOff>
      <xdr:row>75</xdr:row>
      <xdr:rowOff>54445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70972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8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107397</xdr:rowOff>
    </xdr:from>
    <xdr:to>
      <xdr:col>98</xdr:col>
      <xdr:colOff>38100</xdr:colOff>
      <xdr:row>75</xdr:row>
      <xdr:rowOff>37547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54074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・公債費は繰上償還を行ったこともあり、住民一人当たり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78,122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円となっている。全国平均、県平均及び、類似団体平均と比較して一人当たりのコストが非常に高い状況となって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年度にかけて実施された、幼稚園、小・中学校の第</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次統合に係る教育施設適正配置事業で発行した地方債の償還によるものであり、令和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時点では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億円を超え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。このため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特段の事情分を除い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起債の新規発行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抑制に努め</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公債費の縮減に努めていく。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・維持補修費は住民一人当たり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14,873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円となっており、全国平均、県平均及び、類似団体平均と比較して一人当たりのコストが高い状況となっている。これは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当町が豪雪地域であることが原因となっている。年度によって増減が大きく出ているのも同様の理由からと考えられる。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62,967</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円となっており、全国平均及び、類似団体平均と比較して一人当たりのコストが低い状況となっている</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財政健全化の取組により必要最小限の修繕等に留めていたことによるものである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前年度から増額となって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おり、橋梁整備事業の前年度比増や令和４年度より繰り越した旧坂下厚生病院除却事業</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135,652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千円を実施したことの他、公共施設の老朽化によって必要が生じた改修工事を実施したことも大きな要因の一つである。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施設の老朽化が進行していくことから、公共施設等総合管理計画個別施設計画に基づき、将来にわたって必要な資産の選択と維持管理を計画的に行っていく。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14,552
14,422
91.59
9,283,880
8,833,181
426,466
5,224,849
5,944,689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19304</xdr:rowOff>
    </xdr:from>
    <xdr:to>
      <xdr:col>24</xdr:col>
      <xdr:colOff>63500</xdr:colOff>
      <xdr:row>35</xdr:row>
      <xdr:rowOff>57404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005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47879</xdr:rowOff>
    </xdr:from>
    <xdr:to>
      <xdr:col>19</xdr:col>
      <xdr:colOff>177800</xdr:colOff>
      <xdr:row>35</xdr:row>
      <xdr:rowOff>57404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862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47879</xdr:rowOff>
    </xdr:from>
    <xdr:to>
      <xdr:col>15</xdr:col>
      <xdr:colOff>50800</xdr:colOff>
      <xdr:row>35</xdr:row>
      <xdr:rowOff>163703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862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142367</xdr:rowOff>
    </xdr:from>
    <xdr:to>
      <xdr:col>10</xdr:col>
      <xdr:colOff>114300</xdr:colOff>
      <xdr:row>35</xdr:row>
      <xdr:rowOff>163703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00217"/>
          <a:ext cx="889000" cy="3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139954</xdr:rowOff>
    </xdr:from>
    <xdr:to>
      <xdr:col>24</xdr:col>
      <xdr:colOff>114300</xdr:colOff>
      <xdr:row>35</xdr:row>
      <xdr:rowOff>70104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6604</xdr:rowOff>
    </xdr:from>
    <xdr:to>
      <xdr:col>20</xdr:col>
      <xdr:colOff>38100</xdr:colOff>
      <xdr:row>35</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124731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168529</xdr:rowOff>
    </xdr:from>
    <xdr:to>
      <xdr:col>15</xdr:col>
      <xdr:colOff>101600</xdr:colOff>
      <xdr:row>35</xdr:row>
      <xdr:rowOff>98679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115206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112903</xdr:rowOff>
    </xdr:from>
    <xdr:to>
      <xdr:col>10</xdr:col>
      <xdr:colOff>165100</xdr:colOff>
      <xdr:row>36</xdr:row>
      <xdr:rowOff>43053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59580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91567</xdr:rowOff>
    </xdr:from>
    <xdr:to>
      <xdr:col>6</xdr:col>
      <xdr:colOff>38100</xdr:colOff>
      <xdr:row>34</xdr:row>
      <xdr:rowOff>21717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38244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153378</xdr:rowOff>
    </xdr:from>
    <xdr:to>
      <xdr:col>24</xdr:col>
      <xdr:colOff>63500</xdr:colOff>
      <xdr:row>55</xdr:row>
      <xdr:rowOff>65795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411678"/>
          <a:ext cx="838200" cy="8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31246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60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12951</xdr:rowOff>
    </xdr:from>
    <xdr:to>
      <xdr:col>19</xdr:col>
      <xdr:colOff>177800</xdr:colOff>
      <xdr:row>55</xdr:row>
      <xdr:rowOff>65795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442701"/>
          <a:ext cx="889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5617</xdr:rowOff>
    </xdr:from>
    <xdr:to>
      <xdr:col>15</xdr:col>
      <xdr:colOff>50800</xdr:colOff>
      <xdr:row>55</xdr:row>
      <xdr:rowOff>12951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921017"/>
          <a:ext cx="889000" cy="5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64108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5617</xdr:rowOff>
    </xdr:from>
    <xdr:to>
      <xdr:col>10</xdr:col>
      <xdr:colOff>114300</xdr:colOff>
      <xdr:row>58</xdr:row>
      <xdr:rowOff>1245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921017"/>
          <a:ext cx="889000" cy="10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102578</xdr:rowOff>
    </xdr:from>
    <xdr:to>
      <xdr:col>24</xdr:col>
      <xdr:colOff>114300</xdr:colOff>
      <xdr:row>55</xdr:row>
      <xdr:rowOff>32728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3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125455</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21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14995</xdr:rowOff>
    </xdr:from>
    <xdr:to>
      <xdr:col>20</xdr:col>
      <xdr:colOff>38100</xdr:colOff>
      <xdr:row>55</xdr:row>
      <xdr:rowOff>116595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4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107722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53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133601</xdr:rowOff>
    </xdr:from>
    <xdr:to>
      <xdr:col>15</xdr:col>
      <xdr:colOff>101600</xdr:colOff>
      <xdr:row>55</xdr:row>
      <xdr:rowOff>63751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39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80278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1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126267</xdr:rowOff>
    </xdr:from>
    <xdr:to>
      <xdr:col>10</xdr:col>
      <xdr:colOff>165100</xdr:colOff>
      <xdr:row>52</xdr:row>
      <xdr:rowOff>56417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47544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6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121895</xdr:rowOff>
    </xdr:from>
    <xdr:to>
      <xdr:col>6</xdr:col>
      <xdr:colOff>38100</xdr:colOff>
      <xdr:row>58</xdr:row>
      <xdr:rowOff>52045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43172</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9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69889</xdr:rowOff>
    </xdr:from>
    <xdr:to>
      <xdr:col>24</xdr:col>
      <xdr:colOff>63500</xdr:colOff>
      <xdr:row>77</xdr:row>
      <xdr:rowOff>115723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71539"/>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106032</xdr:rowOff>
    </xdr:from>
    <xdr:to>
      <xdr:col>19</xdr:col>
      <xdr:colOff>177800</xdr:colOff>
      <xdr:row>77</xdr:row>
      <xdr:rowOff>115723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136232"/>
          <a:ext cx="889000" cy="18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106032</xdr:rowOff>
    </xdr:from>
    <xdr:to>
      <xdr:col>15</xdr:col>
      <xdr:colOff>50800</xdr:colOff>
      <xdr:row>79</xdr:row>
      <xdr:rowOff>37198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36232"/>
          <a:ext cx="889000" cy="4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37198</xdr:rowOff>
    </xdr:from>
    <xdr:to>
      <xdr:col>10</xdr:col>
      <xdr:colOff>114300</xdr:colOff>
      <xdr:row>79</xdr:row>
      <xdr:rowOff>67170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81748"/>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19089</xdr:rowOff>
    </xdr:from>
    <xdr:to>
      <xdr:col>24</xdr:col>
      <xdr:colOff>114300</xdr:colOff>
      <xdr:row>77</xdr:row>
      <xdr:rowOff>120689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105466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3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64923</xdr:rowOff>
    </xdr:from>
    <xdr:to>
      <xdr:col>20</xdr:col>
      <xdr:colOff>38100</xdr:colOff>
      <xdr:row>77</xdr:row>
      <xdr:rowOff>166523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157650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5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55232</xdr:rowOff>
    </xdr:from>
    <xdr:to>
      <xdr:col>15</xdr:col>
      <xdr:colOff>101600</xdr:colOff>
      <xdr:row>76</xdr:row>
      <xdr:rowOff>156832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8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147959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7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157848</xdr:rowOff>
    </xdr:from>
    <xdr:to>
      <xdr:col>10</xdr:col>
      <xdr:colOff>165100</xdr:colOff>
      <xdr:row>79</xdr:row>
      <xdr:rowOff>87998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79125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62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16370</xdr:rowOff>
    </xdr:from>
    <xdr:to>
      <xdr:col>6</xdr:col>
      <xdr:colOff>38100</xdr:colOff>
      <xdr:row>79</xdr:row>
      <xdr:rowOff>117970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109097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5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132597</xdr:rowOff>
    </xdr:from>
    <xdr:to>
      <xdr:col>24</xdr:col>
      <xdr:colOff>63500</xdr:colOff>
      <xdr:row>97</xdr:row>
      <xdr:rowOff>138785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763247"/>
          <a:ext cx="8382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35376</xdr:rowOff>
    </xdr:from>
    <xdr:to>
      <xdr:col>19</xdr:col>
      <xdr:colOff>177800</xdr:colOff>
      <xdr:row>97</xdr:row>
      <xdr:rowOff>132597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5980226"/>
          <a:ext cx="889000" cy="78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35376</xdr:rowOff>
    </xdr:from>
    <xdr:to>
      <xdr:col>15</xdr:col>
      <xdr:colOff>50800</xdr:colOff>
      <xdr:row>97</xdr:row>
      <xdr:rowOff>151668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5980226"/>
          <a:ext cx="889000" cy="80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151668</xdr:rowOff>
    </xdr:from>
    <xdr:to>
      <xdr:col>10</xdr:col>
      <xdr:colOff>114300</xdr:colOff>
      <xdr:row>98</xdr:row>
      <xdr:rowOff>119354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82318"/>
          <a:ext cx="88900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128421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87985</xdr:rowOff>
    </xdr:from>
    <xdr:to>
      <xdr:col>24</xdr:col>
      <xdr:colOff>114300</xdr:colOff>
      <xdr:row>98</xdr:row>
      <xdr:rowOff>18135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66412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81797</xdr:rowOff>
    </xdr:from>
    <xdr:to>
      <xdr:col>20</xdr:col>
      <xdr:colOff>38100</xdr:colOff>
      <xdr:row>98</xdr:row>
      <xdr:rowOff>11947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156026</xdr:rowOff>
    </xdr:from>
    <xdr:to>
      <xdr:col>15</xdr:col>
      <xdr:colOff>101600</xdr:colOff>
      <xdr:row>93</xdr:row>
      <xdr:rowOff>86176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59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102703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100868</xdr:rowOff>
    </xdr:from>
    <xdr:to>
      <xdr:col>10</xdr:col>
      <xdr:colOff>165100</xdr:colOff>
      <xdr:row>98</xdr:row>
      <xdr:rowOff>31018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3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22145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2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68554</xdr:rowOff>
    </xdr:from>
    <xdr:to>
      <xdr:col>6</xdr:col>
      <xdr:colOff>38100</xdr:colOff>
      <xdr:row>98</xdr:row>
      <xdr:rowOff>170154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161281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65176</xdr:rowOff>
    </xdr:from>
    <xdr:to>
      <xdr:col>55</xdr:col>
      <xdr:colOff>0</xdr:colOff>
      <xdr:row>37</xdr:row>
      <xdr:rowOff>77064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08826"/>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77064</xdr:rowOff>
    </xdr:from>
    <xdr:to>
      <xdr:col>50</xdr:col>
      <xdr:colOff>114300</xdr:colOff>
      <xdr:row>37</xdr:row>
      <xdr:rowOff>77978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207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75235</xdr:rowOff>
    </xdr:from>
    <xdr:to>
      <xdr:col>45</xdr:col>
      <xdr:colOff>177800</xdr:colOff>
      <xdr:row>37</xdr:row>
      <xdr:rowOff>77978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1888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58775</xdr:rowOff>
    </xdr:from>
    <xdr:to>
      <xdr:col>41</xdr:col>
      <xdr:colOff>50800</xdr:colOff>
      <xdr:row>37</xdr:row>
      <xdr:rowOff>75235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02425"/>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xdr:rowOff>
    </xdr:from>
    <xdr:to>
      <xdr:col>55</xdr:col>
      <xdr:colOff>50800</xdr:colOff>
      <xdr:row>37</xdr:row>
      <xdr:rowOff>115976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37253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09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26264</xdr:rowOff>
    </xdr:from>
    <xdr:to>
      <xdr:col>50</xdr:col>
      <xdr:colOff>165100</xdr:colOff>
      <xdr:row>37</xdr:row>
      <xdr:rowOff>127864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118991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27178</xdr:rowOff>
    </xdr:from>
    <xdr:to>
      <xdr:col>46</xdr:col>
      <xdr:colOff>38100</xdr:colOff>
      <xdr:row>37</xdr:row>
      <xdr:rowOff>128778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24435</xdr:rowOff>
    </xdr:from>
    <xdr:to>
      <xdr:col>41</xdr:col>
      <xdr:colOff>101600</xdr:colOff>
      <xdr:row>37</xdr:row>
      <xdr:rowOff>126035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117162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126102</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12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28404</xdr:rowOff>
    </xdr:from>
    <xdr:to>
      <xdr:col>55</xdr:col>
      <xdr:colOff>0</xdr:colOff>
      <xdr:row>56</xdr:row>
      <xdr:rowOff>97360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29604"/>
          <a:ext cx="838200" cy="6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28143</xdr:rowOff>
    </xdr:from>
    <xdr:to>
      <xdr:col>50</xdr:col>
      <xdr:colOff>114300</xdr:colOff>
      <xdr:row>56</xdr:row>
      <xdr:rowOff>28404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62934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28143</xdr:rowOff>
    </xdr:from>
    <xdr:to>
      <xdr:col>45</xdr:col>
      <xdr:colOff>177800</xdr:colOff>
      <xdr:row>56</xdr:row>
      <xdr:rowOff>112872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629343"/>
          <a:ext cx="889000" cy="8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112872</xdr:rowOff>
    </xdr:from>
    <xdr:to>
      <xdr:col>41</xdr:col>
      <xdr:colOff>50800</xdr:colOff>
      <xdr:row>56</xdr:row>
      <xdr:rowOff>155457</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714072"/>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46560</xdr:rowOff>
    </xdr:from>
    <xdr:to>
      <xdr:col>55</xdr:col>
      <xdr:colOff>50800</xdr:colOff>
      <xdr:row>56</xdr:row>
      <xdr:rowOff>148160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24987</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149054</xdr:rowOff>
    </xdr:from>
    <xdr:to>
      <xdr:col>50</xdr:col>
      <xdr:colOff>165100</xdr:colOff>
      <xdr:row>56</xdr:row>
      <xdr:rowOff>79204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70331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6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148793</xdr:rowOff>
    </xdr:from>
    <xdr:to>
      <xdr:col>46</xdr:col>
      <xdr:colOff>38100</xdr:colOff>
      <xdr:row>56</xdr:row>
      <xdr:rowOff>78943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95470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62072</xdr:rowOff>
    </xdr:from>
    <xdr:to>
      <xdr:col>41</xdr:col>
      <xdr:colOff>101600</xdr:colOff>
      <xdr:row>56</xdr:row>
      <xdr:rowOff>163672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154799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7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104657</xdr:rowOff>
    </xdr:from>
    <xdr:to>
      <xdr:col>36</xdr:col>
      <xdr:colOff>165100</xdr:colOff>
      <xdr:row>57</xdr:row>
      <xdr:rowOff>34807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25934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7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144304</xdr:rowOff>
    </xdr:from>
    <xdr:to>
      <xdr:col>55</xdr:col>
      <xdr:colOff>0</xdr:colOff>
      <xdr:row>77</xdr:row>
      <xdr:rowOff>2017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174504"/>
          <a:ext cx="8382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17889</xdr:rowOff>
    </xdr:from>
    <xdr:to>
      <xdr:col>50</xdr:col>
      <xdr:colOff>114300</xdr:colOff>
      <xdr:row>76</xdr:row>
      <xdr:rowOff>144304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048089"/>
          <a:ext cx="889000" cy="1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17889</xdr:rowOff>
    </xdr:from>
    <xdr:to>
      <xdr:col>45</xdr:col>
      <xdr:colOff>177800</xdr:colOff>
      <xdr:row>76</xdr:row>
      <xdr:rowOff>95776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048089"/>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95776</xdr:rowOff>
    </xdr:from>
    <xdr:to>
      <xdr:col>41</xdr:col>
      <xdr:colOff>50800</xdr:colOff>
      <xdr:row>77</xdr:row>
      <xdr:rowOff>112007</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125976"/>
          <a:ext cx="889000" cy="1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122667</xdr:rowOff>
    </xdr:from>
    <xdr:to>
      <xdr:col>55</xdr:col>
      <xdr:colOff>50800</xdr:colOff>
      <xdr:row>77</xdr:row>
      <xdr:rowOff>52817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101094</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1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93504</xdr:rowOff>
    </xdr:from>
    <xdr:to>
      <xdr:col>50</xdr:col>
      <xdr:colOff>165100</xdr:colOff>
      <xdr:row>77</xdr:row>
      <xdr:rowOff>23654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1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14781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2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138539</xdr:rowOff>
    </xdr:from>
    <xdr:to>
      <xdr:col>46</xdr:col>
      <xdr:colOff>38100</xdr:colOff>
      <xdr:row>76</xdr:row>
      <xdr:rowOff>68689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9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59816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44976</xdr:rowOff>
    </xdr:from>
    <xdr:to>
      <xdr:col>41</xdr:col>
      <xdr:colOff>101600</xdr:colOff>
      <xdr:row>76</xdr:row>
      <xdr:rowOff>146576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0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137703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1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61207</xdr:rowOff>
    </xdr:from>
    <xdr:to>
      <xdr:col>36</xdr:col>
      <xdr:colOff>165100</xdr:colOff>
      <xdr:row>77</xdr:row>
      <xdr:rowOff>162807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153934</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3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138671</xdr:rowOff>
    </xdr:from>
    <xdr:to>
      <xdr:col>55</xdr:col>
      <xdr:colOff>0</xdr:colOff>
      <xdr:row>95</xdr:row>
      <xdr:rowOff>18599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912071"/>
          <a:ext cx="838200" cy="3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61955</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78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18599</xdr:rowOff>
    </xdr:from>
    <xdr:to>
      <xdr:col>50</xdr:col>
      <xdr:colOff>114300</xdr:colOff>
      <xdr:row>95</xdr:row>
      <xdr:rowOff>56851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306349"/>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56851</xdr:rowOff>
    </xdr:from>
    <xdr:to>
      <xdr:col>45</xdr:col>
      <xdr:colOff>177800</xdr:colOff>
      <xdr:row>95</xdr:row>
      <xdr:rowOff>168866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344601"/>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168866</xdr:rowOff>
    </xdr:from>
    <xdr:to>
      <xdr:col>41</xdr:col>
      <xdr:colOff>50800</xdr:colOff>
      <xdr:row>96</xdr:row>
      <xdr:rowOff>169494</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456616"/>
          <a:ext cx="889000" cy="1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87871</xdr:rowOff>
    </xdr:from>
    <xdr:to>
      <xdr:col>55</xdr:col>
      <xdr:colOff>50800</xdr:colOff>
      <xdr:row>93</xdr:row>
      <xdr:rowOff>18021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8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110748</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7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139249</xdr:rowOff>
    </xdr:from>
    <xdr:to>
      <xdr:col>50</xdr:col>
      <xdr:colOff>165100</xdr:colOff>
      <xdr:row>95</xdr:row>
      <xdr:rowOff>69399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60526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3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6051</xdr:rowOff>
    </xdr:from>
    <xdr:to>
      <xdr:col>46</xdr:col>
      <xdr:colOff>38100</xdr:colOff>
      <xdr:row>95</xdr:row>
      <xdr:rowOff>107651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2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98778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3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118066</xdr:rowOff>
    </xdr:from>
    <xdr:to>
      <xdr:col>41</xdr:col>
      <xdr:colOff>101600</xdr:colOff>
      <xdr:row>96</xdr:row>
      <xdr:rowOff>48216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4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39343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4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118694</xdr:rowOff>
    </xdr:from>
    <xdr:to>
      <xdr:col>36</xdr:col>
      <xdr:colOff>165100</xdr:colOff>
      <xdr:row>97</xdr:row>
      <xdr:rowOff>48844</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39971</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6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23013</xdr:rowOff>
    </xdr:from>
    <xdr:to>
      <xdr:col>85</xdr:col>
      <xdr:colOff>127000</xdr:colOff>
      <xdr:row>38</xdr:row>
      <xdr:rowOff>31330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38113"/>
          <a:ext cx="8382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31330</xdr:rowOff>
    </xdr:from>
    <xdr:to>
      <xdr:col>81</xdr:col>
      <xdr:colOff>50800</xdr:colOff>
      <xdr:row>38</xdr:row>
      <xdr:rowOff>38440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4643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38440</xdr:rowOff>
    </xdr:from>
    <xdr:to>
      <xdr:col>76</xdr:col>
      <xdr:colOff>114300</xdr:colOff>
      <xdr:row>38</xdr:row>
      <xdr:rowOff>44182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53540"/>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44182</xdr:rowOff>
    </xdr:from>
    <xdr:to>
      <xdr:col>71</xdr:col>
      <xdr:colOff>177800</xdr:colOff>
      <xdr:row>38</xdr:row>
      <xdr:rowOff>46372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59282"/>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143663</xdr:rowOff>
    </xdr:from>
    <xdr:to>
      <xdr:col>85</xdr:col>
      <xdr:colOff>177800</xdr:colOff>
      <xdr:row>38</xdr:row>
      <xdr:rowOff>73813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90159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151980</xdr:rowOff>
    </xdr:from>
    <xdr:to>
      <xdr:col>81</xdr:col>
      <xdr:colOff>101600</xdr:colOff>
      <xdr:row>38</xdr:row>
      <xdr:rowOff>82130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73257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8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159090</xdr:rowOff>
    </xdr:from>
    <xdr:to>
      <xdr:col>76</xdr:col>
      <xdr:colOff>165100</xdr:colOff>
      <xdr:row>38</xdr:row>
      <xdr:rowOff>89240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80367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164832</xdr:rowOff>
    </xdr:from>
    <xdr:to>
      <xdr:col>72</xdr:col>
      <xdr:colOff>38100</xdr:colOff>
      <xdr:row>38</xdr:row>
      <xdr:rowOff>94982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86109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167022</xdr:rowOff>
    </xdr:from>
    <xdr:to>
      <xdr:col>67</xdr:col>
      <xdr:colOff>101600</xdr:colOff>
      <xdr:row>38</xdr:row>
      <xdr:rowOff>97172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88299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52362</xdr:rowOff>
    </xdr:from>
    <xdr:to>
      <xdr:col>85</xdr:col>
      <xdr:colOff>127000</xdr:colOff>
      <xdr:row>56</xdr:row>
      <xdr:rowOff>105664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653562"/>
          <a:ext cx="8382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105664</xdr:rowOff>
    </xdr:from>
    <xdr:to>
      <xdr:col>81</xdr:col>
      <xdr:colOff>50800</xdr:colOff>
      <xdr:row>57</xdr:row>
      <xdr:rowOff>10299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706864"/>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122936</xdr:rowOff>
    </xdr:from>
    <xdr:to>
      <xdr:col>76</xdr:col>
      <xdr:colOff>114300</xdr:colOff>
      <xdr:row>57</xdr:row>
      <xdr:rowOff>10299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724136"/>
          <a:ext cx="889000" cy="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121615</xdr:rowOff>
    </xdr:from>
    <xdr:to>
      <xdr:col>71</xdr:col>
      <xdr:colOff>177800</xdr:colOff>
      <xdr:row>56</xdr:row>
      <xdr:rowOff>122936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722815"/>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7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1562</xdr:rowOff>
    </xdr:from>
    <xdr:to>
      <xdr:col>85</xdr:col>
      <xdr:colOff>177800</xdr:colOff>
      <xdr:row>56</xdr:row>
      <xdr:rowOff>103162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151439</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5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54864</xdr:rowOff>
    </xdr:from>
    <xdr:to>
      <xdr:col>81</xdr:col>
      <xdr:colOff>101600</xdr:colOff>
      <xdr:row>56</xdr:row>
      <xdr:rowOff>156464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147591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7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130949</xdr:rowOff>
    </xdr:from>
    <xdr:to>
      <xdr:col>76</xdr:col>
      <xdr:colOff>165100</xdr:colOff>
      <xdr:row>57</xdr:row>
      <xdr:rowOff>61099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7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52226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8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72136</xdr:rowOff>
    </xdr:from>
    <xdr:to>
      <xdr:col>72</xdr:col>
      <xdr:colOff>38100</xdr:colOff>
      <xdr:row>57</xdr:row>
      <xdr:rowOff>2286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6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164863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76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70815</xdr:rowOff>
    </xdr:from>
    <xdr:to>
      <xdr:col>67</xdr:col>
      <xdr:colOff>101600</xdr:colOff>
      <xdr:row>57</xdr:row>
      <xdr:rowOff>965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6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17492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4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20929</xdr:rowOff>
    </xdr:from>
    <xdr:to>
      <xdr:col>85</xdr:col>
      <xdr:colOff>127000</xdr:colOff>
      <xdr:row>79</xdr:row>
      <xdr:rowOff>36144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65479"/>
          <a:ext cx="8382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36144</xdr:rowOff>
    </xdr:from>
    <xdr:to>
      <xdr:col>81</xdr:col>
      <xdr:colOff>50800</xdr:colOff>
      <xdr:row>79</xdr:row>
      <xdr:rowOff>40309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80694"/>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19634</xdr:rowOff>
    </xdr:from>
    <xdr:to>
      <xdr:col>76</xdr:col>
      <xdr:colOff>114300</xdr:colOff>
      <xdr:row>79</xdr:row>
      <xdr:rowOff>40309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64184"/>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19634</xdr:rowOff>
    </xdr:from>
    <xdr:to>
      <xdr:col>71</xdr:col>
      <xdr:colOff>177800</xdr:colOff>
      <xdr:row>79</xdr:row>
      <xdr:rowOff>29260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64184"/>
          <a:ext cx="889000" cy="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141579</xdr:rowOff>
    </xdr:from>
    <xdr:to>
      <xdr:col>85</xdr:col>
      <xdr:colOff>177800</xdr:colOff>
      <xdr:row>79</xdr:row>
      <xdr:rowOff>71729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1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56506</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2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156794</xdr:rowOff>
    </xdr:from>
    <xdr:to>
      <xdr:col>81</xdr:col>
      <xdr:colOff>101600</xdr:colOff>
      <xdr:row>79</xdr:row>
      <xdr:rowOff>86944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78071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2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160959</xdr:rowOff>
    </xdr:from>
    <xdr:to>
      <xdr:col>76</xdr:col>
      <xdr:colOff>165100</xdr:colOff>
      <xdr:row>79</xdr:row>
      <xdr:rowOff>91109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82236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140284</xdr:rowOff>
    </xdr:from>
    <xdr:to>
      <xdr:col>72</xdr:col>
      <xdr:colOff>38100</xdr:colOff>
      <xdr:row>79</xdr:row>
      <xdr:rowOff>70434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61561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6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149910</xdr:rowOff>
    </xdr:from>
    <xdr:to>
      <xdr:col>67</xdr:col>
      <xdr:colOff>101600</xdr:colOff>
      <xdr:row>79</xdr:row>
      <xdr:rowOff>80060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71187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1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5702</xdr:rowOff>
    </xdr:from>
    <xdr:to>
      <xdr:col>85</xdr:col>
      <xdr:colOff>127000</xdr:colOff>
      <xdr:row>93</xdr:row>
      <xdr:rowOff>81001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950552"/>
          <a:ext cx="838200" cy="7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5702</xdr:rowOff>
    </xdr:from>
    <xdr:to>
      <xdr:col>81</xdr:col>
      <xdr:colOff>50800</xdr:colOff>
      <xdr:row>93</xdr:row>
      <xdr:rowOff>102642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950552"/>
          <a:ext cx="889000" cy="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102642</xdr:rowOff>
    </xdr:from>
    <xdr:to>
      <xdr:col>76</xdr:col>
      <xdr:colOff>114300</xdr:colOff>
      <xdr:row>93</xdr:row>
      <xdr:rowOff>103696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47492"/>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103696</xdr:rowOff>
    </xdr:from>
    <xdr:to>
      <xdr:col>71</xdr:col>
      <xdr:colOff>177800</xdr:colOff>
      <xdr:row>93</xdr:row>
      <xdr:rowOff>120435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048546"/>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69296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30201</xdr:rowOff>
    </xdr:from>
    <xdr:to>
      <xdr:col>85</xdr:col>
      <xdr:colOff>177800</xdr:colOff>
      <xdr:row>93</xdr:row>
      <xdr:rowOff>131801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9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53078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126352</xdr:rowOff>
    </xdr:from>
    <xdr:to>
      <xdr:col>81</xdr:col>
      <xdr:colOff>101600</xdr:colOff>
      <xdr:row>93</xdr:row>
      <xdr:rowOff>56502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8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73029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67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51842</xdr:rowOff>
    </xdr:from>
    <xdr:to>
      <xdr:col>76</xdr:col>
      <xdr:colOff>165100</xdr:colOff>
      <xdr:row>93</xdr:row>
      <xdr:rowOff>153442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169969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52896</xdr:rowOff>
    </xdr:from>
    <xdr:to>
      <xdr:col>72</xdr:col>
      <xdr:colOff>38100</xdr:colOff>
      <xdr:row>93</xdr:row>
      <xdr:rowOff>154496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171023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69635</xdr:rowOff>
    </xdr:from>
    <xdr:to>
      <xdr:col>67</xdr:col>
      <xdr:colOff>101600</xdr:colOff>
      <xdr:row>93</xdr:row>
      <xdr:rowOff>171235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16312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7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土木費について、橋梁整備事業の前年度比増と、令和４年度より繰り越した旧坂下厚生病院除却事業</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135,652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千円を実施したことにより事業費が大幅に増額し、類似団体内平均を上回った。</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について、前年度に引き続き、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繰上償還を行ったこともあり全国平均、県平均、類似団体内平均と比較して非常に高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地方債の新規発行の抑制や、繰上償還を計画的に行うなどして将来の公債費の縮減に努めていく。</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民生費、商工費、災害復旧費、衛生費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などは類似団体内平均と比較して低い状況である。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比較的大きく減少した農林水産業費については、ふくしま森林再生事業（令和４年度事業費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31,599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千円）が令和４年度をもって終了したことと、新型コロナウイルス対策事業（肥料・飼料高騰対策農業者支援事業）（（令和４年度事業費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42,643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千円）が令和５年度にはなかったことによる。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年度末の残高が前年度と比較して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135,188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880,799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千円となり、僅少な状況であった平成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年度から順調に積立を実施できている。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今後庁舎の新設工事などを控えている。一般的に標準財政規模の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割から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割が財政調整基金の適正とされていることから、現在の金額を維持しながら、各種事業に取り組めるよう、今後も決算剰余金の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の額の積立を確実に実施し、健全な行財政運営に努めていく。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年度の合計は、前年度と比較して</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3.17</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特別会計において減少したことが影響しており、特に下水道事業特別会計については、令和４年度の剰余金には次年度への繰越事業として繰り越すべき財源が含まれていたが、令和５年度は次年度へ繰り越す事業が全くなかったため、前年度比▲</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2.06</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ポイントと大きく減少した。</a:t>
          </a:r>
          <a:endPar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今後、人口減少等により町税や交付税の減が見込まれることから、引き続きゼロベースからの事業の見直しを図り、災害</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急な支出に耐えることができるよう基金の積み増しをしていく必要</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ふるさと納税などの自主財源の更なる確保に努め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今後、新庁舎建設事業により多額な財政支出が見込まれるため、中長期な視点に立った財政運営が必要である。</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介護保険、国民健康保険、後期高齢者医療については、高齢化に伴う医療・介護給付の増により、今後、一般会計からの繰出金が増加する見込みであることから、検診等予防事業の推進により給付の適正化を図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上下水道</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事業については、今後、施設の維持更新に係る経費が増加する見込みであることから、使用料や事業計画の見直しなどにより安定的な経営となるよう取り組む必要がある。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年度の分子は、前年度と比較して</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要因として</a:t>
          </a:r>
          <a:r>
            <a:rPr kumimoji="1" lang="ja-JP" altLang="en-US" sz="1100" b="0" i="0" baseline="0">
              <a:solidFill>
                <a:schemeClr val="dk1"/>
              </a:solidFill>
              <a:effectLst/>
              <a:latin typeface="+mn-lt"/>
              <a:ea typeface="+mn-ea"/>
              <a:cs typeface="+mn-cs"/>
            </a:rPr>
            <a:t>、起債の新規発行抑制及び令和４年度に行った約</a:t>
          </a:r>
          <a:r>
            <a:rPr kumimoji="1" lang="en-US" altLang="ja-JP" sz="1100" b="0" i="0" baseline="0">
              <a:solidFill>
                <a:schemeClr val="dk1"/>
              </a:solidFill>
              <a:effectLst/>
              <a:latin typeface="+mn-lt"/>
              <a:ea typeface="+mn-ea"/>
              <a:cs typeface="+mn-cs"/>
            </a:rPr>
            <a:t>100</a:t>
          </a:r>
          <a:r>
            <a:rPr kumimoji="1" lang="ja-JP" altLang="en-US" sz="1100" b="0" i="0" baseline="0">
              <a:solidFill>
                <a:schemeClr val="dk1"/>
              </a:solidFill>
              <a:effectLst/>
              <a:latin typeface="+mn-lt"/>
              <a:ea typeface="+mn-ea"/>
              <a:cs typeface="+mn-cs"/>
            </a:rPr>
            <a:t>百万円の繰上償還を行ったことによる元利償還金の額の減少が挙げられる。</a:t>
          </a:r>
          <a:endParaRPr lang="ja-JP" altLang="ja-JP" sz="1400">
            <a:solidFill>
              <a:srgbClr val="FF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dk1"/>
              </a:solidFill>
              <a:effectLst/>
              <a:latin typeface="+mn-lt"/>
              <a:ea typeface="+mn-ea"/>
              <a:cs typeface="+mn-cs"/>
            </a:rPr>
            <a:t>財政健全化</a:t>
          </a:r>
          <a:r>
            <a:rPr kumimoji="1" lang="ja-JP" altLang="en-US" sz="1100" b="0" i="0" baseline="0">
              <a:solidFill>
                <a:schemeClr val="dk1"/>
              </a:solidFill>
              <a:effectLst/>
              <a:latin typeface="+mn-lt"/>
              <a:ea typeface="+mn-ea"/>
              <a:cs typeface="+mn-cs"/>
            </a:rPr>
            <a:t>最重点期間として</a:t>
          </a:r>
          <a:r>
            <a:rPr kumimoji="1" lang="ja-JP" altLang="en-US" sz="1100" b="0" i="0" baseline="0">
              <a:solidFill>
                <a:sysClr val="windowText" lastClr="000000"/>
              </a:solidFill>
              <a:effectLst/>
              <a:latin typeface="+mn-lt"/>
              <a:ea typeface="+mn-ea"/>
              <a:cs typeface="+mn-cs"/>
            </a:rPr>
            <a:t>令和２年度から（令和６年度まで）</a:t>
          </a:r>
          <a:r>
            <a:rPr kumimoji="1" lang="en-US" altLang="ja-JP" sz="1100" b="0" i="0" baseline="0">
              <a:solidFill>
                <a:sysClr val="windowText" lastClr="000000"/>
              </a:solidFill>
              <a:effectLst/>
              <a:latin typeface="+mn-lt"/>
              <a:ea typeface="+mn-ea"/>
              <a:cs typeface="+mn-cs"/>
            </a:rPr>
            <a:t>1</a:t>
          </a:r>
          <a:r>
            <a:rPr kumimoji="1" lang="ja-JP" altLang="en-US" sz="1100" b="0" i="0" baseline="0">
              <a:solidFill>
                <a:sysClr val="windowText" lastClr="000000"/>
              </a:solidFill>
              <a:effectLst/>
              <a:latin typeface="+mn-lt"/>
              <a:ea typeface="+mn-ea"/>
              <a:cs typeface="+mn-cs"/>
            </a:rPr>
            <a:t>年当たりの起債額上限を２億円（特段の事情分は除く）と定め、</a:t>
          </a:r>
          <a:r>
            <a:rPr kumimoji="1" lang="ja-JP" altLang="ja-JP" sz="1100" b="0" i="0" baseline="0">
              <a:solidFill>
                <a:schemeClr val="dk1"/>
              </a:solidFill>
              <a:effectLst/>
              <a:latin typeface="+mn-lt"/>
              <a:ea typeface="+mn-ea"/>
              <a:cs typeface="+mn-cs"/>
            </a:rPr>
            <a:t>起債の新規発行抑制</a:t>
          </a:r>
          <a:r>
            <a:rPr kumimoji="1" lang="ja-JP" altLang="en-US" sz="1100" b="0" i="0" baseline="0">
              <a:solidFill>
                <a:schemeClr val="dk1"/>
              </a:solidFill>
              <a:effectLst/>
              <a:latin typeface="+mn-lt"/>
              <a:ea typeface="+mn-ea"/>
              <a:cs typeface="+mn-cs"/>
            </a:rPr>
            <a:t>に努めてきたことにより本比率は改善されているが、今後、新庁舎建設や公共施設の老朽化による大規模修繕等に伴い上昇することがが見込まれるため、特段の事情分を除いて起債の新規発行の抑制</a:t>
          </a:r>
          <a:r>
            <a:rPr kumimoji="1" lang="ja-JP" altLang="ja-JP" sz="1100" b="0" i="0" baseline="0">
              <a:solidFill>
                <a:sysClr val="windowText" lastClr="000000"/>
              </a:solidFill>
              <a:effectLst/>
              <a:latin typeface="+mn-lt"/>
              <a:ea typeface="+mn-ea"/>
              <a:cs typeface="+mn-cs"/>
            </a:rPr>
            <a:t>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ea"/>
              <a:ea typeface="+mn-ea"/>
              <a:cs typeface="+mn-cs"/>
            </a:rPr>
            <a:t>満期一括償還地方債を発行していない。</a:t>
          </a:r>
          <a:endParaRPr lang="ja-JP" altLang="ja-JP" sz="1000">
            <a:effectLst/>
            <a:latin typeface="+mn-ea"/>
            <a:ea typeface="+mn-ea"/>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年度の分子は、前年度と比較して</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513</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主な要因として、繰上償還（</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百万円）を行ったことによる地方債の現在高の減少、ふるさと納税寄附金等を財源とした充当可能基金の積立額の増加（</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386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）、組合積立額の増加による退職手当負担見込額の減少（</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）が挙げられる。</a:t>
          </a:r>
          <a:endPar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重点期間による地方債の新規借入抑制やふるさと納税寄附金の増額等による充当可能基金への計画的積立により、将来負担比率は年々改善してきている。引き続き効率的な行財政運営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福島県会津坂下町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年度の基金残高は、前年度と比較して</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417</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2,317</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増減が大きかったのは財政調整基金・行政センター建設準備基金であり、要因としてはふるさと納税の増額等により純繰越金が多かったことによる積立額の増である。また、例年財政調整基金を最優先としていたが、新庁舎建設及び</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公共施設整備</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など</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を考慮し</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行政センター建設整備基金</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を中心に</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複数の基金へ積立を行った。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基金残高は全国的に見て少ない状況であるため、計画的に積立を実施していく必要がある。一般的に適正と言われる標準財政規模の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割から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21280121280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割の金額までの積立はできているが、今後この金額を維持しながら財政運営を行っていく必要がある。また、行政センター建設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整備</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基金や減債基金へ積立を行い、さらなる財政健全化へ向けて行財政運営を図る。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・行政センター建設整備基金：行政センター（庁舎等）の建設整備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・福祉基金：福祉事業の充実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・廃棄物処理施設整備基金：廃棄物処理施設の整備及び廃棄物減量化推進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・森林環境基金：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森林整備及びその促進を目的とした間伐、木材利用の促進や、普及啓発並びに人材育成、担い手の確保等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・行政センター建設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整備</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基金：ふるさと納税の増額等により純繰越金が多かったこと及び新庁舎建設を想定し基金への積立を行ったことによる積立額の増である。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・公共施設整備基金：公共施設使用料や決算剰余金を原資に積立を実施したため。</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・福祉基金：決算剰余金を原資に積立を実施したため。</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・行政センター建設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整備</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基金：建設工事予定の年度までは行政センター建設準備基金を優先に積立を実施する。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公共</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施設整備基金：公共施設使用料や町有財産の売却による収入などを原資に積立を実施する。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・福祉基金：繰替運用した際の返済計画に基づき積立を実施する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・廃棄物処理施設整備基金：家庭系ごみ処理手数料を原資に積立を実施する。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・森林環境基金：森林環境譲与税を原資に積立を実施する。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ふるさと納税の増額等により純繰越金が多かったことによる積立額の増により、基金残高は前年度と比較して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881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一般的に適正と言われる標準財政規模の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割から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割の金額までの積立はできているが、今後この金額を維持しながら財政運営を行ってい置く必要がある。今後も決算剰余金の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の額を確実に積み立てる等、計画的な積立を実施していく。</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増額にはなったが、</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起債の繰上償還の財源とするため取崩しを行ったことにより、基金残高は前年度と比較して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百万円と</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前年度末残高とほぼ同一</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財政健全化を図るため、今後も</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計画的に積立・繰入を実施していく。また、繰上償還により支払不要となる利息分については、減債基金へ積立を行い他の起債の繰上償還を行う際に繰入れることで活用していく。</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9283880</v>
      </c>
      <c r="BO4" s="436"/>
      <c r="BP4" s="436"/>
      <c r="BQ4" s="436"/>
      <c r="BR4" s="436"/>
      <c r="BS4" s="436"/>
      <c r="BT4" s="436"/>
      <c r="BU4" s="437"/>
      <c r="BV4" s="435">
        <v>9046269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8.1999999999999993</v>
      </c>
      <c r="CU4" s="576"/>
      <c r="CV4" s="576"/>
      <c r="CW4" s="576"/>
      <c r="CX4" s="576"/>
      <c r="CY4" s="576"/>
      <c r="CZ4" s="576"/>
      <c r="DA4" s="577"/>
      <c r="DB4" s="575">
        <v>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8833181</v>
      </c>
      <c r="BO5" s="407"/>
      <c r="BP5" s="407"/>
      <c r="BQ5" s="407"/>
      <c r="BR5" s="407"/>
      <c r="BS5" s="407"/>
      <c r="BT5" s="407"/>
      <c r="BU5" s="408"/>
      <c r="BV5" s="406">
        <v>8540795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83.9</v>
      </c>
      <c r="CU5" s="404"/>
      <c r="CV5" s="404"/>
      <c r="CW5" s="404"/>
      <c r="CX5" s="404"/>
      <c r="CY5" s="404"/>
      <c r="CZ5" s="404"/>
      <c r="DA5" s="405"/>
      <c r="DB5" s="403">
        <v>85.1</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450699</v>
      </c>
      <c r="BO6" s="407"/>
      <c r="BP6" s="407"/>
      <c r="BQ6" s="407"/>
      <c r="BR6" s="407"/>
      <c r="BS6" s="407"/>
      <c r="BT6" s="407"/>
      <c r="BU6" s="408"/>
      <c r="BV6" s="406">
        <v>505474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84.4</v>
      </c>
      <c r="CU6" s="550"/>
      <c r="CV6" s="550"/>
      <c r="CW6" s="550"/>
      <c r="CX6" s="550"/>
      <c r="CY6" s="550"/>
      <c r="CZ6" s="550"/>
      <c r="DA6" s="551"/>
      <c r="DB6" s="549">
        <v>85.1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24233</v>
      </c>
      <c r="BO7" s="407"/>
      <c r="BP7" s="407"/>
      <c r="BQ7" s="407"/>
      <c r="BR7" s="407"/>
      <c r="BS7" s="407"/>
      <c r="BT7" s="407"/>
      <c r="BU7" s="408"/>
      <c r="BV7" s="406">
        <v>40940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5224849</v>
      </c>
      <c r="CU7" s="407"/>
      <c r="CV7" s="407"/>
      <c r="CW7" s="407"/>
      <c r="CX7" s="407"/>
      <c r="CY7" s="407"/>
      <c r="CZ7" s="407"/>
      <c r="DA7" s="408"/>
      <c r="DB7" s="406">
        <v>5158589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426466</v>
      </c>
      <c r="BO8" s="407"/>
      <c r="BP8" s="407"/>
      <c r="BQ8" s="407"/>
      <c r="BR8" s="407"/>
      <c r="BS8" s="407"/>
      <c r="BT8" s="407"/>
      <c r="BU8" s="408"/>
      <c r="BV8" s="406">
        <v>464534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0.37</v>
      </c>
      <c r="CU8" s="510"/>
      <c r="CV8" s="510"/>
      <c r="CW8" s="510"/>
      <c r="CX8" s="510"/>
      <c r="CY8" s="510"/>
      <c r="CZ8" s="510"/>
      <c r="DA8" s="511"/>
      <c r="DB8" s="509">
        <v>0.37</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15068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-38068</v>
      </c>
      <c r="BO9" s="407"/>
      <c r="BP9" s="407"/>
      <c r="BQ9" s="407"/>
      <c r="BR9" s="407"/>
      <c r="BS9" s="407"/>
      <c r="BT9" s="407"/>
      <c r="BU9" s="408"/>
      <c r="BV9" s="406">
        <v>83315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16.600000000000001</v>
      </c>
      <c r="CU9" s="404"/>
      <c r="CV9" s="404"/>
      <c r="CW9" s="404"/>
      <c r="CX9" s="404"/>
      <c r="CY9" s="404"/>
      <c r="CZ9" s="404"/>
      <c r="DA9" s="405"/>
      <c r="DB9" s="403">
        <v>18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16303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319589</v>
      </c>
      <c r="BO10" s="407"/>
      <c r="BP10" s="407"/>
      <c r="BQ10" s="407"/>
      <c r="BR10" s="407"/>
      <c r="BS10" s="407"/>
      <c r="BT10" s="407"/>
      <c r="BU10" s="408"/>
      <c r="BV10" s="406">
        <v>231681</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24482</v>
      </c>
      <c r="BO11" s="407"/>
      <c r="BP11" s="407"/>
      <c r="BQ11" s="407"/>
      <c r="BR11" s="407"/>
      <c r="BS11" s="407"/>
      <c r="BT11" s="407"/>
      <c r="BU11" s="408"/>
      <c r="BV11" s="406">
        <v>104441</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14552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184401</v>
      </c>
      <c r="BO12" s="407"/>
      <c r="BP12" s="407"/>
      <c r="BQ12" s="407"/>
      <c r="BR12" s="407"/>
      <c r="BS12" s="407"/>
      <c r="BT12" s="407"/>
      <c r="BU12" s="408"/>
      <c r="BV12" s="406">
        <v>119853</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14422</v>
      </c>
      <c r="S13" s="494"/>
      <c r="T13" s="494"/>
      <c r="U13" s="494"/>
      <c r="V13" s="495"/>
      <c r="W13" s="496" t="s">
        <v>131</v>
      </c>
      <c r="X13" s="392"/>
      <c r="Y13" s="392"/>
      <c r="Z13" s="392"/>
      <c r="AA13" s="392"/>
      <c r="AB13" s="393"/>
      <c r="AC13" s="359">
        <v>1154</v>
      </c>
      <c r="AD13" s="360"/>
      <c r="AE13" s="360"/>
      <c r="AF13" s="360"/>
      <c r="AG13" s="361"/>
      <c r="AH13" s="359">
        <v>1278</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121602</v>
      </c>
      <c r="BO13" s="407"/>
      <c r="BP13" s="407"/>
      <c r="BQ13" s="407"/>
      <c r="BR13" s="407"/>
      <c r="BS13" s="407"/>
      <c r="BT13" s="407"/>
      <c r="BU13" s="408"/>
      <c r="BV13" s="406">
        <v>299584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9.8000000000000007</v>
      </c>
      <c r="CU13" s="404"/>
      <c r="CV13" s="404"/>
      <c r="CW13" s="404"/>
      <c r="CX13" s="404"/>
      <c r="CY13" s="404"/>
      <c r="CZ13" s="404"/>
      <c r="DA13" s="405"/>
      <c r="DB13" s="403">
        <v>10.3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14777</v>
      </c>
      <c r="S14" s="494"/>
      <c r="T14" s="494"/>
      <c r="U14" s="494"/>
      <c r="V14" s="495"/>
      <c r="W14" s="497"/>
      <c r="X14" s="395"/>
      <c r="Y14" s="395"/>
      <c r="Z14" s="395"/>
      <c r="AA14" s="395"/>
      <c r="AB14" s="396"/>
      <c r="AC14" s="486">
        <v>14.4</v>
      </c>
      <c r="AD14" s="487"/>
      <c r="AE14" s="487"/>
      <c r="AF14" s="487"/>
      <c r="AG14" s="488"/>
      <c r="AH14" s="486">
        <v>15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24.5</v>
      </c>
      <c r="CU14" s="504"/>
      <c r="CV14" s="504"/>
      <c r="CW14" s="504"/>
      <c r="CX14" s="504"/>
      <c r="CY14" s="504"/>
      <c r="CZ14" s="504"/>
      <c r="DA14" s="505"/>
      <c r="DB14" s="503">
        <v>36.6</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14675</v>
      </c>
      <c r="S15" s="494"/>
      <c r="T15" s="494"/>
      <c r="U15" s="494"/>
      <c r="V15" s="495"/>
      <c r="W15" s="496" t="s">
        <v>137</v>
      </c>
      <c r="X15" s="392"/>
      <c r="Y15" s="392"/>
      <c r="Z15" s="392"/>
      <c r="AA15" s="392"/>
      <c r="AB15" s="393"/>
      <c r="AC15" s="359">
        <v>2205</v>
      </c>
      <c r="AD15" s="360"/>
      <c r="AE15" s="360"/>
      <c r="AF15" s="360"/>
      <c r="AG15" s="361"/>
      <c r="AH15" s="359">
        <v>2330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1790524</v>
      </c>
      <c r="BO15" s="436"/>
      <c r="BP15" s="436"/>
      <c r="BQ15" s="436"/>
      <c r="BR15" s="436"/>
      <c r="BS15" s="436"/>
      <c r="BT15" s="436"/>
      <c r="BU15" s="437"/>
      <c r="BV15" s="435">
        <v>1726760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27.5</v>
      </c>
      <c r="AD16" s="487"/>
      <c r="AE16" s="487"/>
      <c r="AF16" s="487"/>
      <c r="AG16" s="488"/>
      <c r="AH16" s="486">
        <v>27.4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4735663</v>
      </c>
      <c r="BO16" s="407"/>
      <c r="BP16" s="407"/>
      <c r="BQ16" s="407"/>
      <c r="BR16" s="407"/>
      <c r="BS16" s="407"/>
      <c r="BT16" s="407"/>
      <c r="BU16" s="408"/>
      <c r="BV16" s="406">
        <v>4663567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4659</v>
      </c>
      <c r="AD17" s="360"/>
      <c r="AE17" s="360"/>
      <c r="AF17" s="360"/>
      <c r="AG17" s="361"/>
      <c r="AH17" s="359">
        <v>4894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2240404</v>
      </c>
      <c r="BO17" s="407"/>
      <c r="BP17" s="407"/>
      <c r="BQ17" s="407"/>
      <c r="BR17" s="407"/>
      <c r="BS17" s="407"/>
      <c r="BT17" s="407"/>
      <c r="BU17" s="408"/>
      <c r="BV17" s="406">
        <v>2158832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91.59</v>
      </c>
      <c r="M18" s="459"/>
      <c r="N18" s="459"/>
      <c r="O18" s="459"/>
      <c r="P18" s="459"/>
      <c r="Q18" s="459"/>
      <c r="R18" s="460"/>
      <c r="S18" s="460"/>
      <c r="T18" s="460"/>
      <c r="U18" s="460"/>
      <c r="V18" s="461"/>
      <c r="W18" s="477"/>
      <c r="X18" s="478"/>
      <c r="Y18" s="478"/>
      <c r="Z18" s="478"/>
      <c r="AA18" s="478"/>
      <c r="AB18" s="502"/>
      <c r="AC18" s="376">
        <v>58.1</v>
      </c>
      <c r="AD18" s="377"/>
      <c r="AE18" s="377"/>
      <c r="AF18" s="377"/>
      <c r="AG18" s="462"/>
      <c r="AH18" s="376">
        <v>57.6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4426817</v>
      </c>
      <c r="BO18" s="407"/>
      <c r="BP18" s="407"/>
      <c r="BQ18" s="407"/>
      <c r="BR18" s="407"/>
      <c r="BS18" s="407"/>
      <c r="BT18" s="407"/>
      <c r="BU18" s="408"/>
      <c r="BV18" s="406">
        <v>4386944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165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6585988</v>
      </c>
      <c r="BO19" s="407"/>
      <c r="BP19" s="407"/>
      <c r="BQ19" s="407"/>
      <c r="BR19" s="407"/>
      <c r="BS19" s="407"/>
      <c r="BT19" s="407"/>
      <c r="BU19" s="408"/>
      <c r="BV19" s="406">
        <v>6620006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5306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5944689</v>
      </c>
      <c r="BO22" s="436"/>
      <c r="BP22" s="436"/>
      <c r="BQ22" s="436"/>
      <c r="BR22" s="436"/>
      <c r="BS22" s="436"/>
      <c r="BT22" s="436"/>
      <c r="BU22" s="437"/>
      <c r="BV22" s="435">
        <v>6771525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5337143</v>
      </c>
      <c r="BO23" s="407"/>
      <c r="BP23" s="407"/>
      <c r="BQ23" s="407"/>
      <c r="BR23" s="407"/>
      <c r="BS23" s="407"/>
      <c r="BT23" s="407"/>
      <c r="BU23" s="408"/>
      <c r="BV23" s="406">
        <v>6089007</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7960</v>
      </c>
      <c r="R24" s="360"/>
      <c r="S24" s="360"/>
      <c r="T24" s="360"/>
      <c r="U24" s="360"/>
      <c r="V24" s="361"/>
      <c r="W24" s="449"/>
      <c r="X24" s="386"/>
      <c r="Y24" s="387"/>
      <c r="Z24" s="362" t="s">
        <v>162</v>
      </c>
      <c r="AA24" s="363"/>
      <c r="AB24" s="363"/>
      <c r="AC24" s="363"/>
      <c r="AD24" s="363"/>
      <c r="AE24" s="363"/>
      <c r="AF24" s="363"/>
      <c r="AG24" s="364"/>
      <c r="AH24" s="359">
        <v>131</v>
      </c>
      <c r="AI24" s="360"/>
      <c r="AJ24" s="360"/>
      <c r="AK24" s="360"/>
      <c r="AL24" s="361"/>
      <c r="AM24" s="359">
        <v>407017</v>
      </c>
      <c r="AN24" s="360"/>
      <c r="AO24" s="360"/>
      <c r="AP24" s="360"/>
      <c r="AQ24" s="360"/>
      <c r="AR24" s="361"/>
      <c r="AS24" s="359">
        <v>3107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3665906</v>
      </c>
      <c r="BO24" s="407"/>
      <c r="BP24" s="407"/>
      <c r="BQ24" s="407"/>
      <c r="BR24" s="407"/>
      <c r="BS24" s="407"/>
      <c r="BT24" s="407"/>
      <c r="BU24" s="408"/>
      <c r="BV24" s="406">
        <v>4237542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6400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253959</v>
      </c>
      <c r="BO25" s="436"/>
      <c r="BP25" s="436"/>
      <c r="BQ25" s="436"/>
      <c r="BR25" s="436"/>
      <c r="BS25" s="436"/>
      <c r="BT25" s="436"/>
      <c r="BU25" s="437"/>
      <c r="BV25" s="435">
        <v>371864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5990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2990</v>
      </c>
      <c r="R27" s="360"/>
      <c r="S27" s="360"/>
      <c r="T27" s="360"/>
      <c r="U27" s="360"/>
      <c r="V27" s="361"/>
      <c r="W27" s="449"/>
      <c r="X27" s="386"/>
      <c r="Y27" s="387"/>
      <c r="Z27" s="362" t="s">
        <v>171</v>
      </c>
      <c r="AA27" s="363"/>
      <c r="AB27" s="363"/>
      <c r="AC27" s="363"/>
      <c r="AD27" s="363"/>
      <c r="AE27" s="363"/>
      <c r="AF27" s="363"/>
      <c r="AG27" s="364"/>
      <c r="AH27" s="359">
        <v>20</v>
      </c>
      <c r="AI27" s="360"/>
      <c r="AJ27" s="360"/>
      <c r="AK27" s="360"/>
      <c r="AL27" s="361"/>
      <c r="AM27" s="359">
        <v>59320</v>
      </c>
      <c r="AN27" s="360"/>
      <c r="AO27" s="360"/>
      <c r="AP27" s="360"/>
      <c r="AQ27" s="360"/>
      <c r="AR27" s="361"/>
      <c r="AS27" s="359">
        <v>2966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2420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880799</v>
      </c>
      <c r="BO28" s="436"/>
      <c r="BP28" s="436"/>
      <c r="BQ28" s="436"/>
      <c r="BR28" s="436"/>
      <c r="BS28" s="436"/>
      <c r="BT28" s="436"/>
      <c r="BU28" s="437"/>
      <c r="BV28" s="435">
        <v>745611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12</v>
      </c>
      <c r="M29" s="360"/>
      <c r="N29" s="360"/>
      <c r="O29" s="360"/>
      <c r="P29" s="361"/>
      <c r="Q29" s="359">
        <v>2210</v>
      </c>
      <c r="R29" s="360"/>
      <c r="S29" s="360"/>
      <c r="T29" s="360"/>
      <c r="U29" s="360"/>
      <c r="V29" s="361"/>
      <c r="W29" s="450"/>
      <c r="X29" s="451"/>
      <c r="Y29" s="452"/>
      <c r="Z29" s="362" t="s">
        <v>177</v>
      </c>
      <c r="AA29" s="363"/>
      <c r="AB29" s="363"/>
      <c r="AC29" s="363"/>
      <c r="AD29" s="363"/>
      <c r="AE29" s="363"/>
      <c r="AF29" s="363"/>
      <c r="AG29" s="364"/>
      <c r="AH29" s="359">
        <v>151</v>
      </c>
      <c r="AI29" s="360"/>
      <c r="AJ29" s="360"/>
      <c r="AK29" s="360"/>
      <c r="AL29" s="361"/>
      <c r="AM29" s="359">
        <v>466337</v>
      </c>
      <c r="AN29" s="360"/>
      <c r="AO29" s="360"/>
      <c r="AP29" s="360"/>
      <c r="AQ29" s="360"/>
      <c r="AR29" s="361"/>
      <c r="AS29" s="359">
        <v>3088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24817</v>
      </c>
      <c r="BO29" s="407"/>
      <c r="BP29" s="407"/>
      <c r="BQ29" s="407"/>
      <c r="BR29" s="407"/>
      <c r="BS29" s="407"/>
      <c r="BT29" s="407"/>
      <c r="BU29" s="408"/>
      <c r="BV29" s="406">
        <v>24189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1411168</v>
      </c>
      <c r="BO30" s="441"/>
      <c r="BP30" s="441"/>
      <c r="BQ30" s="441"/>
      <c r="BR30" s="441"/>
      <c r="BS30" s="441"/>
      <c r="BT30" s="441"/>
      <c r="BU30" s="442"/>
      <c r="BV30" s="440">
        <v>1130619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IF('各会計、関係団体の財政状況及び健全化判断比率'!B32="","",'各会計、関係団体の財政状況及び健全化判断比率'!B32)</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会津若松地方広域市町村圏整備組合一般会計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株式会社湯川会津坂下</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坂下東第一地区土地区画整理事業特別会計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IF('各会計、関係団体の財政状況及び健全化判断比率'!B33="","",'各会計、関係団体の財政状況及び健全化判断比率'!B33)</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会津若松地方広域市町村圏整備組合水道用水供給事業会計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福島県市町村総合事務組合一般会計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福島県市町村総合事務組合消防補償等特別会計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福島県市町村総合事務組合消防賞じゅつ金特別会計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福島県市町村総合事務組合非常勤職員公務災害補償特別会計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福島県市町村総合事務組合自治会館管理特別会計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福島県後期高齢者医療広域連合一般会計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福島県後期高齢者医療広域連合後期高齢者医療特別会計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2xVVX14E6ZHCt1MF7avxxsIXqCWyuw1ghbNSGfMnU85tYDqXSOhp/ZuIU76GWCbIxNZKOVLV8MetH4BDIoZ32Q==" saltValue="jBULwJGjcN/LcQLPxhff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V2" workbookViewId="0">
      <selection activeCell="CR24" sqref="CR24:CY24"/>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215</v>
      </c>
      <c r="C5" s="664"/>
      <c r="D5" s="664"/>
      <c r="E5" s="664"/>
      <c r="F5" s="664"/>
      <c r="G5" s="664"/>
      <c r="H5" s="664"/>
      <c r="I5" s="664"/>
      <c r="J5" s="664"/>
      <c r="K5" s="664"/>
      <c r="L5" s="664"/>
      <c r="M5" s="664"/>
      <c r="N5" s="664"/>
      <c r="O5" s="664"/>
      <c r="P5" s="664"/>
      <c r="Q5" s="665"/>
      <c r="R5" s="660">
        <v>1727875</v>
      </c>
      <c r="S5" s="661"/>
      <c r="T5" s="661"/>
      <c r="U5" s="661"/>
      <c r="V5" s="661"/>
      <c r="W5" s="661"/>
      <c r="X5" s="661"/>
      <c r="Y5" s="689"/>
      <c r="Z5" s="702">
        <v>18.600000000000001</v>
      </c>
      <c r="AA5" s="702"/>
      <c r="AB5" s="702"/>
      <c r="AC5" s="702"/>
      <c r="AD5" s="703">
        <v>1727875</v>
      </c>
      <c r="AE5" s="703"/>
      <c r="AF5" s="703"/>
      <c r="AG5" s="703"/>
      <c r="AH5" s="703"/>
      <c r="AI5" s="703"/>
      <c r="AJ5" s="703"/>
      <c r="AK5" s="703"/>
      <c r="AL5" s="690">
        <v>32.9</v>
      </c>
      <c r="AM5" s="672"/>
      <c r="AN5" s="672"/>
      <c r="AO5" s="691"/>
      <c r="AP5" s="663" t="s">
        <v>216</v>
      </c>
      <c r="AQ5" s="664"/>
      <c r="AR5" s="664"/>
      <c r="AS5" s="664"/>
      <c r="AT5" s="664"/>
      <c r="AU5" s="664"/>
      <c r="AV5" s="664"/>
      <c r="AW5" s="664"/>
      <c r="AX5" s="664"/>
      <c r="AY5" s="664"/>
      <c r="AZ5" s="664"/>
      <c r="BA5" s="664"/>
      <c r="BB5" s="664"/>
      <c r="BC5" s="664"/>
      <c r="BD5" s="664"/>
      <c r="BE5" s="664"/>
      <c r="BF5" s="665"/>
      <c r="BG5" s="608">
        <v>1727875</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2">
      <c r="B6" s="605" t="s">
        <v>220</v>
      </c>
      <c r="C6" s="606"/>
      <c r="D6" s="606"/>
      <c r="E6" s="606"/>
      <c r="F6" s="606"/>
      <c r="G6" s="606"/>
      <c r="H6" s="606"/>
      <c r="I6" s="606"/>
      <c r="J6" s="606"/>
      <c r="K6" s="606"/>
      <c r="L6" s="606"/>
      <c r="M6" s="606"/>
      <c r="N6" s="606"/>
      <c r="O6" s="606"/>
      <c r="P6" s="606"/>
      <c r="Q6" s="607"/>
      <c r="R6" s="608">
        <v>88489</v>
      </c>
      <c r="S6" s="609"/>
      <c r="T6" s="609"/>
      <c r="U6" s="609"/>
      <c r="V6" s="609"/>
      <c r="W6" s="609"/>
      <c r="X6" s="609"/>
      <c r="Y6" s="610"/>
      <c r="Z6" s="646">
        <v>1</v>
      </c>
      <c r="AA6" s="646"/>
      <c r="AB6" s="646"/>
      <c r="AC6" s="646"/>
      <c r="AD6" s="647">
        <v>88489</v>
      </c>
      <c r="AE6" s="647"/>
      <c r="AF6" s="647"/>
      <c r="AG6" s="647"/>
      <c r="AH6" s="647"/>
      <c r="AI6" s="647"/>
      <c r="AJ6" s="647"/>
      <c r="AK6" s="647"/>
      <c r="AL6" s="611">
        <v>1.7</v>
      </c>
      <c r="AM6" s="612"/>
      <c r="AN6" s="612"/>
      <c r="AO6" s="648"/>
      <c r="AP6" s="605" t="s">
        <v>221</v>
      </c>
      <c r="AQ6" s="606"/>
      <c r="AR6" s="606"/>
      <c r="AS6" s="606"/>
      <c r="AT6" s="606"/>
      <c r="AU6" s="606"/>
      <c r="AV6" s="606"/>
      <c r="AW6" s="606"/>
      <c r="AX6" s="606"/>
      <c r="AY6" s="606"/>
      <c r="AZ6" s="606"/>
      <c r="BA6" s="606"/>
      <c r="BB6" s="606"/>
      <c r="BC6" s="606"/>
      <c r="BD6" s="606"/>
      <c r="BE6" s="606"/>
      <c r="BF6" s="607"/>
      <c r="BG6" s="608">
        <v>1727875</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85358</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85358</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473</v>
      </c>
      <c r="S7" s="609"/>
      <c r="T7" s="609"/>
      <c r="U7" s="609"/>
      <c r="V7" s="609"/>
      <c r="W7" s="609"/>
      <c r="X7" s="609"/>
      <c r="Y7" s="610"/>
      <c r="Z7" s="646">
        <v>0</v>
      </c>
      <c r="AA7" s="646"/>
      <c r="AB7" s="646"/>
      <c r="AC7" s="646"/>
      <c r="AD7" s="647">
        <v>473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678104</v>
      </c>
      <c r="BH7" s="609"/>
      <c r="BI7" s="609"/>
      <c r="BJ7" s="609"/>
      <c r="BK7" s="609"/>
      <c r="BL7" s="609"/>
      <c r="BM7" s="609"/>
      <c r="BN7" s="610"/>
      <c r="BO7" s="646">
        <v>39.200000000000003</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1725349</v>
      </c>
      <c r="CS7" s="609"/>
      <c r="CT7" s="609"/>
      <c r="CU7" s="609"/>
      <c r="CV7" s="609"/>
      <c r="CW7" s="609"/>
      <c r="CX7" s="609"/>
      <c r="CY7" s="610"/>
      <c r="CZ7" s="646">
        <v>19.5</v>
      </c>
      <c r="DA7" s="646"/>
      <c r="DB7" s="646"/>
      <c r="DC7" s="646"/>
      <c r="DD7" s="614">
        <v>37304</v>
      </c>
      <c r="DE7" s="609"/>
      <c r="DF7" s="609"/>
      <c r="DG7" s="609"/>
      <c r="DH7" s="609"/>
      <c r="DI7" s="609"/>
      <c r="DJ7" s="609"/>
      <c r="DK7" s="609"/>
      <c r="DL7" s="609"/>
      <c r="DM7" s="609"/>
      <c r="DN7" s="609"/>
      <c r="DO7" s="609"/>
      <c r="DP7" s="610"/>
      <c r="DQ7" s="614">
        <v>1083319</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6280</v>
      </c>
      <c r="S8" s="609"/>
      <c r="T8" s="609"/>
      <c r="U8" s="609"/>
      <c r="V8" s="609"/>
      <c r="W8" s="609"/>
      <c r="X8" s="609"/>
      <c r="Y8" s="610"/>
      <c r="Z8" s="646">
        <v>0.1</v>
      </c>
      <c r="AA8" s="646"/>
      <c r="AB8" s="646"/>
      <c r="AC8" s="646"/>
      <c r="AD8" s="647">
        <v>6280</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25532</v>
      </c>
      <c r="BH8" s="609"/>
      <c r="BI8" s="609"/>
      <c r="BJ8" s="609"/>
      <c r="BK8" s="609"/>
      <c r="BL8" s="609"/>
      <c r="BM8" s="609"/>
      <c r="BN8" s="610"/>
      <c r="BO8" s="646">
        <v>1.5</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2110000</v>
      </c>
      <c r="CS8" s="609"/>
      <c r="CT8" s="609"/>
      <c r="CU8" s="609"/>
      <c r="CV8" s="609"/>
      <c r="CW8" s="609"/>
      <c r="CX8" s="609"/>
      <c r="CY8" s="610"/>
      <c r="CZ8" s="646">
        <v>23.9</v>
      </c>
      <c r="DA8" s="646"/>
      <c r="DB8" s="646"/>
      <c r="DC8" s="646"/>
      <c r="DD8" s="614">
        <v>25852</v>
      </c>
      <c r="DE8" s="609"/>
      <c r="DF8" s="609"/>
      <c r="DG8" s="609"/>
      <c r="DH8" s="609"/>
      <c r="DI8" s="609"/>
      <c r="DJ8" s="609"/>
      <c r="DK8" s="609"/>
      <c r="DL8" s="609"/>
      <c r="DM8" s="609"/>
      <c r="DN8" s="609"/>
      <c r="DO8" s="609"/>
      <c r="DP8" s="610"/>
      <c r="DQ8" s="614">
        <v>1323588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6788</v>
      </c>
      <c r="S9" s="609"/>
      <c r="T9" s="609"/>
      <c r="U9" s="609"/>
      <c r="V9" s="609"/>
      <c r="W9" s="609"/>
      <c r="X9" s="609"/>
      <c r="Y9" s="610"/>
      <c r="Z9" s="646">
        <v>0.1</v>
      </c>
      <c r="AA9" s="646"/>
      <c r="AB9" s="646"/>
      <c r="AC9" s="646"/>
      <c r="AD9" s="647">
        <v>6788</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569428</v>
      </c>
      <c r="BH9" s="609"/>
      <c r="BI9" s="609"/>
      <c r="BJ9" s="609"/>
      <c r="BK9" s="609"/>
      <c r="BL9" s="609"/>
      <c r="BM9" s="609"/>
      <c r="BN9" s="610"/>
      <c r="BO9" s="646">
        <v>33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561066</v>
      </c>
      <c r="CS9" s="609"/>
      <c r="CT9" s="609"/>
      <c r="CU9" s="609"/>
      <c r="CV9" s="609"/>
      <c r="CW9" s="609"/>
      <c r="CX9" s="609"/>
      <c r="CY9" s="610"/>
      <c r="CZ9" s="646">
        <v>6.4</v>
      </c>
      <c r="DA9" s="646"/>
      <c r="DB9" s="646"/>
      <c r="DC9" s="646"/>
      <c r="DD9" s="614">
        <v>13865</v>
      </c>
      <c r="DE9" s="609"/>
      <c r="DF9" s="609"/>
      <c r="DG9" s="609"/>
      <c r="DH9" s="609"/>
      <c r="DI9" s="609"/>
      <c r="DJ9" s="609"/>
      <c r="DK9" s="609"/>
      <c r="DL9" s="609"/>
      <c r="DM9" s="609"/>
      <c r="DN9" s="609"/>
      <c r="DO9" s="609"/>
      <c r="DP9" s="610"/>
      <c r="DQ9" s="614">
        <v>400981</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42303</v>
      </c>
      <c r="BH10" s="609"/>
      <c r="BI10" s="609"/>
      <c r="BJ10" s="609"/>
      <c r="BK10" s="609"/>
      <c r="BL10" s="609"/>
      <c r="BM10" s="609"/>
      <c r="BN10" s="610"/>
      <c r="BO10" s="646">
        <v>2.4</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7827</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1827</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385655</v>
      </c>
      <c r="S11" s="609"/>
      <c r="T11" s="609"/>
      <c r="U11" s="609"/>
      <c r="V11" s="609"/>
      <c r="W11" s="609"/>
      <c r="X11" s="609"/>
      <c r="Y11" s="610"/>
      <c r="Z11" s="611">
        <v>4.2</v>
      </c>
      <c r="AA11" s="612"/>
      <c r="AB11" s="612"/>
      <c r="AC11" s="613"/>
      <c r="AD11" s="614">
        <v>385655</v>
      </c>
      <c r="AE11" s="609"/>
      <c r="AF11" s="609"/>
      <c r="AG11" s="609"/>
      <c r="AH11" s="609"/>
      <c r="AI11" s="609"/>
      <c r="AJ11" s="609"/>
      <c r="AK11" s="610"/>
      <c r="AL11" s="611">
        <v>7.4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40841</v>
      </c>
      <c r="BH11" s="609"/>
      <c r="BI11" s="609"/>
      <c r="BJ11" s="609"/>
      <c r="BK11" s="609"/>
      <c r="BL11" s="609"/>
      <c r="BM11" s="609"/>
      <c r="BN11" s="610"/>
      <c r="BO11" s="646">
        <v>2.4</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459741</v>
      </c>
      <c r="CS11" s="609"/>
      <c r="CT11" s="609"/>
      <c r="CU11" s="609"/>
      <c r="CV11" s="609"/>
      <c r="CW11" s="609"/>
      <c r="CX11" s="609"/>
      <c r="CY11" s="610"/>
      <c r="CZ11" s="646">
        <v>5.2</v>
      </c>
      <c r="DA11" s="646"/>
      <c r="DB11" s="646"/>
      <c r="DC11" s="646"/>
      <c r="DD11" s="614">
        <v>54636</v>
      </c>
      <c r="DE11" s="609"/>
      <c r="DF11" s="609"/>
      <c r="DG11" s="609"/>
      <c r="DH11" s="609"/>
      <c r="DI11" s="609"/>
      <c r="DJ11" s="609"/>
      <c r="DK11" s="609"/>
      <c r="DL11" s="609"/>
      <c r="DM11" s="609"/>
      <c r="DN11" s="609"/>
      <c r="DO11" s="609"/>
      <c r="DP11" s="610"/>
      <c r="DQ11" s="614">
        <v>229039</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818087</v>
      </c>
      <c r="BH12" s="609"/>
      <c r="BI12" s="609"/>
      <c r="BJ12" s="609"/>
      <c r="BK12" s="609"/>
      <c r="BL12" s="609"/>
      <c r="BM12" s="609"/>
      <c r="BN12" s="610"/>
      <c r="BO12" s="646">
        <v>47.3</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195963</v>
      </c>
      <c r="CS12" s="609"/>
      <c r="CT12" s="609"/>
      <c r="CU12" s="609"/>
      <c r="CV12" s="609"/>
      <c r="CW12" s="609"/>
      <c r="CX12" s="609"/>
      <c r="CY12" s="610"/>
      <c r="CZ12" s="646">
        <v>2.2000000000000002</v>
      </c>
      <c r="DA12" s="646"/>
      <c r="DB12" s="646"/>
      <c r="DC12" s="646"/>
      <c r="DD12" s="614">
        <v>4957</v>
      </c>
      <c r="DE12" s="609"/>
      <c r="DF12" s="609"/>
      <c r="DG12" s="609"/>
      <c r="DH12" s="609"/>
      <c r="DI12" s="609"/>
      <c r="DJ12" s="609"/>
      <c r="DK12" s="609"/>
      <c r="DL12" s="609"/>
      <c r="DM12" s="609"/>
      <c r="DN12" s="609"/>
      <c r="DO12" s="609"/>
      <c r="DP12" s="610"/>
      <c r="DQ12" s="614">
        <v>169550</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816410</v>
      </c>
      <c r="BH13" s="609"/>
      <c r="BI13" s="609"/>
      <c r="BJ13" s="609"/>
      <c r="BK13" s="609"/>
      <c r="BL13" s="609"/>
      <c r="BM13" s="609"/>
      <c r="BN13" s="610"/>
      <c r="BO13" s="646">
        <v>47.2</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1135840</v>
      </c>
      <c r="CS13" s="609"/>
      <c r="CT13" s="609"/>
      <c r="CU13" s="609"/>
      <c r="CV13" s="609"/>
      <c r="CW13" s="609"/>
      <c r="CX13" s="609"/>
      <c r="CY13" s="610"/>
      <c r="CZ13" s="646">
        <v>12.9</v>
      </c>
      <c r="DA13" s="646"/>
      <c r="DB13" s="646"/>
      <c r="DC13" s="646"/>
      <c r="DD13" s="614">
        <v>664715</v>
      </c>
      <c r="DE13" s="609"/>
      <c r="DF13" s="609"/>
      <c r="DG13" s="609"/>
      <c r="DH13" s="609"/>
      <c r="DI13" s="609"/>
      <c r="DJ13" s="609"/>
      <c r="DK13" s="609"/>
      <c r="DL13" s="609"/>
      <c r="DM13" s="609"/>
      <c r="DN13" s="609"/>
      <c r="DO13" s="609"/>
      <c r="DP13" s="610"/>
      <c r="DQ13" s="614">
        <v>629947</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1009</v>
      </c>
      <c r="S14" s="609"/>
      <c r="T14" s="609"/>
      <c r="U14" s="609"/>
      <c r="V14" s="609"/>
      <c r="W14" s="609"/>
      <c r="X14" s="609"/>
      <c r="Y14" s="610"/>
      <c r="Z14" s="646">
        <v>0</v>
      </c>
      <c r="AA14" s="646"/>
      <c r="AB14" s="646"/>
      <c r="AC14" s="646"/>
      <c r="AD14" s="647">
        <v>1009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64132</v>
      </c>
      <c r="BH14" s="609"/>
      <c r="BI14" s="609"/>
      <c r="BJ14" s="609"/>
      <c r="BK14" s="609"/>
      <c r="BL14" s="609"/>
      <c r="BM14" s="609"/>
      <c r="BN14" s="610"/>
      <c r="BO14" s="646">
        <v>3.7</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371398</v>
      </c>
      <c r="CS14" s="609"/>
      <c r="CT14" s="609"/>
      <c r="CU14" s="609"/>
      <c r="CV14" s="609"/>
      <c r="CW14" s="609"/>
      <c r="CX14" s="609"/>
      <c r="CY14" s="610"/>
      <c r="CZ14" s="646">
        <v>4.2</v>
      </c>
      <c r="DA14" s="646"/>
      <c r="DB14" s="646"/>
      <c r="DC14" s="646"/>
      <c r="DD14" s="614">
        <v>45263</v>
      </c>
      <c r="DE14" s="609"/>
      <c r="DF14" s="609"/>
      <c r="DG14" s="609"/>
      <c r="DH14" s="609"/>
      <c r="DI14" s="609"/>
      <c r="DJ14" s="609"/>
      <c r="DK14" s="609"/>
      <c r="DL14" s="609"/>
      <c r="DM14" s="609"/>
      <c r="DN14" s="609"/>
      <c r="DO14" s="609"/>
      <c r="DP14" s="610"/>
      <c r="DQ14" s="614">
        <v>327339</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167552</v>
      </c>
      <c r="BH15" s="609"/>
      <c r="BI15" s="609"/>
      <c r="BJ15" s="609"/>
      <c r="BK15" s="609"/>
      <c r="BL15" s="609"/>
      <c r="BM15" s="609"/>
      <c r="BN15" s="610"/>
      <c r="BO15" s="646">
        <v>9.6999999999999993</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1016850</v>
      </c>
      <c r="CS15" s="609"/>
      <c r="CT15" s="609"/>
      <c r="CU15" s="609"/>
      <c r="CV15" s="609"/>
      <c r="CW15" s="609"/>
      <c r="CX15" s="609"/>
      <c r="CY15" s="610"/>
      <c r="CZ15" s="646">
        <v>11.5</v>
      </c>
      <c r="DA15" s="646"/>
      <c r="DB15" s="646"/>
      <c r="DC15" s="646"/>
      <c r="DD15" s="614">
        <v>69700</v>
      </c>
      <c r="DE15" s="609"/>
      <c r="DF15" s="609"/>
      <c r="DG15" s="609"/>
      <c r="DH15" s="609"/>
      <c r="DI15" s="609"/>
      <c r="DJ15" s="609"/>
      <c r="DK15" s="609"/>
      <c r="DL15" s="609"/>
      <c r="DM15" s="609"/>
      <c r="DN15" s="609"/>
      <c r="DO15" s="609"/>
      <c r="DP15" s="610"/>
      <c r="DQ15" s="614">
        <v>800846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7418</v>
      </c>
      <c r="S16" s="609"/>
      <c r="T16" s="609"/>
      <c r="U16" s="609"/>
      <c r="V16" s="609"/>
      <c r="W16" s="609"/>
      <c r="X16" s="609"/>
      <c r="Y16" s="610"/>
      <c r="Z16" s="646">
        <v>0.1</v>
      </c>
      <c r="AA16" s="646"/>
      <c r="AB16" s="646"/>
      <c r="AC16" s="646"/>
      <c r="AD16" s="647">
        <v>7418</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26956</v>
      </c>
      <c r="CS16" s="609"/>
      <c r="CT16" s="609"/>
      <c r="CU16" s="609"/>
      <c r="CV16" s="609"/>
      <c r="CW16" s="609"/>
      <c r="CX16" s="609"/>
      <c r="CY16" s="610"/>
      <c r="CZ16" s="646">
        <v>0.3</v>
      </c>
      <c r="DA16" s="646"/>
      <c r="DB16" s="646"/>
      <c r="DC16" s="646"/>
      <c r="DD16" s="614" t="s">
        <v>122</v>
      </c>
      <c r="DE16" s="609"/>
      <c r="DF16" s="609"/>
      <c r="DG16" s="609"/>
      <c r="DH16" s="609"/>
      <c r="DI16" s="609"/>
      <c r="DJ16" s="609"/>
      <c r="DK16" s="609"/>
      <c r="DL16" s="609"/>
      <c r="DM16" s="609"/>
      <c r="DN16" s="609"/>
      <c r="DO16" s="609"/>
      <c r="DP16" s="610"/>
      <c r="DQ16" s="614">
        <v>1917</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35833</v>
      </c>
      <c r="S17" s="609"/>
      <c r="T17" s="609"/>
      <c r="U17" s="609"/>
      <c r="V17" s="609"/>
      <c r="W17" s="609"/>
      <c r="X17" s="609"/>
      <c r="Y17" s="610"/>
      <c r="Z17" s="646">
        <v>0.4</v>
      </c>
      <c r="AA17" s="646"/>
      <c r="AB17" s="646"/>
      <c r="AC17" s="646"/>
      <c r="AD17" s="647">
        <v>35833</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1136833</v>
      </c>
      <c r="CS17" s="609"/>
      <c r="CT17" s="609"/>
      <c r="CU17" s="609"/>
      <c r="CV17" s="609"/>
      <c r="CW17" s="609"/>
      <c r="CX17" s="609"/>
      <c r="CY17" s="610"/>
      <c r="CZ17" s="646">
        <v>12.9</v>
      </c>
      <c r="DA17" s="646"/>
      <c r="DB17" s="646"/>
      <c r="DC17" s="646"/>
      <c r="DD17" s="614" t="s">
        <v>122</v>
      </c>
      <c r="DE17" s="609"/>
      <c r="DF17" s="609"/>
      <c r="DG17" s="609"/>
      <c r="DH17" s="609"/>
      <c r="DI17" s="609"/>
      <c r="DJ17" s="609"/>
      <c r="DK17" s="609"/>
      <c r="DL17" s="609"/>
      <c r="DM17" s="609"/>
      <c r="DN17" s="609"/>
      <c r="DO17" s="609"/>
      <c r="DP17" s="610"/>
      <c r="DQ17" s="614">
        <v>1090243</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14846</v>
      </c>
      <c r="S18" s="609"/>
      <c r="T18" s="609"/>
      <c r="U18" s="609"/>
      <c r="V18" s="609"/>
      <c r="W18" s="609"/>
      <c r="X18" s="609"/>
      <c r="Y18" s="610"/>
      <c r="Z18" s="646">
        <v>0.2</v>
      </c>
      <c r="AA18" s="646"/>
      <c r="AB18" s="646"/>
      <c r="AC18" s="646"/>
      <c r="AD18" s="647">
        <v>14846</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13538</v>
      </c>
      <c r="S19" s="609"/>
      <c r="T19" s="609"/>
      <c r="U19" s="609"/>
      <c r="V19" s="609"/>
      <c r="W19" s="609"/>
      <c r="X19" s="609"/>
      <c r="Y19" s="610"/>
      <c r="Z19" s="646">
        <v>0.1</v>
      </c>
      <c r="AA19" s="646"/>
      <c r="AB19" s="646"/>
      <c r="AC19" s="646"/>
      <c r="AD19" s="647">
        <v>13538</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1308</v>
      </c>
      <c r="S20" s="609"/>
      <c r="T20" s="609"/>
      <c r="U20" s="609"/>
      <c r="V20" s="609"/>
      <c r="W20" s="609"/>
      <c r="X20" s="609"/>
      <c r="Y20" s="610"/>
      <c r="Z20" s="646">
        <v>0</v>
      </c>
      <c r="AA20" s="646"/>
      <c r="AB20" s="646"/>
      <c r="AC20" s="646"/>
      <c r="AD20" s="647">
        <v>1308</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8833181</v>
      </c>
      <c r="CS20" s="609"/>
      <c r="CT20" s="609"/>
      <c r="CU20" s="609"/>
      <c r="CV20" s="609"/>
      <c r="CW20" s="609"/>
      <c r="CX20" s="609"/>
      <c r="CY20" s="610"/>
      <c r="CZ20" s="646">
        <v>100</v>
      </c>
      <c r="DA20" s="646"/>
      <c r="DB20" s="646"/>
      <c r="DC20" s="646"/>
      <c r="DD20" s="614">
        <v>916292</v>
      </c>
      <c r="DE20" s="609"/>
      <c r="DF20" s="609"/>
      <c r="DG20" s="609"/>
      <c r="DH20" s="609"/>
      <c r="DI20" s="609"/>
      <c r="DJ20" s="609"/>
      <c r="DK20" s="609"/>
      <c r="DL20" s="609"/>
      <c r="DM20" s="609"/>
      <c r="DN20" s="609"/>
      <c r="DO20" s="609"/>
      <c r="DP20" s="610"/>
      <c r="DQ20" s="614">
        <v>6143954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3274569</v>
      </c>
      <c r="S21" s="609"/>
      <c r="T21" s="609"/>
      <c r="U21" s="609"/>
      <c r="V21" s="609"/>
      <c r="W21" s="609"/>
      <c r="X21" s="609"/>
      <c r="Y21" s="610"/>
      <c r="Z21" s="646">
        <v>35.299999999999997</v>
      </c>
      <c r="AA21" s="646"/>
      <c r="AB21" s="646"/>
      <c r="AC21" s="646"/>
      <c r="AD21" s="647">
        <v>2955786</v>
      </c>
      <c r="AE21" s="647"/>
      <c r="AF21" s="647"/>
      <c r="AG21" s="647"/>
      <c r="AH21" s="647"/>
      <c r="AI21" s="647"/>
      <c r="AJ21" s="647"/>
      <c r="AK21" s="647"/>
      <c r="AL21" s="611">
        <v>56.3</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2955786</v>
      </c>
      <c r="S22" s="609"/>
      <c r="T22" s="609"/>
      <c r="U22" s="609"/>
      <c r="V22" s="609"/>
      <c r="W22" s="609"/>
      <c r="X22" s="609"/>
      <c r="Y22" s="610"/>
      <c r="Z22" s="646">
        <v>31.8</v>
      </c>
      <c r="AA22" s="646"/>
      <c r="AB22" s="646"/>
      <c r="AC22" s="646"/>
      <c r="AD22" s="647">
        <v>2955786</v>
      </c>
      <c r="AE22" s="647"/>
      <c r="AF22" s="647"/>
      <c r="AG22" s="647"/>
      <c r="AH22" s="647"/>
      <c r="AI22" s="647"/>
      <c r="AJ22" s="647"/>
      <c r="AK22" s="647"/>
      <c r="AL22" s="611">
        <v>56.3</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270</v>
      </c>
      <c r="C23" s="606"/>
      <c r="D23" s="606"/>
      <c r="E23" s="606"/>
      <c r="F23" s="606"/>
      <c r="G23" s="606"/>
      <c r="H23" s="606"/>
      <c r="I23" s="606"/>
      <c r="J23" s="606"/>
      <c r="K23" s="606"/>
      <c r="L23" s="606"/>
      <c r="M23" s="606"/>
      <c r="N23" s="606"/>
      <c r="O23" s="606"/>
      <c r="P23" s="606"/>
      <c r="Q23" s="607"/>
      <c r="R23" s="608">
        <v>313339</v>
      </c>
      <c r="S23" s="609"/>
      <c r="T23" s="609"/>
      <c r="U23" s="609"/>
      <c r="V23" s="609"/>
      <c r="W23" s="609"/>
      <c r="X23" s="609"/>
      <c r="Y23" s="610"/>
      <c r="Z23" s="646">
        <v>3.4</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2">
      <c r="B24" s="605" t="s">
        <v>277</v>
      </c>
      <c r="C24" s="606"/>
      <c r="D24" s="606"/>
      <c r="E24" s="606"/>
      <c r="F24" s="606"/>
      <c r="G24" s="606"/>
      <c r="H24" s="606"/>
      <c r="I24" s="606"/>
      <c r="J24" s="606"/>
      <c r="K24" s="606"/>
      <c r="L24" s="606"/>
      <c r="M24" s="606"/>
      <c r="N24" s="606"/>
      <c r="O24" s="606"/>
      <c r="P24" s="606"/>
      <c r="Q24" s="607"/>
      <c r="R24" s="608">
        <v>5444</v>
      </c>
      <c r="S24" s="609"/>
      <c r="T24" s="609"/>
      <c r="U24" s="609"/>
      <c r="V24" s="609"/>
      <c r="W24" s="609"/>
      <c r="X24" s="609"/>
      <c r="Y24" s="610"/>
      <c r="Z24" s="646">
        <v>0.1</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3423457</v>
      </c>
      <c r="CS24" s="661"/>
      <c r="CT24" s="661"/>
      <c r="CU24" s="661"/>
      <c r="CV24" s="661"/>
      <c r="CW24" s="661"/>
      <c r="CX24" s="661"/>
      <c r="CY24" s="689"/>
      <c r="CZ24" s="690">
        <v>38.799999999999997</v>
      </c>
      <c r="DA24" s="672"/>
      <c r="DB24" s="672"/>
      <c r="DC24" s="692"/>
      <c r="DD24" s="688">
        <v>2821460</v>
      </c>
      <c r="DE24" s="661"/>
      <c r="DF24" s="661"/>
      <c r="DG24" s="661"/>
      <c r="DH24" s="661"/>
      <c r="DI24" s="661"/>
      <c r="DJ24" s="661"/>
      <c r="DK24" s="689"/>
      <c r="DL24" s="688">
        <v>2508404</v>
      </c>
      <c r="DM24" s="661"/>
      <c r="DN24" s="661"/>
      <c r="DO24" s="661"/>
      <c r="DP24" s="661"/>
      <c r="DQ24" s="661"/>
      <c r="DR24" s="661"/>
      <c r="DS24" s="661"/>
      <c r="DT24" s="661"/>
      <c r="DU24" s="661"/>
      <c r="DV24" s="689"/>
      <c r="DW24" s="690">
        <v>47.6</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5549235</v>
      </c>
      <c r="S25" s="609"/>
      <c r="T25" s="609"/>
      <c r="U25" s="609"/>
      <c r="V25" s="609"/>
      <c r="W25" s="609"/>
      <c r="X25" s="609"/>
      <c r="Y25" s="610"/>
      <c r="Z25" s="646">
        <v>59.8</v>
      </c>
      <c r="AA25" s="646"/>
      <c r="AB25" s="646"/>
      <c r="AC25" s="646"/>
      <c r="AD25" s="647">
        <v>5230452</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1544220</v>
      </c>
      <c r="CS25" s="621"/>
      <c r="CT25" s="621"/>
      <c r="CU25" s="621"/>
      <c r="CV25" s="621"/>
      <c r="CW25" s="621"/>
      <c r="CX25" s="621"/>
      <c r="CY25" s="622"/>
      <c r="CZ25" s="611">
        <v>17.5</v>
      </c>
      <c r="DA25" s="623"/>
      <c r="DB25" s="623"/>
      <c r="DC25" s="624"/>
      <c r="DD25" s="614">
        <v>1427493</v>
      </c>
      <c r="DE25" s="621"/>
      <c r="DF25" s="621"/>
      <c r="DG25" s="621"/>
      <c r="DH25" s="621"/>
      <c r="DI25" s="621"/>
      <c r="DJ25" s="621"/>
      <c r="DK25" s="622"/>
      <c r="DL25" s="614">
        <v>1222420</v>
      </c>
      <c r="DM25" s="621"/>
      <c r="DN25" s="621"/>
      <c r="DO25" s="621"/>
      <c r="DP25" s="621"/>
      <c r="DQ25" s="621"/>
      <c r="DR25" s="621"/>
      <c r="DS25" s="621"/>
      <c r="DT25" s="621"/>
      <c r="DU25" s="621"/>
      <c r="DV25" s="622"/>
      <c r="DW25" s="611">
        <v>23.2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1149</v>
      </c>
      <c r="S26" s="609"/>
      <c r="T26" s="609"/>
      <c r="U26" s="609"/>
      <c r="V26" s="609"/>
      <c r="W26" s="609"/>
      <c r="X26" s="609"/>
      <c r="Y26" s="610"/>
      <c r="Z26" s="646">
        <v>0</v>
      </c>
      <c r="AA26" s="646"/>
      <c r="AB26" s="646"/>
      <c r="AC26" s="646"/>
      <c r="AD26" s="647">
        <v>1149</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997070</v>
      </c>
      <c r="CS26" s="609"/>
      <c r="CT26" s="609"/>
      <c r="CU26" s="609"/>
      <c r="CV26" s="609"/>
      <c r="CW26" s="609"/>
      <c r="CX26" s="609"/>
      <c r="CY26" s="610"/>
      <c r="CZ26" s="611">
        <v>11.3</v>
      </c>
      <c r="DA26" s="623"/>
      <c r="DB26" s="623"/>
      <c r="DC26" s="624"/>
      <c r="DD26" s="614">
        <v>907636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123647</v>
      </c>
      <c r="S27" s="609"/>
      <c r="T27" s="609"/>
      <c r="U27" s="609"/>
      <c r="V27" s="609"/>
      <c r="W27" s="609"/>
      <c r="X27" s="609"/>
      <c r="Y27" s="610"/>
      <c r="Z27" s="646">
        <v>1.3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1727875</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742404</v>
      </c>
      <c r="CS27" s="621"/>
      <c r="CT27" s="621"/>
      <c r="CU27" s="621"/>
      <c r="CV27" s="621"/>
      <c r="CW27" s="621"/>
      <c r="CX27" s="621"/>
      <c r="CY27" s="622"/>
      <c r="CZ27" s="611">
        <v>8.4</v>
      </c>
      <c r="DA27" s="623"/>
      <c r="DB27" s="623"/>
      <c r="DC27" s="624"/>
      <c r="DD27" s="614">
        <v>303724</v>
      </c>
      <c r="DE27" s="621"/>
      <c r="DF27" s="621"/>
      <c r="DG27" s="621"/>
      <c r="DH27" s="621"/>
      <c r="DI27" s="621"/>
      <c r="DJ27" s="621"/>
      <c r="DK27" s="622"/>
      <c r="DL27" s="614">
        <v>195741</v>
      </c>
      <c r="DM27" s="621"/>
      <c r="DN27" s="621"/>
      <c r="DO27" s="621"/>
      <c r="DP27" s="621"/>
      <c r="DQ27" s="621"/>
      <c r="DR27" s="621"/>
      <c r="DS27" s="621"/>
      <c r="DT27" s="621"/>
      <c r="DU27" s="621"/>
      <c r="DV27" s="622"/>
      <c r="DW27" s="611">
        <v>3.7</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97708</v>
      </c>
      <c r="S28" s="609"/>
      <c r="T28" s="609"/>
      <c r="U28" s="609"/>
      <c r="V28" s="609"/>
      <c r="W28" s="609"/>
      <c r="X28" s="609"/>
      <c r="Y28" s="610"/>
      <c r="Z28" s="646">
        <v>1.1000000000000001</v>
      </c>
      <c r="AA28" s="646"/>
      <c r="AB28" s="646"/>
      <c r="AC28" s="646"/>
      <c r="AD28" s="647">
        <v>5007</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1136833</v>
      </c>
      <c r="CS28" s="609"/>
      <c r="CT28" s="609"/>
      <c r="CU28" s="609"/>
      <c r="CV28" s="609"/>
      <c r="CW28" s="609"/>
      <c r="CX28" s="609"/>
      <c r="CY28" s="610"/>
      <c r="CZ28" s="611">
        <v>12.9</v>
      </c>
      <c r="DA28" s="623"/>
      <c r="DB28" s="623"/>
      <c r="DC28" s="624"/>
      <c r="DD28" s="614">
        <v>1090243</v>
      </c>
      <c r="DE28" s="609"/>
      <c r="DF28" s="609"/>
      <c r="DG28" s="609"/>
      <c r="DH28" s="609"/>
      <c r="DI28" s="609"/>
      <c r="DJ28" s="609"/>
      <c r="DK28" s="610"/>
      <c r="DL28" s="614">
        <v>1090243</v>
      </c>
      <c r="DM28" s="609"/>
      <c r="DN28" s="609"/>
      <c r="DO28" s="609"/>
      <c r="DP28" s="609"/>
      <c r="DQ28" s="609"/>
      <c r="DR28" s="609"/>
      <c r="DS28" s="609"/>
      <c r="DT28" s="609"/>
      <c r="DU28" s="609"/>
      <c r="DV28" s="610"/>
      <c r="DW28" s="611">
        <v>20.7</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21129</v>
      </c>
      <c r="S29" s="609"/>
      <c r="T29" s="609"/>
      <c r="U29" s="609"/>
      <c r="V29" s="609"/>
      <c r="W29" s="609"/>
      <c r="X29" s="609"/>
      <c r="Y29" s="610"/>
      <c r="Z29" s="646">
        <v>0.2</v>
      </c>
      <c r="AA29" s="646"/>
      <c r="AB29" s="646"/>
      <c r="AC29" s="646"/>
      <c r="AD29" s="647">
        <v>39</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1136766</v>
      </c>
      <c r="CS29" s="621"/>
      <c r="CT29" s="621"/>
      <c r="CU29" s="621"/>
      <c r="CV29" s="621"/>
      <c r="CW29" s="621"/>
      <c r="CX29" s="621"/>
      <c r="CY29" s="622"/>
      <c r="CZ29" s="611">
        <v>12.9</v>
      </c>
      <c r="DA29" s="623"/>
      <c r="DB29" s="623"/>
      <c r="DC29" s="624"/>
      <c r="DD29" s="614">
        <v>1090176</v>
      </c>
      <c r="DE29" s="621"/>
      <c r="DF29" s="621"/>
      <c r="DG29" s="621"/>
      <c r="DH29" s="621"/>
      <c r="DI29" s="621"/>
      <c r="DJ29" s="621"/>
      <c r="DK29" s="622"/>
      <c r="DL29" s="614">
        <v>1090176</v>
      </c>
      <c r="DM29" s="621"/>
      <c r="DN29" s="621"/>
      <c r="DO29" s="621"/>
      <c r="DP29" s="621"/>
      <c r="DQ29" s="621"/>
      <c r="DR29" s="621"/>
      <c r="DS29" s="621"/>
      <c r="DT29" s="621"/>
      <c r="DU29" s="621"/>
      <c r="DV29" s="622"/>
      <c r="DW29" s="611">
        <v>20.7</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996050</v>
      </c>
      <c r="S30" s="609"/>
      <c r="T30" s="609"/>
      <c r="U30" s="609"/>
      <c r="V30" s="609"/>
      <c r="W30" s="609"/>
      <c r="X30" s="609"/>
      <c r="Y30" s="610"/>
      <c r="Z30" s="646">
        <v>10.7</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1112196</v>
      </c>
      <c r="CS30" s="609"/>
      <c r="CT30" s="609"/>
      <c r="CU30" s="609"/>
      <c r="CV30" s="609"/>
      <c r="CW30" s="609"/>
      <c r="CX30" s="609"/>
      <c r="CY30" s="610"/>
      <c r="CZ30" s="611">
        <v>12.6</v>
      </c>
      <c r="DA30" s="623"/>
      <c r="DB30" s="623"/>
      <c r="DC30" s="624"/>
      <c r="DD30" s="614">
        <v>1069716</v>
      </c>
      <c r="DE30" s="609"/>
      <c r="DF30" s="609"/>
      <c r="DG30" s="609"/>
      <c r="DH30" s="609"/>
      <c r="DI30" s="609"/>
      <c r="DJ30" s="609"/>
      <c r="DK30" s="610"/>
      <c r="DL30" s="614">
        <v>1069716</v>
      </c>
      <c r="DM30" s="609"/>
      <c r="DN30" s="609"/>
      <c r="DO30" s="609"/>
      <c r="DP30" s="609"/>
      <c r="DQ30" s="609"/>
      <c r="DR30" s="609"/>
      <c r="DS30" s="609"/>
      <c r="DT30" s="609"/>
      <c r="DU30" s="609"/>
      <c r="DV30" s="610"/>
      <c r="DW30" s="611">
        <v>20.3</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99.3</v>
      </c>
      <c r="BH31" s="671"/>
      <c r="BI31" s="671"/>
      <c r="BJ31" s="671"/>
      <c r="BK31" s="671"/>
      <c r="BL31" s="671"/>
      <c r="BM31" s="672">
        <v>97.5</v>
      </c>
      <c r="BN31" s="671"/>
      <c r="BO31" s="671"/>
      <c r="BP31" s="671"/>
      <c r="BQ31" s="673"/>
      <c r="BR31" s="670">
        <v>99.3</v>
      </c>
      <c r="BS31" s="671"/>
      <c r="BT31" s="671"/>
      <c r="BU31" s="671"/>
      <c r="BV31" s="671"/>
      <c r="BW31" s="671"/>
      <c r="BX31" s="672">
        <v>97.6</v>
      </c>
      <c r="BY31" s="671"/>
      <c r="BZ31" s="671"/>
      <c r="CA31" s="671"/>
      <c r="CB31" s="673"/>
      <c r="CD31" s="629"/>
      <c r="CE31" s="630"/>
      <c r="CF31" s="605" t="s">
        <v>300</v>
      </c>
      <c r="CG31" s="606"/>
      <c r="CH31" s="606"/>
      <c r="CI31" s="606"/>
      <c r="CJ31" s="606"/>
      <c r="CK31" s="606"/>
      <c r="CL31" s="606"/>
      <c r="CM31" s="606"/>
      <c r="CN31" s="606"/>
      <c r="CO31" s="606"/>
      <c r="CP31" s="606"/>
      <c r="CQ31" s="607"/>
      <c r="CR31" s="608">
        <v>24570</v>
      </c>
      <c r="CS31" s="621"/>
      <c r="CT31" s="621"/>
      <c r="CU31" s="621"/>
      <c r="CV31" s="621"/>
      <c r="CW31" s="621"/>
      <c r="CX31" s="621"/>
      <c r="CY31" s="622"/>
      <c r="CZ31" s="611">
        <v>0.3</v>
      </c>
      <c r="DA31" s="623"/>
      <c r="DB31" s="623"/>
      <c r="DC31" s="624"/>
      <c r="DD31" s="614">
        <v>20460</v>
      </c>
      <c r="DE31" s="621"/>
      <c r="DF31" s="621"/>
      <c r="DG31" s="621"/>
      <c r="DH31" s="621"/>
      <c r="DI31" s="621"/>
      <c r="DJ31" s="621"/>
      <c r="DK31" s="622"/>
      <c r="DL31" s="614">
        <v>20460</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726614</v>
      </c>
      <c r="S32" s="609"/>
      <c r="T32" s="609"/>
      <c r="U32" s="609"/>
      <c r="V32" s="609"/>
      <c r="W32" s="609"/>
      <c r="X32" s="609"/>
      <c r="Y32" s="610"/>
      <c r="Z32" s="646">
        <v>7.8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99.4</v>
      </c>
      <c r="BH32" s="621"/>
      <c r="BI32" s="621"/>
      <c r="BJ32" s="621"/>
      <c r="BK32" s="621"/>
      <c r="BL32" s="621"/>
      <c r="BM32" s="612">
        <v>97.5</v>
      </c>
      <c r="BN32" s="621"/>
      <c r="BO32" s="621"/>
      <c r="BP32" s="621"/>
      <c r="BQ32" s="644"/>
      <c r="BR32" s="679">
        <v>99.4</v>
      </c>
      <c r="BS32" s="621"/>
      <c r="BT32" s="621"/>
      <c r="BU32" s="621"/>
      <c r="BV32" s="621"/>
      <c r="BW32" s="621"/>
      <c r="BX32" s="612">
        <v>97.7</v>
      </c>
      <c r="BY32" s="621"/>
      <c r="BZ32" s="621"/>
      <c r="CA32" s="621"/>
      <c r="CB32" s="644"/>
      <c r="CD32" s="631"/>
      <c r="CE32" s="632"/>
      <c r="CF32" s="605" t="s">
        <v>304</v>
      </c>
      <c r="CG32" s="606"/>
      <c r="CH32" s="606"/>
      <c r="CI32" s="606"/>
      <c r="CJ32" s="606"/>
      <c r="CK32" s="606"/>
      <c r="CL32" s="606"/>
      <c r="CM32" s="606"/>
      <c r="CN32" s="606"/>
      <c r="CO32" s="606"/>
      <c r="CP32" s="606"/>
      <c r="CQ32" s="607"/>
      <c r="CR32" s="608">
        <v>67</v>
      </c>
      <c r="CS32" s="609"/>
      <c r="CT32" s="609"/>
      <c r="CU32" s="609"/>
      <c r="CV32" s="609"/>
      <c r="CW32" s="609"/>
      <c r="CX32" s="609"/>
      <c r="CY32" s="610"/>
      <c r="CZ32" s="611">
        <v>0</v>
      </c>
      <c r="DA32" s="623"/>
      <c r="DB32" s="623"/>
      <c r="DC32" s="624"/>
      <c r="DD32" s="614">
        <v>67</v>
      </c>
      <c r="DE32" s="609"/>
      <c r="DF32" s="609"/>
      <c r="DG32" s="609"/>
      <c r="DH32" s="609"/>
      <c r="DI32" s="609"/>
      <c r="DJ32" s="609"/>
      <c r="DK32" s="610"/>
      <c r="DL32" s="614">
        <v>67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16727</v>
      </c>
      <c r="S33" s="609"/>
      <c r="T33" s="609"/>
      <c r="U33" s="609"/>
      <c r="V33" s="609"/>
      <c r="W33" s="609"/>
      <c r="X33" s="609"/>
      <c r="Y33" s="610"/>
      <c r="Z33" s="646">
        <v>0.2</v>
      </c>
      <c r="AA33" s="646"/>
      <c r="AB33" s="646"/>
      <c r="AC33" s="646"/>
      <c r="AD33" s="647">
        <v>8577</v>
      </c>
      <c r="AE33" s="647"/>
      <c r="AF33" s="647"/>
      <c r="AG33" s="647"/>
      <c r="AH33" s="647"/>
      <c r="AI33" s="647"/>
      <c r="AJ33" s="647"/>
      <c r="AK33" s="647"/>
      <c r="AL33" s="611">
        <v>0.2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99.1</v>
      </c>
      <c r="BH33" s="593"/>
      <c r="BI33" s="593"/>
      <c r="BJ33" s="593"/>
      <c r="BK33" s="593"/>
      <c r="BL33" s="593"/>
      <c r="BM33" s="639">
        <v>97</v>
      </c>
      <c r="BN33" s="593"/>
      <c r="BO33" s="593"/>
      <c r="BP33" s="593"/>
      <c r="BQ33" s="656"/>
      <c r="BR33" s="669">
        <v>99</v>
      </c>
      <c r="BS33" s="593"/>
      <c r="BT33" s="593"/>
      <c r="BU33" s="593"/>
      <c r="BV33" s="593"/>
      <c r="BW33" s="593"/>
      <c r="BX33" s="639">
        <v>96.8</v>
      </c>
      <c r="BY33" s="593"/>
      <c r="BZ33" s="593"/>
      <c r="CA33" s="593"/>
      <c r="CB33" s="656"/>
      <c r="CD33" s="605" t="s">
        <v>307</v>
      </c>
      <c r="CE33" s="606"/>
      <c r="CF33" s="606"/>
      <c r="CG33" s="606"/>
      <c r="CH33" s="606"/>
      <c r="CI33" s="606"/>
      <c r="CJ33" s="606"/>
      <c r="CK33" s="606"/>
      <c r="CL33" s="606"/>
      <c r="CM33" s="606"/>
      <c r="CN33" s="606"/>
      <c r="CO33" s="606"/>
      <c r="CP33" s="606"/>
      <c r="CQ33" s="607"/>
      <c r="CR33" s="608">
        <v>4466476</v>
      </c>
      <c r="CS33" s="621"/>
      <c r="CT33" s="621"/>
      <c r="CU33" s="621"/>
      <c r="CV33" s="621"/>
      <c r="CW33" s="621"/>
      <c r="CX33" s="621"/>
      <c r="CY33" s="622"/>
      <c r="CZ33" s="611">
        <v>50.6</v>
      </c>
      <c r="DA33" s="623"/>
      <c r="DB33" s="623"/>
      <c r="DC33" s="624"/>
      <c r="DD33" s="614">
        <v>2996640</v>
      </c>
      <c r="DE33" s="621"/>
      <c r="DF33" s="621"/>
      <c r="DG33" s="621"/>
      <c r="DH33" s="621"/>
      <c r="DI33" s="621"/>
      <c r="DJ33" s="621"/>
      <c r="DK33" s="622"/>
      <c r="DL33" s="614">
        <v>1918413</v>
      </c>
      <c r="DM33" s="621"/>
      <c r="DN33" s="621"/>
      <c r="DO33" s="621"/>
      <c r="DP33" s="621"/>
      <c r="DQ33" s="621"/>
      <c r="DR33" s="621"/>
      <c r="DS33" s="621"/>
      <c r="DT33" s="621"/>
      <c r="DU33" s="621"/>
      <c r="DV33" s="622"/>
      <c r="DW33" s="611">
        <v>36.4</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534307</v>
      </c>
      <c r="S34" s="609"/>
      <c r="T34" s="609"/>
      <c r="U34" s="609"/>
      <c r="V34" s="609"/>
      <c r="W34" s="609"/>
      <c r="X34" s="609"/>
      <c r="Y34" s="610"/>
      <c r="Z34" s="646">
        <v>5.8</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1157802</v>
      </c>
      <c r="CS34" s="609"/>
      <c r="CT34" s="609"/>
      <c r="CU34" s="609"/>
      <c r="CV34" s="609"/>
      <c r="CW34" s="609"/>
      <c r="CX34" s="609"/>
      <c r="CY34" s="610"/>
      <c r="CZ34" s="611">
        <v>13.1</v>
      </c>
      <c r="DA34" s="623"/>
      <c r="DB34" s="623"/>
      <c r="DC34" s="624"/>
      <c r="DD34" s="614">
        <v>724628</v>
      </c>
      <c r="DE34" s="609"/>
      <c r="DF34" s="609"/>
      <c r="DG34" s="609"/>
      <c r="DH34" s="609"/>
      <c r="DI34" s="609"/>
      <c r="DJ34" s="609"/>
      <c r="DK34" s="610"/>
      <c r="DL34" s="614">
        <v>603795</v>
      </c>
      <c r="DM34" s="609"/>
      <c r="DN34" s="609"/>
      <c r="DO34" s="609"/>
      <c r="DP34" s="609"/>
      <c r="DQ34" s="609"/>
      <c r="DR34" s="609"/>
      <c r="DS34" s="609"/>
      <c r="DT34" s="609"/>
      <c r="DU34" s="609"/>
      <c r="DV34" s="610"/>
      <c r="DW34" s="611">
        <v>11.4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274263</v>
      </c>
      <c r="S35" s="609"/>
      <c r="T35" s="609"/>
      <c r="U35" s="609"/>
      <c r="V35" s="609"/>
      <c r="W35" s="609"/>
      <c r="X35" s="609"/>
      <c r="Y35" s="610"/>
      <c r="Z35" s="646">
        <v>3</v>
      </c>
      <c r="AA35" s="646"/>
      <c r="AB35" s="646"/>
      <c r="AC35" s="646"/>
      <c r="AD35" s="647" t="s">
        <v>122</v>
      </c>
      <c r="AE35" s="647"/>
      <c r="AF35" s="647"/>
      <c r="AG35" s="647"/>
      <c r="AH35" s="647"/>
      <c r="AI35" s="647"/>
      <c r="AJ35" s="647"/>
      <c r="AK35" s="647"/>
      <c r="AL35" s="611" t="s">
        <v>122</v>
      </c>
      <c r="AM35" s="612"/>
      <c r="AN35" s="612"/>
      <c r="AO35" s="648"/>
      <c r="AP35" s="216"/>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216433</v>
      </c>
      <c r="CS35" s="621"/>
      <c r="CT35" s="621"/>
      <c r="CU35" s="621"/>
      <c r="CV35" s="621"/>
      <c r="CW35" s="621"/>
      <c r="CX35" s="621"/>
      <c r="CY35" s="622"/>
      <c r="CZ35" s="611">
        <v>2.5</v>
      </c>
      <c r="DA35" s="623"/>
      <c r="DB35" s="623"/>
      <c r="DC35" s="624"/>
      <c r="DD35" s="614">
        <v>163184</v>
      </c>
      <c r="DE35" s="621"/>
      <c r="DF35" s="621"/>
      <c r="DG35" s="621"/>
      <c r="DH35" s="621"/>
      <c r="DI35" s="621"/>
      <c r="DJ35" s="621"/>
      <c r="DK35" s="622"/>
      <c r="DL35" s="614">
        <v>60573</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505474</v>
      </c>
      <c r="S36" s="609"/>
      <c r="T36" s="609"/>
      <c r="U36" s="609"/>
      <c r="V36" s="609"/>
      <c r="W36" s="609"/>
      <c r="X36" s="609"/>
      <c r="Y36" s="610"/>
      <c r="Z36" s="646">
        <v>5.4</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0">
        <v>969149</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55570</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1421018</v>
      </c>
      <c r="CS36" s="609"/>
      <c r="CT36" s="609"/>
      <c r="CU36" s="609"/>
      <c r="CV36" s="609"/>
      <c r="CW36" s="609"/>
      <c r="CX36" s="609"/>
      <c r="CY36" s="610"/>
      <c r="CZ36" s="611">
        <v>16.100000000000001</v>
      </c>
      <c r="DA36" s="623"/>
      <c r="DB36" s="623"/>
      <c r="DC36" s="624"/>
      <c r="DD36" s="614">
        <v>899741</v>
      </c>
      <c r="DE36" s="609"/>
      <c r="DF36" s="609"/>
      <c r="DG36" s="609"/>
      <c r="DH36" s="609"/>
      <c r="DI36" s="609"/>
      <c r="DJ36" s="609"/>
      <c r="DK36" s="610"/>
      <c r="DL36" s="614">
        <v>581250</v>
      </c>
      <c r="DM36" s="609"/>
      <c r="DN36" s="609"/>
      <c r="DO36" s="609"/>
      <c r="DP36" s="609"/>
      <c r="DQ36" s="609"/>
      <c r="DR36" s="609"/>
      <c r="DS36" s="609"/>
      <c r="DT36" s="609"/>
      <c r="DU36" s="609"/>
      <c r="DV36" s="610"/>
      <c r="DW36" s="611">
        <v>11</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152218</v>
      </c>
      <c r="S37" s="609"/>
      <c r="T37" s="609"/>
      <c r="U37" s="609"/>
      <c r="V37" s="609"/>
      <c r="W37" s="609"/>
      <c r="X37" s="609"/>
      <c r="Y37" s="610"/>
      <c r="Z37" s="646">
        <v>1.6</v>
      </c>
      <c r="AA37" s="646"/>
      <c r="AB37" s="646"/>
      <c r="AC37" s="646"/>
      <c r="AD37" s="647">
        <v>439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188310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23064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420754</v>
      </c>
      <c r="CS37" s="621"/>
      <c r="CT37" s="621"/>
      <c r="CU37" s="621"/>
      <c r="CV37" s="621"/>
      <c r="CW37" s="621"/>
      <c r="CX37" s="621"/>
      <c r="CY37" s="622"/>
      <c r="CZ37" s="611">
        <v>4.8</v>
      </c>
      <c r="DA37" s="623"/>
      <c r="DB37" s="623"/>
      <c r="DC37" s="624"/>
      <c r="DD37" s="614">
        <v>405754</v>
      </c>
      <c r="DE37" s="621"/>
      <c r="DF37" s="621"/>
      <c r="DG37" s="621"/>
      <c r="DH37" s="621"/>
      <c r="DI37" s="621"/>
      <c r="DJ37" s="621"/>
      <c r="DK37" s="622"/>
      <c r="DL37" s="614">
        <v>381274</v>
      </c>
      <c r="DM37" s="621"/>
      <c r="DN37" s="621"/>
      <c r="DO37" s="621"/>
      <c r="DP37" s="621"/>
      <c r="DQ37" s="621"/>
      <c r="DR37" s="621"/>
      <c r="DS37" s="621"/>
      <c r="DT37" s="621"/>
      <c r="DU37" s="621"/>
      <c r="DV37" s="622"/>
      <c r="DW37" s="611">
        <v>7.2</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285359</v>
      </c>
      <c r="S38" s="609"/>
      <c r="T38" s="609"/>
      <c r="U38" s="609"/>
      <c r="V38" s="609"/>
      <c r="W38" s="609"/>
      <c r="X38" s="609"/>
      <c r="Y38" s="610"/>
      <c r="Z38" s="646">
        <v>3.1</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14554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2076</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954595</v>
      </c>
      <c r="CS38" s="609"/>
      <c r="CT38" s="609"/>
      <c r="CU38" s="609"/>
      <c r="CV38" s="609"/>
      <c r="CW38" s="609"/>
      <c r="CX38" s="609"/>
      <c r="CY38" s="610"/>
      <c r="CZ38" s="611">
        <v>10.8</v>
      </c>
      <c r="DA38" s="623"/>
      <c r="DB38" s="623"/>
      <c r="DC38" s="624"/>
      <c r="DD38" s="614">
        <v>811340</v>
      </c>
      <c r="DE38" s="609"/>
      <c r="DF38" s="609"/>
      <c r="DG38" s="609"/>
      <c r="DH38" s="609"/>
      <c r="DI38" s="609"/>
      <c r="DJ38" s="609"/>
      <c r="DK38" s="610"/>
      <c r="DL38" s="614">
        <v>672795</v>
      </c>
      <c r="DM38" s="609"/>
      <c r="DN38" s="609"/>
      <c r="DO38" s="609"/>
      <c r="DP38" s="609"/>
      <c r="DQ38" s="609"/>
      <c r="DR38" s="609"/>
      <c r="DS38" s="609"/>
      <c r="DT38" s="609"/>
      <c r="DU38" s="609"/>
      <c r="DV38" s="610"/>
      <c r="DW38" s="611">
        <v>12.8</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3221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690628</v>
      </c>
      <c r="CS39" s="621"/>
      <c r="CT39" s="621"/>
      <c r="CU39" s="621"/>
      <c r="CV39" s="621"/>
      <c r="CW39" s="621"/>
      <c r="CX39" s="621"/>
      <c r="CY39" s="622"/>
      <c r="CZ39" s="611">
        <v>7.8</v>
      </c>
      <c r="DA39" s="623"/>
      <c r="DB39" s="623"/>
      <c r="DC39" s="624"/>
      <c r="DD39" s="614">
        <v>397747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28659</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26000</v>
      </c>
      <c r="CS40" s="609"/>
      <c r="CT40" s="609"/>
      <c r="CU40" s="609"/>
      <c r="CV40" s="609"/>
      <c r="CW40" s="609"/>
      <c r="CX40" s="609"/>
      <c r="CY40" s="610"/>
      <c r="CZ40" s="611">
        <v>0.3</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9283880</v>
      </c>
      <c r="S41" s="633"/>
      <c r="T41" s="633"/>
      <c r="U41" s="633"/>
      <c r="V41" s="633"/>
      <c r="W41" s="633"/>
      <c r="X41" s="633"/>
      <c r="Y41" s="636"/>
      <c r="Z41" s="637">
        <v>100</v>
      </c>
      <c r="AA41" s="637"/>
      <c r="AB41" s="637"/>
      <c r="AC41" s="637"/>
      <c r="AD41" s="638">
        <v>5245663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176559</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589726</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385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943248</v>
      </c>
      <c r="CS42" s="621"/>
      <c r="CT42" s="621"/>
      <c r="CU42" s="621"/>
      <c r="CV42" s="621"/>
      <c r="CW42" s="621"/>
      <c r="CX42" s="621"/>
      <c r="CY42" s="622"/>
      <c r="CZ42" s="611">
        <v>10.7</v>
      </c>
      <c r="DA42" s="623"/>
      <c r="DB42" s="623"/>
      <c r="DC42" s="624"/>
      <c r="DD42" s="614">
        <v>325854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59075</v>
      </c>
      <c r="CS43" s="621"/>
      <c r="CT43" s="621"/>
      <c r="CU43" s="621"/>
      <c r="CV43" s="621"/>
      <c r="CW43" s="621"/>
      <c r="CX43" s="621"/>
      <c r="CY43" s="622"/>
      <c r="CZ43" s="611">
        <v>0.7</v>
      </c>
      <c r="DA43" s="623"/>
      <c r="DB43" s="623"/>
      <c r="DC43" s="624"/>
      <c r="DD43" s="614">
        <v>59075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916292</v>
      </c>
      <c r="CS44" s="609"/>
      <c r="CT44" s="609"/>
      <c r="CU44" s="609"/>
      <c r="CV44" s="609"/>
      <c r="CW44" s="609"/>
      <c r="CX44" s="609"/>
      <c r="CY44" s="610"/>
      <c r="CZ44" s="611">
        <v>10.4</v>
      </c>
      <c r="DA44" s="612"/>
      <c r="DB44" s="612"/>
      <c r="DC44" s="613"/>
      <c r="DD44" s="614">
        <v>323937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469118</v>
      </c>
      <c r="CS45" s="621"/>
      <c r="CT45" s="621"/>
      <c r="CU45" s="621"/>
      <c r="CV45" s="621"/>
      <c r="CW45" s="621"/>
      <c r="CX45" s="621"/>
      <c r="CY45" s="622"/>
      <c r="CZ45" s="611">
        <v>5.3</v>
      </c>
      <c r="DA45" s="623"/>
      <c r="DB45" s="623"/>
      <c r="DC45" s="624"/>
      <c r="DD45" s="614">
        <v>46125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443289</v>
      </c>
      <c r="CS46" s="609"/>
      <c r="CT46" s="609"/>
      <c r="CU46" s="609"/>
      <c r="CV46" s="609"/>
      <c r="CW46" s="609"/>
      <c r="CX46" s="609"/>
      <c r="CY46" s="610"/>
      <c r="CZ46" s="611">
        <v>5</v>
      </c>
      <c r="DA46" s="612"/>
      <c r="DB46" s="612"/>
      <c r="DC46" s="613"/>
      <c r="DD46" s="614">
        <v>276927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26956</v>
      </c>
      <c r="CS47" s="621"/>
      <c r="CT47" s="621"/>
      <c r="CU47" s="621"/>
      <c r="CV47" s="621"/>
      <c r="CW47" s="621"/>
      <c r="CX47" s="621"/>
      <c r="CY47" s="622"/>
      <c r="CZ47" s="611">
        <v>0.3</v>
      </c>
      <c r="DA47" s="623"/>
      <c r="DB47" s="623"/>
      <c r="DC47" s="624"/>
      <c r="DD47" s="614">
        <v>1917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8833181</v>
      </c>
      <c r="CS49" s="593"/>
      <c r="CT49" s="593"/>
      <c r="CU49" s="593"/>
      <c r="CV49" s="593"/>
      <c r="CW49" s="593"/>
      <c r="CX49" s="593"/>
      <c r="CY49" s="594"/>
      <c r="CZ49" s="595">
        <v>100</v>
      </c>
      <c r="DA49" s="596"/>
      <c r="DB49" s="596"/>
      <c r="DC49" s="597"/>
      <c r="DD49" s="598">
        <v>6143954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AqA3VertSDbabcLc6QC0qbnXnBPXO+yycsYoQ77ZiYo0Y8CQoDS5hKrdpyl2/bBLozjN/kpS1r3JpY7DOJzivA==" saltValue="4z44+AOQc2wW1sBLeD5l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33" sqref="AK33:AO3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9204</v>
      </c>
      <c r="R7" s="1090"/>
      <c r="S7" s="1090"/>
      <c r="T7" s="1090"/>
      <c r="U7" s="1090"/>
      <c r="V7" s="1090">
        <v>8753</v>
      </c>
      <c r="W7" s="1090"/>
      <c r="X7" s="1090"/>
      <c r="Y7" s="1090"/>
      <c r="Z7" s="1090"/>
      <c r="AA7" s="1090">
        <v>451</v>
      </c>
      <c r="AB7" s="1090"/>
      <c r="AC7" s="1090"/>
      <c r="AD7" s="1090"/>
      <c r="AE7" s="1091"/>
      <c r="AF7" s="1092">
        <v>426</v>
      </c>
      <c r="AG7" s="1093"/>
      <c r="AH7" s="1093"/>
      <c r="AI7" s="1093"/>
      <c r="AJ7" s="1094"/>
      <c r="AK7" s="1095" t="s">
        <v>547</v>
      </c>
      <c r="AL7" s="1096"/>
      <c r="AM7" s="1096"/>
      <c r="AN7" s="1096"/>
      <c r="AO7" s="1096"/>
      <c r="AP7" s="1096">
        <v>5546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548</v>
      </c>
      <c r="BT7" s="1087"/>
      <c r="BU7" s="1087"/>
      <c r="BV7" s="1087"/>
      <c r="BW7" s="1087"/>
      <c r="BX7" s="1087"/>
      <c r="BY7" s="1087"/>
      <c r="BZ7" s="1087"/>
      <c r="CA7" s="1087"/>
      <c r="CB7" s="1087"/>
      <c r="CC7" s="1087"/>
      <c r="CD7" s="1087"/>
      <c r="CE7" s="1087"/>
      <c r="CF7" s="1087"/>
      <c r="CG7" s="1099"/>
      <c r="CH7" s="1083">
        <v>5</v>
      </c>
      <c r="CI7" s="1084"/>
      <c r="CJ7" s="1084"/>
      <c r="CK7" s="1084"/>
      <c r="CL7" s="1085"/>
      <c r="CM7" s="1083">
        <v>80</v>
      </c>
      <c r="CN7" s="1084"/>
      <c r="CO7" s="1084"/>
      <c r="CP7" s="1084"/>
      <c r="CQ7" s="1085"/>
      <c r="CR7" s="1083">
        <v>12</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192</v>
      </c>
      <c r="R8" s="1026"/>
      <c r="S8" s="1026"/>
      <c r="T8" s="1026"/>
      <c r="U8" s="1026"/>
      <c r="V8" s="1026">
        <v>192</v>
      </c>
      <c r="W8" s="1026"/>
      <c r="X8" s="1026"/>
      <c r="Y8" s="1026"/>
      <c r="Z8" s="1026"/>
      <c r="AA8" s="1026" t="s">
        <v>547</v>
      </c>
      <c r="AB8" s="1026"/>
      <c r="AC8" s="1026"/>
      <c r="AD8" s="1026"/>
      <c r="AE8" s="1027"/>
      <c r="AF8" s="1022" t="s">
        <v>122</v>
      </c>
      <c r="AG8" s="1023"/>
      <c r="AH8" s="1023"/>
      <c r="AI8" s="1023"/>
      <c r="AJ8" s="1024"/>
      <c r="AK8" s="1067">
        <v>112</v>
      </c>
      <c r="AL8" s="1068"/>
      <c r="AM8" s="1068"/>
      <c r="AN8" s="1068"/>
      <c r="AO8" s="1068"/>
      <c r="AP8" s="1068">
        <v>419</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426</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1789</v>
      </c>
      <c r="R28" s="1038"/>
      <c r="S28" s="1038"/>
      <c r="T28" s="1038"/>
      <c r="U28" s="1038"/>
      <c r="V28" s="1038">
        <v>1734</v>
      </c>
      <c r="W28" s="1038"/>
      <c r="X28" s="1038"/>
      <c r="Y28" s="1038"/>
      <c r="Z28" s="1038"/>
      <c r="AA28" s="1038">
        <v>55</v>
      </c>
      <c r="AB28" s="1038"/>
      <c r="AC28" s="1038"/>
      <c r="AD28" s="1038"/>
      <c r="AE28" s="1039"/>
      <c r="AF28" s="1040">
        <v>51</v>
      </c>
      <c r="AG28" s="1038"/>
      <c r="AH28" s="1038"/>
      <c r="AI28" s="1038"/>
      <c r="AJ28" s="1041"/>
      <c r="AK28" s="1029">
        <v>177</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2300</v>
      </c>
      <c r="R29" s="1026"/>
      <c r="S29" s="1026"/>
      <c r="T29" s="1026"/>
      <c r="U29" s="1026"/>
      <c r="V29" s="1026">
        <v>2231</v>
      </c>
      <c r="W29" s="1026"/>
      <c r="X29" s="1026"/>
      <c r="Y29" s="1026"/>
      <c r="Z29" s="1026"/>
      <c r="AA29" s="1026">
        <v>69</v>
      </c>
      <c r="AB29" s="1026"/>
      <c r="AC29" s="1026"/>
      <c r="AD29" s="1026"/>
      <c r="AE29" s="1027"/>
      <c r="AF29" s="1022">
        <v>69</v>
      </c>
      <c r="AG29" s="1023"/>
      <c r="AH29" s="1023"/>
      <c r="AI29" s="1023"/>
      <c r="AJ29" s="1024"/>
      <c r="AK29" s="967">
        <v>340</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211</v>
      </c>
      <c r="R30" s="1026"/>
      <c r="S30" s="1026"/>
      <c r="T30" s="1026"/>
      <c r="U30" s="1026"/>
      <c r="V30" s="1026">
        <v>210</v>
      </c>
      <c r="W30" s="1026"/>
      <c r="X30" s="1026"/>
      <c r="Y30" s="1026"/>
      <c r="Z30" s="1026"/>
      <c r="AA30" s="1026">
        <v>1</v>
      </c>
      <c r="AB30" s="1026"/>
      <c r="AC30" s="1026"/>
      <c r="AD30" s="1026"/>
      <c r="AE30" s="1027"/>
      <c r="AF30" s="1022">
        <v>1</v>
      </c>
      <c r="AG30" s="1023"/>
      <c r="AH30" s="1023"/>
      <c r="AI30" s="1023"/>
      <c r="AJ30" s="1024"/>
      <c r="AK30" s="967">
        <v>64</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448</v>
      </c>
      <c r="R31" s="1026"/>
      <c r="S31" s="1026"/>
      <c r="T31" s="1026"/>
      <c r="U31" s="1026"/>
      <c r="V31" s="1026">
        <v>421</v>
      </c>
      <c r="W31" s="1026"/>
      <c r="X31" s="1026"/>
      <c r="Y31" s="1026"/>
      <c r="Z31" s="1026"/>
      <c r="AA31" s="1026">
        <v>27</v>
      </c>
      <c r="AB31" s="1026"/>
      <c r="AC31" s="1026"/>
      <c r="AD31" s="1026"/>
      <c r="AE31" s="1027"/>
      <c r="AF31" s="1022">
        <v>870</v>
      </c>
      <c r="AG31" s="1023"/>
      <c r="AH31" s="1023"/>
      <c r="AI31" s="1023"/>
      <c r="AJ31" s="1024"/>
      <c r="AK31" s="967">
        <v>15</v>
      </c>
      <c r="AL31" s="958"/>
      <c r="AM31" s="958"/>
      <c r="AN31" s="958"/>
      <c r="AO31" s="958"/>
      <c r="AP31" s="958">
        <v>356</v>
      </c>
      <c r="AQ31" s="958"/>
      <c r="AR31" s="958"/>
      <c r="AS31" s="958"/>
      <c r="AT31" s="958"/>
      <c r="AU31" s="958"/>
      <c r="AV31" s="958"/>
      <c r="AW31" s="958"/>
      <c r="AX31" s="958"/>
      <c r="AY31" s="958"/>
      <c r="AZ31" s="1028"/>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394</v>
      </c>
      <c r="C32" s="1018"/>
      <c r="D32" s="1018"/>
      <c r="E32" s="1018"/>
      <c r="F32" s="1018"/>
      <c r="G32" s="1018"/>
      <c r="H32" s="1018"/>
      <c r="I32" s="1018"/>
      <c r="J32" s="1018"/>
      <c r="K32" s="1018"/>
      <c r="L32" s="1018"/>
      <c r="M32" s="1018"/>
      <c r="N32" s="1018"/>
      <c r="O32" s="1018"/>
      <c r="P32" s="1019"/>
      <c r="Q32" s="1025">
        <v>717</v>
      </c>
      <c r="R32" s="1026"/>
      <c r="S32" s="1026"/>
      <c r="T32" s="1026"/>
      <c r="U32" s="1026"/>
      <c r="V32" s="1026">
        <v>700</v>
      </c>
      <c r="W32" s="1026"/>
      <c r="X32" s="1026"/>
      <c r="Y32" s="1026"/>
      <c r="Z32" s="1026"/>
      <c r="AA32" s="1026">
        <v>17</v>
      </c>
      <c r="AB32" s="1026"/>
      <c r="AC32" s="1026"/>
      <c r="AD32" s="1026"/>
      <c r="AE32" s="1027"/>
      <c r="AF32" s="1022">
        <v>17</v>
      </c>
      <c r="AG32" s="1023"/>
      <c r="AH32" s="1023"/>
      <c r="AI32" s="1023"/>
      <c r="AJ32" s="1024"/>
      <c r="AK32" s="967">
        <v>138</v>
      </c>
      <c r="AL32" s="958"/>
      <c r="AM32" s="958"/>
      <c r="AN32" s="958"/>
      <c r="AO32" s="958"/>
      <c r="AP32" s="958">
        <v>2182</v>
      </c>
      <c r="AQ32" s="958"/>
      <c r="AR32" s="958"/>
      <c r="AS32" s="958"/>
      <c r="AT32" s="958"/>
      <c r="AU32" s="958"/>
      <c r="AV32" s="958"/>
      <c r="AW32" s="958"/>
      <c r="AX32" s="958"/>
      <c r="AY32" s="958"/>
      <c r="AZ32" s="1028"/>
      <c r="BA32" s="1028"/>
      <c r="BB32" s="1028"/>
      <c r="BC32" s="1028"/>
      <c r="BD32" s="1028"/>
      <c r="BE32" s="959" t="s">
        <v>395</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396</v>
      </c>
      <c r="C33" s="1018"/>
      <c r="D33" s="1018"/>
      <c r="E33" s="1018"/>
      <c r="F33" s="1018"/>
      <c r="G33" s="1018"/>
      <c r="H33" s="1018"/>
      <c r="I33" s="1018"/>
      <c r="J33" s="1018"/>
      <c r="K33" s="1018"/>
      <c r="L33" s="1018"/>
      <c r="M33" s="1018"/>
      <c r="N33" s="1018"/>
      <c r="O33" s="1018"/>
      <c r="P33" s="1019"/>
      <c r="Q33" s="1025">
        <v>64</v>
      </c>
      <c r="R33" s="1026"/>
      <c r="S33" s="1026"/>
      <c r="T33" s="1026"/>
      <c r="U33" s="1026"/>
      <c r="V33" s="1026">
        <v>62</v>
      </c>
      <c r="W33" s="1026"/>
      <c r="X33" s="1026"/>
      <c r="Y33" s="1026"/>
      <c r="Z33" s="1026"/>
      <c r="AA33" s="1026">
        <v>2</v>
      </c>
      <c r="AB33" s="1026"/>
      <c r="AC33" s="1026"/>
      <c r="AD33" s="1026"/>
      <c r="AE33" s="1027"/>
      <c r="AF33" s="1022">
        <v>2</v>
      </c>
      <c r="AG33" s="1023"/>
      <c r="AH33" s="1023"/>
      <c r="AI33" s="1023"/>
      <c r="AJ33" s="1024"/>
      <c r="AK33" s="967">
        <v>50</v>
      </c>
      <c r="AL33" s="958"/>
      <c r="AM33" s="958"/>
      <c r="AN33" s="958"/>
      <c r="AO33" s="958"/>
      <c r="AP33" s="958">
        <v>330</v>
      </c>
      <c r="AQ33" s="958"/>
      <c r="AR33" s="958"/>
      <c r="AS33" s="958"/>
      <c r="AT33" s="958"/>
      <c r="AU33" s="958"/>
      <c r="AV33" s="958"/>
      <c r="AW33" s="958"/>
      <c r="AX33" s="958"/>
      <c r="AY33" s="958"/>
      <c r="AZ33" s="1028"/>
      <c r="BA33" s="1028"/>
      <c r="BB33" s="1028"/>
      <c r="BC33" s="1028"/>
      <c r="BD33" s="1028"/>
      <c r="BE33" s="959" t="s">
        <v>395</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1011</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554</v>
      </c>
      <c r="C68" s="973"/>
      <c r="D68" s="973"/>
      <c r="E68" s="973"/>
      <c r="F68" s="973"/>
      <c r="G68" s="973"/>
      <c r="H68" s="973"/>
      <c r="I68" s="973"/>
      <c r="J68" s="973"/>
      <c r="K68" s="973"/>
      <c r="L68" s="973"/>
      <c r="M68" s="973"/>
      <c r="N68" s="973"/>
      <c r="O68" s="973"/>
      <c r="P68" s="974"/>
      <c r="Q68" s="975">
        <v>7224</v>
      </c>
      <c r="R68" s="969"/>
      <c r="S68" s="969"/>
      <c r="T68" s="969"/>
      <c r="U68" s="969"/>
      <c r="V68" s="969">
        <v>7063</v>
      </c>
      <c r="W68" s="969"/>
      <c r="X68" s="969"/>
      <c r="Y68" s="969"/>
      <c r="Z68" s="969"/>
      <c r="AA68" s="969">
        <v>161</v>
      </c>
      <c r="AB68" s="969"/>
      <c r="AC68" s="969"/>
      <c r="AD68" s="969"/>
      <c r="AE68" s="969"/>
      <c r="AF68" s="969">
        <v>161</v>
      </c>
      <c r="AG68" s="969"/>
      <c r="AH68" s="969"/>
      <c r="AI68" s="969"/>
      <c r="AJ68" s="969"/>
      <c r="AK68" s="969">
        <v>414</v>
      </c>
      <c r="AL68" s="969"/>
      <c r="AM68" s="969"/>
      <c r="AN68" s="969"/>
      <c r="AO68" s="969"/>
      <c r="AP68" s="969">
        <v>9031</v>
      </c>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555</v>
      </c>
      <c r="C69" s="962"/>
      <c r="D69" s="962"/>
      <c r="E69" s="962"/>
      <c r="F69" s="962"/>
      <c r="G69" s="962"/>
      <c r="H69" s="962"/>
      <c r="I69" s="962"/>
      <c r="J69" s="962"/>
      <c r="K69" s="962"/>
      <c r="L69" s="962"/>
      <c r="M69" s="962"/>
      <c r="N69" s="962"/>
      <c r="O69" s="962"/>
      <c r="P69" s="963"/>
      <c r="Q69" s="964">
        <v>559</v>
      </c>
      <c r="R69" s="958"/>
      <c r="S69" s="958"/>
      <c r="T69" s="958"/>
      <c r="U69" s="958"/>
      <c r="V69" s="958">
        <v>527</v>
      </c>
      <c r="W69" s="958"/>
      <c r="X69" s="958"/>
      <c r="Y69" s="958"/>
      <c r="Z69" s="958"/>
      <c r="AA69" s="958">
        <v>32</v>
      </c>
      <c r="AB69" s="958"/>
      <c r="AC69" s="958"/>
      <c r="AD69" s="958"/>
      <c r="AE69" s="958"/>
      <c r="AF69" s="958">
        <v>1620</v>
      </c>
      <c r="AG69" s="958"/>
      <c r="AH69" s="958"/>
      <c r="AI69" s="958"/>
      <c r="AJ69" s="958"/>
      <c r="AK69" s="958" t="s">
        <v>488</v>
      </c>
      <c r="AL69" s="958"/>
      <c r="AM69" s="958"/>
      <c r="AN69" s="958"/>
      <c r="AO69" s="958"/>
      <c r="AP69" s="958">
        <v>283</v>
      </c>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556</v>
      </c>
      <c r="C70" s="962"/>
      <c r="D70" s="962"/>
      <c r="E70" s="962"/>
      <c r="F70" s="962"/>
      <c r="G70" s="962"/>
      <c r="H70" s="962"/>
      <c r="I70" s="962"/>
      <c r="J70" s="962"/>
      <c r="K70" s="962"/>
      <c r="L70" s="962"/>
      <c r="M70" s="962"/>
      <c r="N70" s="962"/>
      <c r="O70" s="962"/>
      <c r="P70" s="963"/>
      <c r="Q70" s="964">
        <v>7299</v>
      </c>
      <c r="R70" s="958"/>
      <c r="S70" s="958"/>
      <c r="T70" s="958"/>
      <c r="U70" s="958"/>
      <c r="V70" s="958">
        <v>4954</v>
      </c>
      <c r="W70" s="958"/>
      <c r="X70" s="958"/>
      <c r="Y70" s="958"/>
      <c r="Z70" s="958"/>
      <c r="AA70" s="958">
        <v>2345</v>
      </c>
      <c r="AB70" s="958"/>
      <c r="AC70" s="958"/>
      <c r="AD70" s="958"/>
      <c r="AE70" s="958"/>
      <c r="AF70" s="958" t="s">
        <v>488</v>
      </c>
      <c r="AG70" s="958"/>
      <c r="AH70" s="958"/>
      <c r="AI70" s="958"/>
      <c r="AJ70" s="958"/>
      <c r="AK70" s="958">
        <v>14</v>
      </c>
      <c r="AL70" s="958"/>
      <c r="AM70" s="958"/>
      <c r="AN70" s="958"/>
      <c r="AO70" s="958"/>
      <c r="AP70" s="958" t="s">
        <v>488</v>
      </c>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557</v>
      </c>
      <c r="C71" s="962"/>
      <c r="D71" s="962"/>
      <c r="E71" s="962"/>
      <c r="F71" s="962"/>
      <c r="G71" s="962"/>
      <c r="H71" s="962"/>
      <c r="I71" s="962"/>
      <c r="J71" s="962"/>
      <c r="K71" s="962"/>
      <c r="L71" s="962"/>
      <c r="M71" s="962"/>
      <c r="N71" s="962"/>
      <c r="O71" s="962"/>
      <c r="P71" s="963"/>
      <c r="Q71" s="964">
        <v>1438</v>
      </c>
      <c r="R71" s="958"/>
      <c r="S71" s="958"/>
      <c r="T71" s="958"/>
      <c r="U71" s="958"/>
      <c r="V71" s="958">
        <v>1437</v>
      </c>
      <c r="W71" s="958"/>
      <c r="X71" s="958"/>
      <c r="Y71" s="958"/>
      <c r="Z71" s="958"/>
      <c r="AA71" s="958">
        <v>1</v>
      </c>
      <c r="AB71" s="958"/>
      <c r="AC71" s="958"/>
      <c r="AD71" s="958"/>
      <c r="AE71" s="958"/>
      <c r="AF71" s="958" t="s">
        <v>488</v>
      </c>
      <c r="AG71" s="958"/>
      <c r="AH71" s="958"/>
      <c r="AI71" s="958"/>
      <c r="AJ71" s="958"/>
      <c r="AK71" s="958" t="s">
        <v>488</v>
      </c>
      <c r="AL71" s="958"/>
      <c r="AM71" s="958"/>
      <c r="AN71" s="958"/>
      <c r="AO71" s="958"/>
      <c r="AP71" s="958" t="s">
        <v>488</v>
      </c>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558</v>
      </c>
      <c r="C72" s="962"/>
      <c r="D72" s="962"/>
      <c r="E72" s="962"/>
      <c r="F72" s="962"/>
      <c r="G72" s="962"/>
      <c r="H72" s="962"/>
      <c r="I72" s="962"/>
      <c r="J72" s="962"/>
      <c r="K72" s="962"/>
      <c r="L72" s="962"/>
      <c r="M72" s="962"/>
      <c r="N72" s="962"/>
      <c r="O72" s="962"/>
      <c r="P72" s="963"/>
      <c r="Q72" s="964">
        <v>1</v>
      </c>
      <c r="R72" s="958"/>
      <c r="S72" s="958"/>
      <c r="T72" s="958"/>
      <c r="U72" s="958"/>
      <c r="V72" s="958">
        <v>0</v>
      </c>
      <c r="W72" s="958"/>
      <c r="X72" s="958"/>
      <c r="Y72" s="958"/>
      <c r="Z72" s="958"/>
      <c r="AA72" s="958">
        <v>1</v>
      </c>
      <c r="AB72" s="958"/>
      <c r="AC72" s="958"/>
      <c r="AD72" s="958"/>
      <c r="AE72" s="958"/>
      <c r="AF72" s="958" t="s">
        <v>488</v>
      </c>
      <c r="AG72" s="958"/>
      <c r="AH72" s="958"/>
      <c r="AI72" s="958"/>
      <c r="AJ72" s="958"/>
      <c r="AK72" s="958" t="s">
        <v>488</v>
      </c>
      <c r="AL72" s="958"/>
      <c r="AM72" s="958"/>
      <c r="AN72" s="958"/>
      <c r="AO72" s="958"/>
      <c r="AP72" s="958" t="s">
        <v>488</v>
      </c>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559</v>
      </c>
      <c r="C73" s="962"/>
      <c r="D73" s="962"/>
      <c r="E73" s="962"/>
      <c r="F73" s="962"/>
      <c r="G73" s="962"/>
      <c r="H73" s="962"/>
      <c r="I73" s="962"/>
      <c r="J73" s="962"/>
      <c r="K73" s="962"/>
      <c r="L73" s="962"/>
      <c r="M73" s="962"/>
      <c r="N73" s="962"/>
      <c r="O73" s="962"/>
      <c r="P73" s="963"/>
      <c r="Q73" s="964">
        <v>49</v>
      </c>
      <c r="R73" s="958"/>
      <c r="S73" s="958"/>
      <c r="T73" s="958"/>
      <c r="U73" s="958"/>
      <c r="V73" s="958">
        <v>27</v>
      </c>
      <c r="W73" s="958"/>
      <c r="X73" s="958"/>
      <c r="Y73" s="958"/>
      <c r="Z73" s="958"/>
      <c r="AA73" s="958">
        <v>22</v>
      </c>
      <c r="AB73" s="958"/>
      <c r="AC73" s="958"/>
      <c r="AD73" s="958"/>
      <c r="AE73" s="958"/>
      <c r="AF73" s="958" t="s">
        <v>488</v>
      </c>
      <c r="AG73" s="958"/>
      <c r="AH73" s="958"/>
      <c r="AI73" s="958"/>
      <c r="AJ73" s="958"/>
      <c r="AK73" s="958" t="s">
        <v>488</v>
      </c>
      <c r="AL73" s="958"/>
      <c r="AM73" s="958"/>
      <c r="AN73" s="958"/>
      <c r="AO73" s="958"/>
      <c r="AP73" s="958" t="s">
        <v>488</v>
      </c>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560</v>
      </c>
      <c r="C74" s="962"/>
      <c r="D74" s="962"/>
      <c r="E74" s="962"/>
      <c r="F74" s="962"/>
      <c r="G74" s="962"/>
      <c r="H74" s="962"/>
      <c r="I74" s="962"/>
      <c r="J74" s="962"/>
      <c r="K74" s="962"/>
      <c r="L74" s="962"/>
      <c r="M74" s="962"/>
      <c r="N74" s="962"/>
      <c r="O74" s="962"/>
      <c r="P74" s="963"/>
      <c r="Q74" s="964">
        <v>67</v>
      </c>
      <c r="R74" s="958"/>
      <c r="S74" s="958"/>
      <c r="T74" s="958"/>
      <c r="U74" s="958"/>
      <c r="V74" s="958">
        <v>66</v>
      </c>
      <c r="W74" s="958"/>
      <c r="X74" s="958"/>
      <c r="Y74" s="958"/>
      <c r="Z74" s="958"/>
      <c r="AA74" s="958">
        <v>1</v>
      </c>
      <c r="AB74" s="958"/>
      <c r="AC74" s="958"/>
      <c r="AD74" s="958"/>
      <c r="AE74" s="958"/>
      <c r="AF74" s="958" t="s">
        <v>488</v>
      </c>
      <c r="AG74" s="958"/>
      <c r="AH74" s="958"/>
      <c r="AI74" s="958"/>
      <c r="AJ74" s="958"/>
      <c r="AK74" s="958" t="s">
        <v>488</v>
      </c>
      <c r="AL74" s="958"/>
      <c r="AM74" s="958"/>
      <c r="AN74" s="958"/>
      <c r="AO74" s="958"/>
      <c r="AP74" s="958" t="s">
        <v>488</v>
      </c>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561</v>
      </c>
      <c r="C75" s="962"/>
      <c r="D75" s="962"/>
      <c r="E75" s="962"/>
      <c r="F75" s="962"/>
      <c r="G75" s="962"/>
      <c r="H75" s="962"/>
      <c r="I75" s="962"/>
      <c r="J75" s="962"/>
      <c r="K75" s="962"/>
      <c r="L75" s="962"/>
      <c r="M75" s="962"/>
      <c r="N75" s="962"/>
      <c r="O75" s="962"/>
      <c r="P75" s="963"/>
      <c r="Q75" s="965">
        <v>1280</v>
      </c>
      <c r="R75" s="966"/>
      <c r="S75" s="966"/>
      <c r="T75" s="966"/>
      <c r="U75" s="967"/>
      <c r="V75" s="968">
        <v>1222</v>
      </c>
      <c r="W75" s="966"/>
      <c r="X75" s="966"/>
      <c r="Y75" s="966"/>
      <c r="Z75" s="967"/>
      <c r="AA75" s="968">
        <v>58</v>
      </c>
      <c r="AB75" s="966"/>
      <c r="AC75" s="966"/>
      <c r="AD75" s="966"/>
      <c r="AE75" s="967"/>
      <c r="AF75" s="968">
        <v>58</v>
      </c>
      <c r="AG75" s="966"/>
      <c r="AH75" s="966"/>
      <c r="AI75" s="966"/>
      <c r="AJ75" s="967"/>
      <c r="AK75" s="968" t="s">
        <v>488</v>
      </c>
      <c r="AL75" s="966"/>
      <c r="AM75" s="966"/>
      <c r="AN75" s="966"/>
      <c r="AO75" s="967"/>
      <c r="AP75" s="968" t="s">
        <v>488</v>
      </c>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562</v>
      </c>
      <c r="C76" s="962"/>
      <c r="D76" s="962"/>
      <c r="E76" s="962"/>
      <c r="F76" s="962"/>
      <c r="G76" s="962"/>
      <c r="H76" s="962"/>
      <c r="I76" s="962"/>
      <c r="J76" s="962"/>
      <c r="K76" s="962"/>
      <c r="L76" s="962"/>
      <c r="M76" s="962"/>
      <c r="N76" s="962"/>
      <c r="O76" s="962"/>
      <c r="P76" s="963"/>
      <c r="Q76" s="965">
        <v>261159</v>
      </c>
      <c r="R76" s="966"/>
      <c r="S76" s="966"/>
      <c r="T76" s="966"/>
      <c r="U76" s="967"/>
      <c r="V76" s="968">
        <v>254522</v>
      </c>
      <c r="W76" s="966"/>
      <c r="X76" s="966"/>
      <c r="Y76" s="966"/>
      <c r="Z76" s="967"/>
      <c r="AA76" s="968">
        <v>6637</v>
      </c>
      <c r="AB76" s="966"/>
      <c r="AC76" s="966"/>
      <c r="AD76" s="966"/>
      <c r="AE76" s="967"/>
      <c r="AF76" s="968">
        <v>6336</v>
      </c>
      <c r="AG76" s="966"/>
      <c r="AH76" s="966"/>
      <c r="AI76" s="966"/>
      <c r="AJ76" s="967"/>
      <c r="AK76" s="968">
        <v>983</v>
      </c>
      <c r="AL76" s="966"/>
      <c r="AM76" s="966"/>
      <c r="AN76" s="966"/>
      <c r="AO76" s="967"/>
      <c r="AP76" s="968" t="s">
        <v>488</v>
      </c>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1108009</v>
      </c>
      <c r="AB110" s="876"/>
      <c r="AC110" s="876"/>
      <c r="AD110" s="876"/>
      <c r="AE110" s="877"/>
      <c r="AF110" s="878">
        <v>1089513</v>
      </c>
      <c r="AG110" s="876"/>
      <c r="AH110" s="876"/>
      <c r="AI110" s="876"/>
      <c r="AJ110" s="877"/>
      <c r="AK110" s="878">
        <v>1070596</v>
      </c>
      <c r="AL110" s="876"/>
      <c r="AM110" s="876"/>
      <c r="AN110" s="876"/>
      <c r="AO110" s="877"/>
      <c r="AP110" s="879">
        <v>24.1</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7787983</v>
      </c>
      <c r="BR110" s="829"/>
      <c r="BS110" s="829"/>
      <c r="BT110" s="829"/>
      <c r="BU110" s="829"/>
      <c r="BV110" s="829">
        <v>6771525</v>
      </c>
      <c r="BW110" s="829"/>
      <c r="BX110" s="829"/>
      <c r="BY110" s="829"/>
      <c r="BZ110" s="829"/>
      <c r="CA110" s="829">
        <v>5964268</v>
      </c>
      <c r="CB110" s="829"/>
      <c r="CC110" s="829"/>
      <c r="CD110" s="829"/>
      <c r="CE110" s="829"/>
      <c r="CF110" s="853">
        <v>134.19999999999999</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193</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2286006</v>
      </c>
      <c r="BR112" s="804"/>
      <c r="BS112" s="804"/>
      <c r="BT112" s="804"/>
      <c r="BU112" s="804"/>
      <c r="BV112" s="804">
        <v>2379188</v>
      </c>
      <c r="BW112" s="804"/>
      <c r="BX112" s="804"/>
      <c r="BY112" s="804"/>
      <c r="BZ112" s="804"/>
      <c r="CA112" s="804">
        <v>2586632</v>
      </c>
      <c r="CB112" s="804"/>
      <c r="CC112" s="804"/>
      <c r="CD112" s="804"/>
      <c r="CE112" s="804"/>
      <c r="CF112" s="862">
        <v>58.2</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162296</v>
      </c>
      <c r="AB113" s="906"/>
      <c r="AC113" s="906"/>
      <c r="AD113" s="906"/>
      <c r="AE113" s="907"/>
      <c r="AF113" s="908">
        <v>182428</v>
      </c>
      <c r="AG113" s="906"/>
      <c r="AH113" s="906"/>
      <c r="AI113" s="906"/>
      <c r="AJ113" s="907"/>
      <c r="AK113" s="908">
        <v>162279</v>
      </c>
      <c r="AL113" s="906"/>
      <c r="AM113" s="906"/>
      <c r="AN113" s="906"/>
      <c r="AO113" s="907"/>
      <c r="AP113" s="909">
        <v>3.7</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40624</v>
      </c>
      <c r="BR113" s="804"/>
      <c r="BS113" s="804"/>
      <c r="BT113" s="804"/>
      <c r="BU113" s="804"/>
      <c r="BV113" s="804">
        <v>39213</v>
      </c>
      <c r="BW113" s="804"/>
      <c r="BX113" s="804"/>
      <c r="BY113" s="804"/>
      <c r="BZ113" s="804"/>
      <c r="CA113" s="804">
        <v>61062</v>
      </c>
      <c r="CB113" s="804"/>
      <c r="CC113" s="804"/>
      <c r="CD113" s="804"/>
      <c r="CE113" s="804"/>
      <c r="CF113" s="862">
        <v>1.4</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193</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8317</v>
      </c>
      <c r="AB114" s="767"/>
      <c r="AC114" s="767"/>
      <c r="AD114" s="767"/>
      <c r="AE114" s="768"/>
      <c r="AF114" s="769">
        <v>8230</v>
      </c>
      <c r="AG114" s="767"/>
      <c r="AH114" s="767"/>
      <c r="AI114" s="767"/>
      <c r="AJ114" s="768"/>
      <c r="AK114" s="769">
        <v>9060</v>
      </c>
      <c r="AL114" s="767"/>
      <c r="AM114" s="767"/>
      <c r="AN114" s="767"/>
      <c r="AO114" s="768"/>
      <c r="AP114" s="811">
        <v>0.2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944989</v>
      </c>
      <c r="BR114" s="804"/>
      <c r="BS114" s="804"/>
      <c r="BT114" s="804"/>
      <c r="BU114" s="804"/>
      <c r="BV114" s="804">
        <v>910982</v>
      </c>
      <c r="BW114" s="804"/>
      <c r="BX114" s="804"/>
      <c r="BY114" s="804"/>
      <c r="BZ114" s="804"/>
      <c r="CA114" s="804">
        <v>862585</v>
      </c>
      <c r="CB114" s="804"/>
      <c r="CC114" s="804"/>
      <c r="CD114" s="804"/>
      <c r="CE114" s="804"/>
      <c r="CF114" s="862">
        <v>19.399999999999999</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415</v>
      </c>
      <c r="AB115" s="906"/>
      <c r="AC115" s="906"/>
      <c r="AD115" s="906"/>
      <c r="AE115" s="907"/>
      <c r="AF115" s="908">
        <v>192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53</v>
      </c>
      <c r="AB116" s="767"/>
      <c r="AC116" s="767"/>
      <c r="AD116" s="767"/>
      <c r="AE116" s="768"/>
      <c r="AF116" s="769">
        <v>55</v>
      </c>
      <c r="AG116" s="767"/>
      <c r="AH116" s="767"/>
      <c r="AI116" s="767"/>
      <c r="AJ116" s="768"/>
      <c r="AK116" s="769">
        <v>67</v>
      </c>
      <c r="AL116" s="767"/>
      <c r="AM116" s="767"/>
      <c r="AN116" s="767"/>
      <c r="AO116" s="768"/>
      <c r="AP116" s="811">
        <v>0</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1279090</v>
      </c>
      <c r="AB117" s="890"/>
      <c r="AC117" s="890"/>
      <c r="AD117" s="890"/>
      <c r="AE117" s="891"/>
      <c r="AF117" s="892">
        <v>1280418</v>
      </c>
      <c r="AG117" s="890"/>
      <c r="AH117" s="890"/>
      <c r="AI117" s="890"/>
      <c r="AJ117" s="891"/>
      <c r="AK117" s="892">
        <v>1242002</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443</v>
      </c>
      <c r="BP119" s="865"/>
      <c r="BQ119" s="866">
        <v>11059795</v>
      </c>
      <c r="BR119" s="832"/>
      <c r="BS119" s="832"/>
      <c r="BT119" s="832"/>
      <c r="BU119" s="832"/>
      <c r="BV119" s="832">
        <v>10100908</v>
      </c>
      <c r="BW119" s="832"/>
      <c r="BX119" s="832"/>
      <c r="BY119" s="832"/>
      <c r="BZ119" s="832"/>
      <c r="CA119" s="832">
        <v>9474547</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1634294</v>
      </c>
      <c r="BR120" s="829"/>
      <c r="BS120" s="829"/>
      <c r="BT120" s="829"/>
      <c r="BU120" s="829"/>
      <c r="BV120" s="829">
        <v>1864692</v>
      </c>
      <c r="BW120" s="829"/>
      <c r="BX120" s="829"/>
      <c r="BY120" s="829"/>
      <c r="BZ120" s="829"/>
      <c r="CA120" s="829">
        <v>2250859</v>
      </c>
      <c r="CB120" s="829"/>
      <c r="CC120" s="829"/>
      <c r="CD120" s="829"/>
      <c r="CE120" s="829"/>
      <c r="CF120" s="853">
        <v>50.6</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1815225</v>
      </c>
      <c r="DH120" s="829"/>
      <c r="DI120" s="829"/>
      <c r="DJ120" s="829"/>
      <c r="DK120" s="829"/>
      <c r="DL120" s="829">
        <v>1912305</v>
      </c>
      <c r="DM120" s="829"/>
      <c r="DN120" s="829"/>
      <c r="DO120" s="829"/>
      <c r="DP120" s="829"/>
      <c r="DQ120" s="829">
        <v>2167067</v>
      </c>
      <c r="DR120" s="829"/>
      <c r="DS120" s="829"/>
      <c r="DT120" s="829"/>
      <c r="DU120" s="829"/>
      <c r="DV120" s="830">
        <v>48.8</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415</v>
      </c>
      <c r="AB121" s="767"/>
      <c r="AC121" s="767"/>
      <c r="AD121" s="767"/>
      <c r="AE121" s="768"/>
      <c r="AF121" s="769">
        <v>192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346036</v>
      </c>
      <c r="BR121" s="804"/>
      <c r="BS121" s="804"/>
      <c r="BT121" s="804"/>
      <c r="BU121" s="804"/>
      <c r="BV121" s="804">
        <v>310878</v>
      </c>
      <c r="BW121" s="804"/>
      <c r="BX121" s="804"/>
      <c r="BY121" s="804"/>
      <c r="BZ121" s="804"/>
      <c r="CA121" s="804">
        <v>268398</v>
      </c>
      <c r="CB121" s="804"/>
      <c r="CC121" s="804"/>
      <c r="CD121" s="804"/>
      <c r="CE121" s="804"/>
      <c r="CF121" s="862">
        <v>6</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803">
        <v>397084</v>
      </c>
      <c r="DH121" s="804"/>
      <c r="DI121" s="804"/>
      <c r="DJ121" s="804"/>
      <c r="DK121" s="804"/>
      <c r="DL121" s="804">
        <v>363214</v>
      </c>
      <c r="DM121" s="804"/>
      <c r="DN121" s="804"/>
      <c r="DO121" s="804"/>
      <c r="DP121" s="804"/>
      <c r="DQ121" s="804">
        <v>330097</v>
      </c>
      <c r="DR121" s="804"/>
      <c r="DS121" s="804"/>
      <c r="DT121" s="804"/>
      <c r="DU121" s="804"/>
      <c r="DV121" s="781">
        <v>7.4</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6832127</v>
      </c>
      <c r="BR122" s="832"/>
      <c r="BS122" s="832"/>
      <c r="BT122" s="832"/>
      <c r="BU122" s="832"/>
      <c r="BV122" s="832">
        <v>6320749</v>
      </c>
      <c r="BW122" s="832"/>
      <c r="BX122" s="832"/>
      <c r="BY122" s="832"/>
      <c r="BZ122" s="832"/>
      <c r="CA122" s="832">
        <v>5863778</v>
      </c>
      <c r="CB122" s="832"/>
      <c r="CC122" s="832"/>
      <c r="CD122" s="832"/>
      <c r="CE122" s="832"/>
      <c r="CF122" s="833">
        <v>131.9</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v>75637</v>
      </c>
      <c r="DH122" s="804"/>
      <c r="DI122" s="804"/>
      <c r="DJ122" s="804"/>
      <c r="DK122" s="804"/>
      <c r="DL122" s="804">
        <v>103669</v>
      </c>
      <c r="DM122" s="804"/>
      <c r="DN122" s="804"/>
      <c r="DO122" s="804"/>
      <c r="DP122" s="804"/>
      <c r="DQ122" s="804">
        <v>89468</v>
      </c>
      <c r="DR122" s="804"/>
      <c r="DS122" s="804"/>
      <c r="DT122" s="804"/>
      <c r="DU122" s="804"/>
      <c r="DV122" s="781">
        <v>2</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451</v>
      </c>
      <c r="BP123" s="865"/>
      <c r="BQ123" s="819">
        <v>8812457</v>
      </c>
      <c r="BR123" s="820"/>
      <c r="BS123" s="820"/>
      <c r="BT123" s="820"/>
      <c r="BU123" s="820"/>
      <c r="BV123" s="820">
        <v>8496319</v>
      </c>
      <c r="BW123" s="820"/>
      <c r="BX123" s="820"/>
      <c r="BY123" s="820"/>
      <c r="BZ123" s="820"/>
      <c r="CA123" s="820">
        <v>8383035</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49.1</v>
      </c>
      <c r="BR124" s="818"/>
      <c r="BS124" s="818"/>
      <c r="BT124" s="818"/>
      <c r="BU124" s="818"/>
      <c r="BV124" s="818">
        <v>36.6</v>
      </c>
      <c r="BW124" s="818"/>
      <c r="BX124" s="818"/>
      <c r="BY124" s="818"/>
      <c r="BZ124" s="818"/>
      <c r="CA124" s="818">
        <v>24.5</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47078</v>
      </c>
      <c r="AB128" s="788"/>
      <c r="AC128" s="788"/>
      <c r="AD128" s="788"/>
      <c r="AE128" s="789"/>
      <c r="AF128" s="790">
        <v>47875</v>
      </c>
      <c r="AG128" s="788"/>
      <c r="AH128" s="788"/>
      <c r="AI128" s="788"/>
      <c r="AJ128" s="789"/>
      <c r="AK128" s="790">
        <v>46590</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14.86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5352223</v>
      </c>
      <c r="AB129" s="767"/>
      <c r="AC129" s="767"/>
      <c r="AD129" s="767"/>
      <c r="AE129" s="768"/>
      <c r="AF129" s="769">
        <v>5158589</v>
      </c>
      <c r="AG129" s="767"/>
      <c r="AH129" s="767"/>
      <c r="AI129" s="767"/>
      <c r="AJ129" s="768"/>
      <c r="AK129" s="769">
        <v>5224849</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19.86</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779282</v>
      </c>
      <c r="AB130" s="767"/>
      <c r="AC130" s="767"/>
      <c r="AD130" s="767"/>
      <c r="AE130" s="768"/>
      <c r="AF130" s="769">
        <v>775641</v>
      </c>
      <c r="AG130" s="767"/>
      <c r="AH130" s="767"/>
      <c r="AI130" s="767"/>
      <c r="AJ130" s="768"/>
      <c r="AK130" s="769">
        <v>779970</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9.8000000000000007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4572941</v>
      </c>
      <c r="AB131" s="751"/>
      <c r="AC131" s="751"/>
      <c r="AD131" s="751"/>
      <c r="AE131" s="752"/>
      <c r="AF131" s="753">
        <v>4382948</v>
      </c>
      <c r="AG131" s="751"/>
      <c r="AH131" s="751"/>
      <c r="AI131" s="751"/>
      <c r="AJ131" s="752"/>
      <c r="AK131" s="753">
        <v>4444879</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v>24.5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9.9001933330000007</v>
      </c>
      <c r="AB132" s="732"/>
      <c r="AC132" s="732"/>
      <c r="AD132" s="732"/>
      <c r="AE132" s="733"/>
      <c r="AF132" s="734">
        <v>10.42453618</v>
      </c>
      <c r="AG132" s="732"/>
      <c r="AH132" s="732"/>
      <c r="AI132" s="732"/>
      <c r="AJ132" s="733"/>
      <c r="AK132" s="734">
        <v>9.346531143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11</v>
      </c>
      <c r="AB133" s="711"/>
      <c r="AC133" s="711"/>
      <c r="AD133" s="711"/>
      <c r="AE133" s="712"/>
      <c r="AF133" s="710">
        <v>10.3</v>
      </c>
      <c r="AG133" s="711"/>
      <c r="AH133" s="711"/>
      <c r="AI133" s="711"/>
      <c r="AJ133" s="712"/>
      <c r="AK133" s="710">
        <v>9.8000000000000007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IxkEEzOfL1yG7xneoTCem96FIzMEDvREB8dxCxK2cuRP5v8RIPATRuI/jeRVQ6BSyko5Nh0D0vgUPc747fQZA==" saltValue="nwaGLyNxIlKPcSC8mWnk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U50" sqref="CU50"/>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V35MiXyXMlp+RZ6lWkJGlvLQqmASkQ4QWgQlbkb1TptLfraY8okEt0fFxmcqZoqNTZSu6stW7mi5yYHwxpFmw==" saltValue="/8eqTAPJjW5Zid8fmjdN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nZ6Jr55fgDIden0iaU56JYFiCrbEukLeCd2WykjbX/lwBnL1k7GAx9AOaa+7QlE3JLMa3b3svuxJOnSkGQybQ==" saltValue="8lduKt2xWD1M3tH9zxS8j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N6"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2" x14ac:dyDescent="0.2">
      <c r="A8" s="259"/>
      <c r="AK8" s="268"/>
      <c r="AL8" s="269"/>
      <c r="AM8" s="269"/>
      <c r="AN8" s="270"/>
      <c r="AO8" s="1106"/>
      <c r="AP8" s="271" t="s">
        <v>482</v>
      </c>
      <c r="AQ8" s="272" t="s">
        <v>483</v>
      </c>
      <c r="AR8" s="273" t="s">
        <v>484</v>
      </c>
    </row>
    <row r="9" spans="1:46" ht="13.2" x14ac:dyDescent="0.2">
      <c r="A9" s="259"/>
      <c r="AK9" s="1117" t="s">
        <v>485</v>
      </c>
      <c r="AL9" s="1118"/>
      <c r="AM9" s="1118"/>
      <c r="AN9" s="1119"/>
      <c r="AO9" s="274">
        <v>1544220</v>
      </c>
      <c r="AP9" s="274">
        <v>106117</v>
      </c>
      <c r="AQ9" s="275">
        <v>102178</v>
      </c>
      <c r="AR9" s="276">
        <v>3.9</v>
      </c>
    </row>
    <row r="10" spans="1:46" ht="13.5" customHeight="1" x14ac:dyDescent="0.2">
      <c r="A10" s="259"/>
      <c r="AK10" s="1117" t="s">
        <v>486</v>
      </c>
      <c r="AL10" s="1118"/>
      <c r="AM10" s="1118"/>
      <c r="AN10" s="1119"/>
      <c r="AO10" s="277">
        <v>244191</v>
      </c>
      <c r="AP10" s="277">
        <v>16781</v>
      </c>
      <c r="AQ10" s="278">
        <v>12375</v>
      </c>
      <c r="AR10" s="279">
        <v>35.6</v>
      </c>
    </row>
    <row r="11" spans="1:46" ht="13.5" customHeight="1" x14ac:dyDescent="0.2">
      <c r="A11" s="259"/>
      <c r="AK11" s="1117" t="s">
        <v>487</v>
      </c>
      <c r="AL11" s="1118"/>
      <c r="AM11" s="1118"/>
      <c r="AN11" s="1119"/>
      <c r="AO11" s="277" t="s">
        <v>488</v>
      </c>
      <c r="AP11" s="277" t="s">
        <v>488</v>
      </c>
      <c r="AQ11" s="278">
        <v>998</v>
      </c>
      <c r="AR11" s="279" t="s">
        <v>488</v>
      </c>
    </row>
    <row r="12" spans="1:46" ht="13.5" customHeight="1" x14ac:dyDescent="0.2">
      <c r="A12" s="259"/>
      <c r="AK12" s="1117" t="s">
        <v>489</v>
      </c>
      <c r="AL12" s="1118"/>
      <c r="AM12" s="1118"/>
      <c r="AN12" s="1119"/>
      <c r="AO12" s="277" t="s">
        <v>488</v>
      </c>
      <c r="AP12" s="277" t="s">
        <v>488</v>
      </c>
      <c r="AQ12" s="278">
        <v>0</v>
      </c>
      <c r="AR12" s="279" t="s">
        <v>488</v>
      </c>
    </row>
    <row r="13" spans="1:46" ht="13.5" customHeight="1" x14ac:dyDescent="0.2">
      <c r="A13" s="259"/>
      <c r="AK13" s="1117" t="s">
        <v>490</v>
      </c>
      <c r="AL13" s="1118"/>
      <c r="AM13" s="1118"/>
      <c r="AN13" s="1119"/>
      <c r="AO13" s="277">
        <v>109995</v>
      </c>
      <c r="AP13" s="277">
        <v>7559</v>
      </c>
      <c r="AQ13" s="278">
        <v>3569</v>
      </c>
      <c r="AR13" s="279">
        <v>111.8</v>
      </c>
    </row>
    <row r="14" spans="1:46" ht="13.5" customHeight="1" x14ac:dyDescent="0.2">
      <c r="A14" s="259"/>
      <c r="AK14" s="1117" t="s">
        <v>491</v>
      </c>
      <c r="AL14" s="1118"/>
      <c r="AM14" s="1118"/>
      <c r="AN14" s="1119"/>
      <c r="AO14" s="277">
        <v>59075</v>
      </c>
      <c r="AP14" s="277">
        <v>4060</v>
      </c>
      <c r="AQ14" s="278">
        <v>2201</v>
      </c>
      <c r="AR14" s="279">
        <v>84.5</v>
      </c>
    </row>
    <row r="15" spans="1:46" ht="13.5" customHeight="1" x14ac:dyDescent="0.2">
      <c r="A15" s="259"/>
      <c r="AK15" s="1120" t="s">
        <v>492</v>
      </c>
      <c r="AL15" s="1121"/>
      <c r="AM15" s="1121"/>
      <c r="AN15" s="1122"/>
      <c r="AO15" s="277">
        <v>-126374</v>
      </c>
      <c r="AP15" s="277">
        <v>-8684</v>
      </c>
      <c r="AQ15" s="278">
        <v>-6242</v>
      </c>
      <c r="AR15" s="279">
        <v>39.1</v>
      </c>
    </row>
    <row r="16" spans="1:46" ht="13.2" x14ac:dyDescent="0.2">
      <c r="A16" s="259"/>
      <c r="AK16" s="1120" t="s">
        <v>177</v>
      </c>
      <c r="AL16" s="1121"/>
      <c r="AM16" s="1121"/>
      <c r="AN16" s="1122"/>
      <c r="AO16" s="277">
        <v>1831107</v>
      </c>
      <c r="AP16" s="277">
        <v>125832</v>
      </c>
      <c r="AQ16" s="278">
        <v>115079</v>
      </c>
      <c r="AR16" s="279">
        <v>9.3000000000000007</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3" t="s">
        <v>497</v>
      </c>
      <c r="AL21" s="1124"/>
      <c r="AM21" s="1124"/>
      <c r="AN21" s="1125"/>
      <c r="AO21" s="289">
        <v>10.38</v>
      </c>
      <c r="AP21" s="290">
        <v>9.93</v>
      </c>
      <c r="AQ21" s="291">
        <v>0.45</v>
      </c>
      <c r="AS21" s="292"/>
      <c r="AT21" s="288"/>
    </row>
    <row r="22" spans="1:46" s="260" customFormat="1" ht="13.2" x14ac:dyDescent="0.2">
      <c r="A22" s="288"/>
      <c r="AK22" s="1123" t="s">
        <v>498</v>
      </c>
      <c r="AL22" s="1124"/>
      <c r="AM22" s="1124"/>
      <c r="AN22" s="1125"/>
      <c r="AO22" s="293">
        <v>98.8</v>
      </c>
      <c r="AP22" s="294">
        <v>96.1</v>
      </c>
      <c r="AQ22" s="295">
        <v>2.7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2"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1070596</v>
      </c>
      <c r="AP32" s="303">
        <v>73570</v>
      </c>
      <c r="AQ32" s="304">
        <v>55825</v>
      </c>
      <c r="AR32" s="305">
        <v>31.8</v>
      </c>
    </row>
    <row r="33" spans="1:46" ht="13.5" customHeight="1" x14ac:dyDescent="0.2">
      <c r="A33" s="259"/>
      <c r="AK33" s="1107" t="s">
        <v>503</v>
      </c>
      <c r="AL33" s="1108"/>
      <c r="AM33" s="1108"/>
      <c r="AN33" s="1109"/>
      <c r="AO33" s="303" t="s">
        <v>488</v>
      </c>
      <c r="AP33" s="303" t="s">
        <v>488</v>
      </c>
      <c r="AQ33" s="304">
        <v>10</v>
      </c>
      <c r="AR33" s="305" t="s">
        <v>488</v>
      </c>
    </row>
    <row r="34" spans="1:46" ht="27" customHeight="1" x14ac:dyDescent="0.2">
      <c r="A34" s="259"/>
      <c r="AK34" s="1107" t="s">
        <v>504</v>
      </c>
      <c r="AL34" s="1108"/>
      <c r="AM34" s="1108"/>
      <c r="AN34" s="1109"/>
      <c r="AO34" s="303" t="s">
        <v>488</v>
      </c>
      <c r="AP34" s="303" t="s">
        <v>488</v>
      </c>
      <c r="AQ34" s="304">
        <v>2</v>
      </c>
      <c r="AR34" s="305" t="s">
        <v>488</v>
      </c>
    </row>
    <row r="35" spans="1:46" ht="27" customHeight="1" x14ac:dyDescent="0.2">
      <c r="A35" s="259"/>
      <c r="AK35" s="1107" t="s">
        <v>505</v>
      </c>
      <c r="AL35" s="1108"/>
      <c r="AM35" s="1108"/>
      <c r="AN35" s="1109"/>
      <c r="AO35" s="303">
        <v>162279</v>
      </c>
      <c r="AP35" s="303">
        <v>11152</v>
      </c>
      <c r="AQ35" s="304">
        <v>20336</v>
      </c>
      <c r="AR35" s="305">
        <v>-45.2</v>
      </c>
    </row>
    <row r="36" spans="1:46" ht="27" customHeight="1" x14ac:dyDescent="0.2">
      <c r="A36" s="259"/>
      <c r="AK36" s="1107" t="s">
        <v>506</v>
      </c>
      <c r="AL36" s="1108"/>
      <c r="AM36" s="1108"/>
      <c r="AN36" s="1109"/>
      <c r="AO36" s="303">
        <v>9060</v>
      </c>
      <c r="AP36" s="303">
        <v>623</v>
      </c>
      <c r="AQ36" s="304">
        <v>2951</v>
      </c>
      <c r="AR36" s="305">
        <v>-78.900000000000006</v>
      </c>
    </row>
    <row r="37" spans="1:46" ht="13.5" customHeight="1" x14ac:dyDescent="0.2">
      <c r="A37" s="259"/>
      <c r="AK37" s="1107" t="s">
        <v>507</v>
      </c>
      <c r="AL37" s="1108"/>
      <c r="AM37" s="1108"/>
      <c r="AN37" s="1109"/>
      <c r="AO37" s="303" t="s">
        <v>488</v>
      </c>
      <c r="AP37" s="303" t="s">
        <v>488</v>
      </c>
      <c r="AQ37" s="304">
        <v>682</v>
      </c>
      <c r="AR37" s="305" t="s">
        <v>488</v>
      </c>
    </row>
    <row r="38" spans="1:46" ht="27" customHeight="1" x14ac:dyDescent="0.2">
      <c r="A38" s="259"/>
      <c r="AK38" s="1110" t="s">
        <v>508</v>
      </c>
      <c r="AL38" s="1111"/>
      <c r="AM38" s="1111"/>
      <c r="AN38" s="1112"/>
      <c r="AO38" s="306">
        <v>67</v>
      </c>
      <c r="AP38" s="306">
        <v>5</v>
      </c>
      <c r="AQ38" s="307">
        <v>2</v>
      </c>
      <c r="AR38" s="295">
        <v>150</v>
      </c>
      <c r="AS38" s="302"/>
    </row>
    <row r="39" spans="1:46" ht="13.2" x14ac:dyDescent="0.2">
      <c r="A39" s="259"/>
      <c r="AK39" s="1110" t="s">
        <v>509</v>
      </c>
      <c r="AL39" s="1111"/>
      <c r="AM39" s="1111"/>
      <c r="AN39" s="1112"/>
      <c r="AO39" s="303">
        <v>-46590</v>
      </c>
      <c r="AP39" s="303">
        <v>-3202</v>
      </c>
      <c r="AQ39" s="304">
        <v>-2058</v>
      </c>
      <c r="AR39" s="305">
        <v>55.6</v>
      </c>
      <c r="AS39" s="302"/>
    </row>
    <row r="40" spans="1:46" ht="27" customHeight="1" x14ac:dyDescent="0.2">
      <c r="A40" s="259"/>
      <c r="AK40" s="1107" t="s">
        <v>510</v>
      </c>
      <c r="AL40" s="1108"/>
      <c r="AM40" s="1108"/>
      <c r="AN40" s="1109"/>
      <c r="AO40" s="303">
        <v>-779970</v>
      </c>
      <c r="AP40" s="303">
        <v>-53599</v>
      </c>
      <c r="AQ40" s="304">
        <v>-53145</v>
      </c>
      <c r="AR40" s="305">
        <v>0.9</v>
      </c>
      <c r="AS40" s="302"/>
    </row>
    <row r="41" spans="1:46" ht="13.2" x14ac:dyDescent="0.2">
      <c r="A41" s="259"/>
      <c r="AK41" s="1113" t="s">
        <v>287</v>
      </c>
      <c r="AL41" s="1114"/>
      <c r="AM41" s="1114"/>
      <c r="AN41" s="1115"/>
      <c r="AO41" s="303">
        <v>415442</v>
      </c>
      <c r="AP41" s="303">
        <v>28549</v>
      </c>
      <c r="AQ41" s="304">
        <v>24606</v>
      </c>
      <c r="AR41" s="305">
        <v>16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2" x14ac:dyDescent="0.2">
      <c r="A50" s="259"/>
      <c r="AK50" s="317"/>
      <c r="AL50" s="318"/>
      <c r="AM50" s="1101"/>
      <c r="AN50" s="319" t="s">
        <v>514</v>
      </c>
      <c r="AO50" s="320" t="s">
        <v>515</v>
      </c>
      <c r="AP50" s="321" t="s">
        <v>516</v>
      </c>
      <c r="AQ50" s="322" t="s">
        <v>517</v>
      </c>
      <c r="AR50" s="323" t="s">
        <v>518</v>
      </c>
    </row>
    <row r="51" spans="1:44" ht="13.2" x14ac:dyDescent="0.2">
      <c r="A51" s="259"/>
      <c r="AK51" s="315" t="s">
        <v>519</v>
      </c>
      <c r="AL51" s="316"/>
      <c r="AM51" s="324">
        <v>542017</v>
      </c>
      <c r="AN51" s="325">
        <v>34374</v>
      </c>
      <c r="AO51" s="326">
        <v>3.2</v>
      </c>
      <c r="AP51" s="327">
        <v>83103</v>
      </c>
      <c r="AQ51" s="328">
        <v>-13.8</v>
      </c>
      <c r="AR51" s="329">
        <v>17</v>
      </c>
    </row>
    <row r="52" spans="1:44" ht="13.2" x14ac:dyDescent="0.2">
      <c r="A52" s="259"/>
      <c r="AK52" s="330"/>
      <c r="AL52" s="331" t="s">
        <v>520</v>
      </c>
      <c r="AM52" s="332">
        <v>194696</v>
      </c>
      <c r="AN52" s="333">
        <v>12348</v>
      </c>
      <c r="AO52" s="334">
        <v>-19.5</v>
      </c>
      <c r="AP52" s="335">
        <v>41378</v>
      </c>
      <c r="AQ52" s="336">
        <v>3.7</v>
      </c>
      <c r="AR52" s="337">
        <v>-23.2</v>
      </c>
    </row>
    <row r="53" spans="1:44" ht="13.2" x14ac:dyDescent="0.2">
      <c r="A53" s="259"/>
      <c r="AK53" s="315" t="s">
        <v>521</v>
      </c>
      <c r="AL53" s="316"/>
      <c r="AM53" s="324">
        <v>609337</v>
      </c>
      <c r="AN53" s="325">
        <v>39506</v>
      </c>
      <c r="AO53" s="326">
        <v>14.9</v>
      </c>
      <c r="AP53" s="327">
        <v>84459</v>
      </c>
      <c r="AQ53" s="328">
        <v>1.6</v>
      </c>
      <c r="AR53" s="329">
        <v>13.3</v>
      </c>
    </row>
    <row r="54" spans="1:44" ht="13.2" x14ac:dyDescent="0.2">
      <c r="A54" s="259"/>
      <c r="AK54" s="330"/>
      <c r="AL54" s="331" t="s">
        <v>520</v>
      </c>
      <c r="AM54" s="332">
        <v>244769</v>
      </c>
      <c r="AN54" s="333">
        <v>15869</v>
      </c>
      <c r="AO54" s="334">
        <v>28.5</v>
      </c>
      <c r="AP54" s="335">
        <v>47314</v>
      </c>
      <c r="AQ54" s="336">
        <v>14.3</v>
      </c>
      <c r="AR54" s="337">
        <v>14.2</v>
      </c>
    </row>
    <row r="55" spans="1:44" ht="13.2" x14ac:dyDescent="0.2">
      <c r="A55" s="259"/>
      <c r="AK55" s="315" t="s">
        <v>522</v>
      </c>
      <c r="AL55" s="316"/>
      <c r="AM55" s="324">
        <v>1309705</v>
      </c>
      <c r="AN55" s="325">
        <v>86644</v>
      </c>
      <c r="AO55" s="326">
        <v>119.3</v>
      </c>
      <c r="AP55" s="327">
        <v>74568</v>
      </c>
      <c r="AQ55" s="328">
        <v>-11.7</v>
      </c>
      <c r="AR55" s="329">
        <v>131</v>
      </c>
    </row>
    <row r="56" spans="1:44" ht="13.2" x14ac:dyDescent="0.2">
      <c r="A56" s="259"/>
      <c r="AK56" s="330"/>
      <c r="AL56" s="331" t="s">
        <v>520</v>
      </c>
      <c r="AM56" s="332">
        <v>986195</v>
      </c>
      <c r="AN56" s="333">
        <v>65242</v>
      </c>
      <c r="AO56" s="334">
        <v>311.10000000000002</v>
      </c>
      <c r="AP56" s="335">
        <v>42558</v>
      </c>
      <c r="AQ56" s="336">
        <v>-10.1</v>
      </c>
      <c r="AR56" s="337">
        <v>321.2</v>
      </c>
    </row>
    <row r="57" spans="1:44" ht="13.2" x14ac:dyDescent="0.2">
      <c r="A57" s="259"/>
      <c r="AK57" s="315" t="s">
        <v>523</v>
      </c>
      <c r="AL57" s="316"/>
      <c r="AM57" s="324">
        <v>717689</v>
      </c>
      <c r="AN57" s="325">
        <v>48568</v>
      </c>
      <c r="AO57" s="326">
        <v>-43.9</v>
      </c>
      <c r="AP57" s="327">
        <v>73693</v>
      </c>
      <c r="AQ57" s="328">
        <v>-1.2</v>
      </c>
      <c r="AR57" s="329">
        <v>-42.7</v>
      </c>
    </row>
    <row r="58" spans="1:44" ht="13.2" x14ac:dyDescent="0.2">
      <c r="A58" s="259"/>
      <c r="AK58" s="330"/>
      <c r="AL58" s="331" t="s">
        <v>520</v>
      </c>
      <c r="AM58" s="332">
        <v>387836</v>
      </c>
      <c r="AN58" s="333">
        <v>26246</v>
      </c>
      <c r="AO58" s="334">
        <v>-59.8</v>
      </c>
      <c r="AP58" s="335">
        <v>44203</v>
      </c>
      <c r="AQ58" s="336">
        <v>3.9</v>
      </c>
      <c r="AR58" s="337">
        <v>-63.7</v>
      </c>
    </row>
    <row r="59" spans="1:44" ht="13.2" x14ac:dyDescent="0.2">
      <c r="A59" s="259"/>
      <c r="AK59" s="315" t="s">
        <v>524</v>
      </c>
      <c r="AL59" s="316"/>
      <c r="AM59" s="324">
        <v>916292</v>
      </c>
      <c r="AN59" s="325">
        <v>62967</v>
      </c>
      <c r="AO59" s="326">
        <v>29.6</v>
      </c>
      <c r="AP59" s="327">
        <v>79401</v>
      </c>
      <c r="AQ59" s="328">
        <v>7.7</v>
      </c>
      <c r="AR59" s="329">
        <v>21.9</v>
      </c>
    </row>
    <row r="60" spans="1:44" ht="13.2" x14ac:dyDescent="0.2">
      <c r="A60" s="259"/>
      <c r="AK60" s="330"/>
      <c r="AL60" s="331" t="s">
        <v>520</v>
      </c>
      <c r="AM60" s="332">
        <v>443289</v>
      </c>
      <c r="AN60" s="333">
        <v>30462</v>
      </c>
      <c r="AO60" s="334">
        <v>16.100000000000001</v>
      </c>
      <c r="AP60" s="335">
        <v>49347</v>
      </c>
      <c r="AQ60" s="336">
        <v>11.6</v>
      </c>
      <c r="AR60" s="337">
        <v>4.5</v>
      </c>
    </row>
    <row r="61" spans="1:44" ht="13.2" x14ac:dyDescent="0.2">
      <c r="A61" s="259"/>
      <c r="AK61" s="315" t="s">
        <v>525</v>
      </c>
      <c r="AL61" s="338"/>
      <c r="AM61" s="324">
        <v>819008</v>
      </c>
      <c r="AN61" s="325">
        <v>54412</v>
      </c>
      <c r="AO61" s="326">
        <v>24.6</v>
      </c>
      <c r="AP61" s="327">
        <v>79045</v>
      </c>
      <c r="AQ61" s="339">
        <v>-3.5</v>
      </c>
      <c r="AR61" s="329">
        <v>28.1</v>
      </c>
    </row>
    <row r="62" spans="1:44" ht="13.2" x14ac:dyDescent="0.2">
      <c r="A62" s="259"/>
      <c r="AK62" s="330"/>
      <c r="AL62" s="331" t="s">
        <v>520</v>
      </c>
      <c r="AM62" s="332">
        <v>451357</v>
      </c>
      <c r="AN62" s="333">
        <v>30033</v>
      </c>
      <c r="AO62" s="334">
        <v>55.3</v>
      </c>
      <c r="AP62" s="335">
        <v>44960</v>
      </c>
      <c r="AQ62" s="336">
        <v>4.7</v>
      </c>
      <c r="AR62" s="337">
        <v>50.6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g2wayqnBv51kOi7MpdJpLoYH+Q2kiL+or89ADJAzpIIlFXYxfe02EWAVtuRf+EQXKKpyjRTIncOYLNsIIqbN7A==" saltValue="64Gir1mH8FvoRGI6nXal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election activeCell="AR116" sqref="AR116"/>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QGDQA1SDb3Bmq5dYaw0/PD3ugCPPBB6NCbojNzqrj926E3/V5vVAYavzNJPmJiFhc1FoniSYZQ8DpHrNad0CCA==" saltValue="kz5NO+oGdBWwiTli5fJP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79" zoomScaleNormal="100" zoomScaleSheetLayoutView="55" workbookViewId="0">
      <selection activeCell="AE104" sqref="AE104"/>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ox4FGwpwtxB337vnmBbYowkBUQVyv8QPKZuN+yEsBb43oB5vXModeyhe+pVGxsg/A3BsWlw/D7KNxPW4FGcSUA==" saltValue="KHrHfyz52rAcqluIvu/F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90" zoomScaleNormal="9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6.43</v>
      </c>
      <c r="G47" s="12">
        <v>8.8800000000000008</v>
      </c>
      <c r="H47" s="12">
        <v>11.84</v>
      </c>
      <c r="I47" s="12">
        <v>14.45</v>
      </c>
      <c r="J47" s="13">
        <v>16.86</v>
      </c>
    </row>
    <row r="48" spans="2:10" ht="57.75" customHeight="1" x14ac:dyDescent="0.2">
      <c r="B48" s="14"/>
      <c r="C48" s="1128" t="s">
        <v>4</v>
      </c>
      <c r="D48" s="1128"/>
      <c r="E48" s="1129"/>
      <c r="F48" s="15">
        <v>5.09</v>
      </c>
      <c r="G48" s="16">
        <v>7.29</v>
      </c>
      <c r="H48" s="16">
        <v>7.12</v>
      </c>
      <c r="I48" s="16">
        <v>9.01</v>
      </c>
      <c r="J48" s="17">
        <v>8.16</v>
      </c>
    </row>
    <row r="49" spans="2:10" ht="57.75" customHeight="1" thickBot="1" x14ac:dyDescent="0.25">
      <c r="B49" s="18"/>
      <c r="C49" s="1130" t="s">
        <v>5</v>
      </c>
      <c r="D49" s="1130"/>
      <c r="E49" s="1131"/>
      <c r="F49" s="19">
        <v>2.73</v>
      </c>
      <c r="G49" s="20">
        <v>5.28</v>
      </c>
      <c r="H49" s="20">
        <v>3.69</v>
      </c>
      <c r="I49" s="20">
        <v>5.81</v>
      </c>
      <c r="J49" s="21">
        <v>2.33</v>
      </c>
    </row>
    <row r="50" spans="2:10" ht="13.2" x14ac:dyDescent="0.2"/>
  </sheetData>
  <sheetProtection algorithmName="SHA-512" hashValue="hl2XrZopx5vQT3KNOLXufNAgVmPnLCel2WKxwg+mkarQbSO19nQfAqUbG6YO6Wq+j3dAqEVUFTY6aooXmUWY3Q==" saltValue="b6KAeV8spk2bz/mkpcfO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5"/>
  <sheetViews>
    <sheetView showGridLines="0" topLeftCell="G22" zoomScaleNormal="100" zoomScaleSheetLayoutView="100" workbookViewId="0">
      <selection activeCell="L32" sqref="L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532</v>
      </c>
      <c r="D34" s="1136"/>
      <c r="E34" s="1137"/>
      <c r="F34" s="32">
        <v>14.81</v>
      </c>
      <c r="G34" s="33">
        <v>14.46</v>
      </c>
      <c r="H34" s="33">
        <v>14.85</v>
      </c>
      <c r="I34" s="33">
        <v>16.43</v>
      </c>
      <c r="J34" s="34">
        <v>16.649999999999999</v>
      </c>
      <c r="K34" s="22"/>
      <c r="L34" s="22"/>
      <c r="M34" s="22"/>
      <c r="N34" s="22"/>
      <c r="O34" s="22"/>
      <c r="P34" s="22"/>
    </row>
    <row r="35" spans="1:16" ht="39" customHeight="1" x14ac:dyDescent="0.2">
      <c r="A35" s="22"/>
      <c r="B35" s="35"/>
      <c r="C35" s="1132" t="s">
        <v>533</v>
      </c>
      <c r="D35" s="1132"/>
      <c r="E35" s="1133"/>
      <c r="F35" s="36">
        <v>5.09</v>
      </c>
      <c r="G35" s="37">
        <v>7.28</v>
      </c>
      <c r="H35" s="37">
        <v>7.12</v>
      </c>
      <c r="I35" s="37">
        <v>8.9700000000000006</v>
      </c>
      <c r="J35" s="38">
        <v>8.16</v>
      </c>
      <c r="K35" s="22"/>
      <c r="L35" s="22"/>
      <c r="M35" s="22"/>
      <c r="N35" s="22"/>
      <c r="O35" s="22"/>
      <c r="P35" s="22"/>
    </row>
    <row r="36" spans="1:16" ht="39" customHeight="1" x14ac:dyDescent="0.2">
      <c r="A36" s="22"/>
      <c r="B36" s="35"/>
      <c r="C36" s="1132" t="s">
        <v>534</v>
      </c>
      <c r="D36" s="1132"/>
      <c r="E36" s="1133"/>
      <c r="F36" s="36">
        <v>2.62</v>
      </c>
      <c r="G36" s="37">
        <v>2.12</v>
      </c>
      <c r="H36" s="37">
        <v>1.74</v>
      </c>
      <c r="I36" s="37">
        <v>1.81</v>
      </c>
      <c r="J36" s="38">
        <v>1.31</v>
      </c>
      <c r="K36" s="22"/>
      <c r="L36" s="22"/>
      <c r="M36" s="22"/>
      <c r="N36" s="22"/>
      <c r="O36" s="22"/>
      <c r="P36" s="22"/>
    </row>
    <row r="37" spans="1:16" ht="39" customHeight="1" x14ac:dyDescent="0.2">
      <c r="A37" s="22"/>
      <c r="B37" s="35"/>
      <c r="C37" s="1132" t="s">
        <v>535</v>
      </c>
      <c r="D37" s="1132"/>
      <c r="E37" s="1133"/>
      <c r="F37" s="36">
        <v>2.61</v>
      </c>
      <c r="G37" s="37">
        <v>1.51</v>
      </c>
      <c r="H37" s="37">
        <v>1.21</v>
      </c>
      <c r="I37" s="37">
        <v>1.03</v>
      </c>
      <c r="J37" s="38">
        <v>0.98</v>
      </c>
      <c r="K37" s="22"/>
      <c r="L37" s="22"/>
      <c r="M37" s="22"/>
      <c r="N37" s="22"/>
      <c r="O37" s="22"/>
      <c r="P37" s="22"/>
    </row>
    <row r="38" spans="1:16" ht="39" customHeight="1" x14ac:dyDescent="0.2">
      <c r="A38" s="22"/>
      <c r="B38" s="35"/>
      <c r="C38" s="1132" t="s">
        <v>536</v>
      </c>
      <c r="D38" s="1132"/>
      <c r="E38" s="1133"/>
      <c r="F38" s="36">
        <v>0</v>
      </c>
      <c r="G38" s="37">
        <v>0</v>
      </c>
      <c r="H38" s="37">
        <v>3.33</v>
      </c>
      <c r="I38" s="37">
        <v>2.39</v>
      </c>
      <c r="J38" s="38">
        <v>0.33</v>
      </c>
      <c r="K38" s="22"/>
      <c r="L38" s="22"/>
      <c r="M38" s="22"/>
      <c r="N38" s="22"/>
      <c r="O38" s="22"/>
      <c r="P38" s="22"/>
    </row>
    <row r="39" spans="1:16" ht="39" customHeight="1" x14ac:dyDescent="0.2">
      <c r="A39" s="22"/>
      <c r="B39" s="35"/>
      <c r="C39" s="1132" t="s">
        <v>537</v>
      </c>
      <c r="D39" s="1132"/>
      <c r="E39" s="1133"/>
      <c r="F39" s="36">
        <v>0</v>
      </c>
      <c r="G39" s="37">
        <v>0</v>
      </c>
      <c r="H39" s="37">
        <v>0</v>
      </c>
      <c r="I39" s="37">
        <v>0</v>
      </c>
      <c r="J39" s="38">
        <v>0.03</v>
      </c>
      <c r="K39" s="22"/>
      <c r="L39" s="22"/>
      <c r="M39" s="22"/>
      <c r="N39" s="22"/>
      <c r="O39" s="22"/>
      <c r="P39" s="22"/>
    </row>
    <row r="40" spans="1:16" ht="39" customHeight="1" x14ac:dyDescent="0.2">
      <c r="A40" s="22"/>
      <c r="B40" s="35"/>
      <c r="C40" s="1132" t="s">
        <v>538</v>
      </c>
      <c r="D40" s="1132"/>
      <c r="E40" s="1133"/>
      <c r="F40" s="36">
        <v>0.02</v>
      </c>
      <c r="G40" s="37">
        <v>0</v>
      </c>
      <c r="H40" s="37">
        <v>0</v>
      </c>
      <c r="I40" s="37">
        <v>0.01</v>
      </c>
      <c r="J40" s="38">
        <v>0.01</v>
      </c>
      <c r="K40" s="22"/>
      <c r="L40" s="22"/>
      <c r="M40" s="22"/>
      <c r="N40" s="22"/>
      <c r="O40" s="22"/>
      <c r="P40" s="22"/>
    </row>
    <row r="41" spans="1:16" ht="39" customHeight="1" x14ac:dyDescent="0.2">
      <c r="A41" s="22"/>
      <c r="B41" s="35"/>
      <c r="C41" s="1132" t="s">
        <v>539</v>
      </c>
      <c r="D41" s="1132"/>
      <c r="E41" s="1133"/>
      <c r="F41" s="36">
        <v>0</v>
      </c>
      <c r="G41" s="37">
        <v>0</v>
      </c>
      <c r="H41" s="37">
        <v>0</v>
      </c>
      <c r="I41" s="37">
        <v>0</v>
      </c>
      <c r="J41" s="38">
        <v>0</v>
      </c>
      <c r="K41" s="22"/>
      <c r="L41" s="22"/>
      <c r="M41" s="22"/>
      <c r="N41" s="22"/>
      <c r="O41" s="22"/>
      <c r="P41" s="22"/>
    </row>
    <row r="42" spans="1:16" ht="39" customHeight="1" x14ac:dyDescent="0.2">
      <c r="A42" s="22"/>
      <c r="B42" s="39"/>
      <c r="C42" s="1132" t="s">
        <v>540</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541</v>
      </c>
      <c r="D43" s="1134"/>
      <c r="E43" s="1135"/>
      <c r="F43" s="41" t="s">
        <v>488</v>
      </c>
      <c r="G43" s="42" t="s">
        <v>488</v>
      </c>
      <c r="H43" s="42" t="s">
        <v>488</v>
      </c>
      <c r="I43" s="42" t="s">
        <v>488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ht="13.5" hidden="1" customHeight="1" x14ac:dyDescent="0.2"/>
    <row r="50" ht="13.5" hidden="1" customHeight="1" x14ac:dyDescent="0.2"/>
    <row r="51" ht="13.5" hidden="1" customHeight="1" x14ac:dyDescent="0.2"/>
    <row r="52" ht="13.5" hidden="1" customHeight="1" x14ac:dyDescent="0.2"/>
    <row r="53" ht="13.5" hidden="1" customHeight="1" x14ac:dyDescent="0.2"/>
    <row r="54" ht="13.5" hidden="1" customHeight="1" x14ac:dyDescent="0.2"/>
    <row r="55" ht="13.5" hidden="1" customHeight="1" x14ac:dyDescent="0.2"/>
  </sheetData>
  <sheetProtection algorithmName="SHA-512" hashValue="lawg1KbVjlwB4sZt1k1kkDbSEkJk714NhaeAoqjDFRBn+XaFcZZPgW9LHZfpSYQskpNndUZv6fJlAp/of0JRIA==" saltValue="xQN7FgjRA4EtOvi4KE25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9"/>
  <sheetViews>
    <sheetView showGridLines="0" topLeftCell="E38" zoomScaleSheetLayoutView="55" workbookViewId="0">
      <selection activeCell="Q55" sqref="Q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1183</v>
      </c>
      <c r="L45" s="58">
        <v>1131</v>
      </c>
      <c r="M45" s="58">
        <v>1108</v>
      </c>
      <c r="N45" s="58">
        <v>1090</v>
      </c>
      <c r="O45" s="59">
        <v>1071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2">
      <c r="A48" s="46"/>
      <c r="B48" s="1163"/>
      <c r="C48" s="1164"/>
      <c r="D48" s="60"/>
      <c r="E48" s="1140" t="s">
        <v>13</v>
      </c>
      <c r="F48" s="1140"/>
      <c r="G48" s="1140"/>
      <c r="H48" s="1140"/>
      <c r="I48" s="1140"/>
      <c r="J48" s="1141"/>
      <c r="K48" s="61">
        <v>161</v>
      </c>
      <c r="L48" s="62">
        <v>157</v>
      </c>
      <c r="M48" s="62">
        <v>162</v>
      </c>
      <c r="N48" s="62">
        <v>182</v>
      </c>
      <c r="O48" s="63">
        <v>162</v>
      </c>
      <c r="P48" s="46"/>
      <c r="Q48" s="46"/>
      <c r="R48" s="46"/>
      <c r="S48" s="46"/>
      <c r="T48" s="46"/>
      <c r="U48" s="46"/>
    </row>
    <row r="49" spans="1:21" ht="30.75" customHeight="1" x14ac:dyDescent="0.2">
      <c r="A49" s="46"/>
      <c r="B49" s="1163"/>
      <c r="C49" s="1164"/>
      <c r="D49" s="60"/>
      <c r="E49" s="1140" t="s">
        <v>14</v>
      </c>
      <c r="F49" s="1140"/>
      <c r="G49" s="1140"/>
      <c r="H49" s="1140"/>
      <c r="I49" s="1140"/>
      <c r="J49" s="1141"/>
      <c r="K49" s="61">
        <v>10</v>
      </c>
      <c r="L49" s="62">
        <v>7</v>
      </c>
      <c r="M49" s="62">
        <v>8</v>
      </c>
      <c r="N49" s="62">
        <v>8</v>
      </c>
      <c r="O49" s="63">
        <v>9</v>
      </c>
      <c r="P49" s="46"/>
      <c r="Q49" s="46"/>
      <c r="R49" s="46"/>
      <c r="S49" s="46"/>
      <c r="T49" s="46"/>
      <c r="U49" s="46"/>
    </row>
    <row r="50" spans="1:21" ht="30.75" customHeight="1" x14ac:dyDescent="0.2">
      <c r="A50" s="46"/>
      <c r="B50" s="1163"/>
      <c r="C50" s="1164"/>
      <c r="D50" s="60"/>
      <c r="E50" s="1140" t="s">
        <v>15</v>
      </c>
      <c r="F50" s="1140"/>
      <c r="G50" s="1140"/>
      <c r="H50" s="1140"/>
      <c r="I50" s="1140"/>
      <c r="J50" s="1141"/>
      <c r="K50" s="61">
        <v>2</v>
      </c>
      <c r="L50" s="62">
        <v>1</v>
      </c>
      <c r="M50" s="62">
        <v>0</v>
      </c>
      <c r="N50" s="62">
        <v>0</v>
      </c>
      <c r="O50" s="63" t="s">
        <v>488</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844</v>
      </c>
      <c r="L52" s="62">
        <v>842</v>
      </c>
      <c r="M52" s="62">
        <v>827</v>
      </c>
      <c r="N52" s="62">
        <v>823</v>
      </c>
      <c r="O52" s="63">
        <v>827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512</v>
      </c>
      <c r="L53" s="67">
        <v>454</v>
      </c>
      <c r="M53" s="67">
        <v>451</v>
      </c>
      <c r="N53" s="67">
        <v>457</v>
      </c>
      <c r="O53" s="68">
        <v>415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ht="12.6" hidden="1" customHeight="1" x14ac:dyDescent="0.2"/>
    <row r="66" ht="12.6" hidden="1" customHeight="1" x14ac:dyDescent="0.2"/>
    <row r="67" ht="12.6" hidden="1" customHeight="1" x14ac:dyDescent="0.2"/>
    <row r="68" ht="12.6" hidden="1" customHeight="1" x14ac:dyDescent="0.2"/>
    <row r="69" ht="12.6" hidden="1" customHeight="1" x14ac:dyDescent="0.2"/>
  </sheetData>
  <sheetProtection algorithmName="SHA-512" hashValue="LXLX+1vgjyOxr//JlA3wvRxiOIZjcOn85TxjTpGRoqBUYv62VPib53hGeLenuzshF2UxU9BSIbtCjEd8fbSJxg==" saltValue="ofAzcIHS1JeETTEEAS9Q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24" zoomScaleSheetLayoutView="100" workbookViewId="0">
      <selection activeCell="N39" sqref="N39"/>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8526</v>
      </c>
      <c r="J41" s="343">
        <v>7841</v>
      </c>
      <c r="K41" s="343">
        <v>7788</v>
      </c>
      <c r="L41" s="343">
        <v>6772</v>
      </c>
      <c r="M41" s="344">
        <v>5964</v>
      </c>
    </row>
    <row r="42" spans="2:13" ht="27.75" customHeight="1" x14ac:dyDescent="0.2">
      <c r="B42" s="1171"/>
      <c r="C42" s="1172"/>
      <c r="D42" s="104"/>
      <c r="E42" s="1175" t="s">
        <v>32</v>
      </c>
      <c r="F42" s="1175"/>
      <c r="G42" s="1175"/>
      <c r="H42" s="1176"/>
      <c r="I42" s="345">
        <v>2</v>
      </c>
      <c r="J42" s="346">
        <v>1</v>
      </c>
      <c r="K42" s="346">
        <v>0</v>
      </c>
      <c r="L42" s="346" t="s">
        <v>488</v>
      </c>
      <c r="M42" s="347" t="s">
        <v>488</v>
      </c>
    </row>
    <row r="43" spans="2:13" ht="27.75" customHeight="1" x14ac:dyDescent="0.2">
      <c r="B43" s="1171"/>
      <c r="C43" s="1172"/>
      <c r="D43" s="104"/>
      <c r="E43" s="1175" t="s">
        <v>33</v>
      </c>
      <c r="F43" s="1175"/>
      <c r="G43" s="1175"/>
      <c r="H43" s="1176"/>
      <c r="I43" s="345">
        <v>2317</v>
      </c>
      <c r="J43" s="346">
        <v>2287</v>
      </c>
      <c r="K43" s="346">
        <v>2286</v>
      </c>
      <c r="L43" s="346">
        <v>2379</v>
      </c>
      <c r="M43" s="347">
        <v>2587</v>
      </c>
    </row>
    <row r="44" spans="2:13" ht="27.75" customHeight="1" x14ac:dyDescent="0.2">
      <c r="B44" s="1171"/>
      <c r="C44" s="1172"/>
      <c r="D44" s="104"/>
      <c r="E44" s="1175" t="s">
        <v>34</v>
      </c>
      <c r="F44" s="1175"/>
      <c r="G44" s="1175"/>
      <c r="H44" s="1176"/>
      <c r="I44" s="345">
        <v>25</v>
      </c>
      <c r="J44" s="346">
        <v>26</v>
      </c>
      <c r="K44" s="346">
        <v>41</v>
      </c>
      <c r="L44" s="346">
        <v>39</v>
      </c>
      <c r="M44" s="347">
        <v>61</v>
      </c>
    </row>
    <row r="45" spans="2:13" ht="27.75" customHeight="1" x14ac:dyDescent="0.2">
      <c r="B45" s="1171"/>
      <c r="C45" s="1172"/>
      <c r="D45" s="104"/>
      <c r="E45" s="1175" t="s">
        <v>35</v>
      </c>
      <c r="F45" s="1175"/>
      <c r="G45" s="1175"/>
      <c r="H45" s="1176"/>
      <c r="I45" s="345">
        <v>1192</v>
      </c>
      <c r="J45" s="346">
        <v>1117</v>
      </c>
      <c r="K45" s="346">
        <v>945</v>
      </c>
      <c r="L45" s="346">
        <v>911</v>
      </c>
      <c r="M45" s="347">
        <v>863</v>
      </c>
    </row>
    <row r="46" spans="2:13" ht="27.75" customHeight="1" x14ac:dyDescent="0.2">
      <c r="B46" s="1171"/>
      <c r="C46" s="1172"/>
      <c r="D46" s="105"/>
      <c r="E46" s="1175" t="s">
        <v>36</v>
      </c>
      <c r="F46" s="1175"/>
      <c r="G46" s="1175"/>
      <c r="H46" s="1176"/>
      <c r="I46" s="345" t="s">
        <v>488</v>
      </c>
      <c r="J46" s="346" t="s">
        <v>488</v>
      </c>
      <c r="K46" s="346" t="s">
        <v>488</v>
      </c>
      <c r="L46" s="346" t="s">
        <v>488</v>
      </c>
      <c r="M46" s="347" t="s">
        <v>488</v>
      </c>
    </row>
    <row r="47" spans="2:13" ht="27.75" customHeight="1" x14ac:dyDescent="0.2">
      <c r="B47" s="1171"/>
      <c r="C47" s="1172"/>
      <c r="D47" s="106"/>
      <c r="E47" s="1185" t="s">
        <v>37</v>
      </c>
      <c r="F47" s="1186"/>
      <c r="G47" s="1186"/>
      <c r="H47" s="1187"/>
      <c r="I47" s="345" t="s">
        <v>488</v>
      </c>
      <c r="J47" s="346" t="s">
        <v>488</v>
      </c>
      <c r="K47" s="346" t="s">
        <v>488</v>
      </c>
      <c r="L47" s="346" t="s">
        <v>488</v>
      </c>
      <c r="M47" s="347" t="s">
        <v>488</v>
      </c>
    </row>
    <row r="48" spans="2:13" ht="27.75" customHeight="1" x14ac:dyDescent="0.2">
      <c r="B48" s="1171"/>
      <c r="C48" s="1172"/>
      <c r="D48" s="104"/>
      <c r="E48" s="1175" t="s">
        <v>38</v>
      </c>
      <c r="F48" s="1175"/>
      <c r="G48" s="1175"/>
      <c r="H48" s="1176"/>
      <c r="I48" s="345" t="s">
        <v>488</v>
      </c>
      <c r="J48" s="346" t="s">
        <v>488</v>
      </c>
      <c r="K48" s="346" t="s">
        <v>488</v>
      </c>
      <c r="L48" s="346" t="s">
        <v>488</v>
      </c>
      <c r="M48" s="347" t="s">
        <v>488</v>
      </c>
    </row>
    <row r="49" spans="2:13" ht="27.75" customHeight="1" x14ac:dyDescent="0.2">
      <c r="B49" s="1173"/>
      <c r="C49" s="1174"/>
      <c r="D49" s="104"/>
      <c r="E49" s="1175" t="s">
        <v>39</v>
      </c>
      <c r="F49" s="1175"/>
      <c r="G49" s="1175"/>
      <c r="H49" s="1176"/>
      <c r="I49" s="345" t="s">
        <v>488</v>
      </c>
      <c r="J49" s="346" t="s">
        <v>488</v>
      </c>
      <c r="K49" s="346" t="s">
        <v>488</v>
      </c>
      <c r="L49" s="346" t="s">
        <v>488</v>
      </c>
      <c r="M49" s="347" t="s">
        <v>488</v>
      </c>
    </row>
    <row r="50" spans="2:13" ht="27.75" customHeight="1" x14ac:dyDescent="0.2">
      <c r="B50" s="1169" t="s">
        <v>40</v>
      </c>
      <c r="C50" s="1170"/>
      <c r="D50" s="107"/>
      <c r="E50" s="1175" t="s">
        <v>41</v>
      </c>
      <c r="F50" s="1175"/>
      <c r="G50" s="1175"/>
      <c r="H50" s="1176"/>
      <c r="I50" s="345">
        <v>892</v>
      </c>
      <c r="J50" s="346">
        <v>1262</v>
      </c>
      <c r="K50" s="346">
        <v>1634</v>
      </c>
      <c r="L50" s="346">
        <v>1865</v>
      </c>
      <c r="M50" s="347">
        <v>2251</v>
      </c>
    </row>
    <row r="51" spans="2:13" ht="27.75" customHeight="1" x14ac:dyDescent="0.2">
      <c r="B51" s="1171"/>
      <c r="C51" s="1172"/>
      <c r="D51" s="104"/>
      <c r="E51" s="1175" t="s">
        <v>42</v>
      </c>
      <c r="F51" s="1175"/>
      <c r="G51" s="1175"/>
      <c r="H51" s="1176"/>
      <c r="I51" s="345">
        <v>405</v>
      </c>
      <c r="J51" s="346">
        <v>375</v>
      </c>
      <c r="K51" s="346">
        <v>346</v>
      </c>
      <c r="L51" s="346">
        <v>311</v>
      </c>
      <c r="M51" s="347">
        <v>268</v>
      </c>
    </row>
    <row r="52" spans="2:13" ht="27.75" customHeight="1" x14ac:dyDescent="0.2">
      <c r="B52" s="1173"/>
      <c r="C52" s="1174"/>
      <c r="D52" s="104"/>
      <c r="E52" s="1175" t="s">
        <v>43</v>
      </c>
      <c r="F52" s="1175"/>
      <c r="G52" s="1175"/>
      <c r="H52" s="1176"/>
      <c r="I52" s="345">
        <v>7258</v>
      </c>
      <c r="J52" s="346">
        <v>6863</v>
      </c>
      <c r="K52" s="346">
        <v>6832</v>
      </c>
      <c r="L52" s="346">
        <v>6321</v>
      </c>
      <c r="M52" s="347">
        <v>5864</v>
      </c>
    </row>
    <row r="53" spans="2:13" ht="27.75" customHeight="1" thickBot="1" x14ac:dyDescent="0.25">
      <c r="B53" s="1177" t="s">
        <v>19</v>
      </c>
      <c r="C53" s="1178"/>
      <c r="D53" s="108"/>
      <c r="E53" s="1179" t="s">
        <v>44</v>
      </c>
      <c r="F53" s="1179"/>
      <c r="G53" s="1179"/>
      <c r="H53" s="1180"/>
      <c r="I53" s="348">
        <v>3507</v>
      </c>
      <c r="J53" s="349">
        <v>2771</v>
      </c>
      <c r="K53" s="349">
        <v>2247</v>
      </c>
      <c r="L53" s="349">
        <v>1605</v>
      </c>
      <c r="M53" s="350">
        <v>1092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nH3CBGBbYT42j7dEF4m2MUKJ67Ts+wN+Bgv1TRE/dUzFNrlX6avtm1Xfny7TE/KmBg0y7H/KmDXmbl+Q61wcAQ==" saltValue="nEepGjFFGWNqknl+KQz6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2"/>
  <sheetViews>
    <sheetView showGridLines="0" topLeftCell="E1" zoomScale="70" zoomScaleNormal="70" zoomScaleSheetLayoutView="100" workbookViewId="0">
      <selection activeCell="H53" sqref="H5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6" t="s">
        <v>46</v>
      </c>
      <c r="D55" s="1196"/>
      <c r="E55" s="1197"/>
      <c r="F55" s="120">
        <v>634</v>
      </c>
      <c r="G55" s="120">
        <v>746</v>
      </c>
      <c r="H55" s="121">
        <v>881</v>
      </c>
    </row>
    <row r="56" spans="2:8" ht="52.5" customHeight="1" x14ac:dyDescent="0.2">
      <c r="B56" s="122"/>
      <c r="C56" s="1198" t="s">
        <v>47</v>
      </c>
      <c r="D56" s="1198"/>
      <c r="E56" s="1199"/>
      <c r="F56" s="123">
        <v>172</v>
      </c>
      <c r="G56" s="123">
        <v>24</v>
      </c>
      <c r="H56" s="124">
        <v>25</v>
      </c>
    </row>
    <row r="57" spans="2:8" ht="53.25" customHeight="1" x14ac:dyDescent="0.2">
      <c r="B57" s="122"/>
      <c r="C57" s="1200" t="s">
        <v>48</v>
      </c>
      <c r="D57" s="1200"/>
      <c r="E57" s="1201"/>
      <c r="F57" s="125">
        <v>839</v>
      </c>
      <c r="G57" s="125">
        <v>1131</v>
      </c>
      <c r="H57" s="126">
        <v>1411</v>
      </c>
    </row>
    <row r="58" spans="2:8" ht="45.75" customHeight="1" x14ac:dyDescent="0.2">
      <c r="B58" s="127"/>
      <c r="C58" s="1188" t="s">
        <v>553</v>
      </c>
      <c r="D58" s="1189"/>
      <c r="E58" s="1190"/>
      <c r="F58" s="128">
        <v>582</v>
      </c>
      <c r="G58" s="128">
        <v>764</v>
      </c>
      <c r="H58" s="129">
        <v>1000</v>
      </c>
    </row>
    <row r="59" spans="2:8" ht="45.75" customHeight="1" x14ac:dyDescent="0.2">
      <c r="B59" s="127"/>
      <c r="C59" s="1188" t="s">
        <v>549</v>
      </c>
      <c r="D59" s="1189"/>
      <c r="E59" s="1190"/>
      <c r="F59" s="128">
        <v>212</v>
      </c>
      <c r="G59" s="128">
        <v>291</v>
      </c>
      <c r="H59" s="129">
        <v>295</v>
      </c>
    </row>
    <row r="60" spans="2:8" ht="45.75" customHeight="1" x14ac:dyDescent="0.2">
      <c r="B60" s="127"/>
      <c r="C60" s="1188" t="s">
        <v>550</v>
      </c>
      <c r="D60" s="1189"/>
      <c r="E60" s="1190"/>
      <c r="F60" s="128">
        <v>12</v>
      </c>
      <c r="G60" s="128">
        <v>37</v>
      </c>
      <c r="H60" s="129">
        <v>67</v>
      </c>
    </row>
    <row r="61" spans="2:8" ht="45.75" customHeight="1" x14ac:dyDescent="0.2">
      <c r="B61" s="127"/>
      <c r="C61" s="1188" t="s">
        <v>551</v>
      </c>
      <c r="D61" s="1189"/>
      <c r="E61" s="1190"/>
      <c r="F61" s="128">
        <v>16</v>
      </c>
      <c r="G61" s="128">
        <v>18</v>
      </c>
      <c r="H61" s="129">
        <v>19</v>
      </c>
    </row>
    <row r="62" spans="2:8" ht="45.75" customHeight="1" thickBot="1" x14ac:dyDescent="0.25">
      <c r="B62" s="130"/>
      <c r="C62" s="1191" t="s">
        <v>552</v>
      </c>
      <c r="D62" s="1192"/>
      <c r="E62" s="1193"/>
      <c r="F62" s="131">
        <v>8</v>
      </c>
      <c r="G62" s="131">
        <v>11</v>
      </c>
      <c r="H62" s="132">
        <v>15</v>
      </c>
    </row>
    <row r="63" spans="2:8" ht="52.5" customHeight="1" thickBot="1" x14ac:dyDescent="0.25">
      <c r="B63" s="133"/>
      <c r="C63" s="1194" t="s">
        <v>49</v>
      </c>
      <c r="D63" s="1194"/>
      <c r="E63" s="1195"/>
      <c r="F63" s="134">
        <v>1645</v>
      </c>
      <c r="G63" s="134">
        <v>1900</v>
      </c>
      <c r="H63" s="135">
        <v>2317</v>
      </c>
    </row>
    <row r="64" spans="2:8" ht="13.2"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sheetData>
  <sheetProtection algorithmName="SHA-512" hashValue="bhQJDlk3dsRKHUXWRNyO7hs8PqqGoold5iEw75QD5SBcDykUTePwo73U0UpVofEOFHvx16retd8u3URdQYMmrQ==" saltValue="2XiyANsL6y447/CpQftp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34374</v>
      </c>
      <c r="E3" s="154"/>
      <c r="F3" s="155">
        <v>83103</v>
      </c>
      <c r="G3" s="156"/>
      <c r="H3" s="157"/>
    </row>
    <row r="4" spans="1:8" x14ac:dyDescent="0.2">
      <c r="A4" s="158"/>
      <c r="B4" s="159"/>
      <c r="C4" s="160"/>
      <c r="D4" s="161">
        <v>12348</v>
      </c>
      <c r="E4" s="162"/>
      <c r="F4" s="163">
        <v>41378</v>
      </c>
      <c r="G4" s="164"/>
      <c r="H4" s="165"/>
    </row>
    <row r="5" spans="1:8" x14ac:dyDescent="0.2">
      <c r="A5" s="146" t="s">
        <v>521</v>
      </c>
      <c r="B5" s="151"/>
      <c r="C5" s="152"/>
      <c r="D5" s="153">
        <v>39506</v>
      </c>
      <c r="E5" s="154"/>
      <c r="F5" s="155">
        <v>84459</v>
      </c>
      <c r="G5" s="156"/>
      <c r="H5" s="157"/>
    </row>
    <row r="6" spans="1:8" x14ac:dyDescent="0.2">
      <c r="A6" s="158"/>
      <c r="B6" s="159"/>
      <c r="C6" s="160"/>
      <c r="D6" s="161">
        <v>15869</v>
      </c>
      <c r="E6" s="162"/>
      <c r="F6" s="163">
        <v>47314</v>
      </c>
      <c r="G6" s="164"/>
      <c r="H6" s="165"/>
    </row>
    <row r="7" spans="1:8" x14ac:dyDescent="0.2">
      <c r="A7" s="146" t="s">
        <v>522</v>
      </c>
      <c r="B7" s="151"/>
      <c r="C7" s="152"/>
      <c r="D7" s="153">
        <v>86644</v>
      </c>
      <c r="E7" s="154"/>
      <c r="F7" s="155">
        <v>74568</v>
      </c>
      <c r="G7" s="156"/>
      <c r="H7" s="157"/>
    </row>
    <row r="8" spans="1:8" x14ac:dyDescent="0.2">
      <c r="A8" s="158"/>
      <c r="B8" s="159"/>
      <c r="C8" s="160"/>
      <c r="D8" s="161">
        <v>65242</v>
      </c>
      <c r="E8" s="162"/>
      <c r="F8" s="163">
        <v>42558</v>
      </c>
      <c r="G8" s="164"/>
      <c r="H8" s="165"/>
    </row>
    <row r="9" spans="1:8" x14ac:dyDescent="0.2">
      <c r="A9" s="146" t="s">
        <v>523</v>
      </c>
      <c r="B9" s="151"/>
      <c r="C9" s="152"/>
      <c r="D9" s="153">
        <v>48568</v>
      </c>
      <c r="E9" s="154"/>
      <c r="F9" s="155">
        <v>73693</v>
      </c>
      <c r="G9" s="156"/>
      <c r="H9" s="157"/>
    </row>
    <row r="10" spans="1:8" x14ac:dyDescent="0.2">
      <c r="A10" s="158"/>
      <c r="B10" s="159"/>
      <c r="C10" s="160"/>
      <c r="D10" s="161">
        <v>26246</v>
      </c>
      <c r="E10" s="162"/>
      <c r="F10" s="163">
        <v>44203</v>
      </c>
      <c r="G10" s="164"/>
      <c r="H10" s="165"/>
    </row>
    <row r="11" spans="1:8" x14ac:dyDescent="0.2">
      <c r="A11" s="146" t="s">
        <v>524</v>
      </c>
      <c r="B11" s="151"/>
      <c r="C11" s="152"/>
      <c r="D11" s="153">
        <v>62967</v>
      </c>
      <c r="E11" s="154"/>
      <c r="F11" s="155">
        <v>79401</v>
      </c>
      <c r="G11" s="156"/>
      <c r="H11" s="157"/>
    </row>
    <row r="12" spans="1:8" x14ac:dyDescent="0.2">
      <c r="A12" s="158"/>
      <c r="B12" s="159"/>
      <c r="C12" s="166"/>
      <c r="D12" s="161">
        <v>30462</v>
      </c>
      <c r="E12" s="162"/>
      <c r="F12" s="163">
        <v>49347</v>
      </c>
      <c r="G12" s="164"/>
      <c r="H12" s="165"/>
    </row>
    <row r="13" spans="1:8" x14ac:dyDescent="0.2">
      <c r="A13" s="146"/>
      <c r="B13" s="151"/>
      <c r="C13" s="152"/>
      <c r="D13" s="153">
        <v>54412</v>
      </c>
      <c r="E13" s="154"/>
      <c r="F13" s="155">
        <v>79045</v>
      </c>
      <c r="G13" s="167"/>
      <c r="H13" s="157"/>
    </row>
    <row r="14" spans="1:8" x14ac:dyDescent="0.2">
      <c r="A14" s="158"/>
      <c r="B14" s="159"/>
      <c r="C14" s="160"/>
      <c r="D14" s="161">
        <v>30033</v>
      </c>
      <c r="E14" s="162"/>
      <c r="F14" s="163">
        <v>44960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5.09</v>
      </c>
      <c r="C19" s="168">
        <f>ROUND(VALUE(SUBSTITUTE(実質収支比率等に係る経年分析!G$48,"▲","-")),2)</f>
        <v>7.29</v>
      </c>
      <c r="D19" s="168">
        <f>ROUND(VALUE(SUBSTITUTE(実質収支比率等に係る経年分析!H$48,"▲","-")),2)</f>
        <v>7.12</v>
      </c>
      <c r="E19" s="168">
        <f>ROUND(VALUE(SUBSTITUTE(実質収支比率等に係る経年分析!I$48,"▲","-")),2)</f>
        <v>9.01</v>
      </c>
      <c r="F19" s="168">
        <f>ROUND(VALUE(SUBSTITUTE(実質収支比率等に係る経年分析!J$48,"▲","-")),2)</f>
        <v>8.16</v>
      </c>
    </row>
    <row r="20" spans="1:11" x14ac:dyDescent="0.2">
      <c r="A20" s="168" t="s">
        <v>53</v>
      </c>
      <c r="B20" s="168">
        <f>ROUND(VALUE(SUBSTITUTE(実質収支比率等に係る経年分析!F$47,"▲","-")),2)</f>
        <v>6.43</v>
      </c>
      <c r="C20" s="168">
        <f>ROUND(VALUE(SUBSTITUTE(実質収支比率等に係る経年分析!G$47,"▲","-")),2)</f>
        <v>8.8800000000000008</v>
      </c>
      <c r="D20" s="168">
        <f>ROUND(VALUE(SUBSTITUTE(実質収支比率等に係る経年分析!H$47,"▲","-")),2)</f>
        <v>11.84</v>
      </c>
      <c r="E20" s="168">
        <f>ROUND(VALUE(SUBSTITUTE(実質収支比率等に係る経年分析!I$47,"▲","-")),2)</f>
        <v>14.45</v>
      </c>
      <c r="F20" s="168">
        <f>ROUND(VALUE(SUBSTITUTE(実質収支比率等に係る経年分析!J$47,"▲","-")),2)</f>
        <v>16.86</v>
      </c>
    </row>
    <row r="21" spans="1:11" x14ac:dyDescent="0.2">
      <c r="A21" s="168" t="s">
        <v>54</v>
      </c>
      <c r="B21" s="168">
        <f>IF(ISNUMBER(VALUE(SUBSTITUTE(実質収支比率等に係る経年分析!F$49,"▲","-"))),ROUND(VALUE(SUBSTITUTE(実質収支比率等に係る経年分析!F$49,"▲","-")),2),NA())</f>
        <v>2.73</v>
      </c>
      <c r="C21" s="168">
        <f>IF(ISNUMBER(VALUE(SUBSTITUTE(実質収支比率等に係る経年分析!G$49,"▲","-"))),ROUND(VALUE(SUBSTITUTE(実質収支比率等に係る経年分析!G$49,"▲","-")),2),NA())</f>
        <v>5.28</v>
      </c>
      <c r="D21" s="168">
        <f>IF(ISNUMBER(VALUE(SUBSTITUTE(実質収支比率等に係る経年分析!H$49,"▲","-"))),ROUND(VALUE(SUBSTITUTE(実質収支比率等に係る経年分析!H$49,"▲","-")),2),NA())</f>
        <v>3.69</v>
      </c>
      <c r="E21" s="168">
        <f>IF(ISNUMBER(VALUE(SUBSTITUTE(実質収支比率等に係る経年分析!I$49,"▲","-"))),ROUND(VALUE(SUBSTITUTE(実質収支比率等に係る経年分析!I$49,"▲","-")),2),NA())</f>
        <v>5.81</v>
      </c>
      <c r="F21" s="168">
        <f>IF(ISNUMBER(VALUE(SUBSTITUTE(実質収支比率等に係る経年分析!J$49,"▲","-"))),ROUND(VALUE(SUBSTITUTE(実質収支比率等に係る経年分析!J$49,"▲","-")),2),NA())</f>
        <v>2.33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坂下東第一地区土地区画整理事業特別会計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3.33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2.39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0.33</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2.61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0.98</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2.62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1.31</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7.28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8.9700000000000006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8.16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14.81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14.46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16.43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16.649999999999999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844</v>
      </c>
      <c r="E42" s="170"/>
      <c r="F42" s="170"/>
      <c r="G42" s="170">
        <f>'実質公債費比率（分子）の構造'!L$52</f>
        <v>842</v>
      </c>
      <c r="H42" s="170"/>
      <c r="I42" s="170"/>
      <c r="J42" s="170">
        <f>'実質公債費比率（分子）の構造'!M$52</f>
        <v>827</v>
      </c>
      <c r="K42" s="170"/>
      <c r="L42" s="170"/>
      <c r="M42" s="170">
        <f>'実質公債費比率（分子）の構造'!N$52</f>
        <v>823</v>
      </c>
      <c r="N42" s="170"/>
      <c r="O42" s="170"/>
      <c r="P42" s="170">
        <f>'実質公債費比率（分子）の構造'!O$52</f>
        <v>827</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62</v>
      </c>
      <c r="B44" s="170">
        <f>'実質公債費比率（分子）の構造'!K$50</f>
        <v>2</v>
      </c>
      <c r="C44" s="170"/>
      <c r="D44" s="170"/>
      <c r="E44" s="170">
        <f>'実質公債費比率（分子）の構造'!L$50</f>
        <v>1</v>
      </c>
      <c r="F44" s="170"/>
      <c r="G44" s="170"/>
      <c r="H44" s="170">
        <f>'実質公債費比率（分子）の構造'!M$50</f>
        <v>0</v>
      </c>
      <c r="I44" s="170"/>
      <c r="J44" s="170"/>
      <c r="K44" s="170">
        <f>'実質公債費比率（分子）の構造'!N$50</f>
        <v>0</v>
      </c>
      <c r="L44" s="170"/>
      <c r="M44" s="170"/>
      <c r="N44" s="170" t="str">
        <f>'実質公債費比率（分子）の構造'!O$50</f>
        <v>-</v>
      </c>
      <c r="O44" s="170"/>
      <c r="P44" s="170"/>
    </row>
    <row r="45" spans="1:16" x14ac:dyDescent="0.2">
      <c r="A45" s="170" t="s">
        <v>63</v>
      </c>
      <c r="B45" s="170">
        <f>'実質公債費比率（分子）の構造'!K$49</f>
        <v>10</v>
      </c>
      <c r="C45" s="170"/>
      <c r="D45" s="170"/>
      <c r="E45" s="170">
        <f>'実質公債費比率（分子）の構造'!L$49</f>
        <v>7</v>
      </c>
      <c r="F45" s="170"/>
      <c r="G45" s="170"/>
      <c r="H45" s="170">
        <f>'実質公債費比率（分子）の構造'!M$49</f>
        <v>8</v>
      </c>
      <c r="I45" s="170"/>
      <c r="J45" s="170"/>
      <c r="K45" s="170">
        <f>'実質公債費比率（分子）の構造'!N$49</f>
        <v>8</v>
      </c>
      <c r="L45" s="170"/>
      <c r="M45" s="170"/>
      <c r="N45" s="170">
        <f>'実質公債費比率（分子）の構造'!O$49</f>
        <v>9</v>
      </c>
      <c r="O45" s="170"/>
      <c r="P45" s="170"/>
    </row>
    <row r="46" spans="1:16" x14ac:dyDescent="0.2">
      <c r="A46" s="170" t="s">
        <v>64</v>
      </c>
      <c r="B46" s="170">
        <f>'実質公債費比率（分子）の構造'!K$48</f>
        <v>161</v>
      </c>
      <c r="C46" s="170"/>
      <c r="D46" s="170"/>
      <c r="E46" s="170">
        <f>'実質公債費比率（分子）の構造'!L$48</f>
        <v>157</v>
      </c>
      <c r="F46" s="170"/>
      <c r="G46" s="170"/>
      <c r="H46" s="170">
        <f>'実質公債費比率（分子）の構造'!M$48</f>
        <v>162</v>
      </c>
      <c r="I46" s="170"/>
      <c r="J46" s="170"/>
      <c r="K46" s="170">
        <f>'実質公債費比率（分子）の構造'!N$48</f>
        <v>182</v>
      </c>
      <c r="L46" s="170"/>
      <c r="M46" s="170"/>
      <c r="N46" s="170">
        <f>'実質公債費比率（分子）の構造'!O$48</f>
        <v>162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1183</v>
      </c>
      <c r="C49" s="170"/>
      <c r="D49" s="170"/>
      <c r="E49" s="170">
        <f>'実質公債費比率（分子）の構造'!L$45</f>
        <v>1131</v>
      </c>
      <c r="F49" s="170"/>
      <c r="G49" s="170"/>
      <c r="H49" s="170">
        <f>'実質公債費比率（分子）の構造'!M$45</f>
        <v>1108</v>
      </c>
      <c r="I49" s="170"/>
      <c r="J49" s="170"/>
      <c r="K49" s="170">
        <f>'実質公債費比率（分子）の構造'!N$45</f>
        <v>1090</v>
      </c>
      <c r="L49" s="170"/>
      <c r="M49" s="170"/>
      <c r="N49" s="170">
        <f>'実質公債費比率（分子）の構造'!O$45</f>
        <v>1071</v>
      </c>
      <c r="O49" s="170"/>
      <c r="P49" s="170"/>
    </row>
    <row r="50" spans="1:16" x14ac:dyDescent="0.2">
      <c r="A50" s="170" t="s">
        <v>67</v>
      </c>
      <c r="B50" s="170" t="e">
        <f>NA()</f>
        <v>#N/A</v>
      </c>
      <c r="C50" s="170">
        <f>IF(ISNUMBER('実質公債費比率（分子）の構造'!K$53),'実質公債費比率（分子）の構造'!K$53,NA())</f>
        <v>512</v>
      </c>
      <c r="D50" s="170" t="e">
        <f>NA()</f>
        <v>#N/A</v>
      </c>
      <c r="E50" s="170" t="e">
        <f>NA()</f>
        <v>#N/A</v>
      </c>
      <c r="F50" s="170">
        <f>IF(ISNUMBER('実質公債費比率（分子）の構造'!L$53),'実質公債費比率（分子）の構造'!L$53,NA())</f>
        <v>454</v>
      </c>
      <c r="G50" s="170" t="e">
        <f>NA()</f>
        <v>#N/A</v>
      </c>
      <c r="H50" s="170" t="e">
        <f>NA()</f>
        <v>#N/A</v>
      </c>
      <c r="I50" s="170">
        <f>IF(ISNUMBER('実質公債費比率（分子）の構造'!M$53),'実質公債費比率（分子）の構造'!M$53,NA())</f>
        <v>451</v>
      </c>
      <c r="J50" s="170" t="e">
        <f>NA()</f>
        <v>#N/A</v>
      </c>
      <c r="K50" s="170" t="e">
        <f>NA()</f>
        <v>#N/A</v>
      </c>
      <c r="L50" s="170">
        <f>IF(ISNUMBER('実質公債費比率（分子）の構造'!N$53),'実質公債費比率（分子）の構造'!N$53,NA())</f>
        <v>457</v>
      </c>
      <c r="M50" s="170" t="e">
        <f>NA()</f>
        <v>#N/A</v>
      </c>
      <c r="N50" s="170" t="e">
        <f>NA()</f>
        <v>#N/A</v>
      </c>
      <c r="O50" s="170">
        <f>IF(ISNUMBER('実質公債費比率（分子）の構造'!O$53),'実質公債費比率（分子）の構造'!O$53,NA())</f>
        <v>415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7258</v>
      </c>
      <c r="E56" s="169"/>
      <c r="F56" s="169"/>
      <c r="G56" s="169">
        <f>'将来負担比率（分子）の構造'!J$52</f>
        <v>6863</v>
      </c>
      <c r="H56" s="169"/>
      <c r="I56" s="169"/>
      <c r="J56" s="169">
        <f>'将来負担比率（分子）の構造'!K$52</f>
        <v>6832</v>
      </c>
      <c r="K56" s="169"/>
      <c r="L56" s="169"/>
      <c r="M56" s="169">
        <f>'将来負担比率（分子）の構造'!L$52</f>
        <v>6321</v>
      </c>
      <c r="N56" s="169"/>
      <c r="O56" s="169"/>
      <c r="P56" s="169">
        <f>'将来負担比率（分子）の構造'!M$52</f>
        <v>5864</v>
      </c>
    </row>
    <row r="57" spans="1:16" x14ac:dyDescent="0.2">
      <c r="A57" s="169" t="s">
        <v>42</v>
      </c>
      <c r="B57" s="169"/>
      <c r="C57" s="169"/>
      <c r="D57" s="169">
        <f>'将来負担比率（分子）の構造'!I$51</f>
        <v>405</v>
      </c>
      <c r="E57" s="169"/>
      <c r="F57" s="169"/>
      <c r="G57" s="169">
        <f>'将来負担比率（分子）の構造'!J$51</f>
        <v>375</v>
      </c>
      <c r="H57" s="169"/>
      <c r="I57" s="169"/>
      <c r="J57" s="169">
        <f>'将来負担比率（分子）の構造'!K$51</f>
        <v>346</v>
      </c>
      <c r="K57" s="169"/>
      <c r="L57" s="169"/>
      <c r="M57" s="169">
        <f>'将来負担比率（分子）の構造'!L$51</f>
        <v>311</v>
      </c>
      <c r="N57" s="169"/>
      <c r="O57" s="169"/>
      <c r="P57" s="169">
        <f>'将来負担比率（分子）の構造'!M$51</f>
        <v>268</v>
      </c>
    </row>
    <row r="58" spans="1:16" x14ac:dyDescent="0.2">
      <c r="A58" s="169" t="s">
        <v>41</v>
      </c>
      <c r="B58" s="169"/>
      <c r="C58" s="169"/>
      <c r="D58" s="169">
        <f>'将来負担比率（分子）の構造'!I$50</f>
        <v>892</v>
      </c>
      <c r="E58" s="169"/>
      <c r="F58" s="169"/>
      <c r="G58" s="169">
        <f>'将来負担比率（分子）の構造'!J$50</f>
        <v>1262</v>
      </c>
      <c r="H58" s="169"/>
      <c r="I58" s="169"/>
      <c r="J58" s="169">
        <f>'将来負担比率（分子）の構造'!K$50</f>
        <v>1634</v>
      </c>
      <c r="K58" s="169"/>
      <c r="L58" s="169"/>
      <c r="M58" s="169">
        <f>'将来負担比率（分子）の構造'!L$50</f>
        <v>1865</v>
      </c>
      <c r="N58" s="169"/>
      <c r="O58" s="169"/>
      <c r="P58" s="169">
        <f>'将来負担比率（分子）の構造'!M$50</f>
        <v>2251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1192</v>
      </c>
      <c r="C62" s="169"/>
      <c r="D62" s="169"/>
      <c r="E62" s="169">
        <f>'将来負担比率（分子）の構造'!J$45</f>
        <v>1117</v>
      </c>
      <c r="F62" s="169"/>
      <c r="G62" s="169"/>
      <c r="H62" s="169">
        <f>'将来負担比率（分子）の構造'!K$45</f>
        <v>945</v>
      </c>
      <c r="I62" s="169"/>
      <c r="J62" s="169"/>
      <c r="K62" s="169">
        <f>'将来負担比率（分子）の構造'!L$45</f>
        <v>911</v>
      </c>
      <c r="L62" s="169"/>
      <c r="M62" s="169"/>
      <c r="N62" s="169">
        <f>'将来負担比率（分子）の構造'!M$45</f>
        <v>863</v>
      </c>
      <c r="O62" s="169"/>
      <c r="P62" s="169"/>
    </row>
    <row r="63" spans="1:16" x14ac:dyDescent="0.2">
      <c r="A63" s="169" t="s">
        <v>34</v>
      </c>
      <c r="B63" s="169">
        <f>'将来負担比率（分子）の構造'!I$44</f>
        <v>25</v>
      </c>
      <c r="C63" s="169"/>
      <c r="D63" s="169"/>
      <c r="E63" s="169">
        <f>'将来負担比率（分子）の構造'!J$44</f>
        <v>26</v>
      </c>
      <c r="F63" s="169"/>
      <c r="G63" s="169"/>
      <c r="H63" s="169">
        <f>'将来負担比率（分子）の構造'!K$44</f>
        <v>41</v>
      </c>
      <c r="I63" s="169"/>
      <c r="J63" s="169"/>
      <c r="K63" s="169">
        <f>'将来負担比率（分子）の構造'!L$44</f>
        <v>39</v>
      </c>
      <c r="L63" s="169"/>
      <c r="M63" s="169"/>
      <c r="N63" s="169">
        <f>'将来負担比率（分子）の構造'!M$44</f>
        <v>61</v>
      </c>
      <c r="O63" s="169"/>
      <c r="P63" s="169"/>
    </row>
    <row r="64" spans="1:16" x14ac:dyDescent="0.2">
      <c r="A64" s="169" t="s">
        <v>33</v>
      </c>
      <c r="B64" s="169">
        <f>'将来負担比率（分子）の構造'!I$43</f>
        <v>2317</v>
      </c>
      <c r="C64" s="169"/>
      <c r="D64" s="169"/>
      <c r="E64" s="169">
        <f>'将来負担比率（分子）の構造'!J$43</f>
        <v>2287</v>
      </c>
      <c r="F64" s="169"/>
      <c r="G64" s="169"/>
      <c r="H64" s="169">
        <f>'将来負担比率（分子）の構造'!K$43</f>
        <v>2286</v>
      </c>
      <c r="I64" s="169"/>
      <c r="J64" s="169"/>
      <c r="K64" s="169">
        <f>'将来負担比率（分子）の構造'!L$43</f>
        <v>2379</v>
      </c>
      <c r="L64" s="169"/>
      <c r="M64" s="169"/>
      <c r="N64" s="169">
        <f>'将来負担比率（分子）の構造'!M$43</f>
        <v>2587</v>
      </c>
      <c r="O64" s="169"/>
      <c r="P64" s="169"/>
    </row>
    <row r="65" spans="1:16" x14ac:dyDescent="0.2">
      <c r="A65" s="169" t="s">
        <v>32</v>
      </c>
      <c r="B65" s="169">
        <f>'将来負担比率（分子）の構造'!I$42</f>
        <v>2</v>
      </c>
      <c r="C65" s="169"/>
      <c r="D65" s="169"/>
      <c r="E65" s="169">
        <f>'将来負担比率（分子）の構造'!J$42</f>
        <v>1</v>
      </c>
      <c r="F65" s="169"/>
      <c r="G65" s="169"/>
      <c r="H65" s="169">
        <f>'将来負担比率（分子）の構造'!K$42</f>
        <v>0</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8526</v>
      </c>
      <c r="C66" s="169"/>
      <c r="D66" s="169"/>
      <c r="E66" s="169">
        <f>'将来負担比率（分子）の構造'!J$41</f>
        <v>7841</v>
      </c>
      <c r="F66" s="169"/>
      <c r="G66" s="169"/>
      <c r="H66" s="169">
        <f>'将来負担比率（分子）の構造'!K$41</f>
        <v>7788</v>
      </c>
      <c r="I66" s="169"/>
      <c r="J66" s="169"/>
      <c r="K66" s="169">
        <f>'将来負担比率（分子）の構造'!L$41</f>
        <v>6772</v>
      </c>
      <c r="L66" s="169"/>
      <c r="M66" s="169"/>
      <c r="N66" s="169">
        <f>'将来負担比率（分子）の構造'!M$41</f>
        <v>5964</v>
      </c>
      <c r="O66" s="169"/>
      <c r="P66" s="169"/>
    </row>
    <row r="67" spans="1:16" x14ac:dyDescent="0.2">
      <c r="A67" s="169" t="s">
        <v>71</v>
      </c>
      <c r="B67" s="169" t="e">
        <f>NA()</f>
        <v>#N/A</v>
      </c>
      <c r="C67" s="169">
        <f>IF(ISNUMBER('将来負担比率（分子）の構造'!I$53), IF('将来負担比率（分子）の構造'!I$53 &lt; 0, 0, '将来負担比率（分子）の構造'!I$53), NA())</f>
        <v>3507</v>
      </c>
      <c r="D67" s="169" t="e">
        <f>NA()</f>
        <v>#N/A</v>
      </c>
      <c r="E67" s="169" t="e">
        <f>NA()</f>
        <v>#N/A</v>
      </c>
      <c r="F67" s="169">
        <f>IF(ISNUMBER('将来負担比率（分子）の構造'!J$53), IF('将来負担比率（分子）の構造'!J$53 &lt; 0, 0, '将来負担比率（分子）の構造'!J$53), NA())</f>
        <v>2771</v>
      </c>
      <c r="G67" s="169" t="e">
        <f>NA()</f>
        <v>#N/A</v>
      </c>
      <c r="H67" s="169" t="e">
        <f>NA()</f>
        <v>#N/A</v>
      </c>
      <c r="I67" s="169">
        <f>IF(ISNUMBER('将来負担比率（分子）の構造'!K$53), IF('将来負担比率（分子）の構造'!K$53 &lt; 0, 0, '将来負担比率（分子）の構造'!K$53), NA())</f>
        <v>2247</v>
      </c>
      <c r="J67" s="169" t="e">
        <f>NA()</f>
        <v>#N/A</v>
      </c>
      <c r="K67" s="169" t="e">
        <f>NA()</f>
        <v>#N/A</v>
      </c>
      <c r="L67" s="169">
        <f>IF(ISNUMBER('将来負担比率（分子）の構造'!L$53), IF('将来負担比率（分子）の構造'!L$53 &lt; 0, 0, '将来負担比率（分子）の構造'!L$53), NA())</f>
        <v>1605</v>
      </c>
      <c r="M67" s="169" t="e">
        <f>NA()</f>
        <v>#N/A</v>
      </c>
      <c r="N67" s="169" t="e">
        <f>NA()</f>
        <v>#N/A</v>
      </c>
      <c r="O67" s="169">
        <f>IF(ISNUMBER('将来負担比率（分子）の構造'!M$53), IF('将来負担比率（分子）の構造'!M$53 &lt; 0, 0, '将来負担比率（分子）の構造'!M$53), NA())</f>
        <v>1092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634</v>
      </c>
      <c r="C72" s="173">
        <f>基金残高に係る経年分析!G55</f>
        <v>746</v>
      </c>
      <c r="D72" s="173">
        <f>基金残高に係る経年分析!H55</f>
        <v>881</v>
      </c>
    </row>
    <row r="73" spans="1:16" x14ac:dyDescent="0.2">
      <c r="A73" s="172" t="s">
        <v>74</v>
      </c>
      <c r="B73" s="173">
        <f>基金残高に係る経年分析!F56</f>
        <v>172</v>
      </c>
      <c r="C73" s="173">
        <f>基金残高に係る経年分析!G56</f>
        <v>24</v>
      </c>
      <c r="D73" s="173">
        <f>基金残高に係る経年分析!H56</f>
        <v>25</v>
      </c>
    </row>
    <row r="74" spans="1:16" x14ac:dyDescent="0.2">
      <c r="A74" s="172" t="s">
        <v>75</v>
      </c>
      <c r="B74" s="173">
        <f>基金残高に係る経年分析!F57</f>
        <v>839</v>
      </c>
      <c r="C74" s="173">
        <f>基金残高に係る経年分析!G57</f>
        <v>1131</v>
      </c>
      <c r="D74" s="173">
        <f>基金残高に係る経年分析!H57</f>
        <v>1411</v>
      </c>
    </row>
  </sheetData>
  <sheetProtection algorithmName="SHA-512" hashValue="3hFsl7RRxEJ0Smt1Afd31RhemaxQULzdHOBsafpgvsJthgeBkRr18QD7CM6tvGatYXFyEbRNGRRg/AZHTabdAQ==" saltValue="+5hN9O5r0ZXzCc9QhyjW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2025-03-12T04:44:24Z</cp:lastPrinted>
  <dcterms:created xsi:type="dcterms:W3CDTF">2025-02-19T00:59:57Z</dcterms:created>
  <dcterms:modified xsi:type="dcterms:W3CDTF">2025-03-19T04:21:10Z</dcterms:modified>
  <cp:category/>
</cp:coreProperties>
</file>