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664"/>
  </bookViews>
  <sheets>
    <sheet name="調査票" sheetId="8" r:id="rId1"/>
    <sheet name="別紙（注意事項）" sheetId="7" r:id="rId2"/>
  </sheets>
  <definedNames>
    <definedName name="_xlnm.Print_Area" localSheetId="0">調査票!$A$1:$DK$54</definedName>
    <definedName name="_xlnm.Print_Area" localSheetId="1">'別紙（注意事項）'!$B$1:$L$34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45" i="8" l="1"/>
  <c r="CZ4" i="8"/>
  <c r="BS4" i="8"/>
  <c r="AS4" i="8"/>
  <c r="BN30" i="8" l="1"/>
  <c r="AY36" i="8" l="1"/>
  <c r="AE42" i="8" l="1"/>
  <c r="CE38" i="8" l="1"/>
  <c r="CE20" i="8"/>
  <c r="CD38" i="8"/>
  <c r="CD20" i="8"/>
  <c r="BF41" i="8"/>
  <c r="AR26" i="8"/>
  <c r="Q49" i="8" l="1"/>
  <c r="P49" i="8"/>
  <c r="R48" i="8"/>
  <c r="J48" i="8"/>
  <c r="I48" i="8"/>
  <c r="R47" i="8"/>
  <c r="F47" i="8"/>
  <c r="E47" i="8"/>
  <c r="AL45" i="8"/>
  <c r="R46" i="8"/>
  <c r="F46" i="8"/>
  <c r="E46" i="8"/>
  <c r="AD42" i="8"/>
  <c r="R45" i="8"/>
  <c r="BG41" i="8"/>
  <c r="L42" i="8"/>
  <c r="K42" i="8"/>
  <c r="J42" i="8"/>
  <c r="I42" i="8"/>
  <c r="F41" i="8"/>
  <c r="E41" i="8"/>
  <c r="F40" i="8"/>
  <c r="E40" i="8"/>
  <c r="AZ36" i="8"/>
  <c r="CU37" i="8"/>
  <c r="J16" i="8" s="1"/>
  <c r="F16" i="8" s="1"/>
  <c r="CT37" i="8"/>
  <c r="I16" i="8" s="1"/>
  <c r="G36" i="8"/>
  <c r="G35" i="8"/>
  <c r="G34" i="8"/>
  <c r="BO30" i="8"/>
  <c r="G33" i="8"/>
  <c r="G32" i="8"/>
  <c r="F31" i="8"/>
  <c r="E31" i="8"/>
  <c r="F30" i="8"/>
  <c r="E30" i="8"/>
  <c r="F28" i="8"/>
  <c r="E28" i="8"/>
  <c r="G28" i="8" s="1"/>
  <c r="CM27" i="8"/>
  <c r="CL27" i="8"/>
  <c r="AS26" i="8"/>
  <c r="F27" i="8"/>
  <c r="E27" i="8"/>
  <c r="F26" i="8"/>
  <c r="E26" i="8"/>
  <c r="F25" i="8"/>
  <c r="E25" i="8"/>
  <c r="L24" i="8"/>
  <c r="K24" i="8"/>
  <c r="F23" i="8"/>
  <c r="E23" i="8"/>
  <c r="F22" i="8"/>
  <c r="E22" i="8"/>
  <c r="L21" i="8"/>
  <c r="K21" i="8"/>
  <c r="CU20" i="8"/>
  <c r="J13" i="8" s="1"/>
  <c r="CT20" i="8"/>
  <c r="I13" i="8" s="1"/>
  <c r="F20" i="8"/>
  <c r="E20" i="8"/>
  <c r="F19" i="8"/>
  <c r="E19" i="8"/>
  <c r="L18" i="8"/>
  <c r="K18" i="8"/>
  <c r="CM16" i="8"/>
  <c r="CL16" i="8"/>
  <c r="DC15" i="8"/>
  <c r="J17" i="8" s="1"/>
  <c r="DB15" i="8"/>
  <c r="I17" i="8" s="1"/>
  <c r="E17" i="8" s="1"/>
  <c r="L15" i="8"/>
  <c r="K15" i="8"/>
  <c r="F14" i="8"/>
  <c r="E14" i="8"/>
  <c r="L12" i="8"/>
  <c r="K12" i="8"/>
  <c r="CC2" i="8"/>
  <c r="BE2" i="8"/>
  <c r="AC2" i="8"/>
  <c r="BO43" i="8" l="1"/>
  <c r="J10" i="8" s="1"/>
  <c r="BN43" i="8"/>
  <c r="I10" i="8" s="1"/>
  <c r="E10" i="8" s="1"/>
  <c r="G26" i="8"/>
  <c r="CM37" i="8"/>
  <c r="J11" i="8" s="1"/>
  <c r="F11" i="8" s="1"/>
  <c r="CL37" i="8"/>
  <c r="I11" i="8" s="1"/>
  <c r="E11" i="8" s="1"/>
  <c r="L29" i="8"/>
  <c r="G22" i="8"/>
  <c r="G25" i="8"/>
  <c r="G47" i="8"/>
  <c r="G19" i="8"/>
  <c r="F24" i="8"/>
  <c r="G40" i="8"/>
  <c r="G46" i="8"/>
  <c r="G23" i="8"/>
  <c r="G27" i="8"/>
  <c r="G30" i="8"/>
  <c r="K29" i="8"/>
  <c r="G14" i="8"/>
  <c r="E42" i="8"/>
  <c r="R49" i="8"/>
  <c r="G41" i="8"/>
  <c r="F48" i="8"/>
  <c r="G20" i="8"/>
  <c r="E48" i="8"/>
  <c r="E21" i="8"/>
  <c r="F21" i="8"/>
  <c r="G31" i="8"/>
  <c r="F13" i="8"/>
  <c r="F15" i="8" s="1"/>
  <c r="J15" i="8"/>
  <c r="E13" i="8"/>
  <c r="I15" i="8"/>
  <c r="F17" i="8"/>
  <c r="G17" i="8" s="1"/>
  <c r="J18" i="8"/>
  <c r="I18" i="8"/>
  <c r="E16" i="8"/>
  <c r="F42" i="8"/>
  <c r="E24" i="8"/>
  <c r="G24" i="8" l="1"/>
  <c r="F18" i="8"/>
  <c r="G42" i="8"/>
  <c r="J12" i="8"/>
  <c r="J29" i="8" s="1"/>
  <c r="F29" i="8" s="1"/>
  <c r="F37" i="8" s="1"/>
  <c r="F10" i="8"/>
  <c r="F12" i="8" s="1"/>
  <c r="G21" i="8"/>
  <c r="G11" i="8"/>
  <c r="I12" i="8"/>
  <c r="I29" i="8" s="1"/>
  <c r="E29" i="8" s="1"/>
  <c r="G48" i="8"/>
  <c r="E12" i="8"/>
  <c r="E15" i="8"/>
  <c r="G15" i="8" s="1"/>
  <c r="G13" i="8"/>
  <c r="E18" i="8"/>
  <c r="G16" i="8"/>
  <c r="G10" i="8" l="1"/>
  <c r="G18" i="8"/>
  <c r="G12" i="8"/>
  <c r="E37" i="8"/>
  <c r="G37" i="8" s="1"/>
  <c r="G29" i="8"/>
</calcChain>
</file>

<file path=xl/comments1.xml><?xml version="1.0" encoding="utf-8"?>
<comments xmlns="http://schemas.openxmlformats.org/spreadsheetml/2006/main">
  <authors>
    <author>作成者</author>
  </authors>
  <commentList>
    <comment ref="A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リンク</t>
        </r>
      </text>
    </comment>
  </commentList>
</comments>
</file>

<file path=xl/sharedStrings.xml><?xml version="1.0" encoding="utf-8"?>
<sst xmlns="http://schemas.openxmlformats.org/spreadsheetml/2006/main" count="581" uniqueCount="356">
  <si>
    <t>学校（分校）名</t>
  </si>
  <si>
    <t>（１）　県内全日制課程　　公立</t>
  </si>
  <si>
    <t>県北</t>
  </si>
  <si>
    <t>県中</t>
  </si>
  <si>
    <t>県南</t>
  </si>
  <si>
    <t>会津</t>
  </si>
  <si>
    <t>いわき</t>
  </si>
  <si>
    <t>学校</t>
  </si>
  <si>
    <t>学科</t>
  </si>
  <si>
    <t>男</t>
  </si>
  <si>
    <t>女</t>
  </si>
  <si>
    <t>福島</t>
  </si>
  <si>
    <t>普通</t>
  </si>
  <si>
    <t>安積</t>
  </si>
  <si>
    <t>光南</t>
  </si>
  <si>
    <t>総合</t>
  </si>
  <si>
    <t>磐城</t>
  </si>
  <si>
    <t>橘</t>
  </si>
  <si>
    <t>白河</t>
  </si>
  <si>
    <t>葵</t>
  </si>
  <si>
    <t>磐城桜が丘</t>
  </si>
  <si>
    <t>情報処理</t>
  </si>
  <si>
    <t>安積黎明</t>
  </si>
  <si>
    <t>理数</t>
  </si>
  <si>
    <t>平工業</t>
  </si>
  <si>
    <t>機械</t>
  </si>
  <si>
    <t>郡山東</t>
  </si>
  <si>
    <t>白河旭</t>
  </si>
  <si>
    <t>会津学鳳</t>
  </si>
  <si>
    <t>電子機械</t>
  </si>
  <si>
    <t>郡山商業</t>
  </si>
  <si>
    <t>流通経済</t>
  </si>
  <si>
    <t>若松商業</t>
  </si>
  <si>
    <t>会計ビジネス</t>
  </si>
  <si>
    <t>電気</t>
  </si>
  <si>
    <t>情報ビジネス</t>
  </si>
  <si>
    <t>電子</t>
  </si>
  <si>
    <t>福島明成</t>
  </si>
  <si>
    <t>生物生産</t>
  </si>
  <si>
    <t>会計</t>
  </si>
  <si>
    <t>会津工業</t>
  </si>
  <si>
    <t>情報技術</t>
  </si>
  <si>
    <t>環境土木</t>
  </si>
  <si>
    <t>商業</t>
  </si>
  <si>
    <t>化学工学</t>
  </si>
  <si>
    <t>食品科学</t>
  </si>
  <si>
    <t>建築</t>
  </si>
  <si>
    <t>生産情報</t>
  </si>
  <si>
    <t>流通ビジネス</t>
  </si>
  <si>
    <t>福島工業</t>
  </si>
  <si>
    <t>情報電子</t>
  </si>
  <si>
    <t>いわき光洋</t>
  </si>
  <si>
    <t>文理</t>
  </si>
  <si>
    <t>工業化学</t>
  </si>
  <si>
    <t>郡山</t>
  </si>
  <si>
    <t>福島西</t>
  </si>
  <si>
    <t>情報会計</t>
  </si>
  <si>
    <t>数理科学</t>
  </si>
  <si>
    <t>あさか開成</t>
  </si>
  <si>
    <t>国際科学</t>
  </si>
  <si>
    <t>デザイン科学</t>
  </si>
  <si>
    <t>湖南</t>
  </si>
  <si>
    <t>海洋</t>
  </si>
  <si>
    <t>福島北</t>
  </si>
  <si>
    <t>食品システム</t>
  </si>
  <si>
    <t>福島東</t>
  </si>
  <si>
    <t>情報通信</t>
  </si>
  <si>
    <t>福島南</t>
  </si>
  <si>
    <t>県南計</t>
  </si>
  <si>
    <t>猪苗代</t>
  </si>
  <si>
    <t>海洋工学</t>
  </si>
  <si>
    <t>国際文化</t>
  </si>
  <si>
    <t>須賀川桐陽</t>
  </si>
  <si>
    <t>磐城農業</t>
  </si>
  <si>
    <t>食品流通</t>
  </si>
  <si>
    <t>園芸</t>
  </si>
  <si>
    <t>川俣</t>
  </si>
  <si>
    <t>清陵情報</t>
  </si>
  <si>
    <t>緑地土木</t>
  </si>
  <si>
    <t>西会津</t>
  </si>
  <si>
    <t>生活科学</t>
  </si>
  <si>
    <t>勿来</t>
  </si>
  <si>
    <t>川口</t>
  </si>
  <si>
    <t>勿来工業</t>
  </si>
  <si>
    <t>岩瀬農業</t>
  </si>
  <si>
    <t>安達</t>
  </si>
  <si>
    <t>園芸科学</t>
  </si>
  <si>
    <t>環境工学</t>
  </si>
  <si>
    <t>石川</t>
  </si>
  <si>
    <t>田村</t>
  </si>
  <si>
    <t>いわき計</t>
  </si>
  <si>
    <t>本宮</t>
  </si>
  <si>
    <t>只見</t>
  </si>
  <si>
    <t>会津計</t>
  </si>
  <si>
    <t>県北計</t>
  </si>
  <si>
    <t>県中計</t>
  </si>
  <si>
    <t>学校（分校）名</t>
    <rPh sb="0" eb="7">
      <t>ガッコウメイ</t>
    </rPh>
    <phoneticPr fontId="1"/>
  </si>
  <si>
    <t>1　進路希望状況</t>
    <rPh sb="2" eb="4">
      <t>シンロ</t>
    </rPh>
    <rPh sb="4" eb="6">
      <t>キボウ</t>
    </rPh>
    <rPh sb="6" eb="8">
      <t>ジョウキョウ</t>
    </rPh>
    <phoneticPr fontId="1"/>
  </si>
  <si>
    <t>校長氏名</t>
    <rPh sb="0" eb="2">
      <t>コウチョウ</t>
    </rPh>
    <rPh sb="2" eb="4">
      <t>シメイ</t>
    </rPh>
    <phoneticPr fontId="1"/>
  </si>
  <si>
    <t>区分</t>
    <rPh sb="0" eb="2">
      <t>クブン</t>
    </rPh>
    <phoneticPr fontId="1"/>
  </si>
  <si>
    <t>１…併設型</t>
    <rPh sb="2" eb="5">
      <t>ヘイセツガタ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</si>
  <si>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</si>
  <si>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</si>
  <si>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</si>
  <si>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２…連携型</t>
    <rPh sb="2" eb="4">
      <t>レンケイ</t>
    </rPh>
    <rPh sb="4" eb="5">
      <t>ガタ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</si>
  <si>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</si>
  <si>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</si>
  <si>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進学希望者計</t>
    <rPh sb="2" eb="4">
      <t>キボウ</t>
    </rPh>
    <phoneticPr fontId="1"/>
  </si>
  <si>
    <t>専修学校等入学希望者</t>
    <rPh sb="4" eb="5">
      <t>トウ</t>
    </rPh>
    <rPh sb="7" eb="9">
      <t>キボウ</t>
    </rPh>
    <phoneticPr fontId="1"/>
  </si>
  <si>
    <t>就職のみ希望者（上記Ａ及びＢを除く）</t>
    <rPh sb="4" eb="6">
      <t>キボウ</t>
    </rPh>
    <phoneticPr fontId="1"/>
  </si>
  <si>
    <t>進路未定の者</t>
    <rPh sb="0" eb="2">
      <t>シンロ</t>
    </rPh>
    <rPh sb="2" eb="4">
      <t>ミテイ</t>
    </rPh>
    <rPh sb="5" eb="6">
      <t>モノ</t>
    </rPh>
    <phoneticPr fontId="1"/>
  </si>
  <si>
    <t>無認可校（私塾等）への入学希望者</t>
    <rPh sb="0" eb="3">
      <t>ムニンカ</t>
    </rPh>
    <rPh sb="3" eb="4">
      <t>コウ</t>
    </rPh>
    <rPh sb="5" eb="7">
      <t>シジュク</t>
    </rPh>
    <rPh sb="7" eb="8">
      <t>トウ</t>
    </rPh>
    <rPh sb="11" eb="13">
      <t>ニュウガク</t>
    </rPh>
    <rPh sb="13" eb="16">
      <t>キボウシャ</t>
    </rPh>
    <phoneticPr fontId="1"/>
  </si>
  <si>
    <t>その他</t>
    <rPh sb="0" eb="3">
      <t>ソノタ</t>
    </rPh>
    <phoneticPr fontId="1"/>
  </si>
  <si>
    <t>計（卒業見込者総数）</t>
    <rPh sb="0" eb="1">
      <t>ケイ</t>
    </rPh>
    <rPh sb="2" eb="7">
      <t>ソツギョウシャ</t>
    </rPh>
    <rPh sb="7" eb="9">
      <t>ソウスウ</t>
    </rPh>
    <phoneticPr fontId="1"/>
  </si>
  <si>
    <t>上記以外のもの</t>
    <rPh sb="0" eb="2">
      <t>ジョウキ</t>
    </rPh>
    <rPh sb="2" eb="4">
      <t>イガイ</t>
    </rPh>
    <phoneticPr fontId="1"/>
  </si>
  <si>
    <t>照合</t>
    <rPh sb="0" eb="2">
      <t>ショウゴウ</t>
    </rPh>
    <phoneticPr fontId="1"/>
  </si>
  <si>
    <t>普通</t>
    <rPh sb="0" eb="2">
      <t>フツウ</t>
    </rPh>
    <phoneticPr fontId="1"/>
  </si>
  <si>
    <t>生物生産</t>
    <rPh sb="0" eb="2">
      <t>セイブツ</t>
    </rPh>
    <rPh sb="2" eb="4">
      <t>セイサン</t>
    </rPh>
    <phoneticPr fontId="1"/>
  </si>
  <si>
    <t>情報システム</t>
    <rPh sb="0" eb="2">
      <t>ジョウホウ</t>
    </rPh>
    <phoneticPr fontId="1"/>
  </si>
  <si>
    <t>いわき総合</t>
    <rPh sb="3" eb="5">
      <t>ソウゴウ</t>
    </rPh>
    <phoneticPr fontId="1"/>
  </si>
  <si>
    <t>いわき翠の杜</t>
    <rPh sb="3" eb="4">
      <t>ミドリ</t>
    </rPh>
    <rPh sb="5" eb="6">
      <t>モリ</t>
    </rPh>
    <phoneticPr fontId="1"/>
  </si>
  <si>
    <t>福島成蹊</t>
    <rPh sb="0" eb="2">
      <t>フクシマ</t>
    </rPh>
    <rPh sb="2" eb="4">
      <t>セイケイ</t>
    </rPh>
    <phoneticPr fontId="1"/>
  </si>
  <si>
    <t>Ｎｏ</t>
    <phoneticPr fontId="1"/>
  </si>
  <si>
    <t>高等学校本科（ａ）</t>
    <rPh sb="0" eb="2">
      <t>コウトウ</t>
    </rPh>
    <rPh sb="2" eb="4">
      <t>ガッコウ</t>
    </rPh>
    <rPh sb="4" eb="6">
      <t>ホンカ</t>
    </rPh>
    <phoneticPr fontId="1"/>
  </si>
  <si>
    <t>全日制</t>
    <rPh sb="0" eb="3">
      <t>ゼンニチセイ</t>
    </rPh>
    <phoneticPr fontId="1"/>
  </si>
  <si>
    <t>国公立</t>
    <rPh sb="0" eb="1">
      <t>クニ</t>
    </rPh>
    <rPh sb="1" eb="3">
      <t>コウリツ</t>
    </rPh>
    <phoneticPr fontId="1"/>
  </si>
  <si>
    <t>←［中３票］と照合</t>
    <rPh sb="2" eb="3">
      <t>ナカ</t>
    </rPh>
    <rPh sb="4" eb="5">
      <t>ヒョウ</t>
    </rPh>
    <rPh sb="7" eb="9">
      <t>ショウゴウ</t>
    </rPh>
    <phoneticPr fontId="1"/>
  </si>
  <si>
    <t>計（ｂ）</t>
    <rPh sb="0" eb="1">
      <t>ケイ</t>
    </rPh>
    <phoneticPr fontId="1"/>
  </si>
  <si>
    <t>定時制</t>
    <rPh sb="0" eb="2">
      <t>テイジ</t>
    </rPh>
    <rPh sb="2" eb="3">
      <t>ゼンニチセイ</t>
    </rPh>
    <phoneticPr fontId="1"/>
  </si>
  <si>
    <t>計（ｃ）</t>
    <rPh sb="0" eb="1">
      <t>ケイ</t>
    </rPh>
    <phoneticPr fontId="1"/>
  </si>
  <si>
    <t>通信制</t>
    <rPh sb="0" eb="2">
      <t>ツウシン</t>
    </rPh>
    <rPh sb="2" eb="3">
      <t>ゼンニチセイ</t>
    </rPh>
    <phoneticPr fontId="1"/>
  </si>
  <si>
    <t>中等教育学校後期課程（本科）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1" eb="13">
      <t>ホンカ</t>
    </rPh>
    <phoneticPr fontId="1"/>
  </si>
  <si>
    <t>高等学校（別科）</t>
    <rPh sb="0" eb="2">
      <t>コウトウ</t>
    </rPh>
    <rPh sb="2" eb="4">
      <t>ガッコウ</t>
    </rPh>
    <rPh sb="5" eb="7">
      <t>ベッカ</t>
    </rPh>
    <phoneticPr fontId="1"/>
  </si>
  <si>
    <t>中等教育学校後期課程（別科）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1" eb="13">
      <t>ベッカ</t>
    </rPh>
    <phoneticPr fontId="1"/>
  </si>
  <si>
    <t>高等専門学校</t>
    <rPh sb="0" eb="2">
      <t>コウトウ</t>
    </rPh>
    <rPh sb="2" eb="4">
      <t>センモン</t>
    </rPh>
    <rPh sb="4" eb="6">
      <t>ガッコウ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</si>
  <si>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</si>
  <si>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</si>
  <si>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</si>
  <si>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</si>
  <si>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</si>
  <si>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国外の高等学校等への入学希望者</t>
    <rPh sb="0" eb="2">
      <t>コクガイ</t>
    </rPh>
    <rPh sb="3" eb="5">
      <t>コウトウ</t>
    </rPh>
    <rPh sb="5" eb="7">
      <t>ガッコウ</t>
    </rPh>
    <rPh sb="7" eb="8">
      <t>トウ</t>
    </rPh>
    <rPh sb="10" eb="12">
      <t>ニュウガク</t>
    </rPh>
    <rPh sb="12" eb="15">
      <t>キボウシャ</t>
    </rPh>
    <phoneticPr fontId="1"/>
  </si>
  <si>
    <t>Ｆ</t>
    <phoneticPr fontId="1"/>
  </si>
  <si>
    <t>Ｇ</t>
    <phoneticPr fontId="1"/>
  </si>
  <si>
    <t>第一次産業</t>
    <rPh sb="0" eb="3">
      <t>ダイイチジ</t>
    </rPh>
    <rPh sb="3" eb="5">
      <t>サンギョウ</t>
    </rPh>
    <phoneticPr fontId="1"/>
  </si>
  <si>
    <t>↑</t>
    <phoneticPr fontId="1"/>
  </si>
  <si>
    <t>第三次産業</t>
    <rPh sb="0" eb="3">
      <t>ダイサンジ</t>
    </rPh>
    <rPh sb="3" eb="5">
      <t>サンギョウ</t>
    </rPh>
    <phoneticPr fontId="1"/>
  </si>
  <si>
    <t>→</t>
    <phoneticPr fontId="1"/>
  </si>
  <si>
    <t>再掲②</t>
    <rPh sb="0" eb="2">
      <t>サイケイ</t>
    </rPh>
    <phoneticPr fontId="1"/>
  </si>
  <si>
    <t>上記（ａ）のうち併設先，連携先の高校へ進学する者</t>
    <rPh sb="0" eb="2">
      <t>ジョウキ</t>
    </rPh>
    <rPh sb="8" eb="10">
      <t>ヘイセツ</t>
    </rPh>
    <rPh sb="10" eb="11">
      <t>サキ</t>
    </rPh>
    <rPh sb="12" eb="14">
      <t>レンケイ</t>
    </rPh>
    <rPh sb="14" eb="15">
      <t>サキ</t>
    </rPh>
    <rPh sb="16" eb="18">
      <t>コウコウ</t>
    </rPh>
    <rPh sb="19" eb="21">
      <t>シンガク</t>
    </rPh>
    <rPh sb="23" eb="24">
      <t>モノ</t>
    </rPh>
    <phoneticPr fontId="1"/>
  </si>
  <si>
    <t>上記（ｂ）の「全日制」のうち</t>
    <rPh sb="0" eb="2">
      <t>ジョウキ</t>
    </rPh>
    <rPh sb="7" eb="10">
      <t>ゼンニチセイ</t>
    </rPh>
    <phoneticPr fontId="1"/>
  </si>
  <si>
    <t>併設先</t>
    <rPh sb="0" eb="2">
      <t>ヘイセツ</t>
    </rPh>
    <rPh sb="2" eb="3">
      <t>サキ</t>
    </rPh>
    <phoneticPr fontId="1"/>
  </si>
  <si>
    <t>連携先</t>
    <rPh sb="0" eb="2">
      <t>レンケイ</t>
    </rPh>
    <rPh sb="2" eb="3">
      <t>サキ</t>
    </rPh>
    <phoneticPr fontId="1"/>
  </si>
  <si>
    <t>上記（ｃ）の「定時制」のうち</t>
    <rPh sb="0" eb="2">
      <t>ジョウキ</t>
    </rPh>
    <rPh sb="7" eb="9">
      <t>テイジ</t>
    </rPh>
    <rPh sb="9" eb="10">
      <t>ゼンニチセイ</t>
    </rPh>
    <phoneticPr fontId="1"/>
  </si>
  <si>
    <t>環境化学</t>
    <rPh sb="0" eb="2">
      <t>カンキョウ</t>
    </rPh>
    <phoneticPr fontId="1"/>
  </si>
  <si>
    <t>都市システム</t>
    <rPh sb="0" eb="2">
      <t>トシ</t>
    </rPh>
    <phoneticPr fontId="1"/>
  </si>
  <si>
    <t>建築インテリア</t>
    <phoneticPr fontId="1"/>
  </si>
  <si>
    <t>総合</t>
    <rPh sb="0" eb="2">
      <t>ソウゴウ</t>
    </rPh>
    <phoneticPr fontId="1"/>
  </si>
  <si>
    <t>機械システム</t>
    <phoneticPr fontId="1"/>
  </si>
  <si>
    <t>（２）　県内全日制課程　　私立</t>
    <rPh sb="4" eb="6">
      <t>ケンナイ</t>
    </rPh>
    <rPh sb="6" eb="9">
      <t>ゼンニチセイ</t>
    </rPh>
    <rPh sb="9" eb="11">
      <t>カテイ</t>
    </rPh>
    <rPh sb="13" eb="14">
      <t>ワタクシ</t>
    </rPh>
    <rPh sb="14" eb="15">
      <t>コウリツ</t>
    </rPh>
    <phoneticPr fontId="1"/>
  </si>
  <si>
    <t>県北</t>
    <rPh sb="0" eb="1">
      <t>ケン</t>
    </rPh>
    <rPh sb="1" eb="2">
      <t>キタ</t>
    </rPh>
    <phoneticPr fontId="1"/>
  </si>
  <si>
    <t>会津</t>
    <rPh sb="0" eb="2">
      <t>アイヅ</t>
    </rPh>
    <phoneticPr fontId="1"/>
  </si>
  <si>
    <t>（３）　県内定時制課程　　公立</t>
    <rPh sb="4" eb="6">
      <t>ケンナイ</t>
    </rPh>
    <rPh sb="6" eb="8">
      <t>テイジ</t>
    </rPh>
    <rPh sb="8" eb="9">
      <t>ゼンニチセイ</t>
    </rPh>
    <rPh sb="9" eb="11">
      <t>カテイ</t>
    </rPh>
    <rPh sb="13" eb="14">
      <t>オオヤケ</t>
    </rPh>
    <rPh sb="14" eb="15">
      <t>コウリツ</t>
    </rPh>
    <phoneticPr fontId="1"/>
  </si>
  <si>
    <t>（４）　県内通信制課程　　公立</t>
    <rPh sb="4" eb="6">
      <t>ケンナイ</t>
    </rPh>
    <rPh sb="6" eb="8">
      <t>ツウシン</t>
    </rPh>
    <rPh sb="8" eb="9">
      <t>ゼンニチセイ</t>
    </rPh>
    <rPh sb="9" eb="11">
      <t>カテイ</t>
    </rPh>
    <rPh sb="13" eb="14">
      <t>オオヤケ</t>
    </rPh>
    <rPh sb="14" eb="15">
      <t>コウリツ</t>
    </rPh>
    <phoneticPr fontId="1"/>
  </si>
  <si>
    <t>（５）　県内通信制課程　　私立</t>
    <rPh sb="6" eb="8">
      <t>ツウシン</t>
    </rPh>
    <rPh sb="13" eb="14">
      <t>ワタクシ</t>
    </rPh>
    <phoneticPr fontId="1"/>
  </si>
  <si>
    <t>学校</t>
    <rPh sb="0" eb="2">
      <t>ガッコウ</t>
    </rPh>
    <phoneticPr fontId="1"/>
  </si>
  <si>
    <t>学科</t>
    <rPh sb="0" eb="2">
      <t>ガッカ</t>
    </rPh>
    <phoneticPr fontId="1"/>
  </si>
  <si>
    <t>福島</t>
    <rPh sb="0" eb="2">
      <t>フクシマ</t>
    </rPh>
    <phoneticPr fontId="1"/>
  </si>
  <si>
    <t>尚志</t>
    <rPh sb="0" eb="2">
      <t>ショウシ</t>
    </rPh>
    <phoneticPr fontId="1"/>
  </si>
  <si>
    <t>福島工業</t>
    <rPh sb="0" eb="2">
      <t>フクシマ</t>
    </rPh>
    <rPh sb="2" eb="4">
      <t>コウギョウ</t>
    </rPh>
    <phoneticPr fontId="1"/>
  </si>
  <si>
    <t>工業</t>
    <rPh sb="0" eb="2">
      <t>コウギョウ</t>
    </rPh>
    <phoneticPr fontId="1"/>
  </si>
  <si>
    <t>県内通信制公立計</t>
    <rPh sb="0" eb="2">
      <t>ケンナイ</t>
    </rPh>
    <rPh sb="2" eb="4">
      <t>ツウシン</t>
    </rPh>
    <rPh sb="4" eb="5">
      <t>テイジセイ</t>
    </rPh>
    <rPh sb="5" eb="7">
      <t>コウリツ</t>
    </rPh>
    <rPh sb="7" eb="8">
      <t>ケイ</t>
    </rPh>
    <phoneticPr fontId="1"/>
  </si>
  <si>
    <t>県内通信制私立計</t>
    <rPh sb="0" eb="2">
      <t>ケンナイ</t>
    </rPh>
    <rPh sb="2" eb="5">
      <t>ツウシンセイ</t>
    </rPh>
    <rPh sb="5" eb="7">
      <t>シリツ</t>
    </rPh>
    <rPh sb="7" eb="8">
      <t>ケイ</t>
    </rPh>
    <phoneticPr fontId="1"/>
  </si>
  <si>
    <t>仁愛</t>
    <rPh sb="0" eb="2">
      <t>ジンアイ</t>
    </rPh>
    <phoneticPr fontId="1"/>
  </si>
  <si>
    <t>郡山萌世</t>
    <rPh sb="0" eb="2">
      <t>コオリヤマ</t>
    </rPh>
    <rPh sb="2" eb="4">
      <t>ホウセイ</t>
    </rPh>
    <phoneticPr fontId="1"/>
  </si>
  <si>
    <t>普通（昼）</t>
    <rPh sb="0" eb="2">
      <t>フツウ</t>
    </rPh>
    <rPh sb="3" eb="4">
      <t>ヒル</t>
    </rPh>
    <phoneticPr fontId="1"/>
  </si>
  <si>
    <t>会津計</t>
    <rPh sb="0" eb="2">
      <t>アイヅ</t>
    </rPh>
    <rPh sb="2" eb="3">
      <t>ケイ</t>
    </rPh>
    <phoneticPr fontId="1"/>
  </si>
  <si>
    <t>普通（夜）</t>
    <rPh sb="0" eb="2">
      <t>フツウ</t>
    </rPh>
    <rPh sb="3" eb="4">
      <t>ヨル</t>
    </rPh>
    <phoneticPr fontId="1"/>
  </si>
  <si>
    <t>中1票と照合</t>
    <rPh sb="0" eb="1">
      <t>ナカ</t>
    </rPh>
    <rPh sb="2" eb="3">
      <t>ヒョウ</t>
    </rPh>
    <rPh sb="4" eb="6">
      <t>ショウゴウ</t>
    </rPh>
    <phoneticPr fontId="1"/>
  </si>
  <si>
    <t>白河二</t>
    <rPh sb="0" eb="2">
      <t>シラカワ</t>
    </rPh>
    <rPh sb="2" eb="3">
      <t>ニ</t>
    </rPh>
    <phoneticPr fontId="1"/>
  </si>
  <si>
    <t>会津二</t>
    <rPh sb="0" eb="2">
      <t>アイヅ</t>
    </rPh>
    <rPh sb="2" eb="3">
      <t>ニ</t>
    </rPh>
    <phoneticPr fontId="1"/>
  </si>
  <si>
    <t>いわき</t>
    <phoneticPr fontId="1"/>
  </si>
  <si>
    <t>県内定時制計</t>
    <rPh sb="0" eb="2">
      <t>ケンナイ</t>
    </rPh>
    <rPh sb="2" eb="5">
      <t>テイジセイ</t>
    </rPh>
    <rPh sb="5" eb="6">
      <t>ケイ</t>
    </rPh>
    <phoneticPr fontId="1"/>
  </si>
  <si>
    <t>食物文化</t>
    <rPh sb="0" eb="2">
      <t>ショクモツ</t>
    </rPh>
    <rPh sb="2" eb="4">
      <t>ブンカ</t>
    </rPh>
    <phoneticPr fontId="1"/>
  </si>
  <si>
    <t>東日本国際大学附属昌平</t>
    <rPh sb="0" eb="1">
      <t>ヒガシ</t>
    </rPh>
    <rPh sb="1" eb="3">
      <t>ニホン</t>
    </rPh>
    <rPh sb="3" eb="5">
      <t>コクサイ</t>
    </rPh>
    <rPh sb="5" eb="7">
      <t>ダイガク</t>
    </rPh>
    <rPh sb="7" eb="9">
      <t>フゾク</t>
    </rPh>
    <rPh sb="9" eb="10">
      <t>マサ</t>
    </rPh>
    <rPh sb="10" eb="11">
      <t>ヒラ</t>
    </rPh>
    <phoneticPr fontId="1"/>
  </si>
  <si>
    <t>機械</t>
    <rPh sb="0" eb="2">
      <t>キカイ</t>
    </rPh>
    <phoneticPr fontId="1"/>
  </si>
  <si>
    <t>電気</t>
    <rPh sb="0" eb="2">
      <t>デンキ</t>
    </rPh>
    <phoneticPr fontId="1"/>
  </si>
  <si>
    <t>いわき秀英</t>
    <rPh sb="3" eb="4">
      <t>ヒイ</t>
    </rPh>
    <rPh sb="4" eb="5">
      <t>エイゴ</t>
    </rPh>
    <phoneticPr fontId="1"/>
  </si>
  <si>
    <t>いわき計</t>
    <rPh sb="3" eb="4">
      <t>ケイ</t>
    </rPh>
    <phoneticPr fontId="1"/>
  </si>
  <si>
    <t>県北計</t>
    <rPh sb="0" eb="1">
      <t>ケン</t>
    </rPh>
    <rPh sb="1" eb="2">
      <t>キタ</t>
    </rPh>
    <rPh sb="2" eb="3">
      <t>ケイ</t>
    </rPh>
    <phoneticPr fontId="1"/>
  </si>
  <si>
    <t>県中</t>
    <rPh sb="0" eb="1">
      <t>ケン</t>
    </rPh>
    <rPh sb="1" eb="2">
      <t>ナカ</t>
    </rPh>
    <phoneticPr fontId="1"/>
  </si>
  <si>
    <t>帝京安積</t>
    <rPh sb="0" eb="2">
      <t>テイキョウ</t>
    </rPh>
    <rPh sb="2" eb="4">
      <t>アサカ</t>
    </rPh>
    <phoneticPr fontId="1"/>
  </si>
  <si>
    <t>情報総合</t>
    <rPh sb="0" eb="2">
      <t>ジョウホウ</t>
    </rPh>
    <rPh sb="2" eb="4">
      <t>ソウゴウ</t>
    </rPh>
    <phoneticPr fontId="1"/>
  </si>
  <si>
    <t>郡山女子大附属</t>
    <rPh sb="0" eb="2">
      <t>コオリヤマ</t>
    </rPh>
    <rPh sb="2" eb="5">
      <t>ジョシダイ</t>
    </rPh>
    <rPh sb="5" eb="7">
      <t>フゾク</t>
    </rPh>
    <phoneticPr fontId="1"/>
  </si>
  <si>
    <t>食物</t>
    <rPh sb="0" eb="2">
      <t>ショクモツ</t>
    </rPh>
    <phoneticPr fontId="1"/>
  </si>
  <si>
    <t>音楽</t>
    <rPh sb="0" eb="2">
      <t>オンガク</t>
    </rPh>
    <phoneticPr fontId="1"/>
  </si>
  <si>
    <t>県内全日制私立計</t>
    <rPh sb="0" eb="2">
      <t>ケンナイ</t>
    </rPh>
    <rPh sb="2" eb="5">
      <t>ゼンニチセイ</t>
    </rPh>
    <rPh sb="5" eb="7">
      <t>シリツ</t>
    </rPh>
    <rPh sb="7" eb="8">
      <t>ケイ</t>
    </rPh>
    <phoneticPr fontId="1"/>
  </si>
  <si>
    <t>美術</t>
    <rPh sb="0" eb="2">
      <t>ビジュツ</t>
    </rPh>
    <phoneticPr fontId="1"/>
  </si>
  <si>
    <t>石川</t>
    <rPh sb="0" eb="2">
      <t>イシカワ</t>
    </rPh>
    <phoneticPr fontId="1"/>
  </si>
  <si>
    <t>県中計</t>
    <rPh sb="0" eb="1">
      <t>ケン</t>
    </rPh>
    <rPh sb="1" eb="2">
      <t>ナカ</t>
    </rPh>
    <rPh sb="2" eb="3">
      <t>ケイ</t>
    </rPh>
    <phoneticPr fontId="1"/>
  </si>
  <si>
    <t>福島東稜</t>
    <rPh sb="0" eb="2">
      <t>フクシマ</t>
    </rPh>
    <rPh sb="2" eb="3">
      <t>ヒガシ</t>
    </rPh>
    <rPh sb="3" eb="4">
      <t>カド</t>
    </rPh>
    <phoneticPr fontId="1"/>
  </si>
  <si>
    <t>電気･電子</t>
    <rPh sb="0" eb="2">
      <t>デンキ</t>
    </rPh>
    <phoneticPr fontId="1"/>
  </si>
  <si>
    <t>ビジネス総合</t>
    <rPh sb="4" eb="6">
      <t>ソウゴウ</t>
    </rPh>
    <phoneticPr fontId="1"/>
  </si>
  <si>
    <t>郡山北工業</t>
    <rPh sb="3" eb="4">
      <t>コウ</t>
    </rPh>
    <rPh sb="4" eb="5">
      <t>ギョウ</t>
    </rPh>
    <phoneticPr fontId="1"/>
  </si>
  <si>
    <t>会津若松ザベリオ学園</t>
    <rPh sb="0" eb="2">
      <t>アイヅ</t>
    </rPh>
    <rPh sb="2" eb="4">
      <t>ワカマツ</t>
    </rPh>
    <rPh sb="8" eb="10">
      <t>ガクエン</t>
    </rPh>
    <phoneticPr fontId="1"/>
  </si>
  <si>
    <t>磐城第一</t>
    <rPh sb="0" eb="2">
      <t>イワキ</t>
    </rPh>
    <rPh sb="2" eb="3">
      <t>ダイ</t>
    </rPh>
    <rPh sb="3" eb="4">
      <t>イチ</t>
    </rPh>
    <phoneticPr fontId="1"/>
  </si>
  <si>
    <t>桜の聖母学院</t>
    <rPh sb="0" eb="1">
      <t>サクラ</t>
    </rPh>
    <rPh sb="2" eb="4">
      <t>セイボ</t>
    </rPh>
    <rPh sb="4" eb="6">
      <t>ガクイン</t>
    </rPh>
    <phoneticPr fontId="1"/>
  </si>
  <si>
    <t>聖光学院</t>
    <rPh sb="0" eb="1">
      <t>ヒジリ</t>
    </rPh>
    <rPh sb="1" eb="2">
      <t>ヒカリ</t>
    </rPh>
    <rPh sb="2" eb="4">
      <t>ガクイン</t>
    </rPh>
    <phoneticPr fontId="1"/>
  </si>
  <si>
    <t>日本大学東北</t>
    <rPh sb="0" eb="2">
      <t>ニホン</t>
    </rPh>
    <rPh sb="2" eb="4">
      <t>ダイガク</t>
    </rPh>
    <rPh sb="4" eb="6">
      <t>トウホク</t>
    </rPh>
    <phoneticPr fontId="1"/>
  </si>
  <si>
    <t>セラミック化学</t>
    <rPh sb="5" eb="7">
      <t>カガク</t>
    </rPh>
    <phoneticPr fontId="1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</si>
  <si>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1"/>
  </si>
  <si>
    <t>生産流通</t>
    <rPh sb="0" eb="2">
      <t>セイサン</t>
    </rPh>
    <rPh sb="2" eb="4">
      <t>リュウツウ</t>
    </rPh>
    <phoneticPr fontId="1"/>
  </si>
  <si>
    <t>食品科学</t>
    <rPh sb="0" eb="2">
      <t>ショクヒン</t>
    </rPh>
    <rPh sb="2" eb="4">
      <t>カガク</t>
    </rPh>
    <phoneticPr fontId="1"/>
  </si>
  <si>
    <t>普通</t>
    <phoneticPr fontId="1"/>
  </si>
  <si>
    <t>建設</t>
    <rPh sb="0" eb="2">
      <t>ケンセツ</t>
    </rPh>
    <phoneticPr fontId="1"/>
  </si>
  <si>
    <t xml:space="preserve"> </t>
    <phoneticPr fontId="1"/>
  </si>
  <si>
    <t>　</t>
    <phoneticPr fontId="1"/>
  </si>
  <si>
    <t>県　　　外</t>
    <rPh sb="0" eb="1">
      <t>ケン</t>
    </rPh>
    <rPh sb="4" eb="5">
      <t>ガイ</t>
    </rPh>
    <phoneticPr fontId="1"/>
  </si>
  <si>
    <t>看護</t>
    <rPh sb="0" eb="2">
      <t>カンゴ</t>
    </rPh>
    <phoneticPr fontId="1"/>
  </si>
  <si>
    <t>在籍生徒全体</t>
    <rPh sb="0" eb="2">
      <t>ザイセキ</t>
    </rPh>
    <rPh sb="2" eb="4">
      <t>セイト</t>
    </rPh>
    <rPh sb="4" eb="6">
      <t>ゼンタイ</t>
    </rPh>
    <phoneticPr fontId="1"/>
  </si>
  <si>
    <t>双葉</t>
    <rPh sb="0" eb="2">
      <t>フタバ</t>
    </rPh>
    <phoneticPr fontId="1"/>
  </si>
  <si>
    <t>浪江</t>
    <rPh sb="0" eb="2">
      <t>ナミエ</t>
    </rPh>
    <phoneticPr fontId="1"/>
  </si>
  <si>
    <t>富岡</t>
    <rPh sb="0" eb="2">
      <t>トミオカ</t>
    </rPh>
    <phoneticPr fontId="1"/>
  </si>
  <si>
    <t>国際・ｽﾎﾟｰﾂ</t>
  </si>
  <si>
    <t>双葉翔陽</t>
    <rPh sb="0" eb="2">
      <t>フタバ</t>
    </rPh>
    <rPh sb="2" eb="4">
      <t>ショウヨウ</t>
    </rPh>
    <phoneticPr fontId="1"/>
  </si>
  <si>
    <t>相馬</t>
    <rPh sb="0" eb="2">
      <t>ソウマ</t>
    </rPh>
    <phoneticPr fontId="1"/>
  </si>
  <si>
    <t>理数</t>
    <rPh sb="0" eb="2">
      <t>リスウ</t>
    </rPh>
    <phoneticPr fontId="1"/>
  </si>
  <si>
    <t>原町</t>
    <rPh sb="0" eb="2">
      <t>ハラマチ</t>
    </rPh>
    <phoneticPr fontId="1"/>
  </si>
  <si>
    <t>相馬農業</t>
    <rPh sb="0" eb="2">
      <t>ソウマ</t>
    </rPh>
    <rPh sb="2" eb="4">
      <t>ノウギョウ</t>
    </rPh>
    <phoneticPr fontId="1"/>
  </si>
  <si>
    <t>生産環境</t>
    <rPh sb="0" eb="2">
      <t>セイサン</t>
    </rPh>
    <rPh sb="2" eb="4">
      <t>カンキョウ</t>
    </rPh>
    <phoneticPr fontId="1"/>
  </si>
  <si>
    <t>環境緑地</t>
    <rPh sb="0" eb="2">
      <t>カンキョウ</t>
    </rPh>
    <rPh sb="2" eb="4">
      <t>リョクチ</t>
    </rPh>
    <phoneticPr fontId="1"/>
  </si>
  <si>
    <t>H</t>
    <phoneticPr fontId="1"/>
  </si>
  <si>
    <r>
      <t>J　</t>
    </r>
    <r>
      <rPr>
        <sz val="6"/>
        <rFont val="ＭＳ Ｐ明朝"/>
        <family val="1"/>
        <charset val="128"/>
      </rPr>
      <t>上記Ａのうち就職希望者</t>
    </r>
    <rPh sb="2" eb="4">
      <t>ジョウキ</t>
    </rPh>
    <rPh sb="8" eb="10">
      <t>シュウショク</t>
    </rPh>
    <rPh sb="10" eb="12">
      <t>キボウ</t>
    </rPh>
    <rPh sb="12" eb="13">
      <t>モノ</t>
    </rPh>
    <phoneticPr fontId="1"/>
  </si>
  <si>
    <r>
      <t>K　</t>
    </r>
    <r>
      <rPr>
        <sz val="6"/>
        <rFont val="ＭＳ Ｐ明朝"/>
        <family val="1"/>
        <charset val="128"/>
      </rPr>
      <t>上記Ｂのうち就職希望者</t>
    </r>
    <rPh sb="2" eb="4">
      <t>ジョウキ</t>
    </rPh>
    <rPh sb="8" eb="10">
      <t>シュウショク</t>
    </rPh>
    <rPh sb="10" eb="12">
      <t>キボウ</t>
    </rPh>
    <rPh sb="12" eb="13">
      <t>モノ</t>
    </rPh>
    <phoneticPr fontId="1"/>
  </si>
  <si>
    <r>
      <t>L　</t>
    </r>
    <r>
      <rPr>
        <sz val="6"/>
        <rFont val="ＭＳ Ｐ明朝"/>
        <family val="1"/>
        <charset val="128"/>
      </rPr>
      <t>Ｃ＋J＋K　就職希望者計</t>
    </r>
    <rPh sb="8" eb="13">
      <t>シュウショクシャ</t>
    </rPh>
    <rPh sb="13" eb="14">
      <t>ゴウケイ</t>
    </rPh>
    <phoneticPr fontId="1"/>
  </si>
  <si>
    <t>再掲③</t>
    <rPh sb="0" eb="2">
      <t>サイケイ</t>
    </rPh>
    <phoneticPr fontId="1"/>
  </si>
  <si>
    <t>　　</t>
    <phoneticPr fontId="1"/>
  </si>
  <si>
    <t>聴取できなかった者</t>
    <rPh sb="0" eb="2">
      <t>チョウシュ</t>
    </rPh>
    <rPh sb="8" eb="9">
      <t>モノ</t>
    </rPh>
    <phoneticPr fontId="1"/>
  </si>
  <si>
    <t>　　　　　福　　　　　島　　　　　県　　　　　教　　　　　育　　　　　委　　　　　員　　　　　会</t>
    <rPh sb="5" eb="6">
      <t>フク</t>
    </rPh>
    <rPh sb="11" eb="12">
      <t>シマ</t>
    </rPh>
    <rPh sb="17" eb="18">
      <t>ケン</t>
    </rPh>
    <rPh sb="23" eb="24">
      <t>キョウ</t>
    </rPh>
    <rPh sb="29" eb="30">
      <t>イク</t>
    </rPh>
    <rPh sb="35" eb="36">
      <t>イ</t>
    </rPh>
    <rPh sb="41" eb="42">
      <t>イン</t>
    </rPh>
    <rPh sb="47" eb="48">
      <t>カイ</t>
    </rPh>
    <phoneticPr fontId="1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</si>
  <si>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1"/>
  </si>
  <si>
    <t>ア</t>
    <phoneticPr fontId="1"/>
  </si>
  <si>
    <t>イ</t>
    <phoneticPr fontId="1"/>
  </si>
  <si>
    <t>↑</t>
  </si>
  <si>
    <t>社会福祉施設への入所を希望する場合などが考えられる。</t>
    <rPh sb="11" eb="13">
      <t>キボウ</t>
    </rPh>
    <rPh sb="15" eb="17">
      <t>バアイ</t>
    </rPh>
    <rPh sb="20" eb="21">
      <t>カンガ</t>
    </rPh>
    <phoneticPr fontId="1"/>
  </si>
  <si>
    <t>　計のあるところは、必ず検算する。</t>
    <rPh sb="1" eb="2">
      <t>ケイ</t>
    </rPh>
    <rPh sb="10" eb="11">
      <t>カナラ</t>
    </rPh>
    <rPh sb="12" eb="14">
      <t>ケンザン</t>
    </rPh>
    <phoneticPr fontId="1"/>
  </si>
  <si>
    <t>　本人の第１希望によって作成する。</t>
    <rPh sb="1" eb="3">
      <t>ホンニン</t>
    </rPh>
    <rPh sb="6" eb="8">
      <t>キボウ</t>
    </rPh>
    <rPh sb="12" eb="14">
      <t>サクセイ</t>
    </rPh>
    <phoneticPr fontId="1"/>
  </si>
  <si>
    <t>福　　　　　島　　　　　県　　　　　教　　　　　育　　　　　委　　　　　員　　　　　会</t>
    <phoneticPr fontId="1"/>
  </si>
  <si>
    <t>桃色の網掛け部分に記入すること</t>
    <rPh sb="0" eb="2">
      <t>モモイロ</t>
    </rPh>
    <rPh sb="3" eb="5">
      <t>アミカ</t>
    </rPh>
    <rPh sb="6" eb="8">
      <t>ブブン</t>
    </rPh>
    <rPh sb="9" eb="11">
      <t>キニュウ</t>
    </rPh>
    <phoneticPr fontId="1"/>
  </si>
  <si>
    <t>中１票</t>
    <phoneticPr fontId="1"/>
  </si>
  <si>
    <t>取扱者
　職・氏名</t>
    <rPh sb="0" eb="3">
      <t>トリアツカイシャ</t>
    </rPh>
    <rPh sb="5" eb="6">
      <t>ショク</t>
    </rPh>
    <rPh sb="7" eb="9">
      <t>シメイ</t>
    </rPh>
    <phoneticPr fontId="1"/>
  </si>
  <si>
    <t>中高一貫教育の実施形態
（実施している学校のみ）</t>
    <rPh sb="0" eb="2">
      <t>チュウコウ</t>
    </rPh>
    <rPh sb="2" eb="4">
      <t>イッカン</t>
    </rPh>
    <rPh sb="4" eb="6">
      <t>キョウイク</t>
    </rPh>
    <rPh sb="7" eb="9">
      <t>ジッシ</t>
    </rPh>
    <rPh sb="9" eb="11">
      <t>ケイタイ</t>
    </rPh>
    <phoneticPr fontId="1"/>
  </si>
  <si>
    <t>「分類不能の産業」及び「就職先の産業別が不明の者」</t>
    <phoneticPr fontId="1"/>
  </si>
  <si>
    <t>２　就職希望状況（区分については、別紙参照）</t>
    <rPh sb="2" eb="4">
      <t>シュウショク</t>
    </rPh>
    <rPh sb="4" eb="6">
      <t>キボウ</t>
    </rPh>
    <rPh sb="6" eb="8">
      <t>ジョウキョウ</t>
    </rPh>
    <rPh sb="9" eb="11">
      <t>クブン</t>
    </rPh>
    <rPh sb="17" eb="19">
      <t>ベッシ</t>
    </rPh>
    <rPh sb="19" eb="21">
      <t>サンショウ</t>
    </rPh>
    <phoneticPr fontId="1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</si>
  <si>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1"/>
  </si>
  <si>
    <t>総数</t>
    <rPh sb="0" eb="2">
      <t>ソウスウ</t>
    </rPh>
    <phoneticPr fontId="1"/>
  </si>
  <si>
    <t>　中１票の「Ｇ　聴取できなかった者」の欄には不登校等で進路希望を聴取できなかった者とする。</t>
    <rPh sb="8" eb="10">
      <t>チョウシュ</t>
    </rPh>
    <rPh sb="16" eb="17">
      <t>モノ</t>
    </rPh>
    <rPh sb="22" eb="25">
      <t>フトウコウ</t>
    </rPh>
    <rPh sb="25" eb="26">
      <t>トウ</t>
    </rPh>
    <rPh sb="27" eb="29">
      <t>シンロ</t>
    </rPh>
    <rPh sb="29" eb="31">
      <t>キボウ</t>
    </rPh>
    <rPh sb="32" eb="34">
      <t>チョウシュ</t>
    </rPh>
    <rPh sb="40" eb="41">
      <t>モノ</t>
    </rPh>
    <phoneticPr fontId="1"/>
  </si>
  <si>
    <t>　中１票の「H　その他」の欄には、Ａ～G以外の者を記入する。ここには、家事手伝、臨時的就労、</t>
    <rPh sb="1" eb="2">
      <t>ナカ</t>
    </rPh>
    <rPh sb="3" eb="4">
      <t>ヒョウ</t>
    </rPh>
    <rPh sb="8" eb="11">
      <t>ソノタ</t>
    </rPh>
    <rPh sb="13" eb="14">
      <t>ラン</t>
    </rPh>
    <rPh sb="20" eb="22">
      <t>イガイ</t>
    </rPh>
    <rPh sb="23" eb="24">
      <t>モノ</t>
    </rPh>
    <rPh sb="25" eb="27">
      <t>キニュウ</t>
    </rPh>
    <rPh sb="35" eb="37">
      <t>カジ</t>
    </rPh>
    <rPh sb="37" eb="38">
      <t>テツダ</t>
    </rPh>
    <phoneticPr fontId="1"/>
  </si>
  <si>
    <t>　中１票の「Ｄ　進路未定の者」の欄には、Ａ，Ｂ，Ｃ，Ｅ，Ｆいずれの区分へ進むかを決めかねている者を</t>
    <rPh sb="1" eb="2">
      <t>ナカ</t>
    </rPh>
    <rPh sb="3" eb="4">
      <t>ヒョウ</t>
    </rPh>
    <rPh sb="8" eb="10">
      <t>シンロ</t>
    </rPh>
    <rPh sb="10" eb="12">
      <t>ミテイ</t>
    </rPh>
    <rPh sb="13" eb="14">
      <t>モノ</t>
    </rPh>
    <rPh sb="16" eb="17">
      <t>ラン</t>
    </rPh>
    <phoneticPr fontId="1"/>
  </si>
  <si>
    <t>記入する。</t>
    <phoneticPr fontId="1"/>
  </si>
  <si>
    <t>総　　　　　　数</t>
    <rPh sb="0" eb="1">
      <t>ソウ</t>
    </rPh>
    <rPh sb="7" eb="8">
      <t>スウ</t>
    </rPh>
    <phoneticPr fontId="1"/>
  </si>
  <si>
    <t>中３票</t>
    <rPh sb="0" eb="1">
      <t>チュウ</t>
    </rPh>
    <rPh sb="2" eb="3">
      <t>ヒョウ</t>
    </rPh>
    <phoneticPr fontId="1"/>
  </si>
  <si>
    <t>ケ</t>
    <phoneticPr fontId="1"/>
  </si>
  <si>
    <t>コ</t>
    <phoneticPr fontId="1"/>
  </si>
  <si>
    <t>オ</t>
    <phoneticPr fontId="1"/>
  </si>
  <si>
    <t>カ</t>
    <phoneticPr fontId="1"/>
  </si>
  <si>
    <t xml:space="preserve">  </t>
    <phoneticPr fontId="1"/>
  </si>
  <si>
    <t>郡山萌世</t>
    <phoneticPr fontId="1"/>
  </si>
  <si>
    <t>キ</t>
    <phoneticPr fontId="1"/>
  </si>
  <si>
    <t>ク</t>
    <phoneticPr fontId="1"/>
  </si>
  <si>
    <t>ウ</t>
    <phoneticPr fontId="1"/>
  </si>
  <si>
    <t>エ</t>
    <phoneticPr fontId="1"/>
  </si>
  <si>
    <t>中２票</t>
    <rPh sb="0" eb="1">
      <t>チュウ</t>
    </rPh>
    <rPh sb="2" eb="3">
      <t>ヒョウ</t>
    </rPh>
    <phoneticPr fontId="1"/>
  </si>
  <si>
    <t>大智学園</t>
    <rPh sb="0" eb="1">
      <t>オオ</t>
    </rPh>
    <rPh sb="1" eb="2">
      <t>チ</t>
    </rPh>
    <rPh sb="2" eb="4">
      <t>ガクエン</t>
    </rPh>
    <phoneticPr fontId="1"/>
  </si>
  <si>
    <t>中４票</t>
    <rPh sb="0" eb="1">
      <t>チュウ</t>
    </rPh>
    <rPh sb="2" eb="3">
      <t>ヒョウ</t>
    </rPh>
    <phoneticPr fontId="1"/>
  </si>
  <si>
    <t>中１票と照合</t>
    <rPh sb="0" eb="1">
      <t>ナカ</t>
    </rPh>
    <rPh sb="2" eb="3">
      <t>ヒョウ</t>
    </rPh>
    <rPh sb="4" eb="6">
      <t>ショウゴウ</t>
    </rPh>
    <phoneticPr fontId="1"/>
  </si>
  <si>
    <t>←［中４票］と照合</t>
    <rPh sb="2" eb="3">
      <t>ナカ</t>
    </rPh>
    <rPh sb="4" eb="5">
      <t>ヒョウ</t>
    </rPh>
    <rPh sb="7" eb="9">
      <t>ショウゴウ</t>
    </rPh>
    <phoneticPr fontId="1"/>
  </si>
  <si>
    <t>（別紙）</t>
    <rPh sb="1" eb="3">
      <t>ベッシ</t>
    </rPh>
    <phoneticPr fontId="1"/>
  </si>
  <si>
    <t>磐城緑蔭</t>
    <rPh sb="0" eb="2">
      <t>イワキ</t>
    </rPh>
    <rPh sb="2" eb="4">
      <t>リョクイン</t>
    </rPh>
    <phoneticPr fontId="1"/>
  </si>
  <si>
    <t>相双</t>
    <rPh sb="0" eb="1">
      <t>ソウ</t>
    </rPh>
    <rPh sb="1" eb="2">
      <t>ソウ</t>
    </rPh>
    <phoneticPr fontId="1"/>
  </si>
  <si>
    <t>喜多方桐桜</t>
    <rPh sb="3" eb="4">
      <t>キリ</t>
    </rPh>
    <rPh sb="4" eb="5">
      <t>サクラ</t>
    </rPh>
    <phoneticPr fontId="1"/>
  </si>
  <si>
    <t>NO</t>
    <phoneticPr fontId="1"/>
  </si>
  <si>
    <t>２　学校別、学科別等県内希望状況</t>
    <phoneticPr fontId="1"/>
  </si>
  <si>
    <t>情報ビジネス</t>
    <phoneticPr fontId="1"/>
  </si>
  <si>
    <t>経営ビジネス</t>
    <phoneticPr fontId="1"/>
  </si>
  <si>
    <t>会計ビジネス</t>
    <phoneticPr fontId="1"/>
  </si>
  <si>
    <t>桃色の網掛け部分のみ入力すること</t>
    <rPh sb="0" eb="2">
      <t>モモイロ</t>
    </rPh>
    <rPh sb="3" eb="5">
      <t>アミカ</t>
    </rPh>
    <rPh sb="6" eb="8">
      <t>ブブン</t>
    </rPh>
    <rPh sb="10" eb="12">
      <t>ニュウリョク</t>
    </rPh>
    <phoneticPr fontId="1"/>
  </si>
  <si>
    <t>セルはロックされています</t>
    <phoneticPr fontId="1"/>
  </si>
  <si>
    <t>県　　　内</t>
    <rPh sb="0" eb="1">
      <t>ケン</t>
    </rPh>
    <rPh sb="4" eb="5">
      <t>ナイ</t>
    </rPh>
    <phoneticPr fontId="1"/>
  </si>
  <si>
    <t>　ア～コの人数は、中３票～中４票と照合する（同一記号は一致）。</t>
    <rPh sb="5" eb="7">
      <t>ニンズウ</t>
    </rPh>
    <rPh sb="9" eb="10">
      <t>ナカ</t>
    </rPh>
    <rPh sb="11" eb="12">
      <t>ヒョウ</t>
    </rPh>
    <rPh sb="13" eb="14">
      <t>ナカ</t>
    </rPh>
    <rPh sb="15" eb="16">
      <t>ヒョウ</t>
    </rPh>
    <rPh sb="17" eb="19">
      <t>ショウゴウ</t>
    </rPh>
    <rPh sb="22" eb="24">
      <t>ドウイツ</t>
    </rPh>
    <rPh sb="24" eb="26">
      <t>キゴウ</t>
    </rPh>
    <rPh sb="27" eb="29">
      <t>イッチ</t>
    </rPh>
    <phoneticPr fontId="1"/>
  </si>
  <si>
    <t>　桃色部に入力が必要な数値等は必ず記入すること。記入漏れに十分注意する。</t>
    <rPh sb="1" eb="3">
      <t>モモイロ</t>
    </rPh>
    <rPh sb="3" eb="4">
      <t>ブ</t>
    </rPh>
    <rPh sb="5" eb="7">
      <t>ニュウリョク</t>
    </rPh>
    <rPh sb="8" eb="10">
      <t>ヒツヨウ</t>
    </rPh>
    <rPh sb="11" eb="13">
      <t>スウチ</t>
    </rPh>
    <rPh sb="13" eb="14">
      <t>トウ</t>
    </rPh>
    <rPh sb="15" eb="16">
      <t>カナラ</t>
    </rPh>
    <rPh sb="17" eb="19">
      <t>キニュウ</t>
    </rPh>
    <rPh sb="24" eb="26">
      <t>キニュウ</t>
    </rPh>
    <rPh sb="29" eb="31">
      <t>ジュウブン</t>
    </rPh>
    <phoneticPr fontId="1"/>
  </si>
  <si>
    <t>総合学科</t>
    <rPh sb="0" eb="2">
      <t>ソウゴウ</t>
    </rPh>
    <rPh sb="2" eb="4">
      <t>ガッカ</t>
    </rPh>
    <phoneticPr fontId="1"/>
  </si>
  <si>
    <t>ヒューマンサービス</t>
    <phoneticPr fontId="1"/>
  </si>
  <si>
    <t>アグリビジネス</t>
    <phoneticPr fontId="1"/>
  </si>
  <si>
    <t>（県内）</t>
    <rPh sb="1" eb="3">
      <t>ケンナイ</t>
    </rPh>
    <phoneticPr fontId="1"/>
  </si>
  <si>
    <t>記入に関する注意事項は【別紙】をご覧ください</t>
    <rPh sb="13" eb="14">
      <t>カミ</t>
    </rPh>
    <phoneticPr fontId="1"/>
  </si>
  <si>
    <t>平成２９年度より休校</t>
    <rPh sb="0" eb="2">
      <t>ヘイセイ</t>
    </rPh>
    <rPh sb="4" eb="6">
      <t>ネンド</t>
    </rPh>
    <rPh sb="8" eb="10">
      <t>キュウコウ</t>
    </rPh>
    <phoneticPr fontId="1"/>
  </si>
  <si>
    <t>環境化学ｺｰｽ</t>
    <rPh sb="0" eb="2">
      <t>カンキョウ</t>
    </rPh>
    <rPh sb="2" eb="4">
      <t>カガク</t>
    </rPh>
    <phoneticPr fontId="1"/>
  </si>
  <si>
    <t>電子制御ｺｰｽ</t>
    <rPh sb="0" eb="2">
      <t>デンシ</t>
    </rPh>
    <rPh sb="2" eb="4">
      <t>セイギョ</t>
    </rPh>
    <phoneticPr fontId="1"/>
  </si>
  <si>
    <t>学　　　　科</t>
    <rPh sb="0" eb="1">
      <t>ガク</t>
    </rPh>
    <rPh sb="5" eb="6">
      <t>カ</t>
    </rPh>
    <phoneticPr fontId="1"/>
  </si>
  <si>
    <t>会津北嶺</t>
    <rPh sb="0" eb="2">
      <t>アイヅ</t>
    </rPh>
    <rPh sb="2" eb="4">
      <t>ホクレイ</t>
    </rPh>
    <phoneticPr fontId="1"/>
  </si>
  <si>
    <t>情報ビジネス</t>
    <rPh sb="0" eb="2">
      <t>ジョウホウ</t>
    </rPh>
    <phoneticPr fontId="1"/>
  </si>
  <si>
    <t>機械工学</t>
    <rPh sb="0" eb="2">
      <t>キカイ</t>
    </rPh>
    <rPh sb="2" eb="4">
      <t>コウガク</t>
    </rPh>
    <phoneticPr fontId="1"/>
  </si>
  <si>
    <t>電気工学</t>
    <rPh sb="0" eb="2">
      <t>デンキ</t>
    </rPh>
    <rPh sb="2" eb="4">
      <t>コウガク</t>
    </rPh>
    <phoneticPr fontId="1"/>
  </si>
  <si>
    <t>制御工学</t>
    <rPh sb="0" eb="2">
      <t>セイギョ</t>
    </rPh>
    <rPh sb="2" eb="4">
      <t>コウガク</t>
    </rPh>
    <phoneticPr fontId="1"/>
  </si>
  <si>
    <t>土木環境工学</t>
    <rPh sb="0" eb="2">
      <t>ドボク</t>
    </rPh>
    <rPh sb="2" eb="4">
      <t>カンキョウ</t>
    </rPh>
    <rPh sb="4" eb="6">
      <t>コウガク</t>
    </rPh>
    <phoneticPr fontId="1"/>
  </si>
  <si>
    <t>情報工学</t>
    <rPh sb="0" eb="2">
      <t>ジョウホウ</t>
    </rPh>
    <rPh sb="2" eb="4">
      <t>コウガク</t>
    </rPh>
    <phoneticPr fontId="1"/>
  </si>
  <si>
    <t>（　津　　島　）</t>
    <rPh sb="2" eb="3">
      <t>ツ</t>
    </rPh>
    <rPh sb="5" eb="6">
      <t>シマ</t>
    </rPh>
    <phoneticPr fontId="1"/>
  </si>
  <si>
    <t>経営マネジメント</t>
    <rPh sb="0" eb="2">
      <t>ケイエイ</t>
    </rPh>
    <phoneticPr fontId="1"/>
  </si>
  <si>
    <t>小高産業
技術</t>
    <rPh sb="0" eb="2">
      <t>オダカ</t>
    </rPh>
    <rPh sb="2" eb="4">
      <t>サンギョウ</t>
    </rPh>
    <rPh sb="5" eb="7">
      <t>ギジュツ</t>
    </rPh>
    <phoneticPr fontId="1"/>
  </si>
  <si>
    <t>産業
革新</t>
    <rPh sb="0" eb="2">
      <t>サンギョウ</t>
    </rPh>
    <rPh sb="3" eb="5">
      <t>カクシン</t>
    </rPh>
    <phoneticPr fontId="1"/>
  </si>
  <si>
    <t>ふたば未来学園</t>
    <rPh sb="3" eb="5">
      <t>ミライ</t>
    </rPh>
    <rPh sb="5" eb="7">
      <t>ガクエン</t>
    </rPh>
    <phoneticPr fontId="1"/>
  </si>
  <si>
    <t>相双計　</t>
    <rPh sb="0" eb="2">
      <t>ソウソウ</t>
    </rPh>
    <rPh sb="2" eb="3">
      <t>ケイ</t>
    </rPh>
    <phoneticPr fontId="1"/>
  </si>
  <si>
    <t xml:space="preserve">県内全日制公立計 </t>
    <rPh sb="0" eb="2">
      <t>ケンナイ</t>
    </rPh>
    <rPh sb="2" eb="5">
      <t>ゼンニチセイ</t>
    </rPh>
    <rPh sb="5" eb="7">
      <t>コウリツ</t>
    </rPh>
    <rPh sb="7" eb="8">
      <t>ケイ</t>
    </rPh>
    <phoneticPr fontId="1"/>
  </si>
  <si>
    <r>
      <t>　欄中の数字が</t>
    </r>
    <r>
      <rPr>
        <b/>
        <u/>
        <sz val="11"/>
        <rFont val="ＭＳ Ｐ明朝"/>
        <family val="1"/>
        <charset val="128"/>
      </rPr>
      <t>「０」の場合は空欄</t>
    </r>
    <r>
      <rPr>
        <b/>
        <sz val="11"/>
        <rFont val="ＭＳ Ｐ明朝"/>
        <family val="1"/>
        <charset val="128"/>
      </rPr>
      <t>とし、「０」は記入しない</t>
    </r>
    <r>
      <rPr>
        <sz val="11"/>
        <rFont val="ＭＳ Ｐ明朝"/>
        <family val="1"/>
        <charset val="128"/>
      </rPr>
      <t>。</t>
    </r>
    <rPh sb="1" eb="2">
      <t>ラン</t>
    </rPh>
    <rPh sb="2" eb="3">
      <t>チュウ</t>
    </rPh>
    <rPh sb="4" eb="6">
      <t>スウジ</t>
    </rPh>
    <rPh sb="11" eb="13">
      <t>バアイ</t>
    </rPh>
    <rPh sb="14" eb="16">
      <t>クウラン</t>
    </rPh>
    <rPh sb="23" eb="25">
      <t>キニュウ</t>
    </rPh>
    <phoneticPr fontId="1"/>
  </si>
  <si>
    <t>　　　　　　　・</t>
    <phoneticPr fontId="1"/>
  </si>
  <si>
    <t>電話　（　　　　　　　　）　　　　　　－</t>
    <phoneticPr fontId="1"/>
  </si>
  <si>
    <t>東日本国際大学
附属昌平</t>
    <rPh sb="0" eb="1">
      <t>ヒガシ</t>
    </rPh>
    <rPh sb="1" eb="3">
      <t>ニホン</t>
    </rPh>
    <rPh sb="3" eb="5">
      <t>コクサイ</t>
    </rPh>
    <rPh sb="5" eb="7">
      <t>ダイガク</t>
    </rPh>
    <rPh sb="8" eb="10">
      <t>フゾク</t>
    </rPh>
    <rPh sb="10" eb="11">
      <t>マサ</t>
    </rPh>
    <rPh sb="11" eb="12">
      <t>ヒラ</t>
    </rPh>
    <phoneticPr fontId="1"/>
  </si>
  <si>
    <t>福島商業</t>
    <phoneticPr fontId="1"/>
  </si>
  <si>
    <t>電気情報</t>
    <rPh sb="0" eb="2">
      <t>デンキ</t>
    </rPh>
    <rPh sb="2" eb="4">
      <t>ジョウホウ</t>
    </rPh>
    <phoneticPr fontId="1"/>
  </si>
  <si>
    <t>小名浜海星</t>
    <rPh sb="3" eb="5">
      <t>カイセイ</t>
    </rPh>
    <phoneticPr fontId="1"/>
  </si>
  <si>
    <t>喜多方</t>
    <rPh sb="0" eb="3">
      <t>キタカタ</t>
    </rPh>
    <phoneticPr fontId="1"/>
  </si>
  <si>
    <t>整理番号</t>
    <rPh sb="0" eb="2">
      <t>セイリ</t>
    </rPh>
    <rPh sb="2" eb="4">
      <t>バンゴウ</t>
    </rPh>
    <phoneticPr fontId="1"/>
  </si>
  <si>
    <t>須賀川創英館</t>
    <rPh sb="0" eb="3">
      <t>スカガワ</t>
    </rPh>
    <rPh sb="3" eb="5">
      <t>ソウエイ</t>
    </rPh>
    <rPh sb="5" eb="6">
      <t>カン</t>
    </rPh>
    <phoneticPr fontId="1"/>
  </si>
  <si>
    <t>会津西陵</t>
    <rPh sb="0" eb="2">
      <t>アイヅ</t>
    </rPh>
    <rPh sb="2" eb="4">
      <t>セイリョウ</t>
    </rPh>
    <phoneticPr fontId="1"/>
  </si>
  <si>
    <t>いわき湯本</t>
    <rPh sb="3" eb="5">
      <t>ユモト</t>
    </rPh>
    <phoneticPr fontId="1"/>
  </si>
  <si>
    <t>相馬総合</t>
    <rPh sb="0" eb="2">
      <t>ソウマ</t>
    </rPh>
    <rPh sb="2" eb="4">
      <t>ソウゴウ</t>
    </rPh>
    <phoneticPr fontId="1"/>
  </si>
  <si>
    <t>ふくしま新世</t>
    <rPh sb="4" eb="6">
      <t>シンセイ</t>
    </rPh>
    <phoneticPr fontId="1"/>
  </si>
  <si>
    <t>工学</t>
    <rPh sb="0" eb="2">
      <t>コウガク</t>
    </rPh>
    <phoneticPr fontId="1"/>
  </si>
  <si>
    <t>建築</t>
    <rPh sb="0" eb="2">
      <t>ケンチク</t>
    </rPh>
    <phoneticPr fontId="1"/>
  </si>
  <si>
    <t>生活文化</t>
    <rPh sb="0" eb="2">
      <t>セイカツ</t>
    </rPh>
    <rPh sb="2" eb="4">
      <t>ブンカ</t>
    </rPh>
    <phoneticPr fontId="1"/>
  </si>
  <si>
    <t>生産科学</t>
    <rPh sb="0" eb="2">
      <t>セイサン</t>
    </rPh>
    <rPh sb="2" eb="4">
      <t>カガク</t>
    </rPh>
    <phoneticPr fontId="1"/>
  </si>
  <si>
    <t>環境科学</t>
    <rPh sb="0" eb="2">
      <t>カンキョウ</t>
    </rPh>
    <rPh sb="2" eb="4">
      <t>カガク</t>
    </rPh>
    <phoneticPr fontId="1"/>
  </si>
  <si>
    <t>地域創生</t>
    <rPh sb="0" eb="2">
      <t>チイキ</t>
    </rPh>
    <rPh sb="2" eb="4">
      <t>ソウセイ</t>
    </rPh>
    <phoneticPr fontId="1"/>
  </si>
  <si>
    <t>総合</t>
    <rPh sb="0" eb="2">
      <t>ソウゴウ</t>
    </rPh>
    <phoneticPr fontId="1"/>
  </si>
  <si>
    <t>進路希望調査票（集計用）</t>
    <rPh sb="8" eb="11">
      <t>シュウケイヨウ</t>
    </rPh>
    <phoneticPr fontId="1"/>
  </si>
  <si>
    <t>進路希望調査票（集計用）　</t>
    <rPh sb="8" eb="11">
      <t>シュウケイヨウ</t>
    </rPh>
    <phoneticPr fontId="1"/>
  </si>
  <si>
    <t>進路希望調査票（集計用）　</t>
    <rPh sb="0" eb="1">
      <t>ススム</t>
    </rPh>
    <rPh sb="1" eb="2">
      <t>ミチ</t>
    </rPh>
    <rPh sb="2" eb="3">
      <t>ノゾミ</t>
    </rPh>
    <rPh sb="3" eb="4">
      <t>ボウ</t>
    </rPh>
    <rPh sb="4" eb="5">
      <t>チョウ</t>
    </rPh>
    <rPh sb="5" eb="6">
      <t>サ</t>
    </rPh>
    <rPh sb="6" eb="7">
      <t>ヒョウ</t>
    </rPh>
    <rPh sb="8" eb="11">
      <t>シュウケイヨウ</t>
    </rPh>
    <phoneticPr fontId="1"/>
  </si>
  <si>
    <t>地域資源</t>
    <rPh sb="0" eb="2">
      <t>チイキ</t>
    </rPh>
    <rPh sb="2" eb="4">
      <t>シゲン</t>
    </rPh>
    <phoneticPr fontId="1"/>
  </si>
  <si>
    <t>伊達</t>
    <rPh sb="0" eb="2">
      <t>ダテ</t>
    </rPh>
    <phoneticPr fontId="1"/>
  </si>
  <si>
    <t>二本松実業</t>
    <rPh sb="0" eb="3">
      <t>ニホンマツ</t>
    </rPh>
    <rPh sb="3" eb="5">
      <t>ジツギョウ</t>
    </rPh>
    <phoneticPr fontId="1"/>
  </si>
  <si>
    <t>スポーツ</t>
    <phoneticPr fontId="1"/>
  </si>
  <si>
    <t>白河実業</t>
    <rPh sb="0" eb="2">
      <t>シラカワ</t>
    </rPh>
    <rPh sb="2" eb="4">
      <t>ジツギョウ</t>
    </rPh>
    <phoneticPr fontId="1"/>
  </si>
  <si>
    <t>修明</t>
    <rPh sb="0" eb="2">
      <t>シュウメイ</t>
    </rPh>
    <phoneticPr fontId="1"/>
  </si>
  <si>
    <t>会津農林</t>
    <rPh sb="0" eb="2">
      <t>アイヅ</t>
    </rPh>
    <rPh sb="2" eb="4">
      <t>ノウリン</t>
    </rPh>
    <phoneticPr fontId="1"/>
  </si>
  <si>
    <t>南会津</t>
    <rPh sb="0" eb="3">
      <t>ミナミアイヅ</t>
    </rPh>
    <phoneticPr fontId="1"/>
  </si>
  <si>
    <t>文理探究</t>
    <rPh sb="0" eb="2">
      <t>ブンリ</t>
    </rPh>
    <rPh sb="2" eb="4">
      <t>タンキュウ</t>
    </rPh>
    <phoneticPr fontId="1"/>
  </si>
  <si>
    <t>ﾋﾞｼﾞﾈｽﾊﾟｲｵﾆｱｺｰｽ</t>
    <phoneticPr fontId="1"/>
  </si>
  <si>
    <t>　調査票は、電子データ（エクセル形式）で提出する。</t>
    <rPh sb="1" eb="4">
      <t>チョウサヒョウ</t>
    </rPh>
    <rPh sb="6" eb="8">
      <t>デンシ</t>
    </rPh>
    <rPh sb="16" eb="18">
      <t>ケイシキ</t>
    </rPh>
    <rPh sb="20" eb="22">
      <t>テイシュツ</t>
    </rPh>
    <phoneticPr fontId="1"/>
  </si>
  <si>
    <t>探究</t>
    <rPh sb="0" eb="2">
      <t>タンキュウ</t>
    </rPh>
    <phoneticPr fontId="1"/>
  </si>
  <si>
    <r>
      <t>　調査対象者は、</t>
    </r>
    <r>
      <rPr>
        <b/>
        <sz val="11"/>
        <color rgb="FFC00000"/>
        <rFont val="ＭＳ Ｐ明朝"/>
        <family val="1"/>
        <charset val="128"/>
      </rPr>
      <t>令和８年３月</t>
    </r>
    <r>
      <rPr>
        <sz val="11"/>
        <rFont val="ＭＳ Ｐ明朝"/>
        <family val="1"/>
        <charset val="128"/>
      </rPr>
      <t>卒業見込者とする。</t>
    </r>
    <rPh sb="1" eb="6">
      <t>チョウサヒョウ</t>
    </rPh>
    <rPh sb="8" eb="10">
      <t>レイワ</t>
    </rPh>
    <rPh sb="11" eb="12">
      <t>ネン</t>
    </rPh>
    <rPh sb="13" eb="14">
      <t>ツキ</t>
    </rPh>
    <rPh sb="14" eb="16">
      <t>ソツギョウ</t>
    </rPh>
    <rPh sb="16" eb="18">
      <t>ミコ</t>
    </rPh>
    <rPh sb="18" eb="19">
      <t>シャ</t>
    </rPh>
    <phoneticPr fontId="1"/>
  </si>
  <si>
    <t>令和7年7月1日現在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1"/>
  </si>
  <si>
    <t>あぶくま柏鵬</t>
    <rPh sb="4" eb="5">
      <t>カシワ</t>
    </rPh>
    <rPh sb="5" eb="6">
      <t>ホウ</t>
    </rPh>
    <phoneticPr fontId="1"/>
  </si>
  <si>
    <t>いわき商業情報</t>
    <rPh sb="3" eb="5">
      <t>ショウギョウ</t>
    </rPh>
    <rPh sb="5" eb="7">
      <t>ジョウホウ</t>
    </rPh>
    <phoneticPr fontId="1"/>
  </si>
  <si>
    <t>情報ビジネス</t>
    <rPh sb="0" eb="2">
      <t>ジョウホウ</t>
    </rPh>
    <phoneticPr fontId="1"/>
  </si>
  <si>
    <t>会計ビジネス</t>
    <rPh sb="0" eb="2">
      <t>カイケイ</t>
    </rPh>
    <phoneticPr fontId="1"/>
  </si>
  <si>
    <t>○○立●●中学校</t>
    <rPh sb="2" eb="3">
      <t>リツ</t>
    </rPh>
    <rPh sb="5" eb="6">
      <t>チュウ</t>
    </rPh>
    <rPh sb="6" eb="8">
      <t>ガッコウ</t>
    </rPh>
    <phoneticPr fontId="1"/>
  </si>
  <si>
    <t>ＩＴ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</si>
</sst>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9"/>
      <name val="ＭＳ Ｐ明朝"/>
      <family val="1"/>
      <charset val="128"/>
    </font>
    <font>
      <sz val="5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5.5"/>
      <name val="ＭＳ Ｐ明朝"/>
      <family val="1"/>
      <charset val="128"/>
    </font>
    <font>
      <sz val="4.5"/>
      <name val="ＭＳ Ｐ明朝"/>
      <family val="1"/>
      <charset val="128"/>
    </font>
    <font>
      <b/>
      <sz val="20"/>
      <name val="ＭＳ Ｐ明朝"/>
      <family val="1"/>
      <charset val="128"/>
    </font>
    <font>
      <sz val="4.5"/>
      <name val="ＭＳ Ｐゴシック"/>
      <family val="3"/>
      <charset val="128"/>
    </font>
    <font>
      <b/>
      <sz val="6"/>
      <name val="ＭＳ ゴシック"/>
      <family val="3"/>
      <charset val="128"/>
    </font>
    <font>
      <b/>
      <sz val="6"/>
      <name val="ＭＳ Ｐゴシック"/>
      <family val="3"/>
      <charset val="128"/>
    </font>
    <font>
      <sz val="26"/>
      <name val="HGPｺﾞｼｯｸE"/>
      <family val="3"/>
      <charset val="128"/>
    </font>
    <font>
      <sz val="11"/>
      <name val="HGPｺﾞｼｯｸE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rgb="FF000000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ajor"/>
    </font>
    <font>
      <sz val="8"/>
      <color theme="0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sz val="20"/>
      <color theme="0"/>
      <name val="ＭＳ Ｐ明朝"/>
      <family val="1"/>
      <charset val="128"/>
    </font>
    <font>
      <sz val="6"/>
      <color theme="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b/>
      <sz val="20"/>
      <color theme="0"/>
      <name val="HGPｺﾞｼｯｸE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b/>
      <sz val="11"/>
      <color rgb="FFC00000"/>
      <name val="ＭＳ Ｐ明朝"/>
      <family val="1"/>
      <charset val="128"/>
    </font>
    <font>
      <b/>
      <u/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CFFCC"/>
        <bgColor indexed="64"/>
      </patternFill>
    </fill>
  </fills>
  <borders count="1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 diagonalUp="1"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620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0" fontId="17" fillId="0" borderId="0" xfId="0" applyFont="1" applyAlignment="1" applyProtection="1">
      <alignment horizontal="distributed"/>
      <protection locked="0"/>
    </xf>
    <xf numFmtId="0" fontId="17" fillId="0" borderId="0" xfId="0" applyFont="1" applyAlignment="1">
      <alignment horizontal="right" vertical="center"/>
    </xf>
    <xf numFmtId="0" fontId="7" fillId="0" borderId="6" xfId="0" applyFont="1" applyBorder="1"/>
    <xf numFmtId="0" fontId="7" fillId="0" borderId="6" xfId="0" applyFont="1" applyBorder="1" applyAlignment="1">
      <alignment horizontal="distributed"/>
    </xf>
    <xf numFmtId="0" fontId="10" fillId="0" borderId="6" xfId="0" applyFont="1" applyBorder="1"/>
    <xf numFmtId="49" fontId="3" fillId="0" borderId="0" xfId="0" applyNumberFormat="1" applyFont="1" applyAlignment="1">
      <alignment horizontal="left" wrapText="1"/>
    </xf>
    <xf numFmtId="0" fontId="10" fillId="3" borderId="6" xfId="0" applyFont="1" applyFill="1" applyBorder="1"/>
    <xf numFmtId="0" fontId="8" fillId="0" borderId="0" xfId="0" applyFont="1" applyAlignment="1">
      <alignment horizontal="right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41" fillId="0" borderId="0" xfId="0" applyFont="1" applyAlignment="1">
      <alignment vertical="top" wrapText="1"/>
    </xf>
    <xf numFmtId="0" fontId="5" fillId="3" borderId="25" xfId="0" applyFont="1" applyFill="1" applyBorder="1" applyAlignment="1" applyProtection="1">
      <alignment horizontal="right" vertical="center"/>
      <protection locked="0"/>
    </xf>
    <xf numFmtId="0" fontId="5" fillId="3" borderId="26" xfId="0" applyFont="1" applyFill="1" applyBorder="1" applyAlignment="1" applyProtection="1">
      <alignment horizontal="right" vertical="center"/>
      <protection locked="0"/>
    </xf>
    <xf numFmtId="0" fontId="5" fillId="3" borderId="27" xfId="0" applyFont="1" applyFill="1" applyBorder="1" applyAlignment="1" applyProtection="1">
      <alignment horizontal="right" vertical="center"/>
      <protection locked="0"/>
    </xf>
    <xf numFmtId="0" fontId="5" fillId="3" borderId="28" xfId="0" applyFont="1" applyFill="1" applyBorder="1" applyAlignment="1" applyProtection="1">
      <alignment horizontal="right" vertical="center"/>
      <protection locked="0"/>
    </xf>
    <xf numFmtId="0" fontId="5" fillId="3" borderId="27" xfId="0" applyFont="1" applyFill="1" applyBorder="1" applyAlignment="1" applyProtection="1">
      <alignment vertical="center"/>
      <protection locked="0"/>
    </xf>
    <xf numFmtId="0" fontId="5" fillId="3" borderId="28" xfId="0" applyFont="1" applyFill="1" applyBorder="1" applyAlignment="1" applyProtection="1">
      <alignment vertical="center"/>
      <protection locked="0"/>
    </xf>
    <xf numFmtId="0" fontId="5" fillId="3" borderId="29" xfId="0" applyFont="1" applyFill="1" applyBorder="1" applyAlignment="1" applyProtection="1">
      <alignment vertical="center"/>
      <protection locked="0"/>
    </xf>
    <xf numFmtId="0" fontId="5" fillId="3" borderId="30" xfId="0" applyFont="1" applyFill="1" applyBorder="1" applyAlignment="1" applyProtection="1">
      <alignment vertical="center"/>
      <protection locked="0"/>
    </xf>
    <xf numFmtId="0" fontId="5" fillId="3" borderId="31" xfId="0" applyFont="1" applyFill="1" applyBorder="1" applyAlignment="1" applyProtection="1">
      <alignment vertical="center"/>
      <protection locked="0"/>
    </xf>
    <xf numFmtId="0" fontId="5" fillId="3" borderId="32" xfId="0" applyFont="1" applyFill="1" applyBorder="1" applyAlignment="1" applyProtection="1">
      <alignment vertical="center"/>
      <protection locked="0"/>
    </xf>
    <xf numFmtId="0" fontId="5" fillId="3" borderId="33" xfId="0" applyFont="1" applyFill="1" applyBorder="1" applyAlignment="1" applyProtection="1">
      <alignment vertical="center"/>
      <protection locked="0"/>
    </xf>
    <xf numFmtId="0" fontId="5" fillId="3" borderId="34" xfId="0" applyFont="1" applyFill="1" applyBorder="1" applyAlignment="1" applyProtection="1">
      <alignment vertical="center"/>
      <protection locked="0"/>
    </xf>
    <xf numFmtId="0" fontId="5" fillId="3" borderId="35" xfId="0" applyFont="1" applyFill="1" applyBorder="1" applyAlignment="1" applyProtection="1">
      <alignment vertical="center"/>
      <protection locked="0"/>
    </xf>
    <xf numFmtId="0" fontId="5" fillId="3" borderId="36" xfId="0" applyFont="1" applyFill="1" applyBorder="1" applyAlignment="1" applyProtection="1">
      <alignment vertical="center"/>
      <protection locked="0"/>
    </xf>
    <xf numFmtId="0" fontId="5" fillId="3" borderId="37" xfId="0" applyFont="1" applyFill="1" applyBorder="1" applyAlignment="1" applyProtection="1">
      <alignment vertical="center"/>
      <protection locked="0"/>
    </xf>
    <xf numFmtId="0" fontId="5" fillId="3" borderId="38" xfId="0" applyFont="1" applyFill="1" applyBorder="1" applyAlignment="1" applyProtection="1">
      <alignment vertical="center"/>
      <protection locked="0"/>
    </xf>
    <xf numFmtId="0" fontId="5" fillId="3" borderId="31" xfId="0" applyFont="1" applyFill="1" applyBorder="1" applyAlignment="1" applyProtection="1">
      <alignment horizontal="right" vertical="center"/>
      <protection locked="0"/>
    </xf>
    <xf numFmtId="0" fontId="5" fillId="3" borderId="39" xfId="0" applyFont="1" applyFill="1" applyBorder="1" applyAlignment="1" applyProtection="1">
      <alignment horizontal="right" vertical="center"/>
      <protection locked="0"/>
    </xf>
    <xf numFmtId="0" fontId="5" fillId="3" borderId="40" xfId="0" applyFont="1" applyFill="1" applyBorder="1" applyAlignment="1" applyProtection="1">
      <alignment horizontal="right" vertical="center"/>
      <protection locked="0"/>
    </xf>
    <xf numFmtId="0" fontId="5" fillId="3" borderId="41" xfId="0" applyFont="1" applyFill="1" applyBorder="1" applyAlignment="1" applyProtection="1">
      <alignment horizontal="right" vertical="center"/>
      <protection locked="0"/>
    </xf>
    <xf numFmtId="0" fontId="5" fillId="3" borderId="42" xfId="0" applyFont="1" applyFill="1" applyBorder="1" applyAlignment="1" applyProtection="1">
      <alignment horizontal="right" vertical="center"/>
      <protection locked="0"/>
    </xf>
    <xf numFmtId="0" fontId="5" fillId="3" borderId="43" xfId="0" applyFont="1" applyFill="1" applyBorder="1" applyAlignment="1" applyProtection="1">
      <alignment horizontal="right" vertical="center"/>
      <protection locked="0"/>
    </xf>
    <xf numFmtId="0" fontId="5" fillId="3" borderId="32" xfId="0" applyFont="1" applyFill="1" applyBorder="1" applyAlignment="1" applyProtection="1">
      <alignment horizontal="right" vertical="center"/>
      <protection locked="0"/>
    </xf>
    <xf numFmtId="0" fontId="5" fillId="3" borderId="44" xfId="0" applyFont="1" applyFill="1" applyBorder="1" applyAlignment="1" applyProtection="1">
      <alignment vertical="center"/>
      <protection locked="0"/>
    </xf>
    <xf numFmtId="0" fontId="5" fillId="3" borderId="45" xfId="0" applyFont="1" applyFill="1" applyBorder="1" applyAlignment="1" applyProtection="1">
      <alignment vertical="center"/>
      <protection locked="0"/>
    </xf>
    <xf numFmtId="0" fontId="5" fillId="3" borderId="43" xfId="0" applyFont="1" applyFill="1" applyBorder="1" applyAlignment="1" applyProtection="1">
      <alignment vertical="center"/>
      <protection locked="0"/>
    </xf>
    <xf numFmtId="0" fontId="30" fillId="3" borderId="9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5" fillId="5" borderId="79" xfId="0" applyFont="1" applyFill="1" applyBorder="1" applyAlignment="1">
      <alignment horizontal="right" vertical="center"/>
    </xf>
    <xf numFmtId="0" fontId="5" fillId="5" borderId="80" xfId="0" applyFont="1" applyFill="1" applyBorder="1" applyAlignment="1">
      <alignment horizontal="right" vertical="center"/>
    </xf>
    <xf numFmtId="0" fontId="5" fillId="5" borderId="26" xfId="0" applyFont="1" applyFill="1" applyBorder="1" applyAlignment="1">
      <alignment horizontal="right" vertical="center"/>
    </xf>
    <xf numFmtId="0" fontId="5" fillId="5" borderId="57" xfId="0" applyFont="1" applyFill="1" applyBorder="1" applyAlignment="1">
      <alignment horizontal="right" vertical="center"/>
    </xf>
    <xf numFmtId="0" fontId="5" fillId="5" borderId="81" xfId="0" applyFont="1" applyFill="1" applyBorder="1" applyAlignment="1">
      <alignment horizontal="right" vertical="center"/>
    </xf>
    <xf numFmtId="0" fontId="5" fillId="5" borderId="28" xfId="0" applyFont="1" applyFill="1" applyBorder="1" applyAlignment="1">
      <alignment horizontal="right" vertical="center"/>
    </xf>
    <xf numFmtId="0" fontId="5" fillId="5" borderId="82" xfId="0" applyFont="1" applyFill="1" applyBorder="1" applyAlignment="1">
      <alignment horizontal="right" vertical="center"/>
    </xf>
    <xf numFmtId="0" fontId="5" fillId="5" borderId="83" xfId="0" applyFont="1" applyFill="1" applyBorder="1" applyAlignment="1">
      <alignment horizontal="right" vertical="center"/>
    </xf>
    <xf numFmtId="0" fontId="5" fillId="5" borderId="30" xfId="0" applyFont="1" applyFill="1" applyBorder="1" applyAlignment="1">
      <alignment horizontal="right" vertical="center"/>
    </xf>
    <xf numFmtId="0" fontId="5" fillId="5" borderId="55" xfId="0" applyFont="1" applyFill="1" applyBorder="1" applyAlignment="1">
      <alignment horizontal="right" vertical="center"/>
    </xf>
    <xf numFmtId="0" fontId="5" fillId="5" borderId="84" xfId="0" applyFont="1" applyFill="1" applyBorder="1" applyAlignment="1">
      <alignment horizontal="right" vertical="center"/>
    </xf>
    <xf numFmtId="0" fontId="5" fillId="5" borderId="85" xfId="0" applyFont="1" applyFill="1" applyBorder="1" applyAlignment="1">
      <alignment horizontal="right" vertical="center"/>
    </xf>
    <xf numFmtId="0" fontId="5" fillId="5" borderId="86" xfId="0" applyFont="1" applyFill="1" applyBorder="1" applyAlignment="1">
      <alignment horizontal="right" vertical="center"/>
    </xf>
    <xf numFmtId="0" fontId="5" fillId="5" borderId="35" xfId="0" applyFont="1" applyFill="1" applyBorder="1" applyAlignment="1">
      <alignment horizontal="right" vertical="center"/>
    </xf>
    <xf numFmtId="0" fontId="5" fillId="5" borderId="87" xfId="0" applyFont="1" applyFill="1" applyBorder="1" applyAlignment="1">
      <alignment horizontal="right" vertical="center"/>
    </xf>
    <xf numFmtId="0" fontId="5" fillId="5" borderId="85" xfId="0" applyFont="1" applyFill="1" applyBorder="1" applyAlignment="1">
      <alignment vertical="center"/>
    </xf>
    <xf numFmtId="0" fontId="5" fillId="5" borderId="31" xfId="0" applyFont="1" applyFill="1" applyBorder="1" applyAlignment="1">
      <alignment horizontal="right" vertical="center"/>
    </xf>
    <xf numFmtId="0" fontId="5" fillId="5" borderId="28" xfId="0" applyFont="1" applyFill="1" applyBorder="1" applyAlignment="1">
      <alignment vertical="center"/>
    </xf>
    <xf numFmtId="0" fontId="5" fillId="2" borderId="88" xfId="0" applyFont="1" applyFill="1" applyBorder="1" applyAlignment="1">
      <alignment horizontal="right" vertical="center"/>
    </xf>
    <xf numFmtId="0" fontId="5" fillId="5" borderId="87" xfId="0" applyFont="1" applyFill="1" applyBorder="1" applyAlignment="1">
      <alignment vertical="center"/>
    </xf>
    <xf numFmtId="0" fontId="5" fillId="5" borderId="64" xfId="0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0" fontId="5" fillId="5" borderId="43" xfId="0" applyFont="1" applyFill="1" applyBorder="1" applyAlignment="1">
      <alignment vertical="center"/>
    </xf>
    <xf numFmtId="0" fontId="5" fillId="5" borderId="32" xfId="0" applyFont="1" applyFill="1" applyBorder="1" applyAlignment="1">
      <alignment vertical="center"/>
    </xf>
    <xf numFmtId="0" fontId="5" fillId="5" borderId="89" xfId="0" applyFont="1" applyFill="1" applyBorder="1" applyAlignment="1">
      <alignment horizontal="right" vertical="center"/>
    </xf>
    <xf numFmtId="0" fontId="5" fillId="5" borderId="90" xfId="0" applyFont="1" applyFill="1" applyBorder="1" applyAlignment="1">
      <alignment horizontal="right" vertical="center"/>
    </xf>
    <xf numFmtId="0" fontId="5" fillId="2" borderId="91" xfId="0" applyFont="1" applyFill="1" applyBorder="1" applyAlignment="1">
      <alignment horizontal="right" vertical="center"/>
    </xf>
    <xf numFmtId="0" fontId="5" fillId="5" borderId="39" xfId="0" applyFont="1" applyFill="1" applyBorder="1" applyAlignment="1">
      <alignment vertical="center"/>
    </xf>
    <xf numFmtId="0" fontId="5" fillId="5" borderId="42" xfId="0" applyFont="1" applyFill="1" applyBorder="1" applyAlignment="1">
      <alignment vertical="center"/>
    </xf>
    <xf numFmtId="0" fontId="5" fillId="2" borderId="41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7" xfId="0" applyFont="1" applyFill="1" applyBorder="1" applyAlignment="1">
      <alignment horizontal="right" vertical="center"/>
    </xf>
    <xf numFmtId="0" fontId="5" fillId="5" borderId="93" xfId="0" applyFont="1" applyFill="1" applyBorder="1" applyAlignment="1">
      <alignment horizontal="right" vertical="center"/>
    </xf>
    <xf numFmtId="0" fontId="5" fillId="5" borderId="94" xfId="0" applyFont="1" applyFill="1" applyBorder="1" applyAlignment="1">
      <alignment horizontal="right" vertical="center"/>
    </xf>
    <xf numFmtId="0" fontId="5" fillId="5" borderId="95" xfId="0" applyFont="1" applyFill="1" applyBorder="1" applyAlignment="1">
      <alignment horizontal="right" vertical="center"/>
    </xf>
    <xf numFmtId="0" fontId="5" fillId="5" borderId="96" xfId="0" applyFont="1" applyFill="1" applyBorder="1" applyAlignment="1">
      <alignment vertical="center"/>
    </xf>
    <xf numFmtId="0" fontId="42" fillId="0" borderId="0" xfId="0" applyFont="1"/>
    <xf numFmtId="0" fontId="35" fillId="0" borderId="0" xfId="0" applyFont="1" applyAlignment="1">
      <alignment vertical="center" wrapText="1"/>
    </xf>
    <xf numFmtId="0" fontId="26" fillId="0" borderId="0" xfId="0" applyFont="1"/>
    <xf numFmtId="0" fontId="27" fillId="0" borderId="0" xfId="0" applyFont="1"/>
    <xf numFmtId="0" fontId="27" fillId="0" borderId="98" xfId="0" applyFont="1" applyBorder="1" applyAlignment="1">
      <alignment horizontal="right" vertical="center"/>
    </xf>
    <xf numFmtId="0" fontId="27" fillId="0" borderId="99" xfId="0" applyFont="1" applyBorder="1" applyAlignment="1">
      <alignment horizontal="right" vertical="center"/>
    </xf>
    <xf numFmtId="0" fontId="27" fillId="0" borderId="100" xfId="0" applyFont="1" applyBorder="1" applyAlignment="1">
      <alignment horizontal="right" vertical="center"/>
    </xf>
    <xf numFmtId="0" fontId="4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7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Alignment="1">
      <alignment vertical="center" wrapText="1"/>
    </xf>
    <xf numFmtId="49" fontId="10" fillId="0" borderId="0" xfId="0" applyNumberFormat="1" applyFont="1"/>
    <xf numFmtId="0" fontId="3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distributed"/>
    </xf>
    <xf numFmtId="0" fontId="7" fillId="0" borderId="0" xfId="0" applyFont="1" applyAlignment="1">
      <alignment vertical="center"/>
    </xf>
    <xf numFmtId="0" fontId="5" fillId="0" borderId="0" xfId="0" applyFont="1"/>
    <xf numFmtId="0" fontId="12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distributed" vertical="center"/>
    </xf>
    <xf numFmtId="0" fontId="18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49" fontId="0" fillId="0" borderId="0" xfId="0" applyNumberFormat="1"/>
    <xf numFmtId="0" fontId="3" fillId="0" borderId="17" xfId="0" applyFont="1" applyBorder="1" applyAlignment="1">
      <alignment vertical="center"/>
    </xf>
    <xf numFmtId="49" fontId="3" fillId="0" borderId="0" xfId="0" applyNumberFormat="1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distributed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/>
    </xf>
    <xf numFmtId="49" fontId="7" fillId="0" borderId="0" xfId="0" applyNumberFormat="1" applyFont="1"/>
    <xf numFmtId="0" fontId="7" fillId="0" borderId="3" xfId="0" applyFont="1" applyBorder="1" applyAlignment="1">
      <alignment horizontal="distributed" vertical="center" wrapText="1"/>
    </xf>
    <xf numFmtId="0" fontId="3" fillId="0" borderId="49" xfId="0" applyFont="1" applyBorder="1" applyAlignment="1">
      <alignment vertical="center"/>
    </xf>
    <xf numFmtId="0" fontId="6" fillId="0" borderId="26" xfId="0" applyFont="1" applyBorder="1" applyAlignment="1">
      <alignment horizontal="distributed" vertical="center"/>
    </xf>
    <xf numFmtId="0" fontId="6" fillId="0" borderId="5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21" fillId="0" borderId="0" xfId="0" applyFont="1" applyAlignment="1">
      <alignment horizontal="center"/>
    </xf>
    <xf numFmtId="0" fontId="19" fillId="0" borderId="1" xfId="0" applyFont="1" applyBorder="1" applyAlignment="1">
      <alignment horizontal="distributed"/>
    </xf>
    <xf numFmtId="0" fontId="19" fillId="0" borderId="5" xfId="0" applyFont="1" applyBorder="1" applyAlignment="1">
      <alignment horizontal="distributed"/>
    </xf>
    <xf numFmtId="0" fontId="7" fillId="0" borderId="5" xfId="0" applyFont="1" applyBorder="1"/>
    <xf numFmtId="0" fontId="3" fillId="0" borderId="51" xfId="0" applyFont="1" applyBorder="1" applyAlignment="1">
      <alignment vertical="center"/>
    </xf>
    <xf numFmtId="0" fontId="6" fillId="0" borderId="28" xfId="0" applyFont="1" applyBorder="1" applyAlignment="1">
      <alignment horizontal="distributed" vertical="center"/>
    </xf>
    <xf numFmtId="0" fontId="6" fillId="0" borderId="52" xfId="0" applyFont="1" applyBorder="1" applyAlignment="1">
      <alignment vertical="center"/>
    </xf>
    <xf numFmtId="0" fontId="7" fillId="0" borderId="0" xfId="0" applyFont="1" applyAlignment="1">
      <alignment horizontal="distributed"/>
    </xf>
    <xf numFmtId="0" fontId="7" fillId="0" borderId="3" xfId="0" applyFont="1" applyBorder="1" applyAlignment="1">
      <alignment horizontal="distributed" vertical="center"/>
    </xf>
    <xf numFmtId="0" fontId="25" fillId="0" borderId="0" xfId="0" applyFont="1" applyAlignment="1">
      <alignment horizontal="distributed"/>
    </xf>
    <xf numFmtId="0" fontId="10" fillId="0" borderId="0" xfId="0" applyFont="1" applyAlignment="1">
      <alignment horizontal="center" vertical="center" shrinkToFit="1"/>
    </xf>
    <xf numFmtId="0" fontId="7" fillId="0" borderId="4" xfId="0" applyFont="1" applyBorder="1" applyAlignment="1">
      <alignment horizontal="distributed"/>
    </xf>
    <xf numFmtId="0" fontId="10" fillId="0" borderId="0" xfId="0" applyFont="1" applyAlignment="1">
      <alignment horizontal="right"/>
    </xf>
    <xf numFmtId="0" fontId="10" fillId="0" borderId="20" xfId="0" applyFont="1" applyBorder="1"/>
    <xf numFmtId="0" fontId="7" fillId="0" borderId="23" xfId="0" applyFont="1" applyBorder="1" applyAlignment="1">
      <alignment horizontal="center" vertical="center"/>
    </xf>
    <xf numFmtId="0" fontId="8" fillId="0" borderId="111" xfId="0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/>
    </xf>
    <xf numFmtId="0" fontId="7" fillId="0" borderId="2" xfId="0" applyFont="1" applyBorder="1"/>
    <xf numFmtId="0" fontId="3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distributed"/>
    </xf>
    <xf numFmtId="0" fontId="3" fillId="0" borderId="0" xfId="0" applyFont="1" applyAlignment="1">
      <alignment vertical="top" wrapText="1"/>
    </xf>
    <xf numFmtId="0" fontId="7" fillId="0" borderId="5" xfId="0" applyFont="1" applyBorder="1" applyAlignment="1">
      <alignment horizontal="distributed"/>
    </xf>
    <xf numFmtId="0" fontId="10" fillId="0" borderId="0" xfId="0" applyFont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distributed"/>
    </xf>
    <xf numFmtId="0" fontId="3" fillId="0" borderId="2" xfId="0" applyFont="1" applyBorder="1"/>
    <xf numFmtId="0" fontId="1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9" fillId="0" borderId="0" xfId="0" applyFont="1" applyAlignment="1">
      <alignment horizontal="distributed"/>
    </xf>
    <xf numFmtId="0" fontId="7" fillId="0" borderId="8" xfId="0" applyFont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6" fillId="0" borderId="54" xfId="0" applyFont="1" applyBorder="1" applyAlignment="1">
      <alignment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57" xfId="0" applyFont="1" applyBorder="1" applyAlignment="1">
      <alignment horizontal="center" vertical="center"/>
    </xf>
    <xf numFmtId="0" fontId="10" fillId="0" borderId="0" xfId="0" applyFont="1" applyAlignment="1">
      <alignment vertical="distributed"/>
    </xf>
    <xf numFmtId="0" fontId="10" fillId="0" borderId="0" xfId="0" applyFont="1" applyAlignment="1">
      <alignment horizontal="center" vertical="distributed"/>
    </xf>
    <xf numFmtId="0" fontId="10" fillId="0" borderId="0" xfId="0" applyFont="1" applyAlignment="1">
      <alignment horizontal="center" vertical="center"/>
    </xf>
    <xf numFmtId="0" fontId="6" fillId="0" borderId="58" xfId="0" applyFont="1" applyBorder="1" applyAlignment="1">
      <alignment vertical="center"/>
    </xf>
    <xf numFmtId="49" fontId="10" fillId="0" borderId="0" xfId="0" applyNumberFormat="1" applyFont="1" applyAlignment="1">
      <alignment horizontal="distributed" vertical="center"/>
    </xf>
    <xf numFmtId="0" fontId="7" fillId="0" borderId="8" xfId="0" applyFont="1" applyBorder="1" applyAlignment="1">
      <alignment horizontal="left" vertical="center" shrinkToFi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vertical="center" shrinkToFi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7" fillId="0" borderId="21" xfId="0" applyFont="1" applyBorder="1"/>
    <xf numFmtId="0" fontId="5" fillId="0" borderId="1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6" fillId="0" borderId="59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0" xfId="0" applyFont="1" applyAlignment="1">
      <alignment horizontal="left" vertical="top"/>
    </xf>
    <xf numFmtId="0" fontId="6" fillId="0" borderId="60" xfId="0" applyFont="1" applyBorder="1" applyAlignment="1">
      <alignment vertical="center"/>
    </xf>
    <xf numFmtId="0" fontId="11" fillId="0" borderId="60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/>
    </xf>
    <xf numFmtId="0" fontId="15" fillId="0" borderId="60" xfId="0" applyFont="1" applyBorder="1" applyAlignment="1">
      <alignment vertical="center"/>
    </xf>
    <xf numFmtId="0" fontId="0" fillId="0" borderId="60" xfId="0" applyBorder="1" applyAlignment="1">
      <alignment vertical="center"/>
    </xf>
    <xf numFmtId="0" fontId="5" fillId="0" borderId="60" xfId="0" applyFont="1" applyBorder="1" applyAlignment="1">
      <alignment vertical="center"/>
    </xf>
    <xf numFmtId="0" fontId="11" fillId="0" borderId="61" xfId="0" applyFont="1" applyBorder="1" applyAlignment="1">
      <alignment vertical="center" wrapText="1"/>
    </xf>
    <xf numFmtId="0" fontId="10" fillId="0" borderId="0" xfId="0" applyFont="1" applyAlignment="1">
      <alignment horizontal="distributed" vertical="center" shrinkToFit="1"/>
    </xf>
    <xf numFmtId="0" fontId="3" fillId="0" borderId="61" xfId="0" applyFont="1" applyBorder="1" applyAlignment="1">
      <alignment vertical="center" wrapText="1"/>
    </xf>
    <xf numFmtId="0" fontId="44" fillId="0" borderId="0" xfId="0" applyFont="1" applyAlignment="1">
      <alignment horizontal="left" vertical="center"/>
    </xf>
    <xf numFmtId="0" fontId="3" fillId="0" borderId="62" xfId="0" applyFont="1" applyBorder="1" applyAlignment="1">
      <alignment vertical="center" wrapText="1"/>
    </xf>
    <xf numFmtId="0" fontId="6" fillId="0" borderId="63" xfId="0" applyFont="1" applyBorder="1" applyAlignment="1">
      <alignment vertical="center"/>
    </xf>
    <xf numFmtId="0" fontId="35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 wrapText="1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37" fillId="0" borderId="0" xfId="0" applyFont="1" applyAlignment="1">
      <alignment horizontal="right" vertical="center"/>
    </xf>
    <xf numFmtId="0" fontId="39" fillId="0" borderId="0" xfId="0" applyFont="1" applyAlignment="1">
      <alignment horizontal="right" vertical="center"/>
    </xf>
    <xf numFmtId="0" fontId="6" fillId="0" borderId="64" xfId="0" applyFont="1" applyBorder="1" applyAlignment="1">
      <alignment horizontal="distributed" vertical="center"/>
    </xf>
    <xf numFmtId="0" fontId="6" fillId="0" borderId="65" xfId="0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6" fillId="0" borderId="0" xfId="0" applyFont="1" applyAlignment="1">
      <alignment horizontal="distributed"/>
    </xf>
    <xf numFmtId="0" fontId="5" fillId="0" borderId="68" xfId="0" applyFont="1" applyBorder="1" applyAlignment="1">
      <alignment vertical="center"/>
    </xf>
    <xf numFmtId="0" fontId="5" fillId="0" borderId="69" xfId="0" applyFont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0" fillId="0" borderId="0" xfId="0" applyAlignment="1">
      <alignment wrapText="1"/>
    </xf>
    <xf numFmtId="0" fontId="5" fillId="0" borderId="70" xfId="0" applyFont="1" applyBorder="1" applyAlignment="1">
      <alignment vertical="center"/>
    </xf>
    <xf numFmtId="0" fontId="5" fillId="0" borderId="71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3" fillId="0" borderId="0" xfId="0" applyFont="1" applyAlignment="1">
      <alignment horizontal="right"/>
    </xf>
    <xf numFmtId="0" fontId="15" fillId="0" borderId="69" xfId="0" applyFont="1" applyBorder="1" applyAlignment="1">
      <alignment vertical="center"/>
    </xf>
    <xf numFmtId="0" fontId="38" fillId="0" borderId="0" xfId="0" applyFont="1"/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vertical="top"/>
    </xf>
    <xf numFmtId="0" fontId="6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15" fillId="0" borderId="77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12" fillId="0" borderId="0" xfId="0" applyFont="1" applyAlignment="1">
      <alignment horizontal="distributed" vertical="center"/>
    </xf>
    <xf numFmtId="0" fontId="32" fillId="0" borderId="0" xfId="0" applyFont="1" applyAlignment="1">
      <alignment horizontal="center"/>
    </xf>
    <xf numFmtId="49" fontId="13" fillId="0" borderId="0" xfId="0" applyNumberFormat="1" applyFont="1" applyAlignment="1">
      <alignment horizontal="distributed"/>
    </xf>
    <xf numFmtId="0" fontId="0" fillId="0" borderId="0" xfId="0" applyAlignment="1">
      <alignment horizontal="distributed"/>
    </xf>
    <xf numFmtId="0" fontId="13" fillId="0" borderId="0" xfId="0" applyFont="1" applyAlignment="1">
      <alignment horizontal="distributed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vertical="center"/>
    </xf>
    <xf numFmtId="0" fontId="9" fillId="0" borderId="4" xfId="0" applyFont="1" applyBorder="1" applyAlignment="1">
      <alignment horizontal="distributed" vertical="center"/>
    </xf>
    <xf numFmtId="0" fontId="33" fillId="0" borderId="0" xfId="0" applyFont="1" applyAlignment="1">
      <alignment vertical="center"/>
    </xf>
    <xf numFmtId="0" fontId="7" fillId="0" borderId="97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50" fillId="0" borderId="0" xfId="1"/>
    <xf numFmtId="0" fontId="7" fillId="0" borderId="0" xfId="0" applyFont="1" applyBorder="1" applyAlignment="1">
      <alignment horizontal="distributed"/>
    </xf>
    <xf numFmtId="0" fontId="3" fillId="0" borderId="0" xfId="0" applyFont="1"/>
    <xf numFmtId="0" fontId="7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53" xfId="0" applyFont="1" applyBorder="1" applyAlignment="1">
      <alignment horizontal="distributed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9" fontId="0" fillId="0" borderId="0" xfId="0" applyNumberFormat="1" applyAlignment="1">
      <alignment horizontal="left" wrapText="1"/>
    </xf>
    <xf numFmtId="0" fontId="17" fillId="0" borderId="0" xfId="0" applyFont="1" applyAlignment="1">
      <alignment vertical="center"/>
    </xf>
    <xf numFmtId="0" fontId="17" fillId="0" borderId="0" xfId="0" applyFont="1"/>
    <xf numFmtId="0" fontId="38" fillId="0" borderId="0" xfId="0" applyFont="1" applyAlignment="1">
      <alignment horizontal="center" vertical="center"/>
    </xf>
    <xf numFmtId="0" fontId="5" fillId="0" borderId="0" xfId="0" applyFont="1" applyAlignment="1">
      <alignment horizontal="right" shrinkToFit="1"/>
    </xf>
    <xf numFmtId="0" fontId="0" fillId="0" borderId="0" xfId="0" applyAlignment="1">
      <alignment horizontal="right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distributed" vertical="center"/>
    </xf>
    <xf numFmtId="0" fontId="7" fillId="0" borderId="24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49" fontId="5" fillId="5" borderId="92" xfId="0" applyNumberFormat="1" applyFont="1" applyFill="1" applyBorder="1" applyAlignment="1">
      <alignment horizontal="right" vertical="center"/>
    </xf>
    <xf numFmtId="0" fontId="7" fillId="0" borderId="10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 shrinkToFi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horizontal="distributed" vertical="center" shrinkToFit="1"/>
    </xf>
    <xf numFmtId="0" fontId="7" fillId="0" borderId="3" xfId="0" applyFont="1" applyFill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10" fillId="3" borderId="3" xfId="0" applyFont="1" applyFill="1" applyBorder="1" applyAlignment="1" applyProtection="1">
      <alignment vertical="center"/>
      <protection locked="0"/>
    </xf>
    <xf numFmtId="0" fontId="10" fillId="3" borderId="3" xfId="0" applyFont="1" applyFill="1" applyBorder="1" applyAlignment="1" applyProtection="1">
      <alignment horizontal="right" vertical="center"/>
      <protection locked="0"/>
    </xf>
    <xf numFmtId="0" fontId="10" fillId="3" borderId="24" xfId="0" applyFont="1" applyFill="1" applyBorder="1" applyAlignment="1" applyProtection="1">
      <alignment horizontal="right" vertical="center"/>
      <protection locked="0"/>
    </xf>
    <xf numFmtId="0" fontId="10" fillId="3" borderId="4" xfId="0" applyFont="1" applyFill="1" applyBorder="1" applyAlignment="1" applyProtection="1">
      <alignment horizontal="right" vertical="center"/>
      <protection locked="0"/>
    </xf>
    <xf numFmtId="0" fontId="10" fillId="0" borderId="11" xfId="0" applyFont="1" applyBorder="1" applyAlignment="1">
      <alignment horizontal="right" vertical="center"/>
    </xf>
    <xf numFmtId="49" fontId="10" fillId="0" borderId="11" xfId="0" applyNumberFormat="1" applyFont="1" applyBorder="1" applyAlignment="1">
      <alignment horizontal="right" vertical="center"/>
    </xf>
    <xf numFmtId="0" fontId="10" fillId="3" borderId="97" xfId="0" applyFont="1" applyFill="1" applyBorder="1" applyAlignment="1" applyProtection="1">
      <alignment horizontal="right" vertical="center"/>
      <protection locked="0"/>
    </xf>
    <xf numFmtId="0" fontId="10" fillId="4" borderId="3" xfId="0" applyFont="1" applyFill="1" applyBorder="1" applyAlignment="1" applyProtection="1">
      <alignment horizontal="right" vertical="center"/>
      <protection locked="0"/>
    </xf>
    <xf numFmtId="0" fontId="7" fillId="0" borderId="8" xfId="0" applyFont="1" applyBorder="1" applyAlignment="1">
      <alignment horizontal="distributed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16" fillId="3" borderId="103" xfId="0" applyFont="1" applyFill="1" applyBorder="1" applyAlignment="1" applyProtection="1">
      <alignment horizontal="center" vertical="center"/>
      <protection locked="0"/>
    </xf>
    <xf numFmtId="0" fontId="16" fillId="3" borderId="22" xfId="0" applyFont="1" applyFill="1" applyBorder="1" applyAlignment="1" applyProtection="1">
      <alignment horizontal="center" vertical="center"/>
      <protection locked="0"/>
    </xf>
    <xf numFmtId="0" fontId="16" fillId="3" borderId="104" xfId="0" applyFont="1" applyFill="1" applyBorder="1" applyAlignment="1" applyProtection="1">
      <alignment horizontal="center" vertical="center"/>
      <protection locked="0"/>
    </xf>
    <xf numFmtId="0" fontId="16" fillId="3" borderId="17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16" fillId="3" borderId="171" xfId="0" applyFont="1" applyFill="1" applyBorder="1" applyAlignment="1" applyProtection="1">
      <alignment horizontal="center" vertical="center"/>
      <protection locked="0"/>
    </xf>
    <xf numFmtId="0" fontId="16" fillId="3" borderId="122" xfId="0" applyFont="1" applyFill="1" applyBorder="1" applyAlignment="1" applyProtection="1">
      <alignment horizontal="center" vertical="center"/>
      <protection locked="0"/>
    </xf>
    <xf numFmtId="0" fontId="16" fillId="3" borderId="139" xfId="0" applyFont="1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1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1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0" fontId="7" fillId="0" borderId="121" xfId="0" applyFont="1" applyBorder="1" applyAlignment="1">
      <alignment horizontal="center" vertical="center"/>
    </xf>
    <xf numFmtId="0" fontId="18" fillId="0" borderId="116" xfId="0" applyFont="1" applyBorder="1" applyAlignment="1">
      <alignment horizontal="center" vertical="center"/>
    </xf>
    <xf numFmtId="0" fontId="18" fillId="0" borderId="117" xfId="0" applyFont="1" applyBorder="1" applyAlignment="1">
      <alignment horizontal="center" vertical="center"/>
    </xf>
    <xf numFmtId="0" fontId="18" fillId="0" borderId="118" xfId="0" applyFont="1" applyBorder="1" applyAlignment="1">
      <alignment horizontal="center" vertical="center"/>
    </xf>
    <xf numFmtId="0" fontId="0" fillId="3" borderId="151" xfId="0" applyFill="1" applyBorder="1" applyAlignment="1" applyProtection="1">
      <alignment vertical="center"/>
      <protection locked="0"/>
    </xf>
    <xf numFmtId="0" fontId="0" fillId="3" borderId="152" xfId="0" applyFill="1" applyBorder="1" applyAlignment="1" applyProtection="1">
      <alignment vertical="center"/>
      <protection locked="0"/>
    </xf>
    <xf numFmtId="49" fontId="17" fillId="0" borderId="10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115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7" fillId="0" borderId="20" xfId="0" applyNumberFormat="1" applyFont="1" applyBorder="1" applyAlignment="1">
      <alignment horizontal="center" vertical="center"/>
    </xf>
    <xf numFmtId="49" fontId="17" fillId="0" borderId="18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6" fillId="0" borderId="13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10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5" borderId="116" xfId="0" applyFont="1" applyFill="1" applyBorder="1" applyAlignment="1">
      <alignment horizontal="center" vertical="center"/>
    </xf>
    <xf numFmtId="0" fontId="3" fillId="5" borderId="118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0" fillId="3" borderId="117" xfId="0" applyFill="1" applyBorder="1" applyAlignment="1" applyProtection="1">
      <alignment vertical="center"/>
      <protection locked="0"/>
    </xf>
    <xf numFmtId="0" fontId="0" fillId="3" borderId="118" xfId="0" applyFill="1" applyBorder="1" applyAlignment="1" applyProtection="1">
      <alignment vertical="center"/>
      <protection locked="0"/>
    </xf>
    <xf numFmtId="0" fontId="16" fillId="3" borderId="116" xfId="0" applyFont="1" applyFill="1" applyBorder="1" applyAlignment="1" applyProtection="1">
      <alignment horizontal="center" vertical="center"/>
      <protection locked="0"/>
    </xf>
    <xf numFmtId="0" fontId="0" fillId="0" borderId="117" xfId="0" applyBorder="1" applyAlignment="1" applyProtection="1">
      <alignment horizontal="center" vertical="center"/>
      <protection locked="0"/>
    </xf>
    <xf numFmtId="0" fontId="0" fillId="0" borderId="118" xfId="0" applyBorder="1" applyAlignment="1" applyProtection="1">
      <alignment horizontal="center" vertical="center"/>
      <protection locked="0"/>
    </xf>
    <xf numFmtId="0" fontId="11" fillId="0" borderId="10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04" xfId="0" applyFont="1" applyBorder="1" applyAlignment="1">
      <alignment horizontal="center" vertical="center" wrapText="1"/>
    </xf>
    <xf numFmtId="0" fontId="11" fillId="0" borderId="13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37" xfId="0" applyFont="1" applyBorder="1" applyAlignment="1">
      <alignment horizontal="center" vertical="center" wrapText="1"/>
    </xf>
    <xf numFmtId="49" fontId="0" fillId="0" borderId="0" xfId="0" applyNumberFormat="1" applyAlignment="1">
      <alignment horizontal="left" wrapText="1"/>
    </xf>
    <xf numFmtId="0" fontId="17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43" xfId="0" applyFont="1" applyFill="1" applyBorder="1" applyAlignment="1" applyProtection="1">
      <alignment horizontal="center" vertical="center"/>
      <protection locked="0"/>
    </xf>
    <xf numFmtId="0" fontId="3" fillId="3" borderId="115" xfId="0" applyFont="1" applyFill="1" applyBorder="1" applyAlignment="1" applyProtection="1">
      <alignment horizontal="center" vertical="center"/>
      <protection locked="0"/>
    </xf>
    <xf numFmtId="0" fontId="3" fillId="3" borderId="105" xfId="0" applyFont="1" applyFill="1" applyBorder="1" applyAlignment="1" applyProtection="1">
      <alignment horizontal="center" vertical="center"/>
      <protection locked="0"/>
    </xf>
    <xf numFmtId="0" fontId="3" fillId="3" borderId="144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29" fillId="0" borderId="147" xfId="0" applyFont="1" applyBorder="1" applyAlignment="1">
      <alignment horizontal="center" vertical="center" textRotation="255" wrapText="1"/>
    </xf>
    <xf numFmtId="0" fontId="29" fillId="0" borderId="15" xfId="0" applyFont="1" applyBorder="1" applyAlignment="1">
      <alignment horizontal="center" vertical="center" textRotation="255" wrapText="1"/>
    </xf>
    <xf numFmtId="0" fontId="29" fillId="0" borderId="148" xfId="0" applyFont="1" applyBorder="1" applyAlignment="1">
      <alignment horizontal="center" vertical="center" textRotation="255" wrapText="1"/>
    </xf>
    <xf numFmtId="0" fontId="29" fillId="0" borderId="61" xfId="0" applyFont="1" applyBorder="1" applyAlignment="1">
      <alignment horizontal="center" vertical="center" textRotation="255" wrapText="1"/>
    </xf>
    <xf numFmtId="0" fontId="29" fillId="0" borderId="0" xfId="0" applyFont="1" applyAlignment="1">
      <alignment horizontal="center" vertical="center" textRotation="255" wrapText="1"/>
    </xf>
    <xf numFmtId="0" fontId="29" fillId="0" borderId="149" xfId="0" applyFont="1" applyBorder="1" applyAlignment="1">
      <alignment horizontal="center" vertical="center" textRotation="255" wrapText="1"/>
    </xf>
    <xf numFmtId="0" fontId="29" fillId="0" borderId="62" xfId="0" applyFont="1" applyBorder="1" applyAlignment="1">
      <alignment horizontal="center" vertical="center" textRotation="255" wrapText="1"/>
    </xf>
    <xf numFmtId="0" fontId="29" fillId="0" borderId="60" xfId="0" applyFont="1" applyBorder="1" applyAlignment="1">
      <alignment horizontal="center" vertical="center" textRotation="255" wrapText="1"/>
    </xf>
    <xf numFmtId="0" fontId="29" fillId="0" borderId="150" xfId="0" applyFont="1" applyBorder="1" applyAlignment="1">
      <alignment horizontal="center" vertical="center" textRotation="255" wrapText="1"/>
    </xf>
    <xf numFmtId="0" fontId="6" fillId="0" borderId="153" xfId="0" applyFont="1" applyBorder="1" applyAlignment="1">
      <alignment horizontal="center" vertical="center"/>
    </xf>
    <xf numFmtId="0" fontId="6" fillId="0" borderId="103" xfId="0" applyFont="1" applyBorder="1" applyAlignment="1">
      <alignment horizontal="distributed" vertical="distributed" justifyLastLine="1"/>
    </xf>
    <xf numFmtId="0" fontId="6" fillId="0" borderId="22" xfId="0" applyFont="1" applyBorder="1" applyAlignment="1">
      <alignment horizontal="distributed" vertical="distributed" justifyLastLine="1"/>
    </xf>
    <xf numFmtId="0" fontId="6" fillId="0" borderId="104" xfId="0" applyFont="1" applyBorder="1" applyAlignment="1">
      <alignment horizontal="distributed" vertical="distributed" justifyLastLine="1"/>
    </xf>
    <xf numFmtId="0" fontId="6" fillId="0" borderId="105" xfId="0" applyFont="1" applyBorder="1" applyAlignment="1">
      <alignment horizontal="distributed" vertical="distributed" justifyLastLine="1"/>
    </xf>
    <xf numFmtId="0" fontId="6" fillId="0" borderId="13" xfId="0" applyFont="1" applyBorder="1" applyAlignment="1">
      <alignment horizontal="distributed" vertical="distributed" justifyLastLine="1"/>
    </xf>
    <xf numFmtId="0" fontId="6" fillId="0" borderId="14" xfId="0" applyFont="1" applyBorder="1" applyAlignment="1">
      <alignment horizontal="distributed" vertical="distributed" justifyLastLine="1"/>
    </xf>
    <xf numFmtId="0" fontId="11" fillId="0" borderId="79" xfId="0" applyFont="1" applyBorder="1" applyAlignment="1">
      <alignment horizontal="center" vertical="center"/>
    </xf>
    <xf numFmtId="0" fontId="0" fillId="0" borderId="140" xfId="0" applyBorder="1"/>
    <xf numFmtId="0" fontId="0" fillId="0" borderId="141" xfId="0" applyBorder="1"/>
    <xf numFmtId="0" fontId="6" fillId="0" borderId="145" xfId="0" applyFont="1" applyBorder="1" applyAlignment="1">
      <alignment horizontal="center" vertical="center" justifyLastLine="1"/>
    </xf>
    <xf numFmtId="0" fontId="6" fillId="0" borderId="146" xfId="0" applyFont="1" applyBorder="1" applyAlignment="1">
      <alignment horizontal="center" vertical="center" justifyLastLine="1"/>
    </xf>
    <xf numFmtId="0" fontId="6" fillId="0" borderId="25" xfId="0" applyFont="1" applyBorder="1" applyAlignment="1">
      <alignment horizontal="center" vertical="center" justifyLastLine="1"/>
    </xf>
    <xf numFmtId="0" fontId="3" fillId="0" borderId="26" xfId="0" applyFont="1" applyBorder="1" applyAlignment="1">
      <alignment horizontal="center" vertical="center" justifyLastLine="1"/>
    </xf>
    <xf numFmtId="0" fontId="11" fillId="0" borderId="0" xfId="0" applyFont="1" applyAlignment="1">
      <alignment horizontal="center" vertical="center"/>
    </xf>
    <xf numFmtId="0" fontId="7" fillId="0" borderId="123" xfId="0" applyFont="1" applyBorder="1" applyAlignment="1">
      <alignment vertical="center" wrapText="1"/>
    </xf>
    <xf numFmtId="0" fontId="6" fillId="0" borderId="81" xfId="0" applyFont="1" applyBorder="1" applyAlignment="1">
      <alignment vertical="center"/>
    </xf>
    <xf numFmtId="0" fontId="5" fillId="0" borderId="113" xfId="0" applyFont="1" applyBorder="1" applyAlignment="1">
      <alignment vertical="center"/>
    </xf>
    <xf numFmtId="0" fontId="5" fillId="0" borderId="114" xfId="0" applyFont="1" applyBorder="1" applyAlignment="1">
      <alignment vertical="center"/>
    </xf>
    <xf numFmtId="0" fontId="7" fillId="0" borderId="123" xfId="0" applyFont="1" applyBorder="1" applyAlignment="1">
      <alignment horizontal="distributed" vertical="center"/>
    </xf>
    <xf numFmtId="0" fontId="7" fillId="0" borderId="124" xfId="0" applyFont="1" applyBorder="1" applyAlignment="1">
      <alignment horizontal="distributed" vertical="center"/>
    </xf>
    <xf numFmtId="0" fontId="7" fillId="0" borderId="53" xfId="0" applyFont="1" applyBorder="1" applyAlignment="1">
      <alignment horizontal="distributed" vertical="center"/>
    </xf>
    <xf numFmtId="0" fontId="6" fillId="0" borderId="123" xfId="0" applyFont="1" applyBorder="1" applyAlignment="1">
      <alignment horizontal="distributed" vertical="center"/>
    </xf>
    <xf numFmtId="0" fontId="6" fillId="0" borderId="124" xfId="0" applyFont="1" applyBorder="1" applyAlignment="1">
      <alignment horizontal="distributed" vertical="center"/>
    </xf>
    <xf numFmtId="0" fontId="6" fillId="0" borderId="53" xfId="0" applyFont="1" applyBorder="1" applyAlignment="1">
      <alignment horizontal="distributed" vertical="center"/>
    </xf>
    <xf numFmtId="0" fontId="6" fillId="0" borderId="127" xfId="0" applyFont="1" applyBorder="1" applyAlignment="1">
      <alignment horizontal="distributed" vertical="center"/>
    </xf>
    <xf numFmtId="0" fontId="6" fillId="0" borderId="128" xfId="0" applyFont="1" applyBorder="1" applyAlignment="1">
      <alignment horizontal="distributed" vertical="center"/>
    </xf>
    <xf numFmtId="0" fontId="0" fillId="0" borderId="124" xfId="0" applyBorder="1" applyAlignment="1">
      <alignment horizontal="distributed" vertical="center"/>
    </xf>
    <xf numFmtId="0" fontId="0" fillId="0" borderId="53" xfId="0" applyBorder="1" applyAlignment="1">
      <alignment horizontal="distributed" vertical="center"/>
    </xf>
    <xf numFmtId="0" fontId="9" fillId="0" borderId="124" xfId="0" applyFont="1" applyBorder="1" applyAlignment="1">
      <alignment horizontal="distributed" vertical="center"/>
    </xf>
    <xf numFmtId="0" fontId="3" fillId="0" borderId="124" xfId="0" applyFont="1" applyBorder="1" applyAlignment="1">
      <alignment horizontal="distributed" vertical="center"/>
    </xf>
    <xf numFmtId="0" fontId="3" fillId="0" borderId="53" xfId="0" applyFont="1" applyBorder="1" applyAlignment="1">
      <alignment horizontal="distributed" vertical="center"/>
    </xf>
    <xf numFmtId="0" fontId="6" fillId="0" borderId="130" xfId="0" applyFont="1" applyBorder="1" applyAlignment="1">
      <alignment horizontal="distributed" vertical="center"/>
    </xf>
    <xf numFmtId="0" fontId="6" fillId="0" borderId="131" xfId="0" applyFont="1" applyBorder="1" applyAlignment="1">
      <alignment horizontal="distributed" vertical="center"/>
    </xf>
    <xf numFmtId="0" fontId="6" fillId="0" borderId="132" xfId="0" applyFont="1" applyBorder="1" applyAlignment="1">
      <alignment horizontal="distributed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/>
    </xf>
    <xf numFmtId="0" fontId="7" fillId="0" borderId="154" xfId="0" applyFont="1" applyBorder="1" applyAlignment="1">
      <alignment horizontal="distributed" vertical="center"/>
    </xf>
    <xf numFmtId="0" fontId="17" fillId="0" borderId="0" xfId="0" applyFont="1"/>
    <xf numFmtId="0" fontId="7" fillId="0" borderId="138" xfId="0" applyFont="1" applyBorder="1" applyAlignment="1">
      <alignment horizontal="distributed" vertical="center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4" xfId="0" applyFont="1" applyBorder="1" applyAlignment="1">
      <alignment horizontal="center" vertical="center"/>
    </xf>
    <xf numFmtId="0" fontId="9" fillId="0" borderId="8" xfId="0" applyFont="1" applyBorder="1" applyAlignment="1">
      <alignment horizontal="distributed" vertical="center" wrapText="1"/>
    </xf>
    <xf numFmtId="0" fontId="9" fillId="0" borderId="154" xfId="0" applyFont="1" applyBorder="1" applyAlignment="1">
      <alignment horizontal="distributed" vertical="center" wrapText="1"/>
    </xf>
    <xf numFmtId="0" fontId="7" fillId="0" borderId="10" xfId="0" applyFont="1" applyBorder="1" applyAlignment="1">
      <alignment horizontal="distributed" vertical="center"/>
    </xf>
    <xf numFmtId="0" fontId="3" fillId="0" borderId="115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154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 wrapText="1"/>
    </xf>
    <xf numFmtId="0" fontId="7" fillId="0" borderId="115" xfId="0" applyFont="1" applyBorder="1" applyAlignment="1">
      <alignment horizontal="distributed" vertical="center" wrapText="1"/>
    </xf>
    <xf numFmtId="0" fontId="7" fillId="0" borderId="18" xfId="0" applyFont="1" applyBorder="1" applyAlignment="1">
      <alignment horizontal="distributed" vertical="center" wrapText="1"/>
    </xf>
    <xf numFmtId="0" fontId="7" fillId="0" borderId="21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distributed" vertical="center"/>
    </xf>
    <xf numFmtId="0" fontId="9" fillId="0" borderId="154" xfId="0" applyFont="1" applyBorder="1" applyAlignment="1">
      <alignment horizontal="distributed" vertical="center"/>
    </xf>
    <xf numFmtId="0" fontId="7" fillId="0" borderId="161" xfId="0" applyFont="1" applyBorder="1" applyAlignment="1">
      <alignment horizontal="distributed" vertical="center"/>
    </xf>
    <xf numFmtId="0" fontId="7" fillId="0" borderId="162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23" xfId="0" applyFont="1" applyBorder="1" applyAlignment="1">
      <alignment horizontal="distributed" vertical="center"/>
    </xf>
    <xf numFmtId="0" fontId="7" fillId="0" borderId="24" xfId="0" applyFont="1" applyBorder="1" applyAlignment="1">
      <alignment horizontal="distributed" vertical="center"/>
    </xf>
    <xf numFmtId="0" fontId="6" fillId="2" borderId="103" xfId="0" applyFont="1" applyFill="1" applyBorder="1" applyAlignment="1">
      <alignment horizontal="distributed" vertical="center"/>
    </xf>
    <xf numFmtId="0" fontId="6" fillId="2" borderId="22" xfId="0" applyFont="1" applyFill="1" applyBorder="1" applyAlignment="1">
      <alignment horizontal="distributed" vertical="center"/>
    </xf>
    <xf numFmtId="0" fontId="6" fillId="2" borderId="104" xfId="0" applyFont="1" applyFill="1" applyBorder="1" applyAlignment="1">
      <alignment horizontal="distributed" vertical="center"/>
    </xf>
    <xf numFmtId="0" fontId="6" fillId="2" borderId="105" xfId="0" applyFont="1" applyFill="1" applyBorder="1" applyAlignment="1">
      <alignment horizontal="distributed" vertical="center"/>
    </xf>
    <xf numFmtId="0" fontId="6" fillId="2" borderId="13" xfId="0" applyFont="1" applyFill="1" applyBorder="1" applyAlignment="1">
      <alignment horizontal="distributed" vertical="center"/>
    </xf>
    <xf numFmtId="0" fontId="6" fillId="2" borderId="14" xfId="0" applyFont="1" applyFill="1" applyBorder="1" applyAlignment="1">
      <alignment horizontal="distributed" vertical="center"/>
    </xf>
    <xf numFmtId="0" fontId="5" fillId="5" borderId="113" xfId="0" applyFont="1" applyFill="1" applyBorder="1" applyAlignment="1">
      <alignment horizontal="left" vertical="center"/>
    </xf>
    <xf numFmtId="0" fontId="5" fillId="5" borderId="114" xfId="0" applyFont="1" applyFill="1" applyBorder="1" applyAlignment="1">
      <alignment horizontal="left" vertical="center"/>
    </xf>
    <xf numFmtId="0" fontId="0" fillId="0" borderId="23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3" fillId="2" borderId="4" xfId="0" applyFont="1" applyFill="1" applyBorder="1" applyAlignment="1">
      <alignment horizontal="right"/>
    </xf>
    <xf numFmtId="0" fontId="3" fillId="2" borderId="24" xfId="0" applyFont="1" applyFill="1" applyBorder="1" applyAlignment="1">
      <alignment horizontal="right"/>
    </xf>
    <xf numFmtId="0" fontId="3" fillId="0" borderId="153" xfId="0" applyFont="1" applyBorder="1" applyAlignment="1">
      <alignment horizontal="distributed" vertical="center"/>
    </xf>
    <xf numFmtId="0" fontId="3" fillId="0" borderId="144" xfId="0" applyFont="1" applyBorder="1" applyAlignment="1">
      <alignment horizontal="distributed" vertical="center"/>
    </xf>
    <xf numFmtId="0" fontId="15" fillId="0" borderId="0" xfId="0" applyFont="1" applyAlignment="1">
      <alignment horizontal="right"/>
    </xf>
    <xf numFmtId="0" fontId="0" fillId="0" borderId="6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15" fillId="5" borderId="170" xfId="0" applyFont="1" applyFill="1" applyBorder="1" applyAlignment="1">
      <alignment horizontal="right"/>
    </xf>
    <xf numFmtId="0" fontId="15" fillId="5" borderId="144" xfId="0" applyFont="1" applyFill="1" applyBorder="1" applyAlignment="1">
      <alignment horizontal="right"/>
    </xf>
    <xf numFmtId="0" fontId="15" fillId="5" borderId="106" xfId="0" applyFont="1" applyFill="1" applyBorder="1" applyAlignment="1">
      <alignment horizontal="right"/>
    </xf>
    <xf numFmtId="0" fontId="15" fillId="5" borderId="101" xfId="0" applyFont="1" applyFill="1" applyBorder="1" applyAlignment="1">
      <alignment horizontal="right"/>
    </xf>
    <xf numFmtId="0" fontId="7" fillId="0" borderId="10" xfId="0" applyFont="1" applyFill="1" applyBorder="1" applyAlignment="1">
      <alignment horizontal="distributed" vertical="center" wrapText="1"/>
    </xf>
    <xf numFmtId="0" fontId="0" fillId="0" borderId="6" xfId="0" applyFill="1" applyBorder="1" applyAlignment="1">
      <alignment horizontal="distributed" vertical="center"/>
    </xf>
    <xf numFmtId="0" fontId="10" fillId="5" borderId="10" xfId="0" applyFont="1" applyFill="1" applyBorder="1" applyAlignment="1">
      <alignment horizontal="distributed" vertical="center"/>
    </xf>
    <xf numFmtId="0" fontId="10" fillId="5" borderId="2" xfId="0" applyFont="1" applyFill="1" applyBorder="1" applyAlignment="1">
      <alignment horizontal="distributed" vertical="center"/>
    </xf>
    <xf numFmtId="0" fontId="10" fillId="5" borderId="18" xfId="0" applyFont="1" applyFill="1" applyBorder="1" applyAlignment="1">
      <alignment horizontal="distributed" vertical="center"/>
    </xf>
    <xf numFmtId="0" fontId="10" fillId="5" borderId="5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7" fillId="0" borderId="4" xfId="0" applyFont="1" applyBorder="1" applyAlignment="1">
      <alignment horizontal="distributed" vertical="center" wrapText="1"/>
    </xf>
    <xf numFmtId="0" fontId="12" fillId="0" borderId="107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/>
    </xf>
    <xf numFmtId="0" fontId="12" fillId="0" borderId="111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3" fillId="0" borderId="23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7" fillId="0" borderId="23" xfId="0" applyFont="1" applyBorder="1" applyAlignment="1">
      <alignment horizontal="distributed" vertical="center" wrapText="1"/>
    </xf>
    <xf numFmtId="0" fontId="7" fillId="0" borderId="24" xfId="0" applyFont="1" applyBorder="1" applyAlignment="1">
      <alignment horizontal="distributed" vertical="center" wrapText="1"/>
    </xf>
    <xf numFmtId="0" fontId="10" fillId="5" borderId="115" xfId="0" applyFont="1" applyFill="1" applyBorder="1" applyAlignment="1">
      <alignment horizontal="distributed" vertical="center"/>
    </xf>
    <xf numFmtId="0" fontId="10" fillId="5" borderId="21" xfId="0" applyFont="1" applyFill="1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104" xfId="0" applyBorder="1" applyAlignment="1">
      <alignment horizontal="distributed" vertical="center"/>
    </xf>
    <xf numFmtId="0" fontId="0" fillId="0" borderId="105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10" fillId="3" borderId="4" xfId="0" applyFont="1" applyFill="1" applyBorder="1" applyAlignment="1" applyProtection="1">
      <alignment horizontal="right" vertical="center"/>
      <protection locked="0"/>
    </xf>
    <xf numFmtId="0" fontId="10" fillId="3" borderId="24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right" shrinkToFit="1"/>
    </xf>
    <xf numFmtId="0" fontId="0" fillId="0" borderId="0" xfId="0" applyAlignment="1">
      <alignment horizontal="right" shrinkToFit="1"/>
    </xf>
    <xf numFmtId="0" fontId="7" fillId="0" borderId="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49" fontId="10" fillId="5" borderId="10" xfId="0" applyNumberFormat="1" applyFont="1" applyFill="1" applyBorder="1" applyAlignment="1">
      <alignment horizontal="distributed" vertical="center"/>
    </xf>
    <xf numFmtId="49" fontId="10" fillId="5" borderId="115" xfId="0" applyNumberFormat="1" applyFont="1" applyFill="1" applyBorder="1" applyAlignment="1">
      <alignment horizontal="distributed" vertical="center"/>
    </xf>
    <xf numFmtId="49" fontId="10" fillId="5" borderId="18" xfId="0" applyNumberFormat="1" applyFont="1" applyFill="1" applyBorder="1" applyAlignment="1">
      <alignment horizontal="distributed" vertical="center"/>
    </xf>
    <xf numFmtId="49" fontId="10" fillId="5" borderId="21" xfId="0" applyNumberFormat="1" applyFont="1" applyFill="1" applyBorder="1" applyAlignment="1">
      <alignment horizontal="distributed" vertical="center"/>
    </xf>
    <xf numFmtId="0" fontId="5" fillId="5" borderId="4" xfId="0" applyFont="1" applyFill="1" applyBorder="1" applyAlignment="1">
      <alignment horizontal="right" shrinkToFit="1"/>
    </xf>
    <xf numFmtId="0" fontId="5" fillId="5" borderId="24" xfId="0" applyFont="1" applyFill="1" applyBorder="1" applyAlignment="1">
      <alignment horizontal="right" shrinkToFit="1"/>
    </xf>
    <xf numFmtId="0" fontId="7" fillId="0" borderId="115" xfId="0" applyFont="1" applyBorder="1" applyAlignment="1">
      <alignment horizontal="distributed" vertical="center"/>
    </xf>
    <xf numFmtId="0" fontId="3" fillId="0" borderId="0" xfId="0" applyFont="1"/>
    <xf numFmtId="0" fontId="9" fillId="0" borderId="124" xfId="0" applyFont="1" applyBorder="1" applyAlignment="1">
      <alignment horizontal="distributed" vertical="center" wrapText="1"/>
    </xf>
    <xf numFmtId="0" fontId="9" fillId="0" borderId="53" xfId="0" applyFont="1" applyBorder="1" applyAlignment="1">
      <alignment horizontal="distributed" vertical="center" wrapText="1"/>
    </xf>
    <xf numFmtId="0" fontId="3" fillId="0" borderId="23" xfId="0" applyFont="1" applyBorder="1" applyAlignment="1">
      <alignment horizontal="distributed" vertical="center" wrapText="1"/>
    </xf>
    <xf numFmtId="0" fontId="3" fillId="0" borderId="24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/>
    </xf>
    <xf numFmtId="0" fontId="9" fillId="0" borderId="53" xfId="0" applyFont="1" applyBorder="1" applyAlignment="1">
      <alignment horizontal="distributed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right"/>
    </xf>
    <xf numFmtId="0" fontId="10" fillId="5" borderId="24" xfId="0" applyFont="1" applyFill="1" applyBorder="1" applyAlignment="1">
      <alignment horizontal="right"/>
    </xf>
    <xf numFmtId="0" fontId="45" fillId="0" borderId="0" xfId="0" applyFont="1" applyAlignment="1">
      <alignment horizontal="right" shrinkToFit="1"/>
    </xf>
    <xf numFmtId="49" fontId="10" fillId="5" borderId="2" xfId="0" applyNumberFormat="1" applyFont="1" applyFill="1" applyBorder="1" applyAlignment="1">
      <alignment horizontal="distributed" vertical="center"/>
    </xf>
    <xf numFmtId="49" fontId="10" fillId="5" borderId="5" xfId="0" applyNumberFormat="1" applyFont="1" applyFill="1" applyBorder="1" applyAlignment="1">
      <alignment horizontal="distributed" vertical="center"/>
    </xf>
    <xf numFmtId="0" fontId="5" fillId="5" borderId="3" xfId="0" applyFont="1" applyFill="1" applyBorder="1" applyAlignment="1">
      <alignment horizontal="right" shrinkToFit="1"/>
    </xf>
    <xf numFmtId="0" fontId="6" fillId="0" borderId="46" xfId="0" applyFont="1" applyBorder="1" applyAlignment="1">
      <alignment horizontal="distributed" vertical="center"/>
    </xf>
    <xf numFmtId="0" fontId="6" fillId="0" borderId="125" xfId="0" applyFont="1" applyBorder="1" applyAlignment="1">
      <alignment horizontal="distributed" vertical="center"/>
    </xf>
    <xf numFmtId="0" fontId="6" fillId="0" borderId="126" xfId="0" applyFont="1" applyBorder="1" applyAlignment="1">
      <alignment horizontal="distributed" vertical="center"/>
    </xf>
    <xf numFmtId="0" fontId="8" fillId="2" borderId="103" xfId="0" applyFont="1" applyFill="1" applyBorder="1" applyAlignment="1">
      <alignment horizontal="distributed" vertical="center"/>
    </xf>
    <xf numFmtId="0" fontId="8" fillId="2" borderId="22" xfId="0" applyFont="1" applyFill="1" applyBorder="1" applyAlignment="1">
      <alignment horizontal="distributed" vertical="center"/>
    </xf>
    <xf numFmtId="0" fontId="8" fillId="2" borderId="105" xfId="0" applyFont="1" applyFill="1" applyBorder="1" applyAlignment="1">
      <alignment horizontal="distributed" vertical="center"/>
    </xf>
    <xf numFmtId="0" fontId="8" fillId="2" borderId="13" xfId="0" applyFont="1" applyFill="1" applyBorder="1" applyAlignment="1">
      <alignment horizontal="distributed" vertical="center"/>
    </xf>
    <xf numFmtId="0" fontId="15" fillId="5" borderId="103" xfId="0" applyFont="1" applyFill="1" applyBorder="1" applyAlignment="1">
      <alignment horizontal="right"/>
    </xf>
    <xf numFmtId="0" fontId="15" fillId="5" borderId="105" xfId="0" applyFont="1" applyFill="1" applyBorder="1" applyAlignment="1">
      <alignment horizontal="right"/>
    </xf>
    <xf numFmtId="0" fontId="0" fillId="0" borderId="4" xfId="0" applyBorder="1"/>
    <xf numFmtId="0" fontId="0" fillId="0" borderId="24" xfId="0" applyBorder="1"/>
    <xf numFmtId="0" fontId="45" fillId="5" borderId="170" xfId="0" applyFont="1" applyFill="1" applyBorder="1" applyAlignment="1">
      <alignment horizontal="right" shrinkToFit="1"/>
    </xf>
    <xf numFmtId="0" fontId="45" fillId="5" borderId="144" xfId="0" applyFont="1" applyFill="1" applyBorder="1" applyAlignment="1">
      <alignment horizontal="right" shrinkToFit="1"/>
    </xf>
    <xf numFmtId="0" fontId="45" fillId="5" borderId="106" xfId="0" applyFont="1" applyFill="1" applyBorder="1" applyAlignment="1">
      <alignment horizontal="right" shrinkToFit="1"/>
    </xf>
    <xf numFmtId="0" fontId="45" fillId="5" borderId="101" xfId="0" applyFont="1" applyFill="1" applyBorder="1" applyAlignment="1">
      <alignment horizontal="right" shrinkToFit="1"/>
    </xf>
    <xf numFmtId="0" fontId="6" fillId="0" borderId="133" xfId="0" applyFont="1" applyBorder="1" applyAlignment="1">
      <alignment horizontal="distributed" vertical="center"/>
    </xf>
    <xf numFmtId="0" fontId="6" fillId="0" borderId="134" xfId="0" applyFont="1" applyBorder="1" applyAlignment="1">
      <alignment horizontal="distributed" vertical="center"/>
    </xf>
    <xf numFmtId="0" fontId="6" fillId="0" borderId="135" xfId="0" applyFont="1" applyBorder="1" applyAlignment="1">
      <alignment horizontal="distributed" vertical="center"/>
    </xf>
    <xf numFmtId="0" fontId="6" fillId="0" borderId="81" xfId="0" applyFont="1" applyBorder="1" applyAlignment="1">
      <alignment horizontal="distributed" vertical="center"/>
    </xf>
    <xf numFmtId="0" fontId="3" fillId="2" borderId="3" xfId="0" applyFont="1" applyFill="1" applyBorder="1"/>
    <xf numFmtId="0" fontId="3" fillId="0" borderId="18" xfId="0" applyFont="1" applyBorder="1" applyAlignment="1">
      <alignment vertical="center"/>
    </xf>
    <xf numFmtId="0" fontId="39" fillId="0" borderId="0" xfId="0" applyFont="1" applyAlignment="1">
      <alignment horizontal="distributed" vertical="center" justifyLastLine="1"/>
    </xf>
    <xf numFmtId="0" fontId="10" fillId="0" borderId="129" xfId="0" applyFont="1" applyBorder="1" applyAlignment="1">
      <alignment horizontal="distributed" vertical="distributed"/>
    </xf>
    <xf numFmtId="0" fontId="10" fillId="0" borderId="73" xfId="0" applyFont="1" applyBorder="1" applyAlignment="1">
      <alignment horizontal="distributed" vertical="distributed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0" fontId="0" fillId="0" borderId="7" xfId="0" applyBorder="1"/>
    <xf numFmtId="0" fontId="6" fillId="0" borderId="163" xfId="0" applyFont="1" applyBorder="1" applyAlignment="1">
      <alignment vertical="center"/>
    </xf>
    <xf numFmtId="0" fontId="6" fillId="0" borderId="164" xfId="0" applyFont="1" applyBorder="1" applyAlignment="1">
      <alignment vertical="center"/>
    </xf>
    <xf numFmtId="0" fontId="6" fillId="0" borderId="165" xfId="0" applyFont="1" applyBorder="1" applyAlignment="1">
      <alignment vertical="center"/>
    </xf>
    <xf numFmtId="0" fontId="7" fillId="0" borderId="158" xfId="0" applyFont="1" applyBorder="1" applyAlignment="1">
      <alignment vertical="center" wrapText="1"/>
    </xf>
    <xf numFmtId="0" fontId="7" fillId="0" borderId="159" xfId="0" applyFont="1" applyBorder="1" applyAlignment="1">
      <alignment vertical="center" wrapText="1"/>
    </xf>
    <xf numFmtId="0" fontId="7" fillId="0" borderId="160" xfId="0" applyFont="1" applyBorder="1" applyAlignment="1">
      <alignment vertical="center" wrapText="1"/>
    </xf>
    <xf numFmtId="0" fontId="7" fillId="0" borderId="157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84" xfId="0" applyFont="1" applyBorder="1" applyAlignment="1">
      <alignment vertical="center" wrapText="1"/>
    </xf>
    <xf numFmtId="0" fontId="10" fillId="5" borderId="103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5" borderId="105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49" fontId="10" fillId="5" borderId="49" xfId="0" applyNumberFormat="1" applyFont="1" applyFill="1" applyBorder="1" applyAlignment="1">
      <alignment horizontal="right"/>
    </xf>
    <xf numFmtId="0" fontId="10" fillId="5" borderId="102" xfId="0" applyFont="1" applyFill="1" applyBorder="1" applyAlignment="1">
      <alignment horizontal="right"/>
    </xf>
    <xf numFmtId="0" fontId="10" fillId="5" borderId="104" xfId="0" applyFont="1" applyFill="1" applyBorder="1" applyAlignment="1">
      <alignment horizontal="right"/>
    </xf>
    <xf numFmtId="0" fontId="10" fillId="5" borderId="14" xfId="0" applyFont="1" applyFill="1" applyBorder="1" applyAlignment="1">
      <alignment horizontal="right"/>
    </xf>
    <xf numFmtId="0" fontId="0" fillId="0" borderId="0" xfId="0" applyAlignment="1">
      <alignment shrinkToFit="1"/>
    </xf>
    <xf numFmtId="0" fontId="7" fillId="0" borderId="155" xfId="0" applyFont="1" applyBorder="1" applyAlignment="1">
      <alignment vertical="center" wrapText="1"/>
    </xf>
    <xf numFmtId="0" fontId="7" fillId="0" borderId="156" xfId="0" applyFont="1" applyBorder="1" applyAlignment="1">
      <alignment vertical="center" wrapText="1"/>
    </xf>
    <xf numFmtId="0" fontId="38" fillId="0" borderId="0" xfId="0" applyFont="1" applyAlignment="1">
      <alignment horizontal="center" vertical="center"/>
    </xf>
    <xf numFmtId="0" fontId="5" fillId="0" borderId="0" xfId="0" applyFont="1" applyAlignment="1">
      <alignment shrinkToFit="1"/>
    </xf>
    <xf numFmtId="0" fontId="27" fillId="0" borderId="166" xfId="0" applyFont="1" applyBorder="1" applyAlignment="1">
      <alignment horizontal="center"/>
    </xf>
    <xf numFmtId="0" fontId="27" fillId="0" borderId="99" xfId="0" applyFont="1" applyBorder="1" applyAlignment="1">
      <alignment horizontal="center"/>
    </xf>
    <xf numFmtId="0" fontId="27" fillId="0" borderId="167" xfId="0" applyFont="1" applyBorder="1" applyAlignment="1">
      <alignment horizontal="center"/>
    </xf>
    <xf numFmtId="0" fontId="22" fillId="0" borderId="168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104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169" xfId="0" applyFont="1" applyBorder="1" applyAlignment="1">
      <alignment horizontal="center" vertical="center"/>
    </xf>
    <xf numFmtId="0" fontId="51" fillId="0" borderId="3" xfId="0" applyFont="1" applyBorder="1" applyAlignment="1">
      <alignment horizontal="distributed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13</xdr:row>
      <xdr:rowOff>19050</xdr:rowOff>
    </xdr:from>
    <xdr:to>
      <xdr:col>14</xdr:col>
      <xdr:colOff>485775</xdr:colOff>
      <xdr:row>14</xdr:row>
      <xdr:rowOff>114300</xdr:rowOff>
    </xdr:to>
    <xdr:sp macro="" textlink="">
      <xdr:nvSpPr>
        <xdr:cNvPr id="2" name="下矢印 2">
          <a:extLst>
            <a:ext uri="{FF2B5EF4-FFF2-40B4-BE49-F238E27FC236}">
              <a16:creationId xmlns:a16="http://schemas.microsoft.com/office/drawing/2014/main" id="{00000000-0008-0000-0000-00003A4C0000}"/>
            </a:ext>
          </a:extLst>
        </xdr:cNvPr>
        <xdr:cNvSpPr>
          <a:spLocks noChangeArrowheads="1"/>
        </xdr:cNvSpPr>
      </xdr:nvSpPr>
      <xdr:spPr bwMode="auto">
        <a:xfrm rot="5400000">
          <a:off x="6031230" y="2169795"/>
          <a:ext cx="232410" cy="457200"/>
        </a:xfrm>
        <a:prstGeom prst="down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0</xdr:colOff>
      <xdr:row>20</xdr:row>
      <xdr:rowOff>0</xdr:rowOff>
    </xdr:from>
    <xdr:to>
      <xdr:col>65</xdr:col>
      <xdr:colOff>0</xdr:colOff>
      <xdr:row>20</xdr:row>
      <xdr:rowOff>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000-00003B4C0000}"/>
            </a:ext>
          </a:extLst>
        </xdr:cNvPr>
        <xdr:cNvSpPr>
          <a:spLocks/>
        </xdr:cNvSpPr>
      </xdr:nvSpPr>
      <xdr:spPr bwMode="auto">
        <a:xfrm>
          <a:off x="22303740" y="322326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65</xdr:col>
      <xdr:colOff>0</xdr:colOff>
      <xdr:row>20</xdr:row>
      <xdr:rowOff>0</xdr:rowOff>
    </xdr:from>
    <xdr:to>
      <xdr:col>65</xdr:col>
      <xdr:colOff>0</xdr:colOff>
      <xdr:row>20</xdr:row>
      <xdr:rowOff>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3C4C0000}"/>
            </a:ext>
          </a:extLst>
        </xdr:cNvPr>
        <xdr:cNvSpPr>
          <a:spLocks/>
        </xdr:cNvSpPr>
      </xdr:nvSpPr>
      <xdr:spPr bwMode="auto">
        <a:xfrm>
          <a:off x="22303740" y="322326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28576</xdr:colOff>
      <xdr:row>8</xdr:row>
      <xdr:rowOff>126856</xdr:rowOff>
    </xdr:from>
    <xdr:to>
      <xdr:col>9</xdr:col>
      <xdr:colOff>136576</xdr:colOff>
      <xdr:row>10</xdr:row>
      <xdr:rowOff>21106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3785236" y="1704196"/>
          <a:ext cx="108000" cy="168570"/>
        </a:xfrm>
        <a:prstGeom prst="rect">
          <a:avLst/>
        </a:prstGeom>
        <a:solidFill>
          <a:srgbClr val="FFFFFF">
            <a:alpha val="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ｲ</a:t>
          </a:r>
        </a:p>
      </xdr:txBody>
    </xdr:sp>
    <xdr:clientData/>
  </xdr:twoCellAnchor>
  <xdr:twoCellAnchor>
    <xdr:from>
      <xdr:col>8</xdr:col>
      <xdr:colOff>19050</xdr:colOff>
      <xdr:row>8</xdr:row>
      <xdr:rowOff>123826</xdr:rowOff>
    </xdr:from>
    <xdr:to>
      <xdr:col>8</xdr:col>
      <xdr:colOff>127050</xdr:colOff>
      <xdr:row>10</xdr:row>
      <xdr:rowOff>18076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3303270" y="1701166"/>
          <a:ext cx="108000" cy="168570"/>
        </a:xfrm>
        <a:prstGeom prst="rect">
          <a:avLst/>
        </a:prstGeom>
        <a:solidFill>
          <a:srgbClr val="FFFFFF">
            <a:alpha val="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ｱ</a:t>
          </a:r>
        </a:p>
      </xdr:txBody>
    </xdr:sp>
    <xdr:clientData/>
  </xdr:twoCellAnchor>
  <xdr:twoCellAnchor>
    <xdr:from>
      <xdr:col>9</xdr:col>
      <xdr:colOff>28575</xdr:colOff>
      <xdr:row>9</xdr:row>
      <xdr:rowOff>114300</xdr:rowOff>
    </xdr:from>
    <xdr:to>
      <xdr:col>9</xdr:col>
      <xdr:colOff>136575</xdr:colOff>
      <xdr:row>11</xdr:row>
      <xdr:rowOff>42097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/>
        </xdr:cNvSpPr>
      </xdr:nvSpPr>
      <xdr:spPr bwMode="auto">
        <a:xfrm>
          <a:off x="3785235" y="1828800"/>
          <a:ext cx="108000" cy="202117"/>
        </a:xfrm>
        <a:prstGeom prst="rect">
          <a:avLst/>
        </a:prstGeom>
        <a:solidFill>
          <a:srgbClr val="FFFFFF">
            <a:alpha val="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ｴ</a:t>
          </a:r>
        </a:p>
      </xdr:txBody>
    </xdr:sp>
    <xdr:clientData/>
  </xdr:twoCellAnchor>
  <xdr:twoCellAnchor>
    <xdr:from>
      <xdr:col>8</xdr:col>
      <xdr:colOff>19050</xdr:colOff>
      <xdr:row>10</xdr:row>
      <xdr:rowOff>0</xdr:rowOff>
    </xdr:from>
    <xdr:to>
      <xdr:col>8</xdr:col>
      <xdr:colOff>127050</xdr:colOff>
      <xdr:row>11</xdr:row>
      <xdr:rowOff>37125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3303270" y="1851660"/>
          <a:ext cx="108000" cy="174285"/>
        </a:xfrm>
        <a:prstGeom prst="rect">
          <a:avLst/>
        </a:prstGeom>
        <a:solidFill>
          <a:srgbClr val="FFFFFF">
            <a:alpha val="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ｳ</a:t>
          </a:r>
        </a:p>
      </xdr:txBody>
    </xdr:sp>
    <xdr:clientData/>
  </xdr:twoCellAnchor>
  <xdr:twoCellAnchor>
    <xdr:from>
      <xdr:col>9</xdr:col>
      <xdr:colOff>19050</xdr:colOff>
      <xdr:row>11</xdr:row>
      <xdr:rowOff>114300</xdr:rowOff>
    </xdr:from>
    <xdr:to>
      <xdr:col>9</xdr:col>
      <xdr:colOff>127050</xdr:colOff>
      <xdr:row>13</xdr:row>
      <xdr:rowOff>8550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3775710" y="2103120"/>
          <a:ext cx="108000" cy="168570"/>
        </a:xfrm>
        <a:prstGeom prst="rect">
          <a:avLst/>
        </a:prstGeom>
        <a:solidFill>
          <a:srgbClr val="FFFFFF">
            <a:alpha val="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ｶ</a:t>
          </a:r>
        </a:p>
      </xdr:txBody>
    </xdr:sp>
    <xdr:clientData/>
  </xdr:twoCellAnchor>
  <xdr:twoCellAnchor>
    <xdr:from>
      <xdr:col>9</xdr:col>
      <xdr:colOff>19050</xdr:colOff>
      <xdr:row>14</xdr:row>
      <xdr:rowOff>133350</xdr:rowOff>
    </xdr:from>
    <xdr:to>
      <xdr:col>9</xdr:col>
      <xdr:colOff>127050</xdr:colOff>
      <xdr:row>16</xdr:row>
      <xdr:rowOff>27600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3775710" y="2533650"/>
          <a:ext cx="108000" cy="168570"/>
        </a:xfrm>
        <a:prstGeom prst="rect">
          <a:avLst/>
        </a:prstGeom>
        <a:solidFill>
          <a:srgbClr val="FFFFFF">
            <a:alpha val="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ｸ</a:t>
          </a:r>
        </a:p>
      </xdr:txBody>
    </xdr:sp>
    <xdr:clientData/>
  </xdr:twoCellAnchor>
  <xdr:twoCellAnchor>
    <xdr:from>
      <xdr:col>8</xdr:col>
      <xdr:colOff>0</xdr:colOff>
      <xdr:row>14</xdr:row>
      <xdr:rowOff>133350</xdr:rowOff>
    </xdr:from>
    <xdr:to>
      <xdr:col>8</xdr:col>
      <xdr:colOff>108000</xdr:colOff>
      <xdr:row>16</xdr:row>
      <xdr:rowOff>27600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3284220" y="2533650"/>
          <a:ext cx="108000" cy="168570"/>
        </a:xfrm>
        <a:prstGeom prst="rect">
          <a:avLst/>
        </a:prstGeom>
        <a:solidFill>
          <a:srgbClr val="FFFFFF">
            <a:alpha val="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ｷ</a:t>
          </a:r>
        </a:p>
      </xdr:txBody>
    </xdr:sp>
    <xdr:clientData/>
  </xdr:twoCellAnchor>
  <xdr:twoCellAnchor>
    <xdr:from>
      <xdr:col>8</xdr:col>
      <xdr:colOff>9525</xdr:colOff>
      <xdr:row>16</xdr:row>
      <xdr:rowOff>0</xdr:rowOff>
    </xdr:from>
    <xdr:to>
      <xdr:col>8</xdr:col>
      <xdr:colOff>117525</xdr:colOff>
      <xdr:row>17</xdr:row>
      <xdr:rowOff>37125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3293745" y="2674620"/>
          <a:ext cx="108000" cy="174285"/>
        </a:xfrm>
        <a:prstGeom prst="rect">
          <a:avLst/>
        </a:prstGeom>
        <a:solidFill>
          <a:srgbClr val="FFFFFF">
            <a:alpha val="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ｹ</a:t>
          </a:r>
        </a:p>
      </xdr:txBody>
    </xdr:sp>
    <xdr:clientData/>
  </xdr:twoCellAnchor>
  <xdr:twoCellAnchor>
    <xdr:from>
      <xdr:col>9</xdr:col>
      <xdr:colOff>9525</xdr:colOff>
      <xdr:row>15</xdr:row>
      <xdr:rowOff>133350</xdr:rowOff>
    </xdr:from>
    <xdr:to>
      <xdr:col>9</xdr:col>
      <xdr:colOff>117525</xdr:colOff>
      <xdr:row>17</xdr:row>
      <xdr:rowOff>27600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/>
        </xdr:cNvSpPr>
      </xdr:nvSpPr>
      <xdr:spPr bwMode="auto">
        <a:xfrm>
          <a:off x="3766185" y="2670810"/>
          <a:ext cx="108000" cy="168570"/>
        </a:xfrm>
        <a:prstGeom prst="rect">
          <a:avLst/>
        </a:prstGeom>
        <a:solidFill>
          <a:srgbClr val="FFFFFF">
            <a:alpha val="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ｺ</a:t>
          </a:r>
        </a:p>
      </xdr:txBody>
    </xdr:sp>
    <xdr:clientData/>
  </xdr:twoCellAnchor>
  <xdr:twoCellAnchor>
    <xdr:from>
      <xdr:col>8</xdr:col>
      <xdr:colOff>9525</xdr:colOff>
      <xdr:row>11</xdr:row>
      <xdr:rowOff>123825</xdr:rowOff>
    </xdr:from>
    <xdr:to>
      <xdr:col>8</xdr:col>
      <xdr:colOff>117525</xdr:colOff>
      <xdr:row>13</xdr:row>
      <xdr:rowOff>18075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/>
        </xdr:cNvSpPr>
      </xdr:nvSpPr>
      <xdr:spPr bwMode="auto">
        <a:xfrm>
          <a:off x="3293745" y="2112645"/>
          <a:ext cx="108000" cy="168570"/>
        </a:xfrm>
        <a:prstGeom prst="rect">
          <a:avLst/>
        </a:prstGeom>
        <a:solidFill>
          <a:srgbClr val="FFFFFF">
            <a:alpha val="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ｵ</a:t>
          </a:r>
        </a:p>
      </xdr:txBody>
    </xdr:sp>
    <xdr:clientData/>
  </xdr:twoCellAnchor>
  <xdr:twoCellAnchor>
    <xdr:from>
      <xdr:col>5</xdr:col>
      <xdr:colOff>9525</xdr:colOff>
      <xdr:row>35</xdr:row>
      <xdr:rowOff>123825</xdr:rowOff>
    </xdr:from>
    <xdr:to>
      <xdr:col>5</xdr:col>
      <xdr:colOff>114300</xdr:colOff>
      <xdr:row>37</xdr:row>
      <xdr:rowOff>19050</xdr:rowOff>
    </xdr:to>
    <xdr:sp macro="" textlink="">
      <xdr:nvSpPr>
        <xdr:cNvPr id="15" name="正方形/長方形 20">
          <a:extLst>
            <a:ext uri="{FF2B5EF4-FFF2-40B4-BE49-F238E27FC236}">
              <a16:creationId xmlns:a16="http://schemas.microsoft.com/office/drawing/2014/main" id="{00000000-0008-0000-0000-0000474C0000}"/>
            </a:ext>
          </a:extLst>
        </xdr:cNvPr>
        <xdr:cNvSpPr>
          <a:spLocks/>
        </xdr:cNvSpPr>
      </xdr:nvSpPr>
      <xdr:spPr bwMode="auto">
        <a:xfrm>
          <a:off x="2165985" y="5404485"/>
          <a:ext cx="104775" cy="16954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47</xdr:row>
      <xdr:rowOff>104775</xdr:rowOff>
    </xdr:from>
    <xdr:to>
      <xdr:col>15</xdr:col>
      <xdr:colOff>108000</xdr:colOff>
      <xdr:row>49</xdr:row>
      <xdr:rowOff>18075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/>
        </xdr:cNvSpPr>
      </xdr:nvSpPr>
      <xdr:spPr bwMode="auto">
        <a:xfrm>
          <a:off x="6484620" y="7031355"/>
          <a:ext cx="108000" cy="187620"/>
        </a:xfrm>
        <a:prstGeom prst="rect">
          <a:avLst/>
        </a:prstGeom>
        <a:solidFill>
          <a:srgbClr val="FFFFFF">
            <a:alpha val="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chemeClr val="bg1"/>
              </a:solidFill>
            </a:rPr>
            <a:t>ｽ</a:t>
          </a:r>
        </a:p>
      </xdr:txBody>
    </xdr:sp>
    <xdr:clientData/>
  </xdr:twoCellAnchor>
  <xdr:twoCellAnchor>
    <xdr:from>
      <xdr:col>16</xdr:col>
      <xdr:colOff>9525</xdr:colOff>
      <xdr:row>47</xdr:row>
      <xdr:rowOff>114300</xdr:rowOff>
    </xdr:from>
    <xdr:to>
      <xdr:col>16</xdr:col>
      <xdr:colOff>117525</xdr:colOff>
      <xdr:row>49</xdr:row>
      <xdr:rowOff>27600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/>
        </xdr:cNvSpPr>
      </xdr:nvSpPr>
      <xdr:spPr bwMode="auto">
        <a:xfrm>
          <a:off x="6966585" y="7040880"/>
          <a:ext cx="108000" cy="187620"/>
        </a:xfrm>
        <a:prstGeom prst="rect">
          <a:avLst/>
        </a:prstGeom>
        <a:solidFill>
          <a:schemeClr val="bg1">
            <a:alpha val="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 baseline="0">
              <a:solidFill>
                <a:schemeClr val="bg1"/>
              </a:solidFill>
            </a:rPr>
            <a:t>ｾ</a:t>
          </a:r>
        </a:p>
      </xdr:txBody>
    </xdr:sp>
    <xdr:clientData/>
  </xdr:twoCellAnchor>
  <xdr:twoCellAnchor>
    <xdr:from>
      <xdr:col>15</xdr:col>
      <xdr:colOff>19050</xdr:colOff>
      <xdr:row>12</xdr:row>
      <xdr:rowOff>0</xdr:rowOff>
    </xdr:from>
    <xdr:to>
      <xdr:col>15</xdr:col>
      <xdr:colOff>161925</xdr:colOff>
      <xdr:row>13</xdr:row>
      <xdr:rowOff>0</xdr:rowOff>
    </xdr:to>
    <xdr:sp macro="" textlink="">
      <xdr:nvSpPr>
        <xdr:cNvPr id="18" name="正方形/長方形 27">
          <a:extLst>
            <a:ext uri="{FF2B5EF4-FFF2-40B4-BE49-F238E27FC236}">
              <a16:creationId xmlns:a16="http://schemas.microsoft.com/office/drawing/2014/main" id="{00000000-0008-0000-0000-00004A4C0000}"/>
            </a:ext>
          </a:extLst>
        </xdr:cNvPr>
        <xdr:cNvSpPr>
          <a:spLocks/>
        </xdr:cNvSpPr>
      </xdr:nvSpPr>
      <xdr:spPr bwMode="auto">
        <a:xfrm>
          <a:off x="6503670" y="2125980"/>
          <a:ext cx="142875" cy="13716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</xdr:colOff>
      <xdr:row>9</xdr:row>
      <xdr:rowOff>9525</xdr:rowOff>
    </xdr:from>
    <xdr:to>
      <xdr:col>16</xdr:col>
      <xdr:colOff>152400</xdr:colOff>
      <xdr:row>10</xdr:row>
      <xdr:rowOff>9525</xdr:rowOff>
    </xdr:to>
    <xdr:sp macro="" textlink="">
      <xdr:nvSpPr>
        <xdr:cNvPr id="19" name="正方形/長方形 28">
          <a:extLst>
            <a:ext uri="{FF2B5EF4-FFF2-40B4-BE49-F238E27FC236}">
              <a16:creationId xmlns:a16="http://schemas.microsoft.com/office/drawing/2014/main" id="{00000000-0008-0000-0000-00004B4C0000}"/>
            </a:ext>
          </a:extLst>
        </xdr:cNvPr>
        <xdr:cNvSpPr>
          <a:spLocks/>
        </xdr:cNvSpPr>
      </xdr:nvSpPr>
      <xdr:spPr bwMode="auto">
        <a:xfrm>
          <a:off x="6966585" y="1724025"/>
          <a:ext cx="142875" cy="13716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</xdr:colOff>
      <xdr:row>12</xdr:row>
      <xdr:rowOff>9525</xdr:rowOff>
    </xdr:from>
    <xdr:to>
      <xdr:col>16</xdr:col>
      <xdr:colOff>152400</xdr:colOff>
      <xdr:row>13</xdr:row>
      <xdr:rowOff>9525</xdr:rowOff>
    </xdr:to>
    <xdr:sp macro="" textlink="">
      <xdr:nvSpPr>
        <xdr:cNvPr id="20" name="正方形/長方形 29">
          <a:extLst>
            <a:ext uri="{FF2B5EF4-FFF2-40B4-BE49-F238E27FC236}">
              <a16:creationId xmlns:a16="http://schemas.microsoft.com/office/drawing/2014/main" id="{00000000-0008-0000-0000-00004C4C0000}"/>
            </a:ext>
          </a:extLst>
        </xdr:cNvPr>
        <xdr:cNvSpPr>
          <a:spLocks/>
        </xdr:cNvSpPr>
      </xdr:nvSpPr>
      <xdr:spPr bwMode="auto">
        <a:xfrm>
          <a:off x="6966585" y="2135505"/>
          <a:ext cx="142875" cy="13716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</xdr:colOff>
      <xdr:row>10</xdr:row>
      <xdr:rowOff>9525</xdr:rowOff>
    </xdr:from>
    <xdr:to>
      <xdr:col>15</xdr:col>
      <xdr:colOff>152400</xdr:colOff>
      <xdr:row>11</xdr:row>
      <xdr:rowOff>9525</xdr:rowOff>
    </xdr:to>
    <xdr:sp macro="" textlink="">
      <xdr:nvSpPr>
        <xdr:cNvPr id="21" name="正方形/長方形 30">
          <a:extLst>
            <a:ext uri="{FF2B5EF4-FFF2-40B4-BE49-F238E27FC236}">
              <a16:creationId xmlns:a16="http://schemas.microsoft.com/office/drawing/2014/main" id="{00000000-0008-0000-0000-00004D4C0000}"/>
            </a:ext>
          </a:extLst>
        </xdr:cNvPr>
        <xdr:cNvSpPr>
          <a:spLocks/>
        </xdr:cNvSpPr>
      </xdr:nvSpPr>
      <xdr:spPr bwMode="auto">
        <a:xfrm>
          <a:off x="6494145" y="1861185"/>
          <a:ext cx="142875" cy="13716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</xdr:colOff>
      <xdr:row>15</xdr:row>
      <xdr:rowOff>19050</xdr:rowOff>
    </xdr:from>
    <xdr:to>
      <xdr:col>15</xdr:col>
      <xdr:colOff>152400</xdr:colOff>
      <xdr:row>16</xdr:row>
      <xdr:rowOff>19050</xdr:rowOff>
    </xdr:to>
    <xdr:sp macro="" textlink="">
      <xdr:nvSpPr>
        <xdr:cNvPr id="22" name="正方形/長方形 31">
          <a:extLst>
            <a:ext uri="{FF2B5EF4-FFF2-40B4-BE49-F238E27FC236}">
              <a16:creationId xmlns:a16="http://schemas.microsoft.com/office/drawing/2014/main" id="{00000000-0008-0000-0000-00004E4C0000}"/>
            </a:ext>
          </a:extLst>
        </xdr:cNvPr>
        <xdr:cNvSpPr>
          <a:spLocks/>
        </xdr:cNvSpPr>
      </xdr:nvSpPr>
      <xdr:spPr bwMode="auto">
        <a:xfrm>
          <a:off x="6494145" y="2556510"/>
          <a:ext cx="142875" cy="13716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19050</xdr:colOff>
      <xdr:row>16</xdr:row>
      <xdr:rowOff>0</xdr:rowOff>
    </xdr:from>
    <xdr:to>
      <xdr:col>15</xdr:col>
      <xdr:colOff>161925</xdr:colOff>
      <xdr:row>17</xdr:row>
      <xdr:rowOff>0</xdr:rowOff>
    </xdr:to>
    <xdr:sp macro="" textlink="">
      <xdr:nvSpPr>
        <xdr:cNvPr id="23" name="正方形/長方形 34">
          <a:extLst>
            <a:ext uri="{FF2B5EF4-FFF2-40B4-BE49-F238E27FC236}">
              <a16:creationId xmlns:a16="http://schemas.microsoft.com/office/drawing/2014/main" id="{00000000-0008-0000-0000-00004F4C0000}"/>
            </a:ext>
          </a:extLst>
        </xdr:cNvPr>
        <xdr:cNvSpPr>
          <a:spLocks/>
        </xdr:cNvSpPr>
      </xdr:nvSpPr>
      <xdr:spPr bwMode="auto">
        <a:xfrm>
          <a:off x="6503670" y="2674620"/>
          <a:ext cx="142875" cy="13716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0</xdr:colOff>
      <xdr:row>16</xdr:row>
      <xdr:rowOff>0</xdr:rowOff>
    </xdr:from>
    <xdr:to>
      <xdr:col>35</xdr:col>
      <xdr:colOff>0</xdr:colOff>
      <xdr:row>16</xdr:row>
      <xdr:rowOff>0</xdr:rowOff>
    </xdr:to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00000000-0008-0000-0000-0000504C0000}"/>
            </a:ext>
          </a:extLst>
        </xdr:cNvPr>
        <xdr:cNvSpPr>
          <a:spLocks/>
        </xdr:cNvSpPr>
      </xdr:nvSpPr>
      <xdr:spPr bwMode="auto">
        <a:xfrm>
          <a:off x="12595860" y="267462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0</xdr:colOff>
      <xdr:row>16</xdr:row>
      <xdr:rowOff>0</xdr:rowOff>
    </xdr:from>
    <xdr:to>
      <xdr:col>35</xdr:col>
      <xdr:colOff>0</xdr:colOff>
      <xdr:row>16</xdr:row>
      <xdr:rowOff>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0000000-0008-0000-0000-0000514C0000}"/>
            </a:ext>
          </a:extLst>
        </xdr:cNvPr>
        <xdr:cNvSpPr>
          <a:spLocks/>
        </xdr:cNvSpPr>
      </xdr:nvSpPr>
      <xdr:spPr bwMode="auto">
        <a:xfrm>
          <a:off x="12595860" y="267462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381000</xdr:colOff>
      <xdr:row>41</xdr:row>
      <xdr:rowOff>91440</xdr:rowOff>
    </xdr:from>
    <xdr:to>
      <xdr:col>53</xdr:col>
      <xdr:colOff>38100</xdr:colOff>
      <xdr:row>48</xdr:row>
      <xdr:rowOff>128954</xdr:rowOff>
    </xdr:to>
    <xdr:sp macro="" textlink="">
      <xdr:nvSpPr>
        <xdr:cNvPr id="26" name="テキスト ボックス 25"/>
        <xdr:cNvSpPr txBox="1"/>
      </xdr:nvSpPr>
      <xdr:spPr>
        <a:xfrm>
          <a:off x="15157938" y="6105378"/>
          <a:ext cx="3578470" cy="981222"/>
        </a:xfrm>
        <a:prstGeom prst="bracketPair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36000" tIns="0" rIns="36000" bIns="0" rtlCol="0" anchor="t"/>
        <a:lstStyle/>
        <a:p>
          <a:pPr>
            <a:lnSpc>
              <a:spcPts val="11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令和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8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月から以下の通り統合の予定です。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1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・船引高校と小野高校は、（新）「あぶくま柏鵬高校」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1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・平商業高校と四倉高校は、（新）「いわき商業情報高校」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1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1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なお、統合校の学科は、現段階で予定されている学科であり、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1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学科名は仮称です。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K62"/>
  <sheetViews>
    <sheetView tabSelected="1" view="pageBreakPreview" topLeftCell="AF1" zoomScale="130" zoomScaleNormal="100" zoomScaleSheetLayoutView="130" workbookViewId="0">
      <selection activeCell="BF6" sqref="BF6"/>
    </sheetView>
  </sheetViews>
  <sheetFormatPr defaultColWidth="9" defaultRowHeight="12" customHeight="1" x14ac:dyDescent="0.2"/>
  <cols>
    <col min="1" max="1" width="4.77734375" style="1" customWidth="1"/>
    <col min="2" max="2" width="9" style="1"/>
    <col min="3" max="3" width="4.77734375" style="1" customWidth="1"/>
    <col min="4" max="4" width="6" style="1" customWidth="1"/>
    <col min="5" max="7" width="6.88671875" style="1" customWidth="1"/>
    <col min="8" max="8" width="2.6640625" style="1" customWidth="1"/>
    <col min="9" max="12" width="6.88671875" style="1" customWidth="1"/>
    <col min="13" max="13" width="1.77734375" style="1" customWidth="1"/>
    <col min="14" max="15" width="8.6640625" style="1" customWidth="1"/>
    <col min="16" max="19" width="6.88671875" style="1" customWidth="1"/>
    <col min="20" max="21" width="2.21875" style="1" customWidth="1"/>
    <col min="22" max="25" width="3.109375" style="1" customWidth="1"/>
    <col min="26" max="26" width="3.21875" style="1" customWidth="1"/>
    <col min="27" max="27" width="2" style="1" customWidth="1"/>
    <col min="28" max="29" width="7.6640625" style="260" customWidth="1"/>
    <col min="30" max="31" width="6.21875" style="260" customWidth="1"/>
    <col min="32" max="34" width="1.33203125" style="260" customWidth="1"/>
    <col min="35" max="36" width="7.6640625" style="260" customWidth="1"/>
    <col min="37" max="37" width="6.21875" style="123" customWidth="1"/>
    <col min="38" max="38" width="6.21875" style="260" customWidth="1"/>
    <col min="39" max="41" width="1.21875" style="260" customWidth="1"/>
    <col min="42" max="43" width="7.6640625" style="260" customWidth="1"/>
    <col min="44" max="45" width="6.21875" style="260" customWidth="1"/>
    <col min="46" max="48" width="1.44140625" style="260" customWidth="1"/>
    <col min="49" max="49" width="7.6640625" style="260" customWidth="1"/>
    <col min="50" max="50" width="7.77734375" style="260" customWidth="1"/>
    <col min="51" max="52" width="6.21875" style="260" customWidth="1"/>
    <col min="53" max="54" width="4.6640625" style="260" customWidth="1"/>
    <col min="55" max="55" width="2.88671875" style="1" customWidth="1"/>
    <col min="56" max="56" width="7.6640625" style="260" customWidth="1"/>
    <col min="57" max="57" width="7.77734375" style="260" customWidth="1"/>
    <col min="58" max="59" width="5" style="260" customWidth="1"/>
    <col min="60" max="62" width="1.33203125" style="260" customWidth="1"/>
    <col min="63" max="63" width="7.6640625" style="260" customWidth="1"/>
    <col min="64" max="64" width="3.77734375" style="260" customWidth="1"/>
    <col min="65" max="65" width="4.6640625" style="260" customWidth="1"/>
    <col min="66" max="67" width="5" style="260" customWidth="1"/>
    <col min="68" max="69" width="5.44140625" style="260" customWidth="1"/>
    <col min="70" max="74" width="5.88671875" style="260" customWidth="1"/>
    <col min="75" max="78" width="4.33203125" style="260" customWidth="1"/>
    <col min="79" max="79" width="2.88671875" style="260" customWidth="1"/>
    <col min="80" max="80" width="10.77734375" style="260" customWidth="1"/>
    <col min="81" max="81" width="6.77734375" style="260" customWidth="1"/>
    <col min="82" max="83" width="3.6640625" style="260" customWidth="1"/>
    <col min="84" max="86" width="1.6640625" style="260" customWidth="1"/>
    <col min="87" max="87" width="3.33203125" style="260" customWidth="1"/>
    <col min="88" max="88" width="7" style="260" customWidth="1"/>
    <col min="89" max="89" width="6.77734375" style="260" customWidth="1"/>
    <col min="90" max="91" width="3.6640625" style="260" customWidth="1"/>
    <col min="92" max="94" width="1.6640625" style="260" customWidth="1"/>
    <col min="95" max="95" width="2.6640625" style="260" customWidth="1"/>
    <col min="96" max="96" width="8.6640625" style="260" customWidth="1"/>
    <col min="97" max="97" width="6.6640625" style="260" customWidth="1"/>
    <col min="98" max="101" width="3.6640625" style="260" customWidth="1"/>
    <col min="102" max="102" width="1.6640625" style="260" customWidth="1"/>
    <col min="103" max="103" width="5.109375" style="260" customWidth="1"/>
    <col min="104" max="104" width="6.21875" style="260" customWidth="1"/>
    <col min="105" max="105" width="6.88671875" style="260" customWidth="1"/>
    <col min="106" max="107" width="3.6640625" style="260" customWidth="1"/>
    <col min="108" max="109" width="1.21875" style="260" customWidth="1"/>
    <col min="110" max="110" width="1.6640625" style="260" customWidth="1"/>
    <col min="111" max="114" width="2.6640625" style="260" customWidth="1"/>
    <col min="115" max="115" width="1.6640625" style="260" customWidth="1"/>
    <col min="116" max="16384" width="9" style="1"/>
  </cols>
  <sheetData>
    <row r="1" spans="1:115" ht="17.25" customHeight="1" thickBot="1" x14ac:dyDescent="0.25">
      <c r="A1" s="284"/>
      <c r="B1" s="285"/>
      <c r="D1" s="97" t="s">
        <v>333</v>
      </c>
      <c r="E1" s="97"/>
      <c r="F1" s="97"/>
      <c r="G1" s="97"/>
      <c r="H1" s="97"/>
      <c r="I1" s="97"/>
      <c r="J1" s="97"/>
      <c r="K1" s="97"/>
      <c r="N1" s="336" t="s">
        <v>96</v>
      </c>
      <c r="O1" s="309" t="s">
        <v>354</v>
      </c>
      <c r="P1" s="310"/>
      <c r="Q1" s="310"/>
      <c r="R1" s="310"/>
      <c r="S1" s="310"/>
      <c r="T1" s="311"/>
      <c r="U1" s="98"/>
      <c r="W1" s="14"/>
      <c r="X1" s="339" t="s">
        <v>247</v>
      </c>
      <c r="Y1" s="340"/>
      <c r="Z1" s="341"/>
      <c r="AA1" s="286"/>
      <c r="AB1" s="284"/>
      <c r="AD1" s="253" t="s">
        <v>334</v>
      </c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/>
      <c r="AQ1"/>
      <c r="AT1" s="1"/>
      <c r="AU1" s="1"/>
      <c r="AV1" s="1"/>
      <c r="AZ1" s="339" t="s">
        <v>270</v>
      </c>
      <c r="BA1" s="340"/>
      <c r="BB1" s="341"/>
      <c r="BC1" s="287"/>
      <c r="BD1" s="284"/>
      <c r="BF1" s="253" t="s">
        <v>334</v>
      </c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X1" s="339" t="s">
        <v>259</v>
      </c>
      <c r="BY1" s="340"/>
      <c r="BZ1" s="341"/>
      <c r="CA1" s="100"/>
      <c r="CB1" s="284"/>
      <c r="CD1" s="97" t="s">
        <v>335</v>
      </c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/>
      <c r="CR1" s="101"/>
      <c r="DB1" s="102"/>
      <c r="DC1" s="102"/>
      <c r="DD1" s="102"/>
      <c r="DE1" s="102"/>
      <c r="DF1" s="1"/>
      <c r="DG1" s="14"/>
      <c r="DH1" s="339" t="s">
        <v>272</v>
      </c>
      <c r="DI1" s="340"/>
      <c r="DJ1" s="340"/>
      <c r="DK1" s="341"/>
    </row>
    <row r="2" spans="1:115" ht="11.25" customHeight="1" thickBot="1" x14ac:dyDescent="0.25">
      <c r="C2" s="353" t="s">
        <v>349</v>
      </c>
      <c r="D2" s="354"/>
      <c r="E2" s="354"/>
      <c r="F2" s="354"/>
      <c r="G2" s="354"/>
      <c r="H2" s="354"/>
      <c r="I2" s="354"/>
      <c r="N2" s="337"/>
      <c r="O2" s="312"/>
      <c r="P2" s="313"/>
      <c r="Q2" s="313"/>
      <c r="R2" s="313"/>
      <c r="S2" s="313"/>
      <c r="T2" s="314"/>
      <c r="V2" s="355" t="s">
        <v>215</v>
      </c>
      <c r="W2" s="355"/>
      <c r="X2" s="355"/>
      <c r="Y2" s="355"/>
      <c r="AC2" s="356" t="str">
        <f>$C$2</f>
        <v>令和7年7月1日現在</v>
      </c>
      <c r="AD2" s="356"/>
      <c r="AE2" s="356"/>
      <c r="AF2" s="356"/>
      <c r="AG2" s="356"/>
      <c r="AH2" s="356"/>
      <c r="AI2" s="103"/>
      <c r="AJ2" s="103"/>
      <c r="AK2" s="103"/>
      <c r="AL2" s="103"/>
      <c r="AM2" s="103"/>
      <c r="AN2" s="103"/>
      <c r="AO2" s="103"/>
      <c r="AZ2" s="104"/>
      <c r="BE2" s="358" t="str">
        <f>調査票!$C$2</f>
        <v>令和7年7月1日現在</v>
      </c>
      <c r="BF2" s="358"/>
      <c r="BG2" s="358"/>
      <c r="BH2" s="358"/>
      <c r="BI2" s="358"/>
      <c r="BJ2" s="358"/>
      <c r="BK2" s="358"/>
      <c r="BL2" s="265"/>
      <c r="BM2" s="265"/>
      <c r="BN2" s="5"/>
      <c r="BO2" s="5"/>
      <c r="BP2" s="5"/>
      <c r="BQ2" s="5"/>
      <c r="BR2" s="5"/>
      <c r="CC2" s="359" t="str">
        <f>調査票!$C$2</f>
        <v>令和7年7月1日現在</v>
      </c>
      <c r="CD2" s="359"/>
      <c r="CE2" s="359"/>
      <c r="CF2" s="359"/>
      <c r="CG2" s="359"/>
      <c r="CH2" s="359"/>
      <c r="CI2" s="359"/>
      <c r="CJ2" s="359"/>
      <c r="CK2" s="105"/>
      <c r="CL2" s="106"/>
      <c r="CM2" s="106"/>
      <c r="CP2" s="107" t="s">
        <v>215</v>
      </c>
      <c r="CQ2" s="107"/>
      <c r="CR2" s="107"/>
      <c r="CS2" s="107"/>
      <c r="CT2" s="107" t="s">
        <v>214</v>
      </c>
      <c r="CU2" s="107"/>
      <c r="CV2" s="108" t="s">
        <v>215</v>
      </c>
      <c r="CW2" s="108"/>
      <c r="CX2" s="108"/>
      <c r="CY2" s="108"/>
      <c r="CZ2" s="108"/>
      <c r="DA2" s="108"/>
      <c r="DB2" s="109" t="s">
        <v>214</v>
      </c>
      <c r="DC2" s="109"/>
      <c r="DD2" s="108"/>
      <c r="DE2" s="108"/>
      <c r="DF2" s="108"/>
    </row>
    <row r="3" spans="1:115" ht="12" customHeight="1" thickBot="1" x14ac:dyDescent="0.25">
      <c r="C3" s="353"/>
      <c r="D3" s="354"/>
      <c r="E3" s="354"/>
      <c r="F3" s="354"/>
      <c r="G3" s="354"/>
      <c r="H3" s="354"/>
      <c r="I3" s="354"/>
      <c r="N3" s="337"/>
      <c r="O3" s="315"/>
      <c r="P3" s="316"/>
      <c r="Q3" s="316"/>
      <c r="R3" s="316"/>
      <c r="S3" s="316"/>
      <c r="T3" s="317"/>
      <c r="V3" s="360" t="s">
        <v>320</v>
      </c>
      <c r="W3" s="361"/>
      <c r="X3" s="361"/>
      <c r="Y3" s="362"/>
      <c r="AB3" s="1"/>
      <c r="AC3" s="357"/>
      <c r="AD3" s="357"/>
      <c r="AE3" s="357"/>
      <c r="AF3" s="357"/>
      <c r="AG3" s="357"/>
      <c r="AH3" s="357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X3" s="1"/>
      <c r="AY3" s="366"/>
      <c r="AZ3" s="366"/>
      <c r="BA3" s="1"/>
      <c r="BB3" s="1"/>
      <c r="BD3" s="110"/>
      <c r="BE3" s="357"/>
      <c r="BF3" s="357"/>
      <c r="BG3" s="357"/>
      <c r="BH3" s="357"/>
      <c r="BI3" s="357"/>
      <c r="BJ3" s="357"/>
      <c r="BK3" s="357"/>
      <c r="BL3" s="265"/>
      <c r="BM3" s="265"/>
      <c r="BN3" s="5"/>
      <c r="BO3" s="5"/>
      <c r="BP3" s="5"/>
      <c r="BQ3" s="5"/>
      <c r="BR3" s="5"/>
      <c r="BS3" s="1"/>
      <c r="BT3" s="1"/>
      <c r="BU3" s="1"/>
      <c r="BV3" s="1"/>
      <c r="BW3" s="1"/>
      <c r="BX3" s="1"/>
      <c r="BY3" s="1"/>
      <c r="BZ3" s="1"/>
      <c r="CA3" s="1"/>
      <c r="CC3" s="359"/>
      <c r="CD3" s="359"/>
      <c r="CE3" s="359"/>
      <c r="CF3" s="359"/>
      <c r="CG3" s="359"/>
      <c r="CH3" s="359"/>
      <c r="CI3" s="359"/>
      <c r="CJ3" s="359"/>
      <c r="CP3" s="107"/>
      <c r="CQ3" s="107"/>
      <c r="CR3" s="107"/>
      <c r="CS3" s="107"/>
      <c r="CT3" s="107" t="s">
        <v>215</v>
      </c>
      <c r="CU3" s="107"/>
      <c r="CV3" s="108"/>
      <c r="CW3" s="108"/>
      <c r="CX3" s="108"/>
      <c r="CY3" s="108"/>
      <c r="CZ3" s="108"/>
      <c r="DA3" s="108"/>
      <c r="DB3" s="109"/>
      <c r="DC3" s="109"/>
      <c r="DD3" s="108"/>
      <c r="DE3" s="108"/>
      <c r="DF3" s="108"/>
      <c r="DG3" s="109"/>
    </row>
    <row r="4" spans="1:115" ht="12.75" customHeight="1" thickBot="1" x14ac:dyDescent="0.25">
      <c r="B4" s="52"/>
      <c r="C4" s="1" t="s">
        <v>284</v>
      </c>
      <c r="H4" s="367"/>
      <c r="I4" s="368"/>
      <c r="J4" s="1" t="s">
        <v>285</v>
      </c>
      <c r="N4" s="338"/>
      <c r="O4" s="342" t="s">
        <v>314</v>
      </c>
      <c r="P4" s="342"/>
      <c r="Q4" s="342"/>
      <c r="R4" s="342"/>
      <c r="S4" s="342"/>
      <c r="T4" s="343"/>
      <c r="V4" s="363"/>
      <c r="W4" s="364"/>
      <c r="X4" s="364"/>
      <c r="Y4" s="365"/>
      <c r="AD4" s="1"/>
      <c r="AE4" s="1"/>
      <c r="AF4" s="1"/>
      <c r="AG4" s="1"/>
      <c r="AK4" s="260"/>
      <c r="AP4" s="344" t="s">
        <v>0</v>
      </c>
      <c r="AQ4" s="345"/>
      <c r="AR4" s="346"/>
      <c r="AS4" s="318" t="str">
        <f>O1</f>
        <v>○○立●●中学校</v>
      </c>
      <c r="AT4" s="319"/>
      <c r="AU4" s="319"/>
      <c r="AV4" s="319"/>
      <c r="AW4" s="319"/>
      <c r="AX4" s="319"/>
      <c r="AY4" s="319"/>
      <c r="AZ4" s="320"/>
      <c r="BG4" s="1"/>
      <c r="BH4" s="1"/>
      <c r="BI4" s="1"/>
      <c r="BJ4" s="1"/>
      <c r="BK4" s="1"/>
      <c r="BM4" s="265"/>
      <c r="BN4" s="5"/>
      <c r="BO4" s="344" t="s">
        <v>0</v>
      </c>
      <c r="BP4" s="345"/>
      <c r="BQ4" s="345"/>
      <c r="BR4" s="346"/>
      <c r="BS4" s="318" t="str">
        <f>O1</f>
        <v>○○立●●中学校</v>
      </c>
      <c r="BT4" s="319"/>
      <c r="BU4" s="319"/>
      <c r="BV4" s="319"/>
      <c r="BW4" s="319"/>
      <c r="BX4" s="319"/>
      <c r="BY4" s="319"/>
      <c r="BZ4" s="320"/>
      <c r="CA4" s="265"/>
      <c r="CB4" s="52"/>
      <c r="CC4" s="111" t="s">
        <v>284</v>
      </c>
      <c r="CD4" s="1"/>
      <c r="CE4" s="1"/>
      <c r="CF4" s="1"/>
      <c r="CG4" s="1"/>
      <c r="CK4" s="367"/>
      <c r="CL4" s="368"/>
      <c r="CM4" s="111" t="s">
        <v>285</v>
      </c>
      <c r="CP4" s="107"/>
      <c r="CQ4" s="107"/>
      <c r="CR4" s="107"/>
      <c r="CS4" s="107"/>
      <c r="CT4" s="107"/>
      <c r="CU4" s="107"/>
      <c r="CV4" s="383" t="s">
        <v>0</v>
      </c>
      <c r="CW4" s="383"/>
      <c r="CX4" s="383"/>
      <c r="CY4" s="383"/>
      <c r="CZ4" s="327" t="str">
        <f>O1</f>
        <v>○○立●●中学校</v>
      </c>
      <c r="DA4" s="328"/>
      <c r="DB4" s="328"/>
      <c r="DC4" s="328"/>
      <c r="DD4" s="328"/>
      <c r="DE4" s="328"/>
      <c r="DF4" s="328"/>
      <c r="DG4" s="328"/>
      <c r="DH4" s="328"/>
      <c r="DI4" s="328"/>
      <c r="DJ4" s="328"/>
      <c r="DK4" s="329"/>
    </row>
    <row r="5" spans="1:115" ht="28.5" customHeight="1" thickBot="1" x14ac:dyDescent="0.25"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N5" s="112" t="s">
        <v>98</v>
      </c>
      <c r="O5" s="370"/>
      <c r="P5" s="370"/>
      <c r="Q5" s="370"/>
      <c r="R5" s="370"/>
      <c r="S5" s="370"/>
      <c r="T5" s="371"/>
      <c r="V5" s="372"/>
      <c r="W5" s="373"/>
      <c r="X5" s="373"/>
      <c r="Y5" s="374"/>
      <c r="AC5" s="51"/>
      <c r="AD5" s="1" t="s">
        <v>246</v>
      </c>
      <c r="AK5" s="260"/>
      <c r="AP5" s="347"/>
      <c r="AQ5" s="348"/>
      <c r="AR5" s="349"/>
      <c r="AS5" s="321"/>
      <c r="AT5" s="322"/>
      <c r="AU5" s="322"/>
      <c r="AV5" s="322"/>
      <c r="AW5" s="322"/>
      <c r="AX5" s="322"/>
      <c r="AY5" s="322"/>
      <c r="AZ5" s="323"/>
      <c r="BD5" s="5"/>
      <c r="BE5" s="51"/>
      <c r="BF5" s="1" t="s">
        <v>246</v>
      </c>
      <c r="BG5" s="113"/>
      <c r="BH5" s="113"/>
      <c r="BI5" s="113"/>
      <c r="BJ5" s="113"/>
      <c r="BK5" s="114"/>
      <c r="BL5" s="114"/>
      <c r="BM5" s="265"/>
      <c r="BN5" s="5"/>
      <c r="BO5" s="347"/>
      <c r="BP5" s="348"/>
      <c r="BQ5" s="348"/>
      <c r="BR5" s="349"/>
      <c r="BS5" s="321"/>
      <c r="BT5" s="322"/>
      <c r="BU5" s="322"/>
      <c r="BV5" s="322"/>
      <c r="BW5" s="322"/>
      <c r="BX5" s="322"/>
      <c r="BY5" s="322"/>
      <c r="BZ5" s="323"/>
      <c r="CA5" s="265"/>
      <c r="CP5" s="107"/>
      <c r="CQ5" s="107"/>
      <c r="CR5" s="107"/>
      <c r="CS5" s="107"/>
      <c r="CT5" s="107"/>
      <c r="CU5" s="107"/>
      <c r="CV5" s="383"/>
      <c r="CW5" s="383"/>
      <c r="CX5" s="383"/>
      <c r="CY5" s="383"/>
      <c r="CZ5" s="330"/>
      <c r="DA5" s="331"/>
      <c r="DB5" s="331"/>
      <c r="DC5" s="331"/>
      <c r="DD5" s="331"/>
      <c r="DE5" s="331"/>
      <c r="DF5" s="331"/>
      <c r="DG5" s="331"/>
      <c r="DH5" s="331"/>
      <c r="DI5" s="331"/>
      <c r="DJ5" s="331"/>
      <c r="DK5" s="332"/>
    </row>
    <row r="6" spans="1:115" ht="22.5" customHeight="1" thickBot="1" x14ac:dyDescent="0.25">
      <c r="A6" s="115" t="s">
        <v>97</v>
      </c>
      <c r="N6" s="116" t="s">
        <v>248</v>
      </c>
      <c r="O6" s="370" t="s">
        <v>313</v>
      </c>
      <c r="P6" s="370"/>
      <c r="Q6" s="370"/>
      <c r="R6" s="370"/>
      <c r="S6" s="370"/>
      <c r="T6" s="371"/>
      <c r="V6" s="375" t="s">
        <v>249</v>
      </c>
      <c r="W6" s="376"/>
      <c r="X6" s="376"/>
      <c r="Y6" s="376"/>
      <c r="Z6" s="377"/>
      <c r="AA6" s="117"/>
      <c r="AB6" s="381" t="s">
        <v>280</v>
      </c>
      <c r="AC6" s="381"/>
      <c r="AD6" s="381"/>
      <c r="AE6" s="381"/>
      <c r="AF6" s="381"/>
      <c r="AG6" s="381"/>
      <c r="AH6" s="381"/>
      <c r="AI6" s="381"/>
      <c r="AJ6" s="270"/>
      <c r="AK6" s="270"/>
      <c r="AL6" s="270"/>
      <c r="AM6" s="270"/>
      <c r="AP6" s="347"/>
      <c r="AQ6" s="348"/>
      <c r="AR6" s="349"/>
      <c r="AS6" s="321"/>
      <c r="AT6" s="322"/>
      <c r="AU6" s="322"/>
      <c r="AV6" s="322"/>
      <c r="AW6" s="322"/>
      <c r="AX6" s="322"/>
      <c r="AY6" s="322"/>
      <c r="AZ6" s="323"/>
      <c r="BD6" s="5"/>
      <c r="BE6" s="5"/>
      <c r="BF6" s="5"/>
      <c r="BG6" s="5"/>
      <c r="BH6" s="5"/>
      <c r="BI6" s="5"/>
      <c r="BJ6" s="5"/>
      <c r="BK6" s="114"/>
      <c r="BL6" s="114"/>
      <c r="BM6" s="265"/>
      <c r="BN6" s="5"/>
      <c r="BO6" s="347"/>
      <c r="BP6" s="348"/>
      <c r="BQ6" s="348"/>
      <c r="BR6" s="349"/>
      <c r="BS6" s="321"/>
      <c r="BT6" s="322"/>
      <c r="BU6" s="322"/>
      <c r="BV6" s="322"/>
      <c r="BW6" s="322"/>
      <c r="BX6" s="322"/>
      <c r="BY6" s="322"/>
      <c r="BZ6" s="323"/>
      <c r="CA6" s="265"/>
      <c r="CT6" s="107"/>
      <c r="CU6" s="107"/>
      <c r="CV6" s="383"/>
      <c r="CW6" s="383"/>
      <c r="CX6" s="383"/>
      <c r="CY6" s="383"/>
      <c r="CZ6" s="330"/>
      <c r="DA6" s="331"/>
      <c r="DB6" s="331"/>
      <c r="DC6" s="331"/>
      <c r="DD6" s="331"/>
      <c r="DE6" s="331"/>
      <c r="DF6" s="331"/>
      <c r="DG6" s="331"/>
      <c r="DH6" s="331"/>
      <c r="DI6" s="331"/>
      <c r="DJ6" s="331"/>
      <c r="DK6" s="332"/>
    </row>
    <row r="7" spans="1:115" ht="11.25" customHeight="1" thickBot="1" x14ac:dyDescent="0.25">
      <c r="N7" s="118" t="s">
        <v>214</v>
      </c>
      <c r="O7" s="5"/>
      <c r="P7" s="119" t="s">
        <v>214</v>
      </c>
      <c r="Q7" s="120" t="s">
        <v>214</v>
      </c>
      <c r="R7" s="120"/>
      <c r="S7" s="120"/>
      <c r="T7" s="120"/>
      <c r="V7" s="378"/>
      <c r="W7" s="379"/>
      <c r="X7" s="379"/>
      <c r="Y7" s="379"/>
      <c r="Z7" s="380"/>
      <c r="AA7" s="117"/>
      <c r="AC7" s="272"/>
      <c r="AD7" s="272"/>
      <c r="AE7" s="272"/>
      <c r="AF7" s="272"/>
      <c r="AG7" s="272"/>
      <c r="AH7" s="272"/>
      <c r="AI7" s="272"/>
      <c r="AJ7" s="272"/>
      <c r="AK7" s="121"/>
      <c r="AL7"/>
      <c r="AM7"/>
      <c r="AP7" s="350"/>
      <c r="AQ7" s="351"/>
      <c r="AR7" s="352"/>
      <c r="AS7" s="324"/>
      <c r="AT7" s="325"/>
      <c r="AU7" s="325"/>
      <c r="AV7" s="325"/>
      <c r="AW7" s="325"/>
      <c r="AX7" s="325"/>
      <c r="AY7" s="325"/>
      <c r="AZ7" s="326"/>
      <c r="BD7" s="5"/>
      <c r="BE7" s="5"/>
      <c r="BF7" s="5"/>
      <c r="BG7" s="5"/>
      <c r="BH7" s="5"/>
      <c r="BI7" s="5"/>
      <c r="BJ7" s="5"/>
      <c r="BK7" s="114"/>
      <c r="BL7" s="114"/>
      <c r="BM7" s="265"/>
      <c r="BN7" s="5"/>
      <c r="BO7" s="350"/>
      <c r="BP7" s="351"/>
      <c r="BQ7" s="351"/>
      <c r="BR7" s="352"/>
      <c r="BS7" s="324"/>
      <c r="BT7" s="325"/>
      <c r="BU7" s="325"/>
      <c r="BV7" s="325"/>
      <c r="BW7" s="325"/>
      <c r="BX7" s="325"/>
      <c r="BY7" s="325"/>
      <c r="BZ7" s="326"/>
      <c r="CA7" s="265"/>
      <c r="CB7" s="382" t="s">
        <v>158</v>
      </c>
      <c r="CC7" s="382"/>
      <c r="CD7" s="382"/>
      <c r="CE7" s="382"/>
      <c r="CF7" s="382"/>
      <c r="CG7" s="382"/>
      <c r="CH7" s="382"/>
      <c r="CI7" s="106"/>
      <c r="CJ7" s="106"/>
      <c r="CK7" s="106"/>
      <c r="CL7" s="105"/>
      <c r="CM7" s="105"/>
      <c r="CN7" s="105"/>
      <c r="CO7" s="105"/>
      <c r="CP7" s="105"/>
      <c r="CQ7" s="4"/>
      <c r="CR7" s="4"/>
      <c r="CS7" s="4"/>
      <c r="CT7" s="107"/>
      <c r="CU7" s="107"/>
      <c r="CV7" s="383"/>
      <c r="CW7" s="383"/>
      <c r="CX7" s="383"/>
      <c r="CY7" s="383"/>
      <c r="CZ7" s="333"/>
      <c r="DA7" s="334"/>
      <c r="DB7" s="334"/>
      <c r="DC7" s="334"/>
      <c r="DD7" s="334"/>
      <c r="DE7" s="334"/>
      <c r="DF7" s="334"/>
      <c r="DG7" s="334"/>
      <c r="DH7" s="334"/>
      <c r="DI7" s="334"/>
      <c r="DJ7" s="334"/>
      <c r="DK7" s="335"/>
    </row>
    <row r="8" spans="1:115" ht="11.25" customHeight="1" thickBot="1" x14ac:dyDescent="0.25">
      <c r="A8" s="403" t="s">
        <v>99</v>
      </c>
      <c r="B8" s="404"/>
      <c r="C8" s="404"/>
      <c r="D8" s="405"/>
      <c r="E8" s="409" t="s">
        <v>258</v>
      </c>
      <c r="F8" s="410"/>
      <c r="G8" s="411"/>
      <c r="H8" s="360" t="s">
        <v>122</v>
      </c>
      <c r="I8" s="412" t="s">
        <v>286</v>
      </c>
      <c r="J8" s="413"/>
      <c r="K8" s="414" t="s">
        <v>216</v>
      </c>
      <c r="L8" s="415"/>
      <c r="M8" s="122"/>
      <c r="N8" s="416"/>
      <c r="O8" s="416"/>
      <c r="P8" s="384"/>
      <c r="Q8" s="385"/>
      <c r="R8" s="384"/>
      <c r="S8" s="385"/>
      <c r="T8" s="120"/>
      <c r="V8" s="386"/>
      <c r="W8" s="387"/>
      <c r="X8" s="390" t="s">
        <v>100</v>
      </c>
      <c r="Y8" s="391"/>
      <c r="Z8" s="392"/>
      <c r="AA8" s="269"/>
      <c r="AB8" s="272" t="s">
        <v>1</v>
      </c>
      <c r="BL8" s="272"/>
      <c r="BM8" s="272"/>
      <c r="BN8" s="272"/>
      <c r="BO8" s="272"/>
      <c r="BP8" s="272"/>
      <c r="BQ8" s="272"/>
      <c r="BR8" s="272"/>
      <c r="BS8" s="272"/>
      <c r="BT8" s="124"/>
      <c r="BU8" s="124"/>
      <c r="BV8" s="125"/>
      <c r="BW8" s="125"/>
      <c r="BX8" s="125"/>
      <c r="BY8" s="125"/>
      <c r="BZ8" s="125"/>
      <c r="CA8" s="125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</row>
    <row r="9" spans="1:115" ht="11.25" customHeight="1" thickTop="1" thickBot="1" x14ac:dyDescent="0.25">
      <c r="A9" s="406"/>
      <c r="B9" s="407"/>
      <c r="C9" s="407"/>
      <c r="D9" s="408"/>
      <c r="E9" s="126" t="s">
        <v>101</v>
      </c>
      <c r="F9" s="127" t="s">
        <v>102</v>
      </c>
      <c r="G9" s="128" t="s">
        <v>103</v>
      </c>
      <c r="H9" s="363"/>
      <c r="I9" s="129" t="s">
        <v>101</v>
      </c>
      <c r="J9" s="130" t="s">
        <v>102</v>
      </c>
      <c r="K9" s="131" t="s">
        <v>101</v>
      </c>
      <c r="L9" s="128" t="s">
        <v>102</v>
      </c>
      <c r="M9" s="122"/>
      <c r="N9" s="269"/>
      <c r="O9" s="269"/>
      <c r="P9" s="393" t="s">
        <v>293</v>
      </c>
      <c r="Q9" s="394"/>
      <c r="R9" s="395"/>
      <c r="S9" s="269"/>
      <c r="V9" s="388"/>
      <c r="W9" s="389"/>
      <c r="X9" s="402" t="s">
        <v>104</v>
      </c>
      <c r="Y9" s="364"/>
      <c r="Z9" s="365"/>
      <c r="AA9" s="269"/>
      <c r="AB9" s="132" t="s">
        <v>2</v>
      </c>
      <c r="AC9" s="4"/>
      <c r="AD9" s="4"/>
      <c r="AE9" s="4"/>
      <c r="AF9" s="437"/>
      <c r="AG9" s="437"/>
      <c r="AH9" s="268"/>
      <c r="AI9" s="132" t="s">
        <v>3</v>
      </c>
      <c r="AJ9" s="4"/>
      <c r="AK9" s="133"/>
      <c r="AL9" s="4"/>
      <c r="AM9" s="4"/>
      <c r="AN9" s="4"/>
      <c r="AO9" s="4"/>
      <c r="AP9" s="132" t="s">
        <v>4</v>
      </c>
      <c r="AQ9" s="4"/>
      <c r="AR9" s="4"/>
      <c r="AS9" s="4"/>
      <c r="AT9" s="4"/>
      <c r="AU9" s="4"/>
      <c r="AV9" s="4"/>
      <c r="AW9" s="132" t="s">
        <v>5</v>
      </c>
      <c r="AX9" s="4"/>
      <c r="AY9" s="4"/>
      <c r="AZ9" s="4"/>
      <c r="BA9" s="4"/>
      <c r="BB9" s="4"/>
      <c r="BD9" s="132" t="s">
        <v>6</v>
      </c>
      <c r="BE9" s="4"/>
      <c r="BF9" s="4"/>
      <c r="BG9" s="4"/>
      <c r="BH9" s="4"/>
      <c r="BI9" s="4"/>
      <c r="BJ9" s="4"/>
      <c r="BK9" s="134" t="s">
        <v>277</v>
      </c>
      <c r="BL9"/>
      <c r="BM9" s="4"/>
      <c r="BN9" s="4"/>
      <c r="BO9" s="4"/>
      <c r="BP9" s="4"/>
      <c r="BQ9" s="4"/>
      <c r="BR9" s="4"/>
      <c r="BS9" s="438"/>
      <c r="BT9" s="438"/>
      <c r="BU9" s="4"/>
      <c r="BV9" s="4"/>
      <c r="BW9" s="4"/>
      <c r="BX9" s="4"/>
      <c r="BY9" s="4"/>
      <c r="BZ9" s="4"/>
      <c r="CA9" s="4"/>
      <c r="CB9" s="132" t="s">
        <v>159</v>
      </c>
      <c r="CC9" s="4"/>
      <c r="CD9" s="4"/>
      <c r="CE9" s="4"/>
      <c r="CF9" s="4"/>
      <c r="CG9" s="4"/>
      <c r="CH9" s="4"/>
      <c r="CI9" s="439" t="s">
        <v>160</v>
      </c>
      <c r="CJ9" s="440"/>
      <c r="CK9" s="4"/>
      <c r="CL9" s="4"/>
      <c r="CM9" s="4"/>
      <c r="CN9" s="4"/>
      <c r="CO9" s="4"/>
      <c r="CP9" s="4"/>
      <c r="CQ9" s="382" t="s">
        <v>161</v>
      </c>
      <c r="CR9" s="382"/>
      <c r="CS9" s="382"/>
      <c r="CT9" s="382"/>
      <c r="CU9" s="382"/>
      <c r="CV9" s="382"/>
      <c r="CW9" s="382"/>
      <c r="CX9" s="382"/>
      <c r="CY9" s="441" t="s">
        <v>163</v>
      </c>
      <c r="CZ9" s="441"/>
      <c r="DA9" s="441"/>
      <c r="DB9" s="441"/>
      <c r="DC9" s="441"/>
      <c r="DD9" s="441"/>
      <c r="DE9" s="441"/>
      <c r="DF9" s="441"/>
      <c r="DG9" s="4"/>
      <c r="DH9" s="4"/>
      <c r="DI9" s="4"/>
      <c r="DJ9" s="4"/>
      <c r="DK9" s="4"/>
    </row>
    <row r="10" spans="1:115" ht="11.25" customHeight="1" x14ac:dyDescent="0.15">
      <c r="A10" s="135"/>
      <c r="B10" s="442" t="s">
        <v>123</v>
      </c>
      <c r="C10" s="443" t="s">
        <v>124</v>
      </c>
      <c r="D10" s="136" t="s">
        <v>125</v>
      </c>
      <c r="E10" s="53">
        <f>SUM(I10,K10)</f>
        <v>0</v>
      </c>
      <c r="F10" s="54">
        <f>SUM(J10,L10)</f>
        <v>0</v>
      </c>
      <c r="G10" s="55">
        <f>SUM(E10:F10)</f>
        <v>0</v>
      </c>
      <c r="H10" s="137">
        <v>1</v>
      </c>
      <c r="I10" s="281">
        <f>BN43</f>
        <v>0</v>
      </c>
      <c r="J10" s="85">
        <f>BO43</f>
        <v>0</v>
      </c>
      <c r="K10" s="25"/>
      <c r="L10" s="26"/>
      <c r="M10" s="2" t="s">
        <v>126</v>
      </c>
      <c r="N10" s="138"/>
      <c r="O10" s="138"/>
      <c r="P10" s="396"/>
      <c r="Q10" s="397"/>
      <c r="R10" s="398"/>
      <c r="S10" s="138"/>
      <c r="U10" s="2"/>
      <c r="X10" s="2"/>
      <c r="AB10" s="4"/>
      <c r="AC10" s="4"/>
      <c r="AD10" s="445" t="s">
        <v>218</v>
      </c>
      <c r="AE10" s="445"/>
      <c r="AF10" s="446"/>
      <c r="AG10" s="446"/>
      <c r="AH10" s="139"/>
      <c r="AI10" s="4"/>
      <c r="AJ10" s="4"/>
      <c r="AK10" s="445" t="s">
        <v>218</v>
      </c>
      <c r="AL10" s="445"/>
      <c r="AM10" s="446"/>
      <c r="AN10" s="446"/>
      <c r="AO10" s="268"/>
      <c r="AP10" s="4"/>
      <c r="AQ10" s="4"/>
      <c r="AR10" s="445" t="s">
        <v>218</v>
      </c>
      <c r="AS10" s="445"/>
      <c r="AT10" s="446"/>
      <c r="AU10" s="446"/>
      <c r="AV10" s="139"/>
      <c r="AW10" s="4"/>
      <c r="AX10" s="4"/>
      <c r="AY10" s="445" t="s">
        <v>218</v>
      </c>
      <c r="AZ10" s="445"/>
      <c r="BA10" s="446"/>
      <c r="BB10" s="446"/>
      <c r="BD10" s="4"/>
      <c r="BE10" s="4"/>
      <c r="BF10" s="445" t="s">
        <v>218</v>
      </c>
      <c r="BG10" s="445"/>
      <c r="BH10" s="446"/>
      <c r="BI10" s="446"/>
      <c r="BJ10" s="446"/>
      <c r="BK10" s="140" t="s">
        <v>215</v>
      </c>
      <c r="BL10" s="141" t="s">
        <v>215</v>
      </c>
      <c r="BM10" s="142"/>
      <c r="BN10" s="445" t="s">
        <v>218</v>
      </c>
      <c r="BO10" s="445"/>
      <c r="BP10" s="446"/>
      <c r="BQ10" s="446"/>
      <c r="BR10" s="447"/>
      <c r="BS10" s="447"/>
      <c r="BT10" s="4"/>
      <c r="BU10" s="4"/>
      <c r="BV10" s="4"/>
      <c r="BW10" s="448"/>
      <c r="BX10" s="448"/>
      <c r="BY10" s="449"/>
      <c r="BZ10" s="449"/>
      <c r="CA10" s="266"/>
      <c r="CB10" s="4"/>
      <c r="CC10" s="4"/>
      <c r="CD10" s="445" t="s">
        <v>218</v>
      </c>
      <c r="CE10" s="445"/>
      <c r="CF10" s="446"/>
      <c r="CG10" s="446"/>
      <c r="CH10" s="139"/>
      <c r="CI10" s="4"/>
      <c r="CJ10" s="4"/>
      <c r="CK10" s="4"/>
      <c r="CL10" s="445" t="s">
        <v>218</v>
      </c>
      <c r="CM10" s="445"/>
      <c r="CN10" s="446"/>
      <c r="CO10" s="446"/>
      <c r="CP10" s="139"/>
      <c r="CQ10" s="4"/>
      <c r="CR10" s="4"/>
      <c r="CS10" s="4"/>
      <c r="CT10" s="450" t="s">
        <v>218</v>
      </c>
      <c r="CU10" s="451"/>
      <c r="CV10" s="446"/>
      <c r="CW10" s="446"/>
      <c r="CX10" s="4"/>
      <c r="CY10" s="4"/>
      <c r="CZ10" s="4"/>
      <c r="DA10" s="4"/>
      <c r="DB10" s="450" t="s">
        <v>218</v>
      </c>
      <c r="DC10" s="451"/>
      <c r="DD10" s="446"/>
      <c r="DE10" s="446"/>
      <c r="DF10" s="4"/>
      <c r="DG10" s="4"/>
      <c r="DH10" s="4"/>
      <c r="DI10" s="4"/>
      <c r="DJ10" s="4"/>
      <c r="DK10" s="4"/>
    </row>
    <row r="11" spans="1:115" ht="11.25" customHeight="1" x14ac:dyDescent="0.2">
      <c r="A11" s="143"/>
      <c r="B11" s="421"/>
      <c r="C11" s="444"/>
      <c r="D11" s="144" t="s">
        <v>106</v>
      </c>
      <c r="E11" s="56">
        <f>SUM(I11,K11)</f>
        <v>0</v>
      </c>
      <c r="F11" s="57">
        <f>SUM(J11,L11)</f>
        <v>0</v>
      </c>
      <c r="G11" s="58">
        <f t="shared" ref="G11:G36" si="0">SUM(E11:F11)</f>
        <v>0</v>
      </c>
      <c r="H11" s="145">
        <v>2</v>
      </c>
      <c r="I11" s="69">
        <f>CL37</f>
        <v>0</v>
      </c>
      <c r="J11" s="69">
        <f>CM37</f>
        <v>0</v>
      </c>
      <c r="K11" s="27"/>
      <c r="L11" s="28"/>
      <c r="M11" s="2" t="s">
        <v>274</v>
      </c>
      <c r="N11" s="138"/>
      <c r="O11" s="138"/>
      <c r="P11" s="396"/>
      <c r="Q11" s="397"/>
      <c r="R11" s="398"/>
      <c r="S11" s="138"/>
      <c r="U11" s="2"/>
      <c r="X11" s="2"/>
      <c r="AB11" s="147" t="s">
        <v>7</v>
      </c>
      <c r="AC11" s="147" t="s">
        <v>8</v>
      </c>
      <c r="AD11" s="147" t="s">
        <v>9</v>
      </c>
      <c r="AE11" s="147" t="s">
        <v>10</v>
      </c>
      <c r="AF11" s="146"/>
      <c r="AG11" s="146"/>
      <c r="AH11" s="146"/>
      <c r="AI11" s="280" t="s">
        <v>7</v>
      </c>
      <c r="AJ11" s="147" t="s">
        <v>8</v>
      </c>
      <c r="AK11" s="147" t="s">
        <v>9</v>
      </c>
      <c r="AL11" s="147" t="s">
        <v>10</v>
      </c>
      <c r="AM11" s="146"/>
      <c r="AN11" s="146"/>
      <c r="AO11" s="146"/>
      <c r="AP11" s="280" t="s">
        <v>7</v>
      </c>
      <c r="AQ11" s="147" t="s">
        <v>8</v>
      </c>
      <c r="AR11" s="295" t="s">
        <v>9</v>
      </c>
      <c r="AS11" s="295" t="s">
        <v>10</v>
      </c>
      <c r="AT11" s="146"/>
      <c r="AU11" s="146"/>
      <c r="AV11" s="146"/>
      <c r="AW11" s="147" t="s">
        <v>7</v>
      </c>
      <c r="AX11" s="147" t="s">
        <v>8</v>
      </c>
      <c r="AY11" s="295" t="s">
        <v>9</v>
      </c>
      <c r="AZ11" s="295" t="s">
        <v>10</v>
      </c>
      <c r="BA11" s="146"/>
      <c r="BB11" s="146"/>
      <c r="BD11" s="147" t="s">
        <v>7</v>
      </c>
      <c r="BE11" s="147" t="s">
        <v>8</v>
      </c>
      <c r="BF11" s="147" t="s">
        <v>9</v>
      </c>
      <c r="BG11" s="147" t="s">
        <v>10</v>
      </c>
      <c r="BH11" s="146"/>
      <c r="BI11" s="146"/>
      <c r="BJ11" s="146"/>
      <c r="BK11" s="147" t="s">
        <v>7</v>
      </c>
      <c r="BL11" s="450" t="s">
        <v>297</v>
      </c>
      <c r="BM11" s="451"/>
      <c r="BN11" s="132" t="s">
        <v>9</v>
      </c>
      <c r="BO11" s="132" t="s">
        <v>10</v>
      </c>
      <c r="BP11" s="146"/>
      <c r="BQ11" s="146"/>
      <c r="BR11"/>
      <c r="BS11" s="148"/>
      <c r="BT11" s="261"/>
      <c r="BU11" s="149"/>
      <c r="BV11" s="149"/>
      <c r="BW11" s="146"/>
      <c r="BX11" s="146"/>
      <c r="BY11" s="146"/>
      <c r="BZ11" s="146"/>
      <c r="CA11" s="146"/>
      <c r="CB11" s="147" t="s">
        <v>164</v>
      </c>
      <c r="CC11" s="147" t="s">
        <v>165</v>
      </c>
      <c r="CD11" s="147" t="s">
        <v>9</v>
      </c>
      <c r="CE11" s="147" t="s">
        <v>10</v>
      </c>
      <c r="CF11" s="146"/>
      <c r="CG11" s="146"/>
      <c r="CH11" s="146"/>
      <c r="CI11" s="439" t="s">
        <v>164</v>
      </c>
      <c r="CJ11" s="440"/>
      <c r="CK11" s="147" t="s">
        <v>165</v>
      </c>
      <c r="CL11" s="147" t="s">
        <v>9</v>
      </c>
      <c r="CM11" s="147" t="s">
        <v>10</v>
      </c>
      <c r="CN11" s="146"/>
      <c r="CO11" s="146"/>
      <c r="CP11" s="146"/>
      <c r="CQ11" s="439" t="s">
        <v>164</v>
      </c>
      <c r="CR11" s="458"/>
      <c r="CS11" s="147" t="s">
        <v>165</v>
      </c>
      <c r="CT11" s="277" t="s">
        <v>9</v>
      </c>
      <c r="CU11" s="277" t="s">
        <v>10</v>
      </c>
      <c r="CV11" s="146"/>
      <c r="CW11" s="146"/>
      <c r="CX11" s="107"/>
      <c r="CY11" s="439" t="s">
        <v>164</v>
      </c>
      <c r="CZ11" s="440"/>
      <c r="DA11" s="280" t="s">
        <v>165</v>
      </c>
      <c r="DB11" s="277" t="s">
        <v>9</v>
      </c>
      <c r="DC11" s="277" t="s">
        <v>10</v>
      </c>
      <c r="DD11" s="146"/>
      <c r="DE11" s="146"/>
      <c r="DF11" s="107"/>
      <c r="DG11" s="4"/>
      <c r="DH11" s="4"/>
      <c r="DI11" s="4"/>
      <c r="DJ11" s="4"/>
      <c r="DK11" s="4"/>
    </row>
    <row r="12" spans="1:115" ht="11.25" customHeight="1" x14ac:dyDescent="0.2">
      <c r="A12" s="143"/>
      <c r="B12" s="421"/>
      <c r="C12" s="444"/>
      <c r="D12" s="267" t="s">
        <v>127</v>
      </c>
      <c r="E12" s="56">
        <f>SUM(E10:E11)</f>
        <v>0</v>
      </c>
      <c r="F12" s="57">
        <f>SUM(F10:F11)</f>
        <v>0</v>
      </c>
      <c r="G12" s="58">
        <f>SUM(E12:F12)</f>
        <v>0</v>
      </c>
      <c r="H12" s="145"/>
      <c r="I12" s="86">
        <f>SUM(I10:I11)</f>
        <v>0</v>
      </c>
      <c r="J12" s="87">
        <f>SUM(J10:J11)</f>
        <v>0</v>
      </c>
      <c r="K12" s="84">
        <f>SUM(K10:K11)</f>
        <v>0</v>
      </c>
      <c r="L12" s="70">
        <f>SUM(L10:L11)</f>
        <v>0</v>
      </c>
      <c r="M12" s="2"/>
      <c r="N12" s="138"/>
      <c r="O12" s="138"/>
      <c r="P12" s="396"/>
      <c r="Q12" s="397"/>
      <c r="R12" s="398"/>
      <c r="S12" s="138"/>
      <c r="U12" s="2"/>
      <c r="X12" s="2"/>
      <c r="AB12" s="147" t="s">
        <v>11</v>
      </c>
      <c r="AC12" s="147" t="s">
        <v>12</v>
      </c>
      <c r="AD12" s="297"/>
      <c r="AE12" s="297"/>
      <c r="AF12" s="151"/>
      <c r="AG12" s="151"/>
      <c r="AH12" s="151"/>
      <c r="AI12" s="279" t="s">
        <v>13</v>
      </c>
      <c r="AJ12" s="147" t="s">
        <v>12</v>
      </c>
      <c r="AK12" s="298"/>
      <c r="AL12" s="298"/>
      <c r="AM12" s="105"/>
      <c r="AN12" s="105"/>
      <c r="AO12" s="105"/>
      <c r="AP12" s="280" t="s">
        <v>14</v>
      </c>
      <c r="AQ12" s="147" t="s">
        <v>15</v>
      </c>
      <c r="AR12" s="298"/>
      <c r="AS12" s="298"/>
      <c r="AT12" s="105"/>
      <c r="AU12" s="105"/>
      <c r="AV12" s="105"/>
      <c r="AW12" s="147" t="s">
        <v>5</v>
      </c>
      <c r="AX12" s="280" t="s">
        <v>12</v>
      </c>
      <c r="AY12" s="298"/>
      <c r="AZ12" s="298"/>
      <c r="BA12" s="105"/>
      <c r="BB12" s="105"/>
      <c r="BD12" s="147" t="s">
        <v>16</v>
      </c>
      <c r="BE12" s="147" t="s">
        <v>12</v>
      </c>
      <c r="BF12" s="298"/>
      <c r="BG12" s="298"/>
      <c r="BH12" s="105"/>
      <c r="BI12" s="105"/>
      <c r="BJ12" s="105"/>
      <c r="BK12" s="254" t="s">
        <v>309</v>
      </c>
      <c r="BL12" s="439" t="s">
        <v>289</v>
      </c>
      <c r="BM12" s="440"/>
      <c r="BN12" s="300"/>
      <c r="BO12" s="300"/>
      <c r="BP12" s="105"/>
      <c r="BQ12" s="105"/>
      <c r="BR12"/>
      <c r="BS12" s="105"/>
      <c r="CA12" s="105"/>
      <c r="CB12" s="277" t="s">
        <v>166</v>
      </c>
      <c r="CC12" s="147" t="s">
        <v>116</v>
      </c>
      <c r="CD12" s="298"/>
      <c r="CE12" s="298"/>
      <c r="CF12" s="105"/>
      <c r="CG12" s="105"/>
      <c r="CH12" s="152"/>
      <c r="CI12" s="459" t="s">
        <v>298</v>
      </c>
      <c r="CJ12" s="460"/>
      <c r="CK12" s="147" t="s">
        <v>116</v>
      </c>
      <c r="CL12" s="298"/>
      <c r="CM12" s="298"/>
      <c r="CN12" s="151"/>
      <c r="CO12" s="151"/>
      <c r="CP12" s="105"/>
      <c r="CQ12" s="439" t="s">
        <v>325</v>
      </c>
      <c r="CR12" s="458"/>
      <c r="CS12" s="147" t="s">
        <v>116</v>
      </c>
      <c r="CT12" s="298"/>
      <c r="CU12" s="298"/>
      <c r="CV12" s="105"/>
      <c r="CW12" s="105"/>
      <c r="CX12" s="105"/>
      <c r="CY12" s="439" t="s">
        <v>167</v>
      </c>
      <c r="CZ12" s="440"/>
      <c r="DA12" s="280" t="s">
        <v>116</v>
      </c>
      <c r="DB12" s="298"/>
      <c r="DC12" s="298"/>
      <c r="DD12" s="105"/>
      <c r="DE12" s="105"/>
      <c r="DF12" s="105"/>
      <c r="DG12" s="4"/>
      <c r="DH12" s="4"/>
      <c r="DI12" s="4"/>
      <c r="DJ12" s="4"/>
      <c r="DK12" s="4"/>
    </row>
    <row r="13" spans="1:115" ht="11.25" customHeight="1" x14ac:dyDescent="0.2">
      <c r="A13" s="143"/>
      <c r="B13" s="421"/>
      <c r="C13" s="418" t="s">
        <v>128</v>
      </c>
      <c r="D13" s="144" t="s">
        <v>125</v>
      </c>
      <c r="E13" s="56">
        <f>SUM(I13,K13)</f>
        <v>0</v>
      </c>
      <c r="F13" s="57">
        <f>SUM(J13,L13)</f>
        <v>0</v>
      </c>
      <c r="G13" s="58">
        <f>SUM(E13:F13)</f>
        <v>0</v>
      </c>
      <c r="H13" s="145">
        <v>3</v>
      </c>
      <c r="I13" s="69">
        <f>CT20</f>
        <v>0</v>
      </c>
      <c r="J13" s="69">
        <f>CU20</f>
        <v>0</v>
      </c>
      <c r="K13" s="29"/>
      <c r="L13" s="30"/>
      <c r="M13" s="2" t="s">
        <v>274</v>
      </c>
      <c r="N13" s="138"/>
      <c r="O13" s="138"/>
      <c r="P13" s="396"/>
      <c r="Q13" s="397"/>
      <c r="R13" s="398"/>
      <c r="S13" s="138"/>
      <c r="U13" s="2"/>
      <c r="X13" s="2"/>
      <c r="AB13" s="147" t="s">
        <v>17</v>
      </c>
      <c r="AC13" s="147" t="s">
        <v>12</v>
      </c>
      <c r="AD13" s="297"/>
      <c r="AE13" s="297"/>
      <c r="AF13" s="151"/>
      <c r="AG13" s="151"/>
      <c r="AH13" s="151"/>
      <c r="AI13" s="280" t="s">
        <v>22</v>
      </c>
      <c r="AJ13" s="147" t="s">
        <v>12</v>
      </c>
      <c r="AK13" s="298"/>
      <c r="AL13" s="298"/>
      <c r="AM13" s="105"/>
      <c r="AN13" s="105"/>
      <c r="AO13" s="105"/>
      <c r="AP13" s="454" t="s">
        <v>18</v>
      </c>
      <c r="AQ13" s="147" t="s">
        <v>12</v>
      </c>
      <c r="AR13" s="298"/>
      <c r="AS13" s="298"/>
      <c r="AT13" s="105"/>
      <c r="AU13" s="105"/>
      <c r="AV13" s="105"/>
      <c r="AW13" s="277" t="s">
        <v>19</v>
      </c>
      <c r="AX13" s="280" t="s">
        <v>12</v>
      </c>
      <c r="AY13" s="298"/>
      <c r="AZ13" s="298"/>
      <c r="BA13" s="105"/>
      <c r="BB13" s="105"/>
      <c r="BD13" s="147" t="s">
        <v>20</v>
      </c>
      <c r="BE13" s="147" t="s">
        <v>12</v>
      </c>
      <c r="BF13" s="298"/>
      <c r="BG13" s="298"/>
      <c r="BH13" s="105"/>
      <c r="BI13" s="105"/>
      <c r="BJ13" s="105"/>
      <c r="BK13" s="277" t="s">
        <v>219</v>
      </c>
      <c r="BL13" s="439" t="s">
        <v>212</v>
      </c>
      <c r="BM13" s="440"/>
      <c r="BN13" s="463" t="s">
        <v>294</v>
      </c>
      <c r="BO13" s="464"/>
      <c r="BP13" s="105"/>
      <c r="BQ13" s="105"/>
      <c r="BR13"/>
      <c r="BS13" s="105"/>
      <c r="CA13" s="105"/>
      <c r="CB13" s="147" t="s">
        <v>121</v>
      </c>
      <c r="CC13" s="147" t="s">
        <v>116</v>
      </c>
      <c r="CD13" s="298"/>
      <c r="CE13" s="298"/>
      <c r="CF13" s="105"/>
      <c r="CG13" s="105"/>
      <c r="CH13" s="152"/>
      <c r="CI13" s="461"/>
      <c r="CJ13" s="462"/>
      <c r="CK13" s="147" t="s">
        <v>184</v>
      </c>
      <c r="CL13" s="298"/>
      <c r="CM13" s="298"/>
      <c r="CN13" s="151"/>
      <c r="CO13" s="151"/>
      <c r="CP13" s="105"/>
      <c r="CQ13" s="439" t="s">
        <v>168</v>
      </c>
      <c r="CR13" s="458"/>
      <c r="CS13" s="147" t="s">
        <v>169</v>
      </c>
      <c r="CT13" s="298"/>
      <c r="CU13" s="298"/>
      <c r="CV13" s="105"/>
      <c r="CW13" s="105"/>
      <c r="CX13" s="105"/>
      <c r="CY13" s="469" t="s">
        <v>183</v>
      </c>
      <c r="CZ13" s="470"/>
      <c r="DA13" s="280" t="s">
        <v>116</v>
      </c>
      <c r="DB13" s="304"/>
      <c r="DC13" s="298"/>
      <c r="DD13" s="105"/>
      <c r="DE13" s="105"/>
      <c r="DF13" s="105"/>
      <c r="DG13" s="4"/>
      <c r="DH13" s="4"/>
      <c r="DI13" s="4"/>
      <c r="DJ13" s="4"/>
      <c r="DK13" s="4"/>
    </row>
    <row r="14" spans="1:115" ht="11.25" customHeight="1" thickBot="1" x14ac:dyDescent="0.25">
      <c r="A14" s="143"/>
      <c r="B14" s="421"/>
      <c r="C14" s="418"/>
      <c r="D14" s="144" t="s">
        <v>106</v>
      </c>
      <c r="E14" s="56">
        <f>SUM(K14)</f>
        <v>0</v>
      </c>
      <c r="F14" s="57">
        <f>SUM(L14)</f>
        <v>0</v>
      </c>
      <c r="G14" s="58">
        <f>SUM(E14:F14)</f>
        <v>0</v>
      </c>
      <c r="H14" s="145">
        <v>4</v>
      </c>
      <c r="I14" s="482"/>
      <c r="J14" s="483"/>
      <c r="K14" s="29"/>
      <c r="L14" s="30"/>
      <c r="M14" s="2"/>
      <c r="N14" s="138"/>
      <c r="O14" s="138"/>
      <c r="P14" s="396"/>
      <c r="Q14" s="397"/>
      <c r="R14" s="398"/>
      <c r="S14" s="138"/>
      <c r="U14" s="2"/>
      <c r="X14" s="2"/>
      <c r="AB14" s="473" t="s">
        <v>316</v>
      </c>
      <c r="AC14" s="147" t="s">
        <v>281</v>
      </c>
      <c r="AD14" s="297"/>
      <c r="AE14" s="297"/>
      <c r="AF14" s="151"/>
      <c r="AG14" s="151"/>
      <c r="AH14" s="151"/>
      <c r="AI14" s="280" t="s">
        <v>26</v>
      </c>
      <c r="AJ14" s="147" t="s">
        <v>12</v>
      </c>
      <c r="AK14" s="298"/>
      <c r="AL14" s="298"/>
      <c r="AM14" s="105"/>
      <c r="AN14" s="105"/>
      <c r="AO14" s="105"/>
      <c r="AP14" s="456"/>
      <c r="AQ14" s="147" t="s">
        <v>23</v>
      </c>
      <c r="AR14" s="298"/>
      <c r="AS14" s="298"/>
      <c r="AT14" s="105"/>
      <c r="AU14" s="105"/>
      <c r="AV14" s="105"/>
      <c r="AW14" s="277" t="s">
        <v>28</v>
      </c>
      <c r="AX14" s="280" t="s">
        <v>15</v>
      </c>
      <c r="AY14" s="298"/>
      <c r="AZ14" s="298"/>
      <c r="BA14" s="105"/>
      <c r="BB14" s="105"/>
      <c r="BD14" s="473" t="s">
        <v>24</v>
      </c>
      <c r="BE14" s="147" t="s">
        <v>300</v>
      </c>
      <c r="BF14" s="298"/>
      <c r="BG14" s="298"/>
      <c r="BH14" s="105"/>
      <c r="BI14" s="105"/>
      <c r="BJ14" s="105"/>
      <c r="BK14" s="277" t="s">
        <v>220</v>
      </c>
      <c r="BL14" s="439" t="s">
        <v>116</v>
      </c>
      <c r="BM14" s="440"/>
      <c r="BN14" s="465"/>
      <c r="BO14" s="466"/>
      <c r="BP14" s="105"/>
      <c r="BQ14" s="105"/>
      <c r="BR14"/>
      <c r="BS14" s="105"/>
      <c r="CA14" s="105"/>
      <c r="CB14" s="277" t="s">
        <v>205</v>
      </c>
      <c r="CC14" s="147" t="s">
        <v>116</v>
      </c>
      <c r="CD14" s="301"/>
      <c r="CE14" s="298"/>
      <c r="CF14" s="105"/>
      <c r="CG14" s="105"/>
      <c r="CH14" s="152"/>
      <c r="CI14" s="452" t="s">
        <v>203</v>
      </c>
      <c r="CJ14" s="453"/>
      <c r="CK14" s="147" t="s">
        <v>116</v>
      </c>
      <c r="CL14" s="298"/>
      <c r="CM14" s="298"/>
      <c r="CN14" s="151"/>
      <c r="CO14" s="151"/>
      <c r="CP14" s="113"/>
      <c r="CQ14" s="454" t="s">
        <v>173</v>
      </c>
      <c r="CR14" s="455"/>
      <c r="CS14" s="147" t="s">
        <v>174</v>
      </c>
      <c r="CT14" s="298"/>
      <c r="CU14" s="298"/>
      <c r="CV14" s="105"/>
      <c r="CW14" s="105"/>
      <c r="CX14" s="105"/>
      <c r="CY14" s="471" t="s">
        <v>271</v>
      </c>
      <c r="CZ14" s="472"/>
      <c r="DA14" s="279" t="s">
        <v>116</v>
      </c>
      <c r="DB14" s="303"/>
      <c r="DC14" s="303"/>
      <c r="DD14" s="105"/>
      <c r="DE14" s="105"/>
      <c r="DF14" s="105"/>
      <c r="DG14" s="4"/>
      <c r="DH14" s="4"/>
      <c r="DI14" s="4"/>
      <c r="DJ14" s="4"/>
      <c r="DK14" s="4"/>
    </row>
    <row r="15" spans="1:115" ht="11.25" customHeight="1" x14ac:dyDescent="0.2">
      <c r="A15" s="143"/>
      <c r="B15" s="421"/>
      <c r="C15" s="418"/>
      <c r="D15" s="267" t="s">
        <v>129</v>
      </c>
      <c r="E15" s="56">
        <f>SUM(E13:E14)</f>
        <v>0</v>
      </c>
      <c r="F15" s="57">
        <f>SUM(F13:F14)</f>
        <v>0</v>
      </c>
      <c r="G15" s="58">
        <f>SUM(E15:F15)</f>
        <v>0</v>
      </c>
      <c r="H15" s="145"/>
      <c r="I15" s="86">
        <f>SUM(I13)</f>
        <v>0</v>
      </c>
      <c r="J15" s="88">
        <f>SUM(J13)</f>
        <v>0</v>
      </c>
      <c r="K15" s="83">
        <f>SUM(K13:K14)</f>
        <v>0</v>
      </c>
      <c r="L15" s="70">
        <f>SUM(L13:L14)</f>
        <v>0</v>
      </c>
      <c r="M15" s="2"/>
      <c r="N15" s="138"/>
      <c r="O15" s="138"/>
      <c r="P15" s="396"/>
      <c r="Q15" s="397"/>
      <c r="R15" s="398"/>
      <c r="S15" s="138"/>
      <c r="U15" s="2"/>
      <c r="X15" s="2"/>
      <c r="AB15" s="474"/>
      <c r="AC15" s="147" t="s">
        <v>282</v>
      </c>
      <c r="AD15" s="297"/>
      <c r="AE15" s="297"/>
      <c r="AF15" s="151"/>
      <c r="AG15" s="151"/>
      <c r="AH15" s="151"/>
      <c r="AI15" s="473" t="s">
        <v>30</v>
      </c>
      <c r="AJ15" s="147" t="s">
        <v>31</v>
      </c>
      <c r="AK15" s="298"/>
      <c r="AL15" s="298"/>
      <c r="AM15" s="105"/>
      <c r="AN15" s="105"/>
      <c r="AO15" s="105"/>
      <c r="AP15" s="280" t="s">
        <v>27</v>
      </c>
      <c r="AQ15" s="147" t="s">
        <v>12</v>
      </c>
      <c r="AR15" s="298"/>
      <c r="AS15" s="298"/>
      <c r="AT15" s="105"/>
      <c r="AU15" s="105"/>
      <c r="AV15" s="105"/>
      <c r="AW15" s="473" t="s">
        <v>32</v>
      </c>
      <c r="AX15" s="280" t="s">
        <v>33</v>
      </c>
      <c r="AY15" s="298"/>
      <c r="AZ15" s="298"/>
      <c r="BA15" s="105"/>
      <c r="BB15" s="105"/>
      <c r="BD15" s="484"/>
      <c r="BE15" s="147" t="s">
        <v>301</v>
      </c>
      <c r="BF15" s="298"/>
      <c r="BG15" s="298"/>
      <c r="BH15" s="105"/>
      <c r="BI15" s="105"/>
      <c r="BJ15" s="105"/>
      <c r="BK15" s="153" t="s">
        <v>305</v>
      </c>
      <c r="BL15" s="439" t="s">
        <v>116</v>
      </c>
      <c r="BM15" s="440"/>
      <c r="BN15" s="465"/>
      <c r="BO15" s="466"/>
      <c r="BP15" s="105"/>
      <c r="BQ15" s="105"/>
      <c r="BR15"/>
      <c r="BS15" s="105"/>
      <c r="CA15" s="105"/>
      <c r="CB15" s="473" t="s">
        <v>199</v>
      </c>
      <c r="CC15" s="147" t="s">
        <v>116</v>
      </c>
      <c r="CD15" s="298"/>
      <c r="CE15" s="298"/>
      <c r="CF15" s="105"/>
      <c r="CG15" s="105"/>
      <c r="CH15" s="152"/>
      <c r="CI15" s="439" t="s">
        <v>172</v>
      </c>
      <c r="CJ15" s="440"/>
      <c r="CK15" s="147" t="s">
        <v>217</v>
      </c>
      <c r="CL15" s="298"/>
      <c r="CM15" s="298"/>
      <c r="CN15" s="151"/>
      <c r="CO15" s="151"/>
      <c r="CP15" s="105"/>
      <c r="CQ15" s="456"/>
      <c r="CR15" s="457"/>
      <c r="CS15" s="147" t="s">
        <v>176</v>
      </c>
      <c r="CT15" s="298"/>
      <c r="CU15" s="298"/>
      <c r="CV15" s="105"/>
      <c r="CW15" s="105"/>
      <c r="CX15" s="105"/>
      <c r="CY15" s="476" t="s">
        <v>171</v>
      </c>
      <c r="CZ15" s="477"/>
      <c r="DA15" s="478"/>
      <c r="DB15" s="493">
        <f>SUM(DB12:DB14)</f>
        <v>0</v>
      </c>
      <c r="DC15" s="495">
        <f>SUM(DC12:DC14)</f>
        <v>0</v>
      </c>
      <c r="DD15" s="105"/>
      <c r="DE15" s="105"/>
      <c r="DF15" s="105"/>
      <c r="DG15" s="4"/>
      <c r="DH15" s="4"/>
      <c r="DI15" s="4"/>
      <c r="DJ15" s="4"/>
      <c r="DK15" s="4"/>
    </row>
    <row r="16" spans="1:115" ht="11.25" customHeight="1" thickBot="1" x14ac:dyDescent="0.25">
      <c r="A16" s="143"/>
      <c r="B16" s="421"/>
      <c r="C16" s="418" t="s">
        <v>130</v>
      </c>
      <c r="D16" s="144" t="s">
        <v>105</v>
      </c>
      <c r="E16" s="56">
        <f>SUM(I16,K16)</f>
        <v>0</v>
      </c>
      <c r="F16" s="57">
        <f>SUM(J16,L16)</f>
        <v>0</v>
      </c>
      <c r="G16" s="58">
        <f t="shared" si="0"/>
        <v>0</v>
      </c>
      <c r="H16" s="145">
        <v>5</v>
      </c>
      <c r="I16" s="69">
        <f>CT37</f>
        <v>0</v>
      </c>
      <c r="J16" s="69">
        <f>CU37</f>
        <v>0</v>
      </c>
      <c r="K16" s="29"/>
      <c r="L16" s="30"/>
      <c r="M16" s="2" t="s">
        <v>274</v>
      </c>
      <c r="N16" s="138"/>
      <c r="O16" s="138"/>
      <c r="P16" s="396"/>
      <c r="Q16" s="397"/>
      <c r="R16" s="398"/>
      <c r="S16" s="138"/>
      <c r="U16" s="2"/>
      <c r="X16" s="2"/>
      <c r="AB16" s="475"/>
      <c r="AC16" s="147" t="s">
        <v>283</v>
      </c>
      <c r="AD16" s="297"/>
      <c r="AE16" s="297"/>
      <c r="AF16" s="151"/>
      <c r="AG16" s="151"/>
      <c r="AH16" s="151"/>
      <c r="AI16" s="474"/>
      <c r="AJ16" s="147" t="s">
        <v>39</v>
      </c>
      <c r="AK16" s="298"/>
      <c r="AL16" s="298"/>
      <c r="AM16" s="105"/>
      <c r="AN16" s="105"/>
      <c r="AO16" s="105"/>
      <c r="AP16" s="497" t="s">
        <v>340</v>
      </c>
      <c r="AQ16" s="147" t="s">
        <v>25</v>
      </c>
      <c r="AR16" s="298"/>
      <c r="AS16" s="298"/>
      <c r="AT16" s="105"/>
      <c r="AU16" s="105"/>
      <c r="AV16" s="105"/>
      <c r="AW16" s="475"/>
      <c r="AX16" s="280" t="s">
        <v>35</v>
      </c>
      <c r="AY16" s="298"/>
      <c r="AZ16" s="298"/>
      <c r="BA16" s="105"/>
      <c r="BB16" s="296"/>
      <c r="BD16" s="484"/>
      <c r="BE16" s="147" t="s">
        <v>302</v>
      </c>
      <c r="BF16" s="298"/>
      <c r="BG16" s="298"/>
      <c r="BH16" s="105"/>
      <c r="BI16" s="105"/>
      <c r="BJ16" s="105"/>
      <c r="BK16" s="277" t="s">
        <v>221</v>
      </c>
      <c r="BL16" s="439" t="s">
        <v>222</v>
      </c>
      <c r="BM16" s="440"/>
      <c r="BN16" s="465"/>
      <c r="BO16" s="466"/>
      <c r="BP16" s="105"/>
      <c r="BQ16" s="105"/>
      <c r="BR16" s="258"/>
      <c r="BS16" s="105"/>
      <c r="CA16" s="105"/>
      <c r="CB16" s="474"/>
      <c r="CC16" s="147" t="s">
        <v>182</v>
      </c>
      <c r="CD16" s="298"/>
      <c r="CE16" s="298"/>
      <c r="CF16" s="105"/>
      <c r="CG16" s="105"/>
      <c r="CH16" s="105"/>
      <c r="CI16" s="499" t="s">
        <v>175</v>
      </c>
      <c r="CJ16" s="500"/>
      <c r="CK16" s="500"/>
      <c r="CL16" s="503">
        <f>SUM(CL12:CL15)</f>
        <v>0</v>
      </c>
      <c r="CM16" s="503">
        <f>SUM(CM12:CM15)</f>
        <v>0</v>
      </c>
      <c r="CN16" s="504"/>
      <c r="CO16" s="504"/>
      <c r="CQ16" s="439" t="s">
        <v>178</v>
      </c>
      <c r="CR16" s="458"/>
      <c r="CS16" s="147" t="s">
        <v>116</v>
      </c>
      <c r="CT16" s="298"/>
      <c r="CU16" s="298"/>
      <c r="CV16" s="105"/>
      <c r="CW16" s="105"/>
      <c r="CX16" s="105"/>
      <c r="CY16" s="479"/>
      <c r="CZ16" s="480"/>
      <c r="DA16" s="481"/>
      <c r="DB16" s="494"/>
      <c r="DC16" s="496"/>
      <c r="DD16" s="490"/>
      <c r="DE16" s="490"/>
      <c r="DF16" s="263"/>
      <c r="DG16" s="4"/>
      <c r="DH16" s="4"/>
      <c r="DI16" s="4"/>
      <c r="DJ16" s="4"/>
      <c r="DK16" s="4"/>
    </row>
    <row r="17" spans="1:115" ht="11.25" customHeight="1" x14ac:dyDescent="0.2">
      <c r="A17" s="143"/>
      <c r="B17" s="421"/>
      <c r="C17" s="418"/>
      <c r="D17" s="144" t="s">
        <v>106</v>
      </c>
      <c r="E17" s="56">
        <f>SUM(I17,K17)</f>
        <v>0</v>
      </c>
      <c r="F17" s="57">
        <f>SUM(J17,L17)</f>
        <v>0</v>
      </c>
      <c r="G17" s="58">
        <f>SUM(E17:F17)</f>
        <v>0</v>
      </c>
      <c r="H17" s="145">
        <v>6</v>
      </c>
      <c r="I17" s="69">
        <f>DB15</f>
        <v>0</v>
      </c>
      <c r="J17" s="69">
        <f>DC15</f>
        <v>0</v>
      </c>
      <c r="K17" s="29"/>
      <c r="L17" s="30"/>
      <c r="M17" s="2" t="s">
        <v>274</v>
      </c>
      <c r="N17" s="138"/>
      <c r="O17" s="138"/>
      <c r="P17" s="396"/>
      <c r="Q17" s="397"/>
      <c r="R17" s="398"/>
      <c r="S17" s="138"/>
      <c r="U17" s="2"/>
      <c r="X17" s="2"/>
      <c r="AB17" s="473" t="s">
        <v>37</v>
      </c>
      <c r="AC17" s="147" t="s">
        <v>38</v>
      </c>
      <c r="AD17" s="297"/>
      <c r="AE17" s="297"/>
      <c r="AF17" s="151"/>
      <c r="AG17" s="151"/>
      <c r="AH17" s="151"/>
      <c r="AI17" s="475"/>
      <c r="AJ17" s="147" t="s">
        <v>21</v>
      </c>
      <c r="AK17" s="298"/>
      <c r="AL17" s="298"/>
      <c r="AM17" s="105"/>
      <c r="AN17" s="105"/>
      <c r="AO17" s="105"/>
      <c r="AP17" s="498"/>
      <c r="AQ17" s="147" t="s">
        <v>34</v>
      </c>
      <c r="AR17" s="298"/>
      <c r="AS17" s="298"/>
      <c r="AT17" s="105"/>
      <c r="AU17" s="105"/>
      <c r="AV17" s="105"/>
      <c r="AW17" s="473" t="s">
        <v>40</v>
      </c>
      <c r="AX17" s="280" t="s">
        <v>25</v>
      </c>
      <c r="AY17" s="298"/>
      <c r="AZ17" s="298"/>
      <c r="BA17" s="105"/>
      <c r="BB17" s="105"/>
      <c r="BD17" s="484"/>
      <c r="BE17" s="147" t="s">
        <v>303</v>
      </c>
      <c r="BF17" s="298"/>
      <c r="BG17" s="298"/>
      <c r="BH17" s="105"/>
      <c r="BI17" s="105"/>
      <c r="BJ17" s="105"/>
      <c r="BK17" s="279" t="s">
        <v>223</v>
      </c>
      <c r="BL17" s="439" t="s">
        <v>156</v>
      </c>
      <c r="BM17" s="440"/>
      <c r="BN17" s="467"/>
      <c r="BO17" s="468"/>
      <c r="BP17" s="105"/>
      <c r="BQ17" s="105"/>
      <c r="BR17" s="258"/>
      <c r="BS17" s="105"/>
      <c r="CA17" s="105"/>
      <c r="CB17" s="475"/>
      <c r="CC17" s="147" t="s">
        <v>217</v>
      </c>
      <c r="CD17" s="298"/>
      <c r="CE17" s="298"/>
      <c r="CF17" s="105"/>
      <c r="CG17" s="105"/>
      <c r="CH17" s="105"/>
      <c r="CI17" s="501"/>
      <c r="CJ17" s="502"/>
      <c r="CK17" s="502"/>
      <c r="CL17" s="503"/>
      <c r="CM17" s="503"/>
      <c r="CN17" s="504"/>
      <c r="CO17" s="504"/>
      <c r="CP17"/>
      <c r="CQ17" s="439" t="s">
        <v>179</v>
      </c>
      <c r="CR17" s="458"/>
      <c r="CS17" s="147" t="s">
        <v>116</v>
      </c>
      <c r="CT17" s="298"/>
      <c r="CU17" s="298"/>
      <c r="CV17" s="105"/>
      <c r="CW17" s="105"/>
      <c r="CX17" s="105"/>
      <c r="DA17" s="154" t="s">
        <v>241</v>
      </c>
      <c r="DB17" s="155" t="s">
        <v>260</v>
      </c>
      <c r="DC17" s="155" t="s">
        <v>261</v>
      </c>
      <c r="DD17" s="490"/>
      <c r="DE17" s="490"/>
      <c r="DF17" s="263"/>
      <c r="DG17" s="4"/>
      <c r="DH17" s="4"/>
      <c r="DI17" s="4"/>
      <c r="DJ17" s="4"/>
      <c r="DK17" s="4"/>
    </row>
    <row r="18" spans="1:115" ht="11.25" customHeight="1" x14ac:dyDescent="0.2">
      <c r="A18" s="143"/>
      <c r="B18" s="421"/>
      <c r="C18" s="418"/>
      <c r="D18" s="267" t="s">
        <v>103</v>
      </c>
      <c r="E18" s="56">
        <f>SUM(E16:E17)</f>
        <v>0</v>
      </c>
      <c r="F18" s="57">
        <f>SUM(F16:F17)</f>
        <v>0</v>
      </c>
      <c r="G18" s="58">
        <f>SUM(E18:F18)</f>
        <v>0</v>
      </c>
      <c r="H18" s="145"/>
      <c r="I18" s="74">
        <f>SUM(I16:I17)</f>
        <v>0</v>
      </c>
      <c r="J18" s="76">
        <f>SUM(J16:J17)</f>
        <v>0</v>
      </c>
      <c r="K18" s="83">
        <f>SUM(K16:K17)</f>
        <v>0</v>
      </c>
      <c r="L18" s="70">
        <f>SUM(L16:L17)</f>
        <v>0</v>
      </c>
      <c r="M18" s="122"/>
      <c r="N18" s="138"/>
      <c r="O18" s="138"/>
      <c r="P18" s="396"/>
      <c r="Q18" s="397"/>
      <c r="R18" s="398"/>
      <c r="S18" s="138"/>
      <c r="AB18" s="474"/>
      <c r="AC18" s="147" t="s">
        <v>42</v>
      </c>
      <c r="AD18" s="297"/>
      <c r="AE18" s="297"/>
      <c r="AF18" s="151"/>
      <c r="AG18" s="151"/>
      <c r="AH18" s="151"/>
      <c r="AI18" s="454" t="s">
        <v>202</v>
      </c>
      <c r="AJ18" s="147" t="s">
        <v>25</v>
      </c>
      <c r="AK18" s="298"/>
      <c r="AL18" s="298"/>
      <c r="AM18" s="105"/>
      <c r="AN18" s="105"/>
      <c r="AO18" s="105"/>
      <c r="AP18" s="498"/>
      <c r="AQ18" s="147" t="s">
        <v>36</v>
      </c>
      <c r="AR18" s="298"/>
      <c r="AS18" s="298"/>
      <c r="AT18" s="105"/>
      <c r="AU18" s="105"/>
      <c r="AV18" s="105"/>
      <c r="AW18" s="474"/>
      <c r="AX18" s="282" t="s">
        <v>317</v>
      </c>
      <c r="AY18" s="298"/>
      <c r="AZ18" s="298"/>
      <c r="BA18" s="105"/>
      <c r="BB18" s="105"/>
      <c r="BD18" s="485"/>
      <c r="BE18" s="147" t="s">
        <v>304</v>
      </c>
      <c r="BF18" s="298"/>
      <c r="BG18" s="298"/>
      <c r="BH18" s="105"/>
      <c r="BI18" s="105"/>
      <c r="BJ18" s="105"/>
      <c r="BK18" s="473" t="s">
        <v>224</v>
      </c>
      <c r="BL18" s="439" t="s">
        <v>116</v>
      </c>
      <c r="BM18" s="440"/>
      <c r="BN18" s="298"/>
      <c r="BO18" s="298"/>
      <c r="BP18" s="105"/>
      <c r="BQ18" s="105"/>
      <c r="BR18"/>
      <c r="BS18" s="105"/>
      <c r="CA18" s="105"/>
      <c r="CB18" s="473" t="s">
        <v>206</v>
      </c>
      <c r="CC18" s="147" t="s">
        <v>116</v>
      </c>
      <c r="CD18" s="298"/>
      <c r="CE18" s="298"/>
      <c r="CF18" s="105"/>
      <c r="CG18" s="105"/>
      <c r="CH18" s="105"/>
      <c r="CI18" s="156"/>
      <c r="CJ18" s="156"/>
      <c r="CK18" s="157"/>
      <c r="CL18" s="158"/>
      <c r="CM18" s="158"/>
      <c r="CN18" s="4"/>
      <c r="CO18" s="4"/>
      <c r="CP18" s="4"/>
      <c r="CQ18" s="454" t="s">
        <v>120</v>
      </c>
      <c r="CR18" s="455"/>
      <c r="CS18" s="147" t="s">
        <v>174</v>
      </c>
      <c r="CT18" s="298"/>
      <c r="CU18" s="298"/>
      <c r="CV18" s="105"/>
      <c r="CW18" s="105"/>
      <c r="CX18" s="105"/>
      <c r="CY18" s="4"/>
      <c r="CZ18" s="4"/>
      <c r="DA18" s="506" t="s">
        <v>273</v>
      </c>
      <c r="DB18" s="507"/>
      <c r="DC18" s="508"/>
      <c r="DD18" s="159"/>
      <c r="DE18" s="159"/>
      <c r="DF18" s="160"/>
      <c r="DG18" s="4"/>
      <c r="DH18" s="4"/>
      <c r="DI18" s="4"/>
      <c r="DJ18" s="4"/>
      <c r="DK18" s="4"/>
    </row>
    <row r="19" spans="1:115" ht="11.25" customHeight="1" thickBot="1" x14ac:dyDescent="0.25">
      <c r="A19" s="143"/>
      <c r="B19" s="417" t="s">
        <v>131</v>
      </c>
      <c r="C19" s="418" t="s">
        <v>124</v>
      </c>
      <c r="D19" s="144" t="s">
        <v>125</v>
      </c>
      <c r="E19" s="56">
        <f>SUM(K19)</f>
        <v>0</v>
      </c>
      <c r="F19" s="57">
        <f>SUM(L19)</f>
        <v>0</v>
      </c>
      <c r="G19" s="58">
        <f>SUM(E19:F19)</f>
        <v>0</v>
      </c>
      <c r="H19" s="145">
        <v>7</v>
      </c>
      <c r="I19" s="419"/>
      <c r="J19" s="420"/>
      <c r="K19" s="29"/>
      <c r="L19" s="30"/>
      <c r="M19" s="122"/>
      <c r="N19" s="138"/>
      <c r="O19" s="138"/>
      <c r="P19" s="396"/>
      <c r="Q19" s="397"/>
      <c r="R19" s="398"/>
      <c r="S19" s="138"/>
      <c r="AB19" s="474"/>
      <c r="AC19" s="147" t="s">
        <v>45</v>
      </c>
      <c r="AD19" s="297"/>
      <c r="AE19" s="297"/>
      <c r="AF19" s="151"/>
      <c r="AG19" s="151"/>
      <c r="AH19" s="151"/>
      <c r="AI19" s="491"/>
      <c r="AJ19" s="147" t="s">
        <v>34</v>
      </c>
      <c r="AK19" s="298"/>
      <c r="AL19" s="298"/>
      <c r="AM19" s="105"/>
      <c r="AN19" s="105"/>
      <c r="AO19" s="105"/>
      <c r="AP19" s="498"/>
      <c r="AQ19" s="290" t="s">
        <v>327</v>
      </c>
      <c r="AR19" s="298"/>
      <c r="AS19" s="298"/>
      <c r="AT19" s="105"/>
      <c r="AU19" s="105"/>
      <c r="AV19" s="105"/>
      <c r="AW19" s="474"/>
      <c r="AX19" s="283" t="s">
        <v>155</v>
      </c>
      <c r="AY19" s="298"/>
      <c r="AZ19" s="298"/>
      <c r="BA19" s="105"/>
      <c r="BB19" s="105"/>
      <c r="BD19" s="306" t="s">
        <v>351</v>
      </c>
      <c r="BE19" s="147" t="s">
        <v>48</v>
      </c>
      <c r="BF19" s="298"/>
      <c r="BG19" s="298"/>
      <c r="BH19" s="105"/>
      <c r="BI19" s="105"/>
      <c r="BJ19" s="105"/>
      <c r="BK19" s="475"/>
      <c r="BL19" s="439" t="s">
        <v>225</v>
      </c>
      <c r="BM19" s="440"/>
      <c r="BN19" s="298"/>
      <c r="BO19" s="298"/>
      <c r="BP19" s="105"/>
      <c r="BQ19" s="105"/>
      <c r="BR19" s="105"/>
      <c r="BS19" s="105"/>
      <c r="CA19" s="105"/>
      <c r="CB19" s="475"/>
      <c r="CC19" s="147" t="s">
        <v>326</v>
      </c>
      <c r="CD19" s="298"/>
      <c r="CE19" s="298"/>
      <c r="CF19" s="105"/>
      <c r="CG19" s="105"/>
      <c r="CH19" s="105"/>
      <c r="CI19" s="439" t="s">
        <v>180</v>
      </c>
      <c r="CJ19" s="440"/>
      <c r="CK19" s="146"/>
      <c r="CL19" s="4"/>
      <c r="CM19" s="4"/>
      <c r="CN19" s="4"/>
      <c r="CO19" s="4"/>
      <c r="CP19" s="4"/>
      <c r="CQ19" s="488"/>
      <c r="CR19" s="489"/>
      <c r="CS19" s="294" t="s">
        <v>176</v>
      </c>
      <c r="CT19" s="298"/>
      <c r="CU19" s="303"/>
      <c r="CV19" s="105"/>
      <c r="CW19" s="105"/>
      <c r="CX19" s="105"/>
      <c r="CY19" s="146"/>
      <c r="CZ19" s="161"/>
      <c r="DA19" s="509"/>
      <c r="DB19" s="510"/>
      <c r="DC19" s="511"/>
      <c r="DD19" s="109"/>
      <c r="DE19" s="109"/>
      <c r="DF19" s="109"/>
      <c r="DG19" s="4"/>
      <c r="DH19" s="4"/>
      <c r="DI19" s="4"/>
      <c r="DJ19" s="4"/>
      <c r="DK19" s="4"/>
    </row>
    <row r="20" spans="1:115" ht="11.25" customHeight="1" x14ac:dyDescent="0.2">
      <c r="A20" s="143"/>
      <c r="B20" s="417"/>
      <c r="C20" s="418"/>
      <c r="D20" s="144" t="s">
        <v>106</v>
      </c>
      <c r="E20" s="56">
        <f>SUM(K20)</f>
        <v>0</v>
      </c>
      <c r="F20" s="57">
        <f>SUM(L20)</f>
        <v>0</v>
      </c>
      <c r="G20" s="58">
        <f>SUM(E20:F20)</f>
        <v>0</v>
      </c>
      <c r="H20" s="145">
        <v>8</v>
      </c>
      <c r="I20" s="419"/>
      <c r="J20" s="420"/>
      <c r="K20" s="29"/>
      <c r="L20" s="30"/>
      <c r="M20" s="122"/>
      <c r="N20" s="138"/>
      <c r="O20" s="138"/>
      <c r="P20" s="396"/>
      <c r="Q20" s="397"/>
      <c r="R20" s="398"/>
      <c r="S20" s="138"/>
      <c r="V20" s="162"/>
      <c r="Z20" s="162"/>
      <c r="AA20" s="162"/>
      <c r="AB20" s="475"/>
      <c r="AC20" s="147" t="s">
        <v>47</v>
      </c>
      <c r="AD20" s="297"/>
      <c r="AE20" s="297"/>
      <c r="AF20" s="151"/>
      <c r="AG20" s="151"/>
      <c r="AH20" s="151"/>
      <c r="AI20" s="491"/>
      <c r="AJ20" s="147" t="s">
        <v>36</v>
      </c>
      <c r="AK20" s="298"/>
      <c r="AL20" s="298"/>
      <c r="AM20" s="105"/>
      <c r="AN20" s="105"/>
      <c r="AO20" s="105"/>
      <c r="AP20" s="498"/>
      <c r="AQ20" s="147" t="s">
        <v>35</v>
      </c>
      <c r="AR20" s="298"/>
      <c r="AS20" s="298"/>
      <c r="AT20" s="105"/>
      <c r="AU20" s="105"/>
      <c r="AV20" s="105"/>
      <c r="AW20" s="475"/>
      <c r="AX20" s="291" t="s">
        <v>208</v>
      </c>
      <c r="AY20" s="298"/>
      <c r="AZ20" s="298"/>
      <c r="BA20" s="105"/>
      <c r="BB20" s="105"/>
      <c r="BC20" s="162"/>
      <c r="BD20" s="307"/>
      <c r="BE20" s="147" t="s">
        <v>352</v>
      </c>
      <c r="BF20" s="298"/>
      <c r="BG20" s="298"/>
      <c r="BH20" s="105"/>
      <c r="BI20" s="105"/>
      <c r="BJ20" s="105"/>
      <c r="BK20" s="279" t="s">
        <v>324</v>
      </c>
      <c r="BL20" s="439" t="s">
        <v>156</v>
      </c>
      <c r="BM20" s="440"/>
      <c r="BN20" s="298"/>
      <c r="BO20" s="298"/>
      <c r="BP20" s="105"/>
      <c r="BQ20" s="105"/>
      <c r="BR20" s="105"/>
      <c r="BS20" s="105"/>
      <c r="CA20" s="105"/>
      <c r="CB20" s="499" t="s">
        <v>188</v>
      </c>
      <c r="CC20" s="516"/>
      <c r="CD20" s="486">
        <f>SUM(CD12:CD13,CD15:CD19)</f>
        <v>0</v>
      </c>
      <c r="CE20" s="486">
        <f>SUM(CE12:CE19)</f>
        <v>0</v>
      </c>
      <c r="CF20" s="105"/>
      <c r="CG20" s="105"/>
      <c r="CH20" s="105"/>
      <c r="CI20" s="261"/>
      <c r="CJ20" s="262"/>
      <c r="CK20" s="163"/>
      <c r="CL20" s="445" t="s">
        <v>218</v>
      </c>
      <c r="CM20" s="445"/>
      <c r="CN20" s="446"/>
      <c r="CO20" s="446"/>
      <c r="CP20" s="139"/>
      <c r="CQ20" s="476" t="s">
        <v>181</v>
      </c>
      <c r="CR20" s="518"/>
      <c r="CS20" s="519"/>
      <c r="CT20" s="493">
        <f>SUM(CT12:CT19)</f>
        <v>0</v>
      </c>
      <c r="CU20" s="495">
        <f>SUM(CU12:CU19)</f>
        <v>0</v>
      </c>
      <c r="CV20" s="105"/>
      <c r="CW20" s="105"/>
      <c r="CX20" s="105"/>
      <c r="CY20" s="261"/>
      <c r="CZ20" s="262"/>
      <c r="DD20" s="109"/>
      <c r="DE20" s="109"/>
      <c r="DF20" s="109"/>
      <c r="DG20" s="4"/>
      <c r="DH20" s="4"/>
      <c r="DI20" s="4"/>
      <c r="DJ20" s="4"/>
      <c r="DK20" s="4"/>
    </row>
    <row r="21" spans="1:115" ht="11.25" customHeight="1" thickBot="1" x14ac:dyDescent="0.2">
      <c r="A21" s="143"/>
      <c r="B21" s="417"/>
      <c r="C21" s="418"/>
      <c r="D21" s="267" t="s">
        <v>103</v>
      </c>
      <c r="E21" s="56">
        <f>SUM(E19:E20)</f>
        <v>0</v>
      </c>
      <c r="F21" s="57">
        <f>SUM(F19:F20)</f>
        <v>0</v>
      </c>
      <c r="G21" s="58">
        <f>SUM(E21:F21)</f>
        <v>0</v>
      </c>
      <c r="H21" s="145"/>
      <c r="I21" s="419"/>
      <c r="J21" s="420"/>
      <c r="K21" s="83">
        <f>SUM(K19:K20)</f>
        <v>0</v>
      </c>
      <c r="L21" s="70">
        <f>SUM(L19:L20)</f>
        <v>0</v>
      </c>
      <c r="M21" s="122"/>
      <c r="N21" s="138"/>
      <c r="O21" s="138"/>
      <c r="P21" s="396"/>
      <c r="Q21" s="397"/>
      <c r="R21" s="398"/>
      <c r="S21" s="138"/>
      <c r="V21" s="162"/>
      <c r="Z21" s="162"/>
      <c r="AA21" s="162"/>
      <c r="AB21" s="473" t="s">
        <v>49</v>
      </c>
      <c r="AC21" s="147" t="s">
        <v>25</v>
      </c>
      <c r="AD21" s="297"/>
      <c r="AE21" s="297"/>
      <c r="AF21" s="151"/>
      <c r="AG21" s="151"/>
      <c r="AH21" s="151"/>
      <c r="AI21" s="491"/>
      <c r="AJ21" s="147" t="s">
        <v>41</v>
      </c>
      <c r="AK21" s="298"/>
      <c r="AL21" s="298"/>
      <c r="AM21" s="105"/>
      <c r="AN21" s="105"/>
      <c r="AO21" s="105"/>
      <c r="AP21" s="505" t="s">
        <v>341</v>
      </c>
      <c r="AQ21" s="147" t="s">
        <v>344</v>
      </c>
      <c r="AR21" s="298"/>
      <c r="AS21" s="298"/>
      <c r="AT21" s="105"/>
      <c r="AU21" s="105"/>
      <c r="AV21" s="105"/>
      <c r="AW21" s="278" t="s">
        <v>319</v>
      </c>
      <c r="AX21" s="147" t="s">
        <v>116</v>
      </c>
      <c r="AY21" s="299"/>
      <c r="AZ21" s="299"/>
      <c r="BA21" s="105"/>
      <c r="BB21" s="105"/>
      <c r="BC21" s="162"/>
      <c r="BD21" s="307"/>
      <c r="BE21" s="147" t="s">
        <v>353</v>
      </c>
      <c r="BF21" s="298"/>
      <c r="BG21" s="298"/>
      <c r="BH21" s="105"/>
      <c r="BI21" s="105"/>
      <c r="BJ21" s="105"/>
      <c r="BK21" s="279" t="s">
        <v>226</v>
      </c>
      <c r="BL21" s="439" t="s">
        <v>116</v>
      </c>
      <c r="BM21" s="440"/>
      <c r="BN21" s="298"/>
      <c r="BO21" s="298"/>
      <c r="BP21" s="105"/>
      <c r="BQ21" s="105"/>
      <c r="BR21" s="105"/>
      <c r="BS21" s="105"/>
      <c r="BT21" s="164"/>
      <c r="BU21" s="164"/>
      <c r="BV21" s="164"/>
      <c r="BW21" s="7"/>
      <c r="BX21" s="7"/>
      <c r="BY21" s="7"/>
      <c r="BZ21" s="7"/>
      <c r="CA21" s="105"/>
      <c r="CB21" s="501"/>
      <c r="CC21" s="517"/>
      <c r="CD21" s="487"/>
      <c r="CE21" s="487"/>
      <c r="CF21" s="105"/>
      <c r="CG21" s="105"/>
      <c r="CH21" s="105"/>
      <c r="CI21" s="439" t="s">
        <v>164</v>
      </c>
      <c r="CJ21" s="440"/>
      <c r="CK21" s="147" t="s">
        <v>165</v>
      </c>
      <c r="CL21" s="147" t="s">
        <v>9</v>
      </c>
      <c r="CM21" s="147" t="s">
        <v>10</v>
      </c>
      <c r="CN21" s="146"/>
      <c r="CO21" s="146"/>
      <c r="CP21" s="107"/>
      <c r="CQ21" s="520"/>
      <c r="CR21" s="521"/>
      <c r="CS21" s="522"/>
      <c r="CT21" s="494"/>
      <c r="CU21" s="496"/>
      <c r="CV21" s="490"/>
      <c r="CW21" s="490"/>
      <c r="CX21" s="165"/>
      <c r="CY21" s="262"/>
      <c r="CZ21" s="262"/>
      <c r="DA21" s="146"/>
      <c r="DB21" s="4"/>
      <c r="DC21" s="4"/>
      <c r="DD21" s="4"/>
      <c r="DE21" s="4"/>
      <c r="DF21" s="4"/>
      <c r="DG21" s="4"/>
      <c r="DH21" s="4"/>
      <c r="DI21" s="4"/>
      <c r="DJ21" s="4"/>
      <c r="DK21" s="4"/>
    </row>
    <row r="22" spans="1:115" ht="11.25" customHeight="1" x14ac:dyDescent="0.2">
      <c r="A22" s="143"/>
      <c r="B22" s="417"/>
      <c r="C22" s="418" t="s">
        <v>128</v>
      </c>
      <c r="D22" s="144" t="s">
        <v>125</v>
      </c>
      <c r="E22" s="56">
        <f>SUM(K22)</f>
        <v>0</v>
      </c>
      <c r="F22" s="57">
        <f>SUM(L22)</f>
        <v>0</v>
      </c>
      <c r="G22" s="58">
        <f t="shared" si="0"/>
        <v>0</v>
      </c>
      <c r="H22" s="145">
        <v>9</v>
      </c>
      <c r="I22" s="419"/>
      <c r="J22" s="420"/>
      <c r="K22" s="29"/>
      <c r="L22" s="30"/>
      <c r="M22" s="122"/>
      <c r="N22" s="138"/>
      <c r="O22" s="138"/>
      <c r="P22" s="396"/>
      <c r="Q22" s="397"/>
      <c r="R22" s="398"/>
      <c r="S22" s="138"/>
      <c r="V22" s="162"/>
      <c r="Z22" s="162"/>
      <c r="AA22" s="162"/>
      <c r="AB22" s="512"/>
      <c r="AC22" s="147" t="s">
        <v>34</v>
      </c>
      <c r="AD22" s="297"/>
      <c r="AE22" s="297"/>
      <c r="AF22" s="151"/>
      <c r="AG22" s="151"/>
      <c r="AH22" s="151"/>
      <c r="AI22" s="491"/>
      <c r="AJ22" s="147" t="s">
        <v>46</v>
      </c>
      <c r="AK22" s="298"/>
      <c r="AL22" s="298"/>
      <c r="AM22" s="105"/>
      <c r="AN22" s="105"/>
      <c r="AO22" s="105"/>
      <c r="AP22" s="474"/>
      <c r="AQ22" s="147" t="s">
        <v>210</v>
      </c>
      <c r="AR22" s="298"/>
      <c r="AS22" s="298"/>
      <c r="AT22" s="105"/>
      <c r="AU22" s="105"/>
      <c r="AV22" s="105"/>
      <c r="AW22" s="505" t="s">
        <v>278</v>
      </c>
      <c r="AX22" s="292" t="s">
        <v>25</v>
      </c>
      <c r="AY22" s="298"/>
      <c r="AZ22" s="298"/>
      <c r="BA22" s="105"/>
      <c r="BB22" s="105"/>
      <c r="BC22" s="162"/>
      <c r="BD22" s="308"/>
      <c r="BE22" s="619" t="s">
        <v>355</v>
      </c>
      <c r="BF22" s="298"/>
      <c r="BG22" s="298"/>
      <c r="BH22" s="105"/>
      <c r="BI22" s="105"/>
      <c r="BJ22" s="105"/>
      <c r="BK22" s="473" t="s">
        <v>227</v>
      </c>
      <c r="BL22" s="439" t="s">
        <v>228</v>
      </c>
      <c r="BM22" s="440"/>
      <c r="BN22" s="298"/>
      <c r="BO22" s="298"/>
      <c r="BP22" s="105"/>
      <c r="BQ22" s="105"/>
      <c r="BR22" s="105"/>
      <c r="BS22" s="105"/>
      <c r="CA22" s="105"/>
      <c r="CB22" s="170"/>
      <c r="CC22" s="170"/>
      <c r="CD22" s="170"/>
      <c r="CE22" s="170"/>
      <c r="CF22" s="105"/>
      <c r="CG22" s="105"/>
      <c r="CH22" s="105"/>
      <c r="CI22" s="439" t="s">
        <v>204</v>
      </c>
      <c r="CJ22" s="440"/>
      <c r="CK22" s="147" t="s">
        <v>116</v>
      </c>
      <c r="CL22" s="302"/>
      <c r="CM22" s="298"/>
      <c r="CN22" s="113"/>
      <c r="CO22" s="166"/>
      <c r="CP22" s="113"/>
      <c r="CQ22" s="261"/>
      <c r="CR22" s="262"/>
      <c r="CS22" s="167" t="s">
        <v>144</v>
      </c>
      <c r="CT22" s="155" t="s">
        <v>262</v>
      </c>
      <c r="CU22" s="155" t="s">
        <v>263</v>
      </c>
      <c r="CV22" s="490"/>
      <c r="CW22" s="490"/>
      <c r="CX22" s="165"/>
      <c r="CY22" s="261"/>
      <c r="CZ22" s="262"/>
      <c r="DA22" s="146"/>
      <c r="DB22" s="4"/>
      <c r="DC22" s="4"/>
      <c r="DD22" s="4"/>
      <c r="DE22" s="4"/>
      <c r="DF22" s="4"/>
      <c r="DG22" s="4"/>
      <c r="DH22" s="4"/>
      <c r="DI22" s="4"/>
      <c r="DJ22" s="4"/>
      <c r="DK22" s="4"/>
    </row>
    <row r="23" spans="1:115" ht="11.25" customHeight="1" x14ac:dyDescent="0.2">
      <c r="A23" s="143"/>
      <c r="B23" s="417"/>
      <c r="C23" s="418"/>
      <c r="D23" s="144" t="s">
        <v>106</v>
      </c>
      <c r="E23" s="56">
        <f>SUM(K23)</f>
        <v>0</v>
      </c>
      <c r="F23" s="57">
        <f>SUM(L23)</f>
        <v>0</v>
      </c>
      <c r="G23" s="58">
        <f t="shared" si="0"/>
        <v>0</v>
      </c>
      <c r="H23" s="145">
        <v>10</v>
      </c>
      <c r="I23" s="419"/>
      <c r="J23" s="420"/>
      <c r="K23" s="29"/>
      <c r="L23" s="30"/>
      <c r="M23" s="122"/>
      <c r="N23" s="138"/>
      <c r="O23" s="138"/>
      <c r="P23" s="396"/>
      <c r="Q23" s="397"/>
      <c r="R23" s="398"/>
      <c r="S23" s="138"/>
      <c r="V23" s="162"/>
      <c r="Z23" s="162"/>
      <c r="AA23" s="162"/>
      <c r="AB23" s="512"/>
      <c r="AC23" s="147" t="s">
        <v>50</v>
      </c>
      <c r="AD23" s="297"/>
      <c r="AE23" s="297"/>
      <c r="AF23" s="151"/>
      <c r="AG23" s="151"/>
      <c r="AH23" s="151"/>
      <c r="AI23" s="492"/>
      <c r="AJ23" s="147" t="s">
        <v>44</v>
      </c>
      <c r="AK23" s="298"/>
      <c r="AL23" s="298"/>
      <c r="AM23" s="105"/>
      <c r="AN23" s="105"/>
      <c r="AO23" s="105"/>
      <c r="AP23" s="474"/>
      <c r="AQ23" s="147" t="s">
        <v>211</v>
      </c>
      <c r="AR23" s="298"/>
      <c r="AS23" s="298"/>
      <c r="AT23" s="105"/>
      <c r="AU23" s="105"/>
      <c r="AV23" s="105"/>
      <c r="AW23" s="514"/>
      <c r="AX23" s="292" t="s">
        <v>200</v>
      </c>
      <c r="AY23" s="298"/>
      <c r="AZ23" s="298"/>
      <c r="BA23" s="105"/>
      <c r="BB23" s="105"/>
      <c r="BC23" s="162"/>
      <c r="BD23" s="147" t="s">
        <v>119</v>
      </c>
      <c r="BE23" s="147" t="s">
        <v>15</v>
      </c>
      <c r="BF23" s="298"/>
      <c r="BG23" s="298"/>
      <c r="BH23" s="105"/>
      <c r="BI23" s="105"/>
      <c r="BJ23" s="105"/>
      <c r="BK23" s="484"/>
      <c r="BL23" s="439" t="s">
        <v>229</v>
      </c>
      <c r="BM23" s="440"/>
      <c r="BN23" s="298"/>
      <c r="BO23" s="298"/>
      <c r="BP23" s="105"/>
      <c r="BQ23" s="105"/>
      <c r="BR23" s="105"/>
      <c r="BS23" s="105"/>
      <c r="CA23" s="105"/>
      <c r="CF23" s="105"/>
      <c r="CG23" s="105"/>
      <c r="CH23" s="105"/>
      <c r="CI23" s="439" t="s">
        <v>276</v>
      </c>
      <c r="CJ23" s="440"/>
      <c r="CK23" s="147" t="s">
        <v>116</v>
      </c>
      <c r="CL23" s="298"/>
      <c r="CM23" s="298"/>
      <c r="CN23" s="105"/>
      <c r="CO23" s="105"/>
      <c r="CP23" s="105"/>
      <c r="CQ23" s="262"/>
      <c r="CR23" s="262"/>
      <c r="CS23" s="506" t="s">
        <v>273</v>
      </c>
      <c r="CT23" s="507"/>
      <c r="CU23" s="508"/>
      <c r="CV23" s="159"/>
      <c r="CW23" s="159"/>
      <c r="CX23" s="168"/>
      <c r="CY23" s="146"/>
      <c r="CZ23" s="161"/>
      <c r="DA23" s="146"/>
      <c r="DB23" s="4"/>
      <c r="DC23" s="4"/>
      <c r="DD23" s="4"/>
      <c r="DE23" s="4"/>
      <c r="DF23" s="4"/>
      <c r="DG23" s="4"/>
      <c r="DH23" s="4"/>
      <c r="DI23" s="4"/>
      <c r="DJ23" s="4"/>
      <c r="DK23" s="4"/>
    </row>
    <row r="24" spans="1:115" ht="11.25" customHeight="1" x14ac:dyDescent="0.2">
      <c r="A24" s="143"/>
      <c r="B24" s="417"/>
      <c r="C24" s="418"/>
      <c r="D24" s="267" t="s">
        <v>103</v>
      </c>
      <c r="E24" s="56">
        <f>SUM(E22:E23)</f>
        <v>0</v>
      </c>
      <c r="F24" s="57">
        <f>SUM(F22:F23)</f>
        <v>0</v>
      </c>
      <c r="G24" s="58">
        <f t="shared" si="0"/>
        <v>0</v>
      </c>
      <c r="H24" s="145"/>
      <c r="I24" s="419"/>
      <c r="J24" s="420"/>
      <c r="K24" s="83">
        <f>SUM(K22:K23)</f>
        <v>0</v>
      </c>
      <c r="L24" s="70">
        <f>SUM(L22:L23)</f>
        <v>0</v>
      </c>
      <c r="M24" s="122"/>
      <c r="N24" s="138"/>
      <c r="O24" s="138"/>
      <c r="P24" s="396"/>
      <c r="Q24" s="397"/>
      <c r="R24" s="398"/>
      <c r="S24" s="138"/>
      <c r="V24" s="162"/>
      <c r="Z24" s="162"/>
      <c r="AA24" s="162"/>
      <c r="AB24" s="512"/>
      <c r="AC24" s="147" t="s">
        <v>46</v>
      </c>
      <c r="AD24" s="297"/>
      <c r="AE24" s="297"/>
      <c r="AF24" s="151"/>
      <c r="AG24" s="151"/>
      <c r="AH24" s="151"/>
      <c r="AI24" s="454" t="s">
        <v>54</v>
      </c>
      <c r="AJ24" s="147" t="s">
        <v>12</v>
      </c>
      <c r="AK24" s="298"/>
      <c r="AL24" s="298"/>
      <c r="AM24" s="105"/>
      <c r="AN24" s="105"/>
      <c r="AO24" s="105"/>
      <c r="AP24" s="474"/>
      <c r="AQ24" s="290" t="s">
        <v>336</v>
      </c>
      <c r="AR24" s="298"/>
      <c r="AS24" s="298"/>
      <c r="AT24" s="105"/>
      <c r="AU24" s="105"/>
      <c r="AV24" s="105"/>
      <c r="AW24" s="514"/>
      <c r="AX24" s="292" t="s">
        <v>213</v>
      </c>
      <c r="AY24" s="298"/>
      <c r="AZ24" s="298"/>
      <c r="BA24" s="105"/>
      <c r="BB24" s="105"/>
      <c r="BC24" s="162"/>
      <c r="BD24" s="147" t="s">
        <v>51</v>
      </c>
      <c r="BE24" s="147" t="s">
        <v>52</v>
      </c>
      <c r="BF24" s="298"/>
      <c r="BG24" s="298"/>
      <c r="BH24" s="105"/>
      <c r="BI24" s="105"/>
      <c r="BJ24" s="105"/>
      <c r="BK24" s="484"/>
      <c r="BL24" s="454" t="s">
        <v>211</v>
      </c>
      <c r="BM24" s="538"/>
      <c r="BN24" s="300"/>
      <c r="BO24" s="300"/>
      <c r="BP24" s="105"/>
      <c r="BQ24" s="105"/>
      <c r="BR24" s="105"/>
      <c r="BS24" s="105"/>
      <c r="CA24" s="105"/>
      <c r="CB24" s="172"/>
      <c r="CC24" s="173"/>
      <c r="CD24" s="4"/>
      <c r="CE24" s="4"/>
      <c r="CF24" s="539"/>
      <c r="CG24" s="539"/>
      <c r="CH24" s="105"/>
      <c r="CI24" s="459" t="s">
        <v>315</v>
      </c>
      <c r="CJ24" s="460"/>
      <c r="CK24" s="473" t="s">
        <v>116</v>
      </c>
      <c r="CL24" s="523"/>
      <c r="CM24" s="523"/>
      <c r="CN24" s="105"/>
      <c r="CO24" s="105"/>
      <c r="CP24" s="105"/>
      <c r="CQ24" s="4"/>
      <c r="CR24" s="4"/>
      <c r="CS24" s="509"/>
      <c r="CT24" s="510"/>
      <c r="CU24" s="511"/>
      <c r="CV24" s="171"/>
      <c r="CW24" s="171"/>
      <c r="CY24" s="261"/>
      <c r="CZ24" s="262"/>
      <c r="DA24" s="146"/>
      <c r="DB24" s="4"/>
      <c r="DC24" s="4"/>
      <c r="DD24" s="4"/>
      <c r="DE24" s="4"/>
      <c r="DF24" s="4"/>
      <c r="DG24" s="4"/>
      <c r="DH24" s="4"/>
      <c r="DI24" s="4"/>
      <c r="DJ24" s="4"/>
      <c r="DK24" s="4"/>
    </row>
    <row r="25" spans="1:115" ht="11.25" customHeight="1" x14ac:dyDescent="0.2">
      <c r="A25" s="143"/>
      <c r="B25" s="424" t="s">
        <v>132</v>
      </c>
      <c r="C25" s="425"/>
      <c r="D25" s="426"/>
      <c r="E25" s="56">
        <f>SUM(K25)</f>
        <v>0</v>
      </c>
      <c r="F25" s="57">
        <f>SUM(L25)</f>
        <v>0</v>
      </c>
      <c r="G25" s="58">
        <f t="shared" si="0"/>
        <v>0</v>
      </c>
      <c r="H25" s="145">
        <v>11</v>
      </c>
      <c r="I25" s="419"/>
      <c r="J25" s="420"/>
      <c r="K25" s="29"/>
      <c r="L25" s="30"/>
      <c r="M25" s="122"/>
      <c r="N25" s="138"/>
      <c r="O25" s="138"/>
      <c r="P25" s="396"/>
      <c r="Q25" s="397"/>
      <c r="R25" s="398"/>
      <c r="S25" s="138"/>
      <c r="AB25" s="513"/>
      <c r="AC25" s="147" t="s">
        <v>153</v>
      </c>
      <c r="AD25" s="297"/>
      <c r="AE25" s="297"/>
      <c r="AF25" s="151"/>
      <c r="AG25" s="151"/>
      <c r="AH25" s="151"/>
      <c r="AI25" s="456"/>
      <c r="AJ25" s="147" t="s">
        <v>347</v>
      </c>
      <c r="AK25" s="298"/>
      <c r="AL25" s="298"/>
      <c r="AM25" s="105"/>
      <c r="AN25" s="105"/>
      <c r="AO25" s="105"/>
      <c r="AP25" s="475"/>
      <c r="AQ25" s="147" t="s">
        <v>299</v>
      </c>
      <c r="AR25" s="298"/>
      <c r="AS25" s="298"/>
      <c r="AT25" s="105"/>
      <c r="AU25" s="105"/>
      <c r="AV25" s="105"/>
      <c r="AW25" s="515"/>
      <c r="AX25" s="174" t="s">
        <v>306</v>
      </c>
      <c r="AY25" s="298"/>
      <c r="AZ25" s="298"/>
      <c r="BA25" s="105"/>
      <c r="BB25" s="105"/>
      <c r="BD25" s="277" t="s">
        <v>323</v>
      </c>
      <c r="BE25" s="147" t="s">
        <v>12</v>
      </c>
      <c r="BF25" s="298"/>
      <c r="BG25" s="298"/>
      <c r="BH25" s="105"/>
      <c r="BI25" s="105"/>
      <c r="BJ25" s="105"/>
      <c r="BK25" s="529" t="s">
        <v>307</v>
      </c>
      <c r="BL25" s="439" t="s">
        <v>184</v>
      </c>
      <c r="BM25" s="440"/>
      <c r="BN25" s="298"/>
      <c r="BO25" s="298"/>
      <c r="BP25" s="105"/>
      <c r="BQ25" s="105"/>
      <c r="BR25" s="105"/>
      <c r="BS25" s="105"/>
      <c r="CA25" s="105"/>
      <c r="CB25" s="132" t="s">
        <v>189</v>
      </c>
      <c r="CC25" s="9"/>
      <c r="CD25" s="4"/>
      <c r="CE25" s="4"/>
      <c r="CF25" s="539"/>
      <c r="CG25" s="539"/>
      <c r="CH25" s="105"/>
      <c r="CI25" s="461"/>
      <c r="CJ25" s="462"/>
      <c r="CK25" s="475"/>
      <c r="CL25" s="524"/>
      <c r="CM25" s="524"/>
      <c r="CN25" s="105"/>
      <c r="CO25" s="105"/>
      <c r="CP25" s="105"/>
      <c r="CQ25" s="4"/>
      <c r="CR25" s="4"/>
      <c r="CS25" s="4"/>
      <c r="CT25" s="437" t="s">
        <v>214</v>
      </c>
      <c r="CU25" s="437"/>
      <c r="CV25" s="171"/>
      <c r="CW25" s="171"/>
      <c r="CY25" s="262"/>
      <c r="CZ25" s="262"/>
      <c r="DA25" s="146"/>
      <c r="DB25" s="4"/>
      <c r="DC25" s="4"/>
      <c r="DD25" s="4"/>
      <c r="DE25" s="4"/>
      <c r="DF25" s="4"/>
      <c r="DG25" s="4"/>
      <c r="DH25" s="4"/>
      <c r="DI25" s="4"/>
      <c r="DJ25" s="4"/>
      <c r="DK25" s="4"/>
    </row>
    <row r="26" spans="1:115" ht="11.25" customHeight="1" x14ac:dyDescent="0.2">
      <c r="A26" s="143"/>
      <c r="B26" s="421" t="s">
        <v>133</v>
      </c>
      <c r="C26" s="422"/>
      <c r="D26" s="423"/>
      <c r="E26" s="56">
        <f>SUM(K26)</f>
        <v>0</v>
      </c>
      <c r="F26" s="57">
        <f>SUM(L26)</f>
        <v>0</v>
      </c>
      <c r="G26" s="58">
        <f t="shared" si="0"/>
        <v>0</v>
      </c>
      <c r="H26" s="145">
        <v>12</v>
      </c>
      <c r="I26" s="419"/>
      <c r="J26" s="420"/>
      <c r="K26" s="29"/>
      <c r="L26" s="30"/>
      <c r="M26" s="122"/>
      <c r="N26" s="138"/>
      <c r="O26" s="138"/>
      <c r="P26" s="396"/>
      <c r="Q26" s="397"/>
      <c r="R26" s="398"/>
      <c r="S26" s="138"/>
      <c r="AB26" s="473" t="s">
        <v>55</v>
      </c>
      <c r="AC26" s="147" t="s">
        <v>12</v>
      </c>
      <c r="AD26" s="297"/>
      <c r="AE26" s="297"/>
      <c r="AF26" s="151"/>
      <c r="AG26" s="151"/>
      <c r="AH26" s="151"/>
      <c r="AI26" s="280" t="s">
        <v>58</v>
      </c>
      <c r="AJ26" s="147" t="s">
        <v>59</v>
      </c>
      <c r="AK26" s="298"/>
      <c r="AL26" s="298"/>
      <c r="AM26" s="105"/>
      <c r="AN26" s="105"/>
      <c r="AO26" s="105"/>
      <c r="AP26" s="532" t="s">
        <v>68</v>
      </c>
      <c r="AQ26" s="533"/>
      <c r="AR26" s="536">
        <f>SUM(AR12:AR25)</f>
        <v>0</v>
      </c>
      <c r="AS26" s="536">
        <f>SUM(AS12:AS25)</f>
        <v>0</v>
      </c>
      <c r="AT26" s="105"/>
      <c r="AU26" s="105"/>
      <c r="AV26" s="105"/>
      <c r="AW26" s="147" t="s">
        <v>69</v>
      </c>
      <c r="AX26" s="280" t="s">
        <v>12</v>
      </c>
      <c r="AY26" s="298"/>
      <c r="AZ26" s="298"/>
      <c r="BA26" s="105"/>
      <c r="BB26" s="105"/>
      <c r="BD26" s="473" t="s">
        <v>318</v>
      </c>
      <c r="BE26" s="147" t="s">
        <v>12</v>
      </c>
      <c r="BF26" s="298"/>
      <c r="BG26" s="298"/>
      <c r="BH26" s="105"/>
      <c r="BI26" s="105"/>
      <c r="BJ26" s="105"/>
      <c r="BK26" s="530"/>
      <c r="BL26" s="439" t="s">
        <v>185</v>
      </c>
      <c r="BM26" s="440"/>
      <c r="BN26" s="298"/>
      <c r="BO26" s="298"/>
      <c r="BP26" s="105"/>
      <c r="BQ26" s="105"/>
      <c r="BR26" s="105"/>
      <c r="BS26" s="105"/>
      <c r="CA26" s="105"/>
      <c r="CB26" s="169"/>
      <c r="CC26" s="163"/>
      <c r="CD26" s="445" t="s">
        <v>218</v>
      </c>
      <c r="CE26" s="445"/>
      <c r="CF26" s="4"/>
      <c r="CG26" s="4"/>
      <c r="CH26" s="105"/>
      <c r="CI26" s="439" t="s">
        <v>186</v>
      </c>
      <c r="CJ26" s="440"/>
      <c r="CK26" s="147" t="s">
        <v>116</v>
      </c>
      <c r="CL26" s="298"/>
      <c r="CM26" s="298"/>
      <c r="CN26" s="105"/>
      <c r="CO26" s="105"/>
      <c r="CP26" s="105"/>
      <c r="CQ26" s="4"/>
      <c r="CR26" s="4"/>
      <c r="CS26" s="4"/>
      <c r="CT26" s="268"/>
      <c r="CU26" s="268"/>
      <c r="CV26" s="437" t="s">
        <v>214</v>
      </c>
      <c r="CW26" s="437"/>
      <c r="CX26" s="4" t="s">
        <v>214</v>
      </c>
      <c r="CY26" s="262"/>
      <c r="CZ26" s="4"/>
      <c r="DA26" s="146"/>
      <c r="DB26" s="4"/>
      <c r="DC26" s="4"/>
      <c r="DD26" s="4"/>
      <c r="DE26" s="4"/>
      <c r="DF26" s="4"/>
      <c r="DG26" s="4"/>
      <c r="DH26" s="4"/>
      <c r="DI26" s="4"/>
      <c r="DJ26" s="4"/>
      <c r="DK26" s="4"/>
    </row>
    <row r="27" spans="1:115" ht="11.25" customHeight="1" x14ac:dyDescent="0.2">
      <c r="A27" s="143"/>
      <c r="B27" s="424" t="s">
        <v>134</v>
      </c>
      <c r="C27" s="425"/>
      <c r="D27" s="426"/>
      <c r="E27" s="56">
        <f t="shared" ref="E27:F31" si="1">I27+K27</f>
        <v>0</v>
      </c>
      <c r="F27" s="57">
        <f t="shared" si="1"/>
        <v>0</v>
      </c>
      <c r="G27" s="58">
        <f t="shared" si="0"/>
        <v>0</v>
      </c>
      <c r="H27" s="145">
        <v>13</v>
      </c>
      <c r="I27" s="33"/>
      <c r="J27" s="34"/>
      <c r="K27" s="29"/>
      <c r="L27" s="30"/>
      <c r="M27" s="122"/>
      <c r="N27" s="138"/>
      <c r="O27" s="138"/>
      <c r="P27" s="396"/>
      <c r="Q27" s="397"/>
      <c r="R27" s="398"/>
      <c r="S27" s="138"/>
      <c r="V27" s="162"/>
      <c r="Z27" s="162"/>
      <c r="AA27" s="162"/>
      <c r="AB27" s="474"/>
      <c r="AC27" s="147" t="s">
        <v>60</v>
      </c>
      <c r="AD27" s="297"/>
      <c r="AE27" s="297"/>
      <c r="AF27" s="151"/>
      <c r="AG27" s="151"/>
      <c r="AH27" s="151"/>
      <c r="AI27" s="280" t="s">
        <v>61</v>
      </c>
      <c r="AJ27" s="147" t="s">
        <v>12</v>
      </c>
      <c r="AK27" s="298"/>
      <c r="AL27" s="298"/>
      <c r="AM27" s="105"/>
      <c r="AN27" s="105"/>
      <c r="AO27" s="105"/>
      <c r="AP27" s="534"/>
      <c r="AQ27" s="535"/>
      <c r="AR27" s="537"/>
      <c r="AS27" s="537"/>
      <c r="AT27" s="105"/>
      <c r="AU27" s="105"/>
      <c r="AV27" s="105"/>
      <c r="AW27" s="277" t="s">
        <v>79</v>
      </c>
      <c r="AX27" s="280" t="s">
        <v>12</v>
      </c>
      <c r="AY27" s="298"/>
      <c r="AZ27" s="298"/>
      <c r="BA27" s="105"/>
      <c r="BB27" s="105"/>
      <c r="BC27" s="162"/>
      <c r="BD27" s="474"/>
      <c r="BE27" s="147" t="s">
        <v>43</v>
      </c>
      <c r="BF27" s="298"/>
      <c r="BG27" s="298"/>
      <c r="BH27" s="105"/>
      <c r="BI27" s="105"/>
      <c r="BJ27" s="105"/>
      <c r="BK27" s="530"/>
      <c r="BL27" s="527" t="s">
        <v>308</v>
      </c>
      <c r="BM27" s="186" t="s">
        <v>295</v>
      </c>
      <c r="BN27" s="298"/>
      <c r="BO27" s="298"/>
      <c r="BP27" s="105"/>
      <c r="BQ27" s="105"/>
      <c r="BR27" s="105"/>
      <c r="BS27" s="105"/>
      <c r="CA27" s="105"/>
      <c r="CB27" s="147" t="s">
        <v>164</v>
      </c>
      <c r="CC27" s="147" t="s">
        <v>165</v>
      </c>
      <c r="CD27" s="147" t="s">
        <v>9</v>
      </c>
      <c r="CE27" s="147" t="s">
        <v>10</v>
      </c>
      <c r="CF27" s="4"/>
      <c r="CG27" s="4"/>
      <c r="CI27" s="499" t="s">
        <v>187</v>
      </c>
      <c r="CJ27" s="500"/>
      <c r="CK27" s="500"/>
      <c r="CL27" s="503">
        <f>SUM(CL23:CL26)</f>
        <v>0</v>
      </c>
      <c r="CM27" s="503">
        <f>SUM(CM22:CM26)</f>
        <v>0</v>
      </c>
      <c r="CN27" s="504"/>
      <c r="CO27" s="504"/>
      <c r="CQ27" s="107" t="s">
        <v>264</v>
      </c>
      <c r="CR27" s="107"/>
      <c r="CS27" s="261" t="s">
        <v>214</v>
      </c>
      <c r="CT27" s="173" t="s">
        <v>214</v>
      </c>
      <c r="CU27" s="146" t="s">
        <v>214</v>
      </c>
      <c r="CV27" s="173" t="s">
        <v>214</v>
      </c>
      <c r="CW27" s="146" t="s">
        <v>214</v>
      </c>
      <c r="CX27" s="107"/>
      <c r="CY27" s="5"/>
      <c r="CZ27" s="175"/>
      <c r="DA27" s="175"/>
      <c r="DB27" s="175"/>
      <c r="DC27" s="175"/>
      <c r="DD27" s="175"/>
      <c r="DE27" s="175"/>
      <c r="DF27" s="175"/>
      <c r="DG27" s="175"/>
      <c r="DH27" s="4"/>
      <c r="DI27" s="4"/>
      <c r="DJ27" s="4"/>
      <c r="DK27" s="4"/>
    </row>
    <row r="28" spans="1:115" ht="11.25" customHeight="1" x14ac:dyDescent="0.2">
      <c r="A28" s="143"/>
      <c r="B28" s="434" t="s">
        <v>209</v>
      </c>
      <c r="C28" s="435"/>
      <c r="D28" s="436"/>
      <c r="E28" s="59">
        <f t="shared" si="1"/>
        <v>0</v>
      </c>
      <c r="F28" s="60">
        <f t="shared" si="1"/>
        <v>0</v>
      </c>
      <c r="G28" s="61">
        <f t="shared" si="0"/>
        <v>0</v>
      </c>
      <c r="H28" s="176">
        <v>14</v>
      </c>
      <c r="I28" s="35"/>
      <c r="J28" s="36"/>
      <c r="K28" s="31"/>
      <c r="L28" s="32"/>
      <c r="M28" s="122"/>
      <c r="N28" s="138"/>
      <c r="O28" s="138"/>
      <c r="P28" s="396"/>
      <c r="Q28" s="397"/>
      <c r="R28" s="398"/>
      <c r="S28" s="138"/>
      <c r="V28" s="162"/>
      <c r="Z28" s="162"/>
      <c r="AA28" s="162"/>
      <c r="AB28" s="147" t="s">
        <v>63</v>
      </c>
      <c r="AC28" s="147" t="s">
        <v>15</v>
      </c>
      <c r="AD28" s="297"/>
      <c r="AE28" s="297"/>
      <c r="AF28" s="151"/>
      <c r="AG28" s="151"/>
      <c r="AH28" s="151"/>
      <c r="AI28" s="276" t="s">
        <v>321</v>
      </c>
      <c r="AJ28" s="147" t="s">
        <v>12</v>
      </c>
      <c r="AK28" s="298"/>
      <c r="AL28" s="298"/>
      <c r="AM28" s="105"/>
      <c r="AN28" s="105"/>
      <c r="AO28" s="105"/>
      <c r="AP28" s="170"/>
      <c r="AQ28" s="170"/>
      <c r="AR28" s="170"/>
      <c r="AS28" s="170"/>
      <c r="AT28" s="105"/>
      <c r="AU28" s="105"/>
      <c r="AV28" s="105"/>
      <c r="AW28" s="147" t="s">
        <v>322</v>
      </c>
      <c r="AX28" s="280" t="s">
        <v>12</v>
      </c>
      <c r="AY28" s="298"/>
      <c r="AZ28" s="298"/>
      <c r="BA28" s="105"/>
      <c r="BB28" s="105"/>
      <c r="BC28" s="162"/>
      <c r="BD28" s="474"/>
      <c r="BE28" s="147" t="s">
        <v>62</v>
      </c>
      <c r="BF28" s="298"/>
      <c r="BG28" s="298"/>
      <c r="BH28" s="105"/>
      <c r="BI28" s="105"/>
      <c r="BJ28" s="105"/>
      <c r="BK28" s="530"/>
      <c r="BL28" s="528"/>
      <c r="BM28" s="186" t="s">
        <v>296</v>
      </c>
      <c r="BN28" s="298"/>
      <c r="BO28" s="298"/>
      <c r="BP28" s="105"/>
      <c r="BQ28" s="105"/>
      <c r="BR28" s="105"/>
      <c r="BS28" s="105"/>
      <c r="CA28" s="105"/>
      <c r="CB28" s="473" t="s">
        <v>190</v>
      </c>
      <c r="CC28" s="147" t="s">
        <v>116</v>
      </c>
      <c r="CD28" s="298"/>
      <c r="CE28" s="298"/>
      <c r="CF28" s="446"/>
      <c r="CG28" s="446"/>
      <c r="CI28" s="501"/>
      <c r="CJ28" s="502"/>
      <c r="CK28" s="502"/>
      <c r="CL28" s="503"/>
      <c r="CM28" s="503"/>
      <c r="CN28" s="504"/>
      <c r="CO28" s="504"/>
      <c r="CP28"/>
      <c r="CQ28" s="107" t="s">
        <v>214</v>
      </c>
      <c r="CR28" s="107"/>
      <c r="CS28" s="146" t="s">
        <v>214</v>
      </c>
      <c r="CT28" s="105"/>
      <c r="CU28" s="105"/>
      <c r="CV28" s="105"/>
      <c r="CW28" s="105"/>
      <c r="CX28" s="105"/>
      <c r="CY28" s="5"/>
      <c r="CZ28" s="175"/>
      <c r="DA28" s="175"/>
      <c r="DB28" s="175"/>
      <c r="DC28" s="175"/>
      <c r="DD28" s="175"/>
      <c r="DE28" s="175"/>
      <c r="DF28" s="175"/>
      <c r="DG28" s="175"/>
      <c r="DH28" s="4"/>
      <c r="DI28" s="4"/>
      <c r="DJ28" s="4"/>
      <c r="DK28" s="4"/>
    </row>
    <row r="29" spans="1:115" ht="11.25" customHeight="1" x14ac:dyDescent="0.2">
      <c r="A29" s="177" t="s">
        <v>135</v>
      </c>
      <c r="B29" s="427" t="s">
        <v>107</v>
      </c>
      <c r="C29" s="427"/>
      <c r="D29" s="428"/>
      <c r="E29" s="62">
        <f t="shared" si="1"/>
        <v>0</v>
      </c>
      <c r="F29" s="63">
        <f t="shared" si="1"/>
        <v>0</v>
      </c>
      <c r="G29" s="64">
        <f t="shared" si="0"/>
        <v>0</v>
      </c>
      <c r="H29" s="178"/>
      <c r="I29" s="80">
        <f>SUM(I12,I15,I18,I27:I28)</f>
        <v>0</v>
      </c>
      <c r="J29" s="81">
        <f>SUM(J12,J15,J18,J27:J28)</f>
        <v>0</v>
      </c>
      <c r="K29" s="82">
        <f>SUM(K12,K15,K18,K21,K24,K25:K28)</f>
        <v>0</v>
      </c>
      <c r="L29" s="68">
        <f>SUM(L12,L15,L18,L21,L24,L25:L28)</f>
        <v>0</v>
      </c>
      <c r="M29" s="122"/>
      <c r="N29" s="138"/>
      <c r="O29" s="138"/>
      <c r="P29" s="396"/>
      <c r="Q29" s="397"/>
      <c r="R29" s="398"/>
      <c r="S29" s="138"/>
      <c r="V29" s="162"/>
      <c r="Z29" s="162"/>
      <c r="AA29" s="162"/>
      <c r="AB29" s="147" t="s">
        <v>65</v>
      </c>
      <c r="AC29" s="147" t="s">
        <v>12</v>
      </c>
      <c r="AD29" s="297"/>
      <c r="AE29" s="297"/>
      <c r="AF29" s="151"/>
      <c r="AG29" s="151"/>
      <c r="AH29" s="151"/>
      <c r="AI29" s="454" t="s">
        <v>72</v>
      </c>
      <c r="AJ29" s="147" t="s">
        <v>12</v>
      </c>
      <c r="AK29" s="298"/>
      <c r="AL29" s="298"/>
      <c r="AM29" s="105"/>
      <c r="AN29" s="105"/>
      <c r="AO29" s="105"/>
      <c r="AP29" s="185"/>
      <c r="AQ29" s="185"/>
      <c r="AR29" s="4"/>
      <c r="AS29" s="4"/>
      <c r="AT29" s="525"/>
      <c r="AU29" s="525"/>
      <c r="AV29" s="274"/>
      <c r="AW29" s="147" t="s">
        <v>82</v>
      </c>
      <c r="AX29" s="280" t="s">
        <v>12</v>
      </c>
      <c r="AY29" s="298"/>
      <c r="AZ29" s="298"/>
      <c r="BA29" s="105"/>
      <c r="BB29" s="105"/>
      <c r="BC29" s="162"/>
      <c r="BD29" s="474"/>
      <c r="BE29" s="147" t="s">
        <v>66</v>
      </c>
      <c r="BF29" s="298"/>
      <c r="BG29" s="298"/>
      <c r="BH29" s="105"/>
      <c r="BI29" s="105"/>
      <c r="BJ29" s="105"/>
      <c r="BK29" s="531"/>
      <c r="BL29" s="528"/>
      <c r="BM29" s="186" t="s">
        <v>345</v>
      </c>
      <c r="BN29" s="298"/>
      <c r="BO29" s="298"/>
      <c r="BP29" s="105"/>
      <c r="BQ29"/>
      <c r="BR29"/>
      <c r="BS29"/>
      <c r="BT29"/>
      <c r="BU29"/>
      <c r="BV29"/>
      <c r="BW29"/>
      <c r="CA29" s="105"/>
      <c r="CB29" s="513"/>
      <c r="CC29" s="147" t="s">
        <v>201</v>
      </c>
      <c r="CD29" s="298"/>
      <c r="CE29" s="298"/>
      <c r="CF29" s="146"/>
      <c r="CG29" s="146"/>
      <c r="CH29" s="4"/>
      <c r="CI29" s="156"/>
      <c r="CJ29" s="156"/>
      <c r="CK29" s="157"/>
      <c r="CL29" s="158"/>
      <c r="CM29" s="158"/>
      <c r="CN29" s="4"/>
      <c r="CO29" s="4"/>
      <c r="CP29" s="4"/>
      <c r="CQ29" s="2" t="s">
        <v>214</v>
      </c>
      <c r="CR29" s="2"/>
      <c r="CS29" s="2"/>
      <c r="CT29" s="179"/>
      <c r="CU29" s="263" t="s">
        <v>214</v>
      </c>
      <c r="CV29" s="179"/>
      <c r="CW29" s="263" t="s">
        <v>214</v>
      </c>
      <c r="CX29" s="4"/>
      <c r="CY29" s="1"/>
      <c r="CZ29" s="1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</row>
    <row r="30" spans="1:115" ht="11.25" customHeight="1" x14ac:dyDescent="0.2">
      <c r="A30" s="180" t="s">
        <v>136</v>
      </c>
      <c r="B30" s="425" t="s">
        <v>108</v>
      </c>
      <c r="C30" s="425"/>
      <c r="D30" s="426"/>
      <c r="E30" s="56">
        <f t="shared" si="1"/>
        <v>0</v>
      </c>
      <c r="F30" s="57">
        <f t="shared" si="1"/>
        <v>0</v>
      </c>
      <c r="G30" s="58">
        <f t="shared" si="0"/>
        <v>0</v>
      </c>
      <c r="H30" s="145">
        <v>15</v>
      </c>
      <c r="I30" s="33"/>
      <c r="J30" s="34"/>
      <c r="K30" s="29"/>
      <c r="L30" s="30"/>
      <c r="M30" s="122"/>
      <c r="N30" s="138"/>
      <c r="O30" s="138"/>
      <c r="P30" s="396"/>
      <c r="Q30" s="397"/>
      <c r="R30" s="398"/>
      <c r="S30" s="138"/>
      <c r="Z30" s="2"/>
      <c r="AA30" s="2"/>
      <c r="AB30" s="473" t="s">
        <v>67</v>
      </c>
      <c r="AC30" s="147" t="s">
        <v>52</v>
      </c>
      <c r="AD30" s="297"/>
      <c r="AE30" s="297"/>
      <c r="AF30" s="151"/>
      <c r="AG30" s="151"/>
      <c r="AH30" s="151"/>
      <c r="AI30" s="456"/>
      <c r="AJ30" s="147" t="s">
        <v>57</v>
      </c>
      <c r="AK30" s="298"/>
      <c r="AL30" s="298"/>
      <c r="AM30" s="105"/>
      <c r="AN30" s="105"/>
      <c r="AO30" s="105"/>
      <c r="AP30" s="4"/>
      <c r="AQ30" s="4"/>
      <c r="AR30" s="4"/>
      <c r="AS30" s="4"/>
      <c r="AT30" s="526"/>
      <c r="AU30" s="526"/>
      <c r="AV30" s="275"/>
      <c r="AW30" s="505" t="s">
        <v>342</v>
      </c>
      <c r="AX30" s="293" t="s">
        <v>329</v>
      </c>
      <c r="AY30" s="298"/>
      <c r="AZ30" s="298"/>
      <c r="BA30" s="105"/>
      <c r="BB30" s="105"/>
      <c r="BC30" s="2"/>
      <c r="BD30" s="474"/>
      <c r="BE30" s="147" t="s">
        <v>64</v>
      </c>
      <c r="BF30" s="298"/>
      <c r="BG30" s="298"/>
      <c r="BH30" s="105"/>
      <c r="BI30" s="105"/>
      <c r="BJ30" s="105"/>
      <c r="BK30" s="546" t="s">
        <v>310</v>
      </c>
      <c r="BL30" s="547"/>
      <c r="BM30" s="547"/>
      <c r="BN30" s="550">
        <f>SUM(BN12,BN18:BN24,BN25:BN29)</f>
        <v>0</v>
      </c>
      <c r="BO30" s="550">
        <f>SUM(BO12,BO18:BO24,BO25:BO29)</f>
        <v>0</v>
      </c>
      <c r="BP30" s="105"/>
      <c r="BQ30"/>
      <c r="BR30"/>
      <c r="BS30"/>
      <c r="BT30"/>
      <c r="BU30"/>
      <c r="BV30"/>
      <c r="BW30"/>
      <c r="BX30" s="171"/>
      <c r="BY30" s="171"/>
      <c r="BZ30" s="171"/>
      <c r="CA30" s="105"/>
      <c r="CB30" s="147" t="s">
        <v>207</v>
      </c>
      <c r="CC30" s="147" t="s">
        <v>116</v>
      </c>
      <c r="CD30" s="298"/>
      <c r="CE30" s="298"/>
      <c r="CF30" s="105"/>
      <c r="CG30" s="105"/>
      <c r="CH30" s="4"/>
      <c r="CI30" s="4"/>
      <c r="CJ30" s="4"/>
      <c r="CK30" s="146"/>
      <c r="CL30" s="4"/>
      <c r="CM30" s="4"/>
      <c r="CN30" s="4"/>
      <c r="CO30" s="4"/>
      <c r="CP30" s="4"/>
      <c r="CQ30" s="2"/>
      <c r="CR30" s="2"/>
      <c r="CS30" s="2"/>
      <c r="CT30" s="179"/>
      <c r="CU30" s="263"/>
      <c r="CV30" s="179"/>
      <c r="CW30" s="263"/>
      <c r="CX30" s="4"/>
      <c r="CY30" s="181"/>
      <c r="CZ30" s="182"/>
      <c r="DA30" s="182"/>
      <c r="DB30" s="182"/>
      <c r="DC30" s="182"/>
      <c r="DD30" s="183"/>
      <c r="DE30" s="183"/>
      <c r="DF30" s="183"/>
      <c r="DG30" s="183"/>
      <c r="DH30" s="183"/>
      <c r="DI30" s="183"/>
      <c r="DJ30" s="183"/>
      <c r="DK30" s="4"/>
    </row>
    <row r="31" spans="1:115" ht="11.25" customHeight="1" thickBot="1" x14ac:dyDescent="0.25">
      <c r="A31" s="180" t="s">
        <v>137</v>
      </c>
      <c r="B31" s="422" t="s">
        <v>109</v>
      </c>
      <c r="C31" s="429"/>
      <c r="D31" s="430"/>
      <c r="E31" s="56">
        <f t="shared" si="1"/>
        <v>0</v>
      </c>
      <c r="F31" s="57">
        <f t="shared" si="1"/>
        <v>0</v>
      </c>
      <c r="G31" s="58">
        <f t="shared" si="0"/>
        <v>0</v>
      </c>
      <c r="H31" s="184">
        <v>16</v>
      </c>
      <c r="I31" s="37"/>
      <c r="J31" s="38"/>
      <c r="K31" s="39"/>
      <c r="L31" s="40"/>
      <c r="M31" s="122"/>
      <c r="N31" s="138"/>
      <c r="O31" s="138"/>
      <c r="P31" s="396"/>
      <c r="Q31" s="397"/>
      <c r="R31" s="398"/>
      <c r="S31" s="138"/>
      <c r="Z31" s="2"/>
      <c r="AA31" s="2"/>
      <c r="AB31" s="474"/>
      <c r="AC31" s="147" t="s">
        <v>71</v>
      </c>
      <c r="AD31" s="297"/>
      <c r="AE31" s="297"/>
      <c r="AF31" s="151"/>
      <c r="AG31" s="151"/>
      <c r="AH31" s="151"/>
      <c r="AI31" s="454" t="s">
        <v>77</v>
      </c>
      <c r="AJ31" s="147" t="s">
        <v>50</v>
      </c>
      <c r="AK31" s="298"/>
      <c r="AL31" s="298"/>
      <c r="AM31" s="105"/>
      <c r="AN31" s="105"/>
      <c r="AO31" s="105"/>
      <c r="AP31" s="4"/>
      <c r="AQ31" s="4"/>
      <c r="AR31" s="4"/>
      <c r="AS31" s="4"/>
      <c r="AT31" s="4"/>
      <c r="AU31" s="4"/>
      <c r="AV31" s="4"/>
      <c r="AW31" s="514"/>
      <c r="AX31" s="293" t="s">
        <v>330</v>
      </c>
      <c r="AY31" s="298"/>
      <c r="AZ31" s="298"/>
      <c r="BA31" s="105"/>
      <c r="BB31" s="105"/>
      <c r="BC31" s="2"/>
      <c r="BD31" s="475"/>
      <c r="BE31" s="147" t="s">
        <v>70</v>
      </c>
      <c r="BF31" s="298"/>
      <c r="BG31" s="298"/>
      <c r="BH31" s="105"/>
      <c r="BI31" s="105"/>
      <c r="BJ31" s="105"/>
      <c r="BK31" s="548"/>
      <c r="BL31" s="549"/>
      <c r="BM31" s="549"/>
      <c r="BN31" s="551"/>
      <c r="BO31" s="551"/>
      <c r="BP31" s="105"/>
      <c r="BQ31"/>
      <c r="BR31"/>
      <c r="BS31"/>
      <c r="BT31"/>
      <c r="BU31"/>
      <c r="BV31"/>
      <c r="BW31"/>
      <c r="CA31" s="105"/>
      <c r="CB31" s="473" t="s">
        <v>167</v>
      </c>
      <c r="CC31" s="147" t="s">
        <v>116</v>
      </c>
      <c r="CD31" s="298"/>
      <c r="CE31" s="298"/>
      <c r="CF31" s="105"/>
      <c r="CG31" s="105"/>
      <c r="CH31" s="139"/>
      <c r="CI31" s="187"/>
      <c r="CJ31" s="187"/>
      <c r="CK31" s="187"/>
      <c r="CL31" s="105"/>
      <c r="CM31" s="105"/>
      <c r="CN31" s="446"/>
      <c r="CO31" s="446"/>
      <c r="CP31" s="139"/>
      <c r="CQ31" s="146"/>
      <c r="CR31" s="161"/>
      <c r="CS31" s="146"/>
      <c r="CT31" s="4"/>
      <c r="CU31" s="188" t="s">
        <v>214</v>
      </c>
      <c r="CV31" s="188"/>
      <c r="CW31" s="188" t="s">
        <v>214</v>
      </c>
      <c r="CX31" s="4"/>
      <c r="CY31" s="181"/>
      <c r="CZ31" s="182"/>
      <c r="DA31" s="182"/>
      <c r="DB31" s="182"/>
      <c r="DC31" s="182"/>
      <c r="DD31" s="183"/>
      <c r="DE31" s="183"/>
      <c r="DF31" s="183"/>
      <c r="DG31" s="183"/>
      <c r="DH31" s="183"/>
      <c r="DI31" s="183"/>
      <c r="DJ31" s="183"/>
      <c r="DK31" s="4"/>
    </row>
    <row r="32" spans="1:115" ht="11.25" customHeight="1" x14ac:dyDescent="0.2">
      <c r="A32" s="180" t="s">
        <v>138</v>
      </c>
      <c r="B32" s="425" t="s">
        <v>110</v>
      </c>
      <c r="C32" s="425"/>
      <c r="D32" s="426"/>
      <c r="E32" s="41"/>
      <c r="F32" s="41"/>
      <c r="G32" s="58">
        <f>SUM(E32:F32)</f>
        <v>0</v>
      </c>
      <c r="H32" s="145">
        <v>17</v>
      </c>
      <c r="J32" s="2" t="s">
        <v>235</v>
      </c>
      <c r="N32" s="138"/>
      <c r="O32" s="138"/>
      <c r="P32" s="396"/>
      <c r="Q32" s="397"/>
      <c r="R32" s="398"/>
      <c r="S32" s="104"/>
      <c r="AB32" s="475"/>
      <c r="AC32" s="147" t="s">
        <v>56</v>
      </c>
      <c r="AD32" s="297"/>
      <c r="AE32" s="297"/>
      <c r="AF32" s="151"/>
      <c r="AG32" s="151"/>
      <c r="AH32" s="151"/>
      <c r="AI32" s="544"/>
      <c r="AJ32" s="147" t="s">
        <v>29</v>
      </c>
      <c r="AK32" s="298"/>
      <c r="AL32" s="298"/>
      <c r="AM32" s="105"/>
      <c r="AN32" s="105"/>
      <c r="AO32" s="105"/>
      <c r="AP32" s="4"/>
      <c r="AQ32" s="4"/>
      <c r="AR32" s="4"/>
      <c r="AS32" s="4"/>
      <c r="AT32" s="4"/>
      <c r="AU32" s="4"/>
      <c r="AV32" s="4"/>
      <c r="AW32" s="514"/>
      <c r="AX32" s="293" t="s">
        <v>211</v>
      </c>
      <c r="AY32" s="298"/>
      <c r="AZ32" s="298"/>
      <c r="BA32" s="105"/>
      <c r="BB32" s="105"/>
      <c r="BD32" s="473" t="s">
        <v>73</v>
      </c>
      <c r="BE32" s="147" t="s">
        <v>74</v>
      </c>
      <c r="BF32" s="298"/>
      <c r="BG32" s="298"/>
      <c r="BH32" s="105"/>
      <c r="BI32" s="105"/>
      <c r="BJ32" s="105"/>
      <c r="BP32" s="105"/>
      <c r="BQ32"/>
      <c r="BR32"/>
      <c r="BS32"/>
      <c r="BT32"/>
      <c r="BU32"/>
      <c r="BV32"/>
      <c r="BW32"/>
      <c r="CA32" s="105"/>
      <c r="CB32" s="513"/>
      <c r="CC32" s="147" t="s">
        <v>191</v>
      </c>
      <c r="CD32" s="298"/>
      <c r="CE32" s="298"/>
      <c r="CF32" s="105"/>
      <c r="CG32" s="105"/>
      <c r="CH32" s="146"/>
      <c r="CI32" s="187"/>
      <c r="CJ32" s="187"/>
      <c r="CK32" s="187"/>
      <c r="CL32" s="105"/>
      <c r="CM32" s="105"/>
      <c r="CN32" s="146"/>
      <c r="CO32" s="146"/>
      <c r="CP32" s="107"/>
      <c r="CQ32" s="271" t="s">
        <v>162</v>
      </c>
      <c r="CR32" s="271"/>
      <c r="CS32" s="271"/>
      <c r="CT32" s="271"/>
      <c r="CU32" s="271"/>
      <c r="CV32" s="271"/>
      <c r="CW32" s="271"/>
      <c r="CX32" s="4"/>
      <c r="CY32" s="189"/>
      <c r="CZ32" s="149"/>
      <c r="DA32" s="149"/>
      <c r="DB32" s="149"/>
      <c r="DC32" s="149"/>
      <c r="DD32" s="268"/>
      <c r="DE32" s="268"/>
      <c r="DF32" s="268"/>
      <c r="DG32" s="268"/>
      <c r="DH32" s="268"/>
      <c r="DI32" s="268"/>
      <c r="DJ32" s="268"/>
      <c r="DK32" s="4"/>
    </row>
    <row r="33" spans="1:115" ht="11.25" customHeight="1" x14ac:dyDescent="0.2">
      <c r="A33" s="180" t="s">
        <v>139</v>
      </c>
      <c r="B33" s="431" t="s">
        <v>140</v>
      </c>
      <c r="C33" s="431"/>
      <c r="D33" s="545"/>
      <c r="E33" s="41"/>
      <c r="F33" s="41"/>
      <c r="G33" s="58">
        <f t="shared" si="0"/>
        <v>0</v>
      </c>
      <c r="H33" s="145">
        <v>18</v>
      </c>
      <c r="J33" s="2" t="s">
        <v>235</v>
      </c>
      <c r="K33" s="1" t="s">
        <v>215</v>
      </c>
      <c r="M33" s="2"/>
      <c r="N33" s="138"/>
      <c r="O33" s="138"/>
      <c r="P33" s="396"/>
      <c r="Q33" s="397"/>
      <c r="R33" s="398"/>
      <c r="AB33" s="147" t="s">
        <v>76</v>
      </c>
      <c r="AC33" s="147" t="s">
        <v>12</v>
      </c>
      <c r="AD33" s="297"/>
      <c r="AE33" s="297"/>
      <c r="AF33" s="151"/>
      <c r="AG33" s="151"/>
      <c r="AH33" s="151"/>
      <c r="AI33" s="544"/>
      <c r="AJ33" s="147" t="s">
        <v>21</v>
      </c>
      <c r="AK33" s="298"/>
      <c r="AL33" s="298"/>
      <c r="AM33" s="105"/>
      <c r="AN33" s="105"/>
      <c r="AO33" s="105"/>
      <c r="AP33" s="4"/>
      <c r="AQ33" s="4"/>
      <c r="AR33" s="4"/>
      <c r="AS33" s="4"/>
      <c r="AT33" s="4"/>
      <c r="AU33" s="4"/>
      <c r="AV33" s="4"/>
      <c r="AW33" s="515"/>
      <c r="AX33" s="293" t="s">
        <v>331</v>
      </c>
      <c r="AY33" s="298"/>
      <c r="AZ33" s="298"/>
      <c r="BA33" s="105"/>
      <c r="BB33" s="105"/>
      <c r="BD33" s="474"/>
      <c r="BE33" s="147" t="s">
        <v>75</v>
      </c>
      <c r="BF33" s="298"/>
      <c r="BG33" s="298"/>
      <c r="BH33" s="105"/>
      <c r="BI33" s="105"/>
      <c r="BJ33" s="105"/>
      <c r="BK33" s="259"/>
      <c r="BP33" s="105"/>
      <c r="BQ33"/>
      <c r="BR33"/>
      <c r="BS33"/>
      <c r="BT33"/>
      <c r="BU33"/>
      <c r="BV33"/>
      <c r="BW33"/>
      <c r="CA33" s="105"/>
      <c r="CB33" s="505" t="s">
        <v>192</v>
      </c>
      <c r="CC33" s="147" t="s">
        <v>116</v>
      </c>
      <c r="CD33" s="301"/>
      <c r="CE33" s="298"/>
      <c r="CF33" s="105"/>
      <c r="CG33" s="105"/>
      <c r="CH33" s="105"/>
      <c r="CI33" s="190"/>
      <c r="CJ33" s="190"/>
      <c r="CK33" s="190"/>
      <c r="CL33" s="190"/>
      <c r="CM33" s="190"/>
      <c r="CN33" s="105"/>
      <c r="CO33" s="105"/>
      <c r="CP33" s="105"/>
      <c r="CQ33" s="262"/>
      <c r="CR33" s="262"/>
      <c r="CS33" s="146"/>
      <c r="CT33" s="5"/>
      <c r="CU33" s="5"/>
      <c r="CV33" s="5"/>
      <c r="CW33" s="5"/>
      <c r="CX33" s="262"/>
      <c r="CY33" s="189"/>
      <c r="CZ33" s="149"/>
      <c r="DA33" s="149"/>
      <c r="DB33" s="149"/>
      <c r="DC33" s="149"/>
      <c r="DD33" s="268"/>
      <c r="DE33" s="268"/>
      <c r="DF33" s="268"/>
      <c r="DG33" s="268"/>
      <c r="DH33" s="268"/>
      <c r="DI33" s="268"/>
      <c r="DJ33" s="268"/>
      <c r="DK33" s="4"/>
    </row>
    <row r="34" spans="1:115" ht="11.25" customHeight="1" x14ac:dyDescent="0.2">
      <c r="A34" s="180" t="s">
        <v>141</v>
      </c>
      <c r="B34" s="431" t="s">
        <v>111</v>
      </c>
      <c r="C34" s="432"/>
      <c r="D34" s="433"/>
      <c r="E34" s="41"/>
      <c r="F34" s="41"/>
      <c r="G34" s="58">
        <f t="shared" si="0"/>
        <v>0</v>
      </c>
      <c r="H34" s="145">
        <v>19</v>
      </c>
      <c r="J34" s="191" t="s">
        <v>235</v>
      </c>
      <c r="K34" s="192"/>
      <c r="L34" s="192"/>
      <c r="N34" s="138"/>
      <c r="O34" s="138"/>
      <c r="P34" s="396"/>
      <c r="Q34" s="397"/>
      <c r="R34" s="398"/>
      <c r="AB34" s="147" t="s">
        <v>337</v>
      </c>
      <c r="AC34" s="147" t="s">
        <v>12</v>
      </c>
      <c r="AD34" s="297"/>
      <c r="AE34" s="297"/>
      <c r="AF34" s="151"/>
      <c r="AG34" s="151"/>
      <c r="AH34" s="151"/>
      <c r="AI34" s="456"/>
      <c r="AJ34" s="147" t="s">
        <v>56</v>
      </c>
      <c r="AK34" s="298"/>
      <c r="AL34" s="298"/>
      <c r="AM34" s="105"/>
      <c r="AN34" s="105"/>
      <c r="AO34" s="105"/>
      <c r="AP34" s="4"/>
      <c r="AQ34" s="4"/>
      <c r="AR34" s="4"/>
      <c r="AS34" s="4"/>
      <c r="AT34" s="4"/>
      <c r="AU34" s="4"/>
      <c r="AV34" s="4"/>
      <c r="AW34" s="147" t="s">
        <v>343</v>
      </c>
      <c r="AX34" s="305" t="s">
        <v>332</v>
      </c>
      <c r="AY34" s="298"/>
      <c r="AZ34" s="298"/>
      <c r="BA34" s="105"/>
      <c r="BB34" s="105"/>
      <c r="BD34" s="474"/>
      <c r="BE34" s="147" t="s">
        <v>78</v>
      </c>
      <c r="BF34" s="298"/>
      <c r="BG34" s="298"/>
      <c r="BH34" s="105"/>
      <c r="BI34" s="105"/>
      <c r="BJ34" s="105"/>
      <c r="BP34" s="105"/>
      <c r="CA34" s="105"/>
      <c r="CB34" s="542"/>
      <c r="CC34" s="147" t="s">
        <v>193</v>
      </c>
      <c r="CD34" s="301"/>
      <c r="CE34" s="298"/>
      <c r="CF34" s="105"/>
      <c r="CG34" s="105"/>
      <c r="CH34" s="105"/>
      <c r="CI34" s="190"/>
      <c r="CJ34" s="190"/>
      <c r="CK34" s="190"/>
      <c r="CL34" s="190"/>
      <c r="CM34" s="190"/>
      <c r="CN34" s="105"/>
      <c r="CO34" s="105"/>
      <c r="CP34" s="105"/>
      <c r="CQ34" s="4"/>
      <c r="CR34" s="4"/>
      <c r="CS34" s="193"/>
      <c r="CT34" s="450" t="s">
        <v>218</v>
      </c>
      <c r="CU34" s="451"/>
      <c r="CV34" s="446"/>
      <c r="CW34" s="446"/>
      <c r="CX34" s="4"/>
      <c r="CY34" s="4"/>
      <c r="CZ34" s="4"/>
      <c r="DA34" s="4"/>
      <c r="DB34" s="4"/>
      <c r="DC34" s="188"/>
      <c r="DD34" s="159"/>
      <c r="DE34" s="159"/>
      <c r="DF34" s="188"/>
      <c r="DG34" s="159"/>
      <c r="DH34" s="159"/>
      <c r="DI34" s="159"/>
      <c r="DJ34" s="159"/>
      <c r="DK34" s="188"/>
    </row>
    <row r="35" spans="1:115" ht="11.25" customHeight="1" thickBot="1" x14ac:dyDescent="0.25">
      <c r="A35" s="180" t="s">
        <v>142</v>
      </c>
      <c r="B35" s="540" t="s">
        <v>236</v>
      </c>
      <c r="C35" s="540"/>
      <c r="D35" s="541"/>
      <c r="E35" s="41"/>
      <c r="F35" s="41"/>
      <c r="G35" s="58">
        <f t="shared" si="0"/>
        <v>0</v>
      </c>
      <c r="H35" s="145">
        <v>20</v>
      </c>
      <c r="I35" s="194"/>
      <c r="J35" s="5"/>
      <c r="K35" s="111"/>
      <c r="L35" s="111"/>
      <c r="N35" s="138"/>
      <c r="O35" s="138"/>
      <c r="P35" s="399"/>
      <c r="Q35" s="400"/>
      <c r="R35" s="401"/>
      <c r="AB35" s="147" t="s">
        <v>85</v>
      </c>
      <c r="AC35" s="147" t="s">
        <v>12</v>
      </c>
      <c r="AD35" s="297"/>
      <c r="AE35" s="297"/>
      <c r="AF35" s="151"/>
      <c r="AG35" s="151"/>
      <c r="AH35" s="151"/>
      <c r="AI35" s="473" t="s">
        <v>84</v>
      </c>
      <c r="AJ35" s="288" t="s">
        <v>290</v>
      </c>
      <c r="AK35" s="298"/>
      <c r="AL35" s="298"/>
      <c r="AM35" s="105"/>
      <c r="AN35" s="105"/>
      <c r="AO35" s="105"/>
      <c r="AP35" s="4"/>
      <c r="AQ35" s="4"/>
      <c r="AR35" s="4"/>
      <c r="AS35" s="4"/>
      <c r="AT35" s="4"/>
      <c r="AU35" s="4"/>
      <c r="AV35" s="4"/>
      <c r="AW35" s="147" t="s">
        <v>92</v>
      </c>
      <c r="AX35" s="280" t="s">
        <v>12</v>
      </c>
      <c r="AY35" s="298"/>
      <c r="AZ35" s="298"/>
      <c r="BA35" s="105"/>
      <c r="BB35" s="105"/>
      <c r="BD35" s="475"/>
      <c r="BE35" s="147" t="s">
        <v>80</v>
      </c>
      <c r="BF35" s="298"/>
      <c r="BG35" s="298"/>
      <c r="BH35" s="105"/>
      <c r="BI35" s="105"/>
      <c r="BJ35" s="105"/>
      <c r="BP35" s="105"/>
      <c r="CA35" s="105"/>
      <c r="CB35" s="542"/>
      <c r="CC35" s="147" t="s">
        <v>194</v>
      </c>
      <c r="CD35" s="301"/>
      <c r="CE35" s="298"/>
      <c r="CF35" s="105"/>
      <c r="CG35" s="105"/>
      <c r="CH35" s="105"/>
      <c r="CI35" s="262"/>
      <c r="CJ35" s="262"/>
      <c r="CK35" s="146"/>
      <c r="CL35" s="445" t="s">
        <v>218</v>
      </c>
      <c r="CM35" s="445"/>
      <c r="CN35" s="105"/>
      <c r="CO35" s="105"/>
      <c r="CP35" s="105"/>
      <c r="CQ35" s="439" t="s">
        <v>164</v>
      </c>
      <c r="CR35" s="440"/>
      <c r="CS35" s="147" t="s">
        <v>165</v>
      </c>
      <c r="CT35" s="150" t="s">
        <v>9</v>
      </c>
      <c r="CU35" s="150" t="s">
        <v>10</v>
      </c>
      <c r="CV35" s="146"/>
      <c r="CW35" s="146"/>
      <c r="CX35" s="107"/>
      <c r="CY35" s="4"/>
      <c r="CZ35" s="4"/>
      <c r="DA35" s="4"/>
      <c r="DB35" s="109"/>
      <c r="DC35" s="109"/>
      <c r="DD35" s="109"/>
      <c r="DE35" s="109"/>
      <c r="DF35" s="171"/>
      <c r="DG35" s="171"/>
      <c r="DH35" s="171"/>
      <c r="DI35" s="171"/>
      <c r="DJ35" s="171"/>
      <c r="DK35" s="171"/>
    </row>
    <row r="36" spans="1:115" ht="11.25" customHeight="1" thickTop="1" thickBot="1" x14ac:dyDescent="0.25">
      <c r="A36" s="180" t="s">
        <v>230</v>
      </c>
      <c r="B36" s="425" t="s">
        <v>112</v>
      </c>
      <c r="C36" s="425"/>
      <c r="D36" s="426"/>
      <c r="E36" s="41"/>
      <c r="F36" s="41"/>
      <c r="G36" s="58">
        <f t="shared" si="0"/>
        <v>0</v>
      </c>
      <c r="H36" s="145">
        <v>21</v>
      </c>
      <c r="I36" s="195"/>
      <c r="J36" s="192"/>
      <c r="K36" s="192"/>
      <c r="L36" s="192"/>
      <c r="M36" s="196"/>
      <c r="N36" s="138"/>
      <c r="O36" s="138"/>
      <c r="P36" s="5"/>
      <c r="AB36" s="473" t="s">
        <v>338</v>
      </c>
      <c r="AC36" s="289" t="s">
        <v>157</v>
      </c>
      <c r="AD36" s="297"/>
      <c r="AE36" s="297"/>
      <c r="AF36" s="151"/>
      <c r="AG36" s="151"/>
      <c r="AH36" s="151"/>
      <c r="AI36" s="474"/>
      <c r="AJ36" s="147" t="s">
        <v>117</v>
      </c>
      <c r="AK36" s="298"/>
      <c r="AL36" s="298"/>
      <c r="AM36" s="105"/>
      <c r="AN36" s="105"/>
      <c r="AO36" s="105"/>
      <c r="AP36" s="4"/>
      <c r="AQ36" s="4"/>
      <c r="AR36" s="4"/>
      <c r="AS36" s="4"/>
      <c r="AT36" s="4"/>
      <c r="AU36" s="4"/>
      <c r="AV36" s="4"/>
      <c r="AW36" s="532" t="s">
        <v>93</v>
      </c>
      <c r="AX36" s="553"/>
      <c r="AY36" s="555">
        <f>SUM(AY12:AY35)</f>
        <v>0</v>
      </c>
      <c r="AZ36" s="555">
        <f>SUM(AZ12:AZ35)</f>
        <v>0</v>
      </c>
      <c r="BA36" s="105"/>
      <c r="BB36" s="105"/>
      <c r="BD36" s="277" t="s">
        <v>81</v>
      </c>
      <c r="BE36" s="147" t="s">
        <v>12</v>
      </c>
      <c r="BF36" s="298"/>
      <c r="BG36" s="298"/>
      <c r="BH36" s="105"/>
      <c r="BI36" s="105"/>
      <c r="BJ36" s="105"/>
      <c r="BP36" s="105"/>
      <c r="BQ36" s="105"/>
      <c r="BR36" s="105"/>
      <c r="BS36" s="105"/>
      <c r="CA36" s="105"/>
      <c r="CB36" s="543"/>
      <c r="CC36" s="147" t="s">
        <v>196</v>
      </c>
      <c r="CD36" s="301"/>
      <c r="CE36" s="298"/>
      <c r="CF36" s="105"/>
      <c r="CG36" s="105"/>
      <c r="CH36" s="105"/>
      <c r="CI36" s="262"/>
      <c r="CJ36" s="262"/>
      <c r="CK36" s="146"/>
      <c r="CL36" s="256" t="s">
        <v>101</v>
      </c>
      <c r="CM36" s="256" t="s">
        <v>102</v>
      </c>
      <c r="CN36" s="105"/>
      <c r="CO36" s="105"/>
      <c r="CP36" s="105"/>
      <c r="CQ36" s="471" t="s">
        <v>265</v>
      </c>
      <c r="CR36" s="472"/>
      <c r="CS36" s="277" t="s">
        <v>116</v>
      </c>
      <c r="CT36" s="303"/>
      <c r="CU36" s="303"/>
      <c r="CV36" s="105"/>
      <c r="CW36" s="105"/>
      <c r="CX36" s="105"/>
      <c r="CY36" s="4"/>
      <c r="CZ36" s="4"/>
      <c r="DA36" s="4"/>
      <c r="DB36" s="109"/>
      <c r="DC36" s="109"/>
      <c r="DD36" s="109"/>
      <c r="DE36" s="109"/>
      <c r="DF36" s="171"/>
      <c r="DG36" s="171"/>
      <c r="DH36" s="171"/>
      <c r="DI36" s="171"/>
      <c r="DJ36" s="171"/>
      <c r="DK36" s="171"/>
    </row>
    <row r="37" spans="1:115" ht="11.25" customHeight="1" thickBot="1" x14ac:dyDescent="0.25">
      <c r="A37" s="556" t="s">
        <v>113</v>
      </c>
      <c r="B37" s="557"/>
      <c r="C37" s="557"/>
      <c r="D37" s="558"/>
      <c r="E37" s="66">
        <f>SUM(E29:E36)</f>
        <v>0</v>
      </c>
      <c r="F37" s="66">
        <f>SUM(F29:F36)</f>
        <v>0</v>
      </c>
      <c r="G37" s="65">
        <f>SUM(E37,F37)</f>
        <v>0</v>
      </c>
      <c r="H37" s="197"/>
      <c r="I37" s="198"/>
      <c r="N37" s="138"/>
      <c r="O37" s="138"/>
      <c r="AB37" s="474"/>
      <c r="AC37" s="289" t="s">
        <v>118</v>
      </c>
      <c r="AD37" s="297"/>
      <c r="AE37" s="297"/>
      <c r="AF37" s="151"/>
      <c r="AG37" s="151"/>
      <c r="AH37" s="151"/>
      <c r="AI37" s="474"/>
      <c r="AJ37" s="147" t="s">
        <v>86</v>
      </c>
      <c r="AK37" s="298"/>
      <c r="AL37" s="298"/>
      <c r="AM37" s="105"/>
      <c r="AN37" s="105"/>
      <c r="AO37" s="105"/>
      <c r="AP37" s="4"/>
      <c r="AQ37" s="4"/>
      <c r="AR37" s="4"/>
      <c r="AS37" s="4"/>
      <c r="AT37" s="4"/>
      <c r="AU37" s="4"/>
      <c r="AV37" s="4"/>
      <c r="AW37" s="534"/>
      <c r="AX37" s="554"/>
      <c r="AY37" s="555"/>
      <c r="AZ37" s="555"/>
      <c r="BA37" s="105"/>
      <c r="BB37" s="105"/>
      <c r="BD37" s="473" t="s">
        <v>83</v>
      </c>
      <c r="BE37" s="147" t="s">
        <v>25</v>
      </c>
      <c r="BF37" s="298"/>
      <c r="BG37" s="298"/>
      <c r="BH37" s="105"/>
      <c r="BI37" s="105"/>
      <c r="BJ37" s="105"/>
      <c r="CA37" s="105"/>
      <c r="CB37" s="147" t="s">
        <v>197</v>
      </c>
      <c r="CC37" s="147" t="s">
        <v>116</v>
      </c>
      <c r="CD37" s="298"/>
      <c r="CE37" s="298"/>
      <c r="CF37" s="105"/>
      <c r="CG37" s="105"/>
      <c r="CH37" s="105"/>
      <c r="CI37" s="559" t="s">
        <v>195</v>
      </c>
      <c r="CJ37" s="560"/>
      <c r="CK37" s="560"/>
      <c r="CL37" s="563">
        <f>SUM(CD20+CD38+CL16+CL27+CL31)</f>
        <v>0</v>
      </c>
      <c r="CM37" s="495">
        <f>SUM(CE20+CE38+CM16+CM27+CM31)</f>
        <v>0</v>
      </c>
      <c r="CN37" s="190"/>
      <c r="CO37" s="190"/>
      <c r="CP37"/>
      <c r="CQ37" s="476" t="s">
        <v>170</v>
      </c>
      <c r="CR37" s="477"/>
      <c r="CS37" s="478"/>
      <c r="CT37" s="567">
        <f>CT36</f>
        <v>0</v>
      </c>
      <c r="CU37" s="569">
        <f>CU36</f>
        <v>0</v>
      </c>
      <c r="CV37" s="552"/>
      <c r="CW37" s="552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</row>
    <row r="38" spans="1:115" ht="11.25" customHeight="1" thickBot="1" x14ac:dyDescent="0.25">
      <c r="E38" s="199"/>
      <c r="F38" s="199"/>
      <c r="H38" s="2"/>
      <c r="AB38" s="474"/>
      <c r="AC38" s="289" t="s">
        <v>154</v>
      </c>
      <c r="AD38" s="297"/>
      <c r="AE38" s="297"/>
      <c r="AF38" s="151"/>
      <c r="AG38" s="151"/>
      <c r="AH38" s="151"/>
      <c r="AI38" s="474"/>
      <c r="AJ38" s="147" t="s">
        <v>87</v>
      </c>
      <c r="AK38" s="298"/>
      <c r="AL38" s="298"/>
      <c r="AM38" s="105"/>
      <c r="AN38" s="105"/>
      <c r="AO38" s="105"/>
      <c r="AP38" s="4"/>
      <c r="AQ38" s="4"/>
      <c r="AR38" s="4"/>
      <c r="AS38" s="4"/>
      <c r="AT38" s="4"/>
      <c r="AU38" s="4"/>
      <c r="AV38" s="4"/>
      <c r="BA38" s="105"/>
      <c r="BB38" s="105"/>
      <c r="BD38" s="474"/>
      <c r="BE38" s="147" t="s">
        <v>34</v>
      </c>
      <c r="BF38" s="298"/>
      <c r="BG38" s="298"/>
      <c r="BH38" s="105"/>
      <c r="BI38" s="105"/>
      <c r="BJ38" s="105"/>
      <c r="BK38" s="105"/>
      <c r="CA38" s="105"/>
      <c r="CB38" s="499" t="s">
        <v>198</v>
      </c>
      <c r="CC38" s="516"/>
      <c r="CD38" s="575">
        <f>SUM(CD28:CD32,CD37)</f>
        <v>0</v>
      </c>
      <c r="CE38" s="575">
        <f>SUM(CE28:CE37)</f>
        <v>0</v>
      </c>
      <c r="CF38" s="105"/>
      <c r="CG38" s="105"/>
      <c r="CH38" s="105"/>
      <c r="CI38" s="561"/>
      <c r="CJ38" s="562"/>
      <c r="CK38" s="562"/>
      <c r="CL38" s="564"/>
      <c r="CM38" s="496"/>
      <c r="CN38" s="190"/>
      <c r="CO38" s="190"/>
      <c r="CP38" s="4"/>
      <c r="CQ38" s="479"/>
      <c r="CR38" s="480"/>
      <c r="CS38" s="481"/>
      <c r="CT38" s="568"/>
      <c r="CU38" s="570"/>
      <c r="CV38" s="552"/>
      <c r="CW38" s="552"/>
      <c r="CX38" s="4"/>
      <c r="CY38" s="182" t="s">
        <v>215</v>
      </c>
      <c r="CZ38" s="182"/>
      <c r="DA38" s="182"/>
      <c r="DB38" s="182"/>
      <c r="DC38" s="182"/>
      <c r="DD38" s="183"/>
      <c r="DE38" s="183"/>
      <c r="DF38" s="183"/>
      <c r="DG38" s="183"/>
      <c r="DH38" s="183"/>
      <c r="DI38" s="183"/>
      <c r="DJ38" s="183"/>
      <c r="DK38" s="4"/>
    </row>
    <row r="39" spans="1:115" ht="11.25" customHeight="1" thickBot="1" x14ac:dyDescent="0.25">
      <c r="A39" s="200"/>
      <c r="B39" s="201"/>
      <c r="C39" s="202"/>
      <c r="D39" s="202"/>
      <c r="E39" s="203"/>
      <c r="F39" s="204"/>
      <c r="G39" s="205"/>
      <c r="H39" s="200"/>
      <c r="I39" s="205"/>
      <c r="J39" s="204"/>
      <c r="K39" s="205"/>
      <c r="L39" s="205"/>
      <c r="AB39" s="475"/>
      <c r="AC39" s="147" t="s">
        <v>328</v>
      </c>
      <c r="AD39" s="297"/>
      <c r="AE39" s="297"/>
      <c r="AF39" s="151"/>
      <c r="AG39" s="151"/>
      <c r="AH39" s="151"/>
      <c r="AI39" s="474"/>
      <c r="AJ39" s="147" t="s">
        <v>45</v>
      </c>
      <c r="AK39" s="298"/>
      <c r="AL39" s="298"/>
      <c r="AM39" s="105"/>
      <c r="AN39" s="105"/>
      <c r="AO39" s="105"/>
      <c r="AP39" s="4"/>
      <c r="AQ39" s="4"/>
      <c r="AR39" s="4"/>
      <c r="AS39" s="4"/>
      <c r="AT39" s="4"/>
      <c r="AU39" s="4"/>
      <c r="AV39" s="4"/>
      <c r="BA39" s="105"/>
      <c r="BB39" s="105"/>
      <c r="BD39" s="474"/>
      <c r="BE39" s="147" t="s">
        <v>46</v>
      </c>
      <c r="BF39" s="298"/>
      <c r="BG39" s="298"/>
      <c r="BH39" s="105"/>
      <c r="BI39" s="105"/>
      <c r="BJ39" s="105"/>
      <c r="BK39" s="105"/>
      <c r="BN39" s="529" t="s">
        <v>218</v>
      </c>
      <c r="BO39" s="565"/>
      <c r="CA39" s="105"/>
      <c r="CB39" s="501"/>
      <c r="CC39" s="517"/>
      <c r="CD39" s="575"/>
      <c r="CE39" s="575"/>
      <c r="CF39" s="105"/>
      <c r="CG39" s="105"/>
      <c r="CH39" s="105"/>
      <c r="CI39" s="262"/>
      <c r="CJ39" s="262"/>
      <c r="CK39" s="167" t="s">
        <v>144</v>
      </c>
      <c r="CL39" s="155" t="s">
        <v>268</v>
      </c>
      <c r="CM39" s="155" t="s">
        <v>269</v>
      </c>
      <c r="CN39" s="4"/>
      <c r="CO39" s="4"/>
      <c r="CP39" s="4"/>
      <c r="CQ39" s="4"/>
      <c r="CR39" s="268"/>
      <c r="CS39" s="167" t="s">
        <v>144</v>
      </c>
      <c r="CT39" s="155" t="s">
        <v>266</v>
      </c>
      <c r="CU39" s="155" t="s">
        <v>267</v>
      </c>
      <c r="CV39" s="159"/>
      <c r="CW39" s="159"/>
      <c r="CX39" s="168"/>
      <c r="CY39" s="182"/>
      <c r="CZ39" s="182"/>
      <c r="DA39" s="182"/>
      <c r="DB39" s="182"/>
      <c r="DC39" s="182"/>
      <c r="DD39" s="183"/>
      <c r="DE39" s="183"/>
      <c r="DF39" s="183"/>
      <c r="DG39" s="183"/>
      <c r="DH39" s="183"/>
      <c r="DI39" s="183"/>
      <c r="DJ39" s="183"/>
      <c r="DK39" s="4"/>
    </row>
    <row r="40" spans="1:115" ht="11.25" customHeight="1" thickTop="1" x14ac:dyDescent="0.2">
      <c r="A40" s="206" t="s">
        <v>147</v>
      </c>
      <c r="B40" s="571" t="s">
        <v>231</v>
      </c>
      <c r="C40" s="572"/>
      <c r="D40" s="573"/>
      <c r="E40" s="67">
        <f>I40+K40</f>
        <v>0</v>
      </c>
      <c r="F40" s="67">
        <f>J40+L40</f>
        <v>0</v>
      </c>
      <c r="G40" s="68">
        <f>SUM(E40:F40)</f>
        <v>0</v>
      </c>
      <c r="H40" s="178">
        <v>22</v>
      </c>
      <c r="I40" s="42"/>
      <c r="J40" s="43"/>
      <c r="K40" s="44"/>
      <c r="L40" s="45"/>
      <c r="AB40" s="473" t="s">
        <v>91</v>
      </c>
      <c r="AC40" s="147" t="s">
        <v>12</v>
      </c>
      <c r="AD40" s="297"/>
      <c r="AE40" s="297"/>
      <c r="AF40" s="151"/>
      <c r="AG40" s="151"/>
      <c r="AH40" s="151"/>
      <c r="AI40" s="475"/>
      <c r="AJ40" s="147" t="s">
        <v>291</v>
      </c>
      <c r="AK40" s="298"/>
      <c r="AL40" s="298"/>
      <c r="AM40" s="105"/>
      <c r="AN40" s="105"/>
      <c r="AO40" s="105"/>
      <c r="AP40" s="4"/>
      <c r="AQ40" s="4"/>
      <c r="AR40" s="4"/>
      <c r="AS40" s="4"/>
      <c r="AT40" s="4"/>
      <c r="AU40" s="4"/>
      <c r="AV40" s="4"/>
      <c r="BA40" s="105"/>
      <c r="BB40" s="105"/>
      <c r="BD40" s="475"/>
      <c r="BE40" s="147" t="s">
        <v>53</v>
      </c>
      <c r="BF40" s="298"/>
      <c r="BG40" s="298"/>
      <c r="BH40" s="105"/>
      <c r="BI40" s="105"/>
      <c r="BJ40" s="105"/>
      <c r="BK40" s="105"/>
      <c r="BM40" s="4"/>
      <c r="BN40" s="566"/>
      <c r="BO40" s="566"/>
      <c r="BP40" s="187"/>
      <c r="BQ40" s="187"/>
      <c r="BR40" s="105"/>
      <c r="CA40" s="105"/>
      <c r="CB40" s="146"/>
      <c r="CC40" s="146"/>
      <c r="CD40" s="4"/>
      <c r="CE40" s="4"/>
      <c r="CF40" s="539"/>
      <c r="CG40" s="539"/>
      <c r="CH40" s="105"/>
      <c r="CI40" s="262"/>
      <c r="CJ40" s="262"/>
      <c r="CK40" s="506" t="s">
        <v>273</v>
      </c>
      <c r="CL40" s="507"/>
      <c r="CM40" s="508"/>
      <c r="CN40" s="580"/>
      <c r="CO40" s="580"/>
      <c r="CP40" s="4"/>
      <c r="CQ40" s="4"/>
      <c r="CR40" s="4"/>
      <c r="CS40" s="506" t="s">
        <v>273</v>
      </c>
      <c r="CT40" s="507"/>
      <c r="CU40" s="508"/>
      <c r="CV40" s="109"/>
      <c r="CW40" s="109"/>
      <c r="CX40" s="109"/>
      <c r="CY40" s="149"/>
      <c r="CZ40" s="207"/>
      <c r="DA40" s="207"/>
      <c r="DB40" s="207"/>
      <c r="DC40" s="207"/>
      <c r="DD40" s="268"/>
      <c r="DE40" s="268"/>
      <c r="DF40" s="268"/>
      <c r="DG40" s="268"/>
      <c r="DH40" s="268"/>
      <c r="DI40" s="268"/>
      <c r="DJ40" s="268"/>
      <c r="DK40" s="4"/>
    </row>
    <row r="41" spans="1:115" ht="11.25" customHeight="1" x14ac:dyDescent="0.2">
      <c r="A41" s="208"/>
      <c r="B41" s="574" t="s">
        <v>232</v>
      </c>
      <c r="C41" s="425"/>
      <c r="D41" s="426"/>
      <c r="E41" s="69">
        <f>I41+K41</f>
        <v>0</v>
      </c>
      <c r="F41" s="69">
        <f>J41+L41</f>
        <v>0</v>
      </c>
      <c r="G41" s="70">
        <f>SUM(E41:F41)</f>
        <v>0</v>
      </c>
      <c r="H41" s="145">
        <v>23</v>
      </c>
      <c r="I41" s="46"/>
      <c r="J41" s="47"/>
      <c r="K41" s="27"/>
      <c r="L41" s="47"/>
      <c r="N41" s="209" t="s">
        <v>251</v>
      </c>
      <c r="O41" s="209"/>
      <c r="P41" s="209"/>
      <c r="Q41" s="209"/>
      <c r="R41" s="209"/>
      <c r="S41" s="209"/>
      <c r="T41" s="209"/>
      <c r="U41" s="209"/>
      <c r="AB41" s="475"/>
      <c r="AC41" s="147" t="s">
        <v>56</v>
      </c>
      <c r="AD41" s="297"/>
      <c r="AE41" s="297"/>
      <c r="AF41" s="151"/>
      <c r="AG41" s="151"/>
      <c r="AH41" s="151"/>
      <c r="AI41" s="280" t="s">
        <v>88</v>
      </c>
      <c r="AJ41" s="147" t="s">
        <v>12</v>
      </c>
      <c r="AK41" s="298"/>
      <c r="AL41" s="298"/>
      <c r="AM41" s="105"/>
      <c r="AN41" s="105"/>
      <c r="AO41" s="105"/>
      <c r="AP41" s="4"/>
      <c r="AQ41" s="4"/>
      <c r="AR41" s="4"/>
      <c r="AS41" s="4"/>
      <c r="AT41" s="4"/>
      <c r="AU41" s="4"/>
      <c r="AV41" s="4"/>
      <c r="AW41" s="185"/>
      <c r="AX41" s="185"/>
      <c r="AY41" s="4"/>
      <c r="AZ41" s="4"/>
      <c r="BA41" s="105"/>
      <c r="BB41" s="105"/>
      <c r="BD41" s="532" t="s">
        <v>90</v>
      </c>
      <c r="BE41" s="533"/>
      <c r="BF41" s="536">
        <f>SUM(BF12:BF40)</f>
        <v>0</v>
      </c>
      <c r="BG41" s="536">
        <f>SUM(BG12:BG40)</f>
        <v>0</v>
      </c>
      <c r="BH41" s="105"/>
      <c r="BI41" s="105"/>
      <c r="BJ41" s="105"/>
      <c r="BL41" s="187"/>
      <c r="BM41" s="187"/>
      <c r="BN41" s="583" t="s">
        <v>101</v>
      </c>
      <c r="BO41" s="583" t="s">
        <v>10</v>
      </c>
      <c r="BP41" s="187"/>
      <c r="BQ41" s="187"/>
      <c r="BR41" s="105"/>
      <c r="CA41" s="105"/>
      <c r="CB41" s="581"/>
      <c r="CC41" s="146"/>
      <c r="CD41" s="4"/>
      <c r="CE41" s="4"/>
      <c r="CF41" s="539"/>
      <c r="CG41" s="539"/>
      <c r="CH41" s="105"/>
      <c r="CI41" s="146"/>
      <c r="CJ41" s="161"/>
      <c r="CK41" s="509"/>
      <c r="CL41" s="510"/>
      <c r="CM41" s="511"/>
      <c r="CN41" s="490"/>
      <c r="CO41" s="490"/>
      <c r="CP41" s="165"/>
      <c r="CQ41" s="4"/>
      <c r="CR41" s="4"/>
      <c r="CS41" s="509"/>
      <c r="CT41" s="510"/>
      <c r="CU41" s="511"/>
      <c r="CV41" s="109"/>
      <c r="CW41" s="109"/>
      <c r="CX41" s="109"/>
      <c r="CY41" s="149"/>
      <c r="CZ41" s="207"/>
      <c r="DA41" s="207"/>
      <c r="DB41" s="207"/>
      <c r="DC41" s="207"/>
      <c r="DD41" s="268"/>
      <c r="DE41" s="268"/>
      <c r="DF41" s="268"/>
      <c r="DG41" s="268"/>
      <c r="DH41" s="268"/>
      <c r="DI41" s="268"/>
      <c r="DJ41" s="268"/>
      <c r="DK41" s="4"/>
    </row>
    <row r="42" spans="1:115" ht="11.25" customHeight="1" thickBot="1" x14ac:dyDescent="0.25">
      <c r="A42" s="210"/>
      <c r="B42" s="578" t="s">
        <v>233</v>
      </c>
      <c r="C42" s="578"/>
      <c r="D42" s="579"/>
      <c r="E42" s="71">
        <f>SUM(E31,E40:E41)</f>
        <v>0</v>
      </c>
      <c r="F42" s="71">
        <f>SUM(F31,F40:F41)</f>
        <v>0</v>
      </c>
      <c r="G42" s="71">
        <f>SUM(E42+F42)</f>
        <v>0</v>
      </c>
      <c r="H42" s="211"/>
      <c r="I42" s="77">
        <f>SUM(I31,I40:I41)</f>
        <v>0</v>
      </c>
      <c r="J42" s="78">
        <f>SUM(J31,J40:J41)</f>
        <v>0</v>
      </c>
      <c r="K42" s="79">
        <f>SUM(K31,K40:K41)</f>
        <v>0</v>
      </c>
      <c r="L42" s="78">
        <f>SUM(L31,L40:L41)</f>
        <v>0</v>
      </c>
      <c r="N42" s="209"/>
      <c r="O42" s="209"/>
      <c r="P42" s="209"/>
      <c r="Q42" s="209"/>
      <c r="R42" s="209"/>
      <c r="S42" s="209"/>
      <c r="T42" s="209"/>
      <c r="U42" s="209"/>
      <c r="AB42" s="499" t="s">
        <v>94</v>
      </c>
      <c r="AC42" s="516"/>
      <c r="AD42" s="536">
        <f>SUM(AD12:AD41)</f>
        <v>0</v>
      </c>
      <c r="AE42" s="536">
        <f>SUM(AE12:AE41)</f>
        <v>0</v>
      </c>
      <c r="AF42" s="151"/>
      <c r="AG42" s="151"/>
      <c r="AH42" s="151"/>
      <c r="AI42" s="454" t="s">
        <v>89</v>
      </c>
      <c r="AJ42" s="147" t="s">
        <v>12</v>
      </c>
      <c r="AK42" s="298"/>
      <c r="AL42" s="298"/>
      <c r="AM42" s="105"/>
      <c r="AN42" s="105"/>
      <c r="AO42" s="105"/>
      <c r="AP42" s="4"/>
      <c r="AQ42" s="4"/>
      <c r="AR42" s="4"/>
      <c r="AS42" s="4"/>
      <c r="AT42" s="4"/>
      <c r="AU42" s="4"/>
      <c r="AV42" s="4"/>
      <c r="AW42" s="185"/>
      <c r="AX42" s="185"/>
      <c r="AY42" s="4"/>
      <c r="AZ42" s="4"/>
      <c r="BA42" s="525"/>
      <c r="BB42" s="105"/>
      <c r="BD42" s="534"/>
      <c r="BE42" s="535"/>
      <c r="BF42" s="537"/>
      <c r="BG42" s="537"/>
      <c r="BH42" s="105"/>
      <c r="BI42" s="105"/>
      <c r="BJ42" s="105"/>
      <c r="BK42" s="257"/>
      <c r="BL42" s="257"/>
      <c r="BM42" s="257"/>
      <c r="BN42" s="584"/>
      <c r="BO42" s="584"/>
      <c r="BP42" s="255"/>
      <c r="BQ42" s="255"/>
      <c r="BR42" s="105"/>
      <c r="CA42" s="105"/>
      <c r="CB42" s="582"/>
      <c r="CC42" s="146"/>
      <c r="CD42" s="4"/>
      <c r="CE42" s="4"/>
      <c r="CF42" s="4"/>
      <c r="CG42" s="4"/>
      <c r="CH42" s="105"/>
      <c r="CI42" s="262"/>
      <c r="CJ42" s="262"/>
      <c r="CK42" s="4"/>
      <c r="CL42" s="4"/>
      <c r="CM42" s="4"/>
      <c r="CN42" s="490"/>
      <c r="CO42" s="490"/>
      <c r="CP42" s="165"/>
      <c r="CQ42" s="4"/>
      <c r="CR42" s="4"/>
      <c r="CS42" s="4"/>
      <c r="CT42" s="4"/>
      <c r="CU42" s="4"/>
      <c r="CV42" s="4"/>
      <c r="CW42" s="4"/>
      <c r="CX42" s="4"/>
      <c r="CY42" s="4"/>
      <c r="CZ42" s="207"/>
      <c r="DA42" s="207"/>
      <c r="DB42" s="207"/>
      <c r="DC42" s="207"/>
      <c r="DD42" s="268"/>
      <c r="DE42" s="268"/>
      <c r="DF42" s="268"/>
      <c r="DG42" s="268"/>
      <c r="DH42" s="268"/>
      <c r="DI42" s="268"/>
      <c r="DJ42" s="268"/>
      <c r="DK42" s="4"/>
    </row>
    <row r="43" spans="1:115" ht="11.25" customHeight="1" thickTop="1" x14ac:dyDescent="0.2">
      <c r="C43" s="2"/>
      <c r="H43" s="2"/>
      <c r="J43" s="212" t="s">
        <v>144</v>
      </c>
      <c r="K43" s="213"/>
      <c r="L43" s="213"/>
      <c r="N43" s="273" t="s">
        <v>99</v>
      </c>
      <c r="O43" s="273" t="s">
        <v>279</v>
      </c>
      <c r="P43" s="214" t="s">
        <v>253</v>
      </c>
      <c r="Q43" s="214"/>
      <c r="R43" s="273" t="s">
        <v>103</v>
      </c>
      <c r="S43" s="213"/>
      <c r="T43" s="213"/>
      <c r="U43" s="213"/>
      <c r="AB43" s="501"/>
      <c r="AC43" s="517"/>
      <c r="AD43" s="537"/>
      <c r="AE43" s="537"/>
      <c r="AF43" s="151"/>
      <c r="AG43" s="151"/>
      <c r="AH43" s="151"/>
      <c r="AI43" s="576"/>
      <c r="AJ43" s="147" t="s">
        <v>339</v>
      </c>
      <c r="AK43" s="298"/>
      <c r="AL43" s="298"/>
      <c r="AM43" s="105"/>
      <c r="AN43" s="105"/>
      <c r="AO43" s="105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525"/>
      <c r="BB43" s="525"/>
      <c r="BH43" s="105"/>
      <c r="BI43" s="105"/>
      <c r="BJ43" s="105"/>
      <c r="BK43" s="594" t="s">
        <v>311</v>
      </c>
      <c r="BL43" s="595"/>
      <c r="BM43" s="595"/>
      <c r="BN43" s="598">
        <f>SUM(AD42,AK45,AR26,AY36,BF41,BN30)</f>
        <v>0</v>
      </c>
      <c r="BO43" s="600">
        <f>SUM(AE42,AL45,AS26,AZ36,BG41,BO30)</f>
        <v>0</v>
      </c>
      <c r="BP43"/>
      <c r="BQ43"/>
      <c r="BR43" s="215"/>
      <c r="CA43" s="105"/>
      <c r="CB43" s="4"/>
      <c r="CC43" s="4"/>
      <c r="CD43" s="4"/>
      <c r="CE43" s="4"/>
      <c r="CF43" s="4"/>
      <c r="CG43" s="4"/>
      <c r="CI43" s="262"/>
      <c r="CJ43" s="262"/>
      <c r="CK43" s="216"/>
      <c r="CL43" s="4"/>
      <c r="CM43" s="4"/>
      <c r="CN43" s="159"/>
      <c r="CO43" s="159"/>
      <c r="CP43" s="168"/>
      <c r="CQ43" s="4"/>
      <c r="CR43" s="4"/>
      <c r="CS43" s="4"/>
      <c r="CT43" s="4"/>
      <c r="CU43" s="4"/>
      <c r="CV43" s="4"/>
      <c r="CW43" s="4"/>
      <c r="CX43" s="4"/>
      <c r="CY43" s="149"/>
      <c r="CZ43" s="207"/>
      <c r="DA43" s="207"/>
      <c r="DB43" s="207"/>
      <c r="DC43" s="207"/>
      <c r="DD43" s="268"/>
      <c r="DE43" s="268"/>
      <c r="DF43" s="268"/>
      <c r="DG43" s="268"/>
      <c r="DH43" s="268"/>
      <c r="DI43" s="268"/>
      <c r="DJ43" s="268"/>
      <c r="DK43" s="4"/>
    </row>
    <row r="44" spans="1:115" ht="10.8" customHeight="1" thickBot="1" x14ac:dyDescent="0.25">
      <c r="H44" s="2"/>
      <c r="J44" s="577" t="s">
        <v>115</v>
      </c>
      <c r="K44" s="577"/>
      <c r="L44" s="577"/>
      <c r="M44" s="273" t="s">
        <v>146</v>
      </c>
      <c r="N44" s="273"/>
      <c r="O44" s="273"/>
      <c r="P44" s="214" t="s">
        <v>101</v>
      </c>
      <c r="Q44" s="214" t="s">
        <v>102</v>
      </c>
      <c r="R44" s="273"/>
      <c r="S44" s="213"/>
      <c r="T44" s="213"/>
      <c r="U44" s="213"/>
      <c r="AF44" s="151"/>
      <c r="AG44" s="151"/>
      <c r="AH44" s="151"/>
      <c r="AI44" s="279" t="s">
        <v>350</v>
      </c>
      <c r="AJ44" s="147" t="s">
        <v>15</v>
      </c>
      <c r="AK44" s="298"/>
      <c r="AL44" s="298"/>
      <c r="AM44" s="105"/>
      <c r="AN44" s="105"/>
      <c r="AO44" s="105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63"/>
      <c r="BB44" s="525"/>
      <c r="BD44" s="4"/>
      <c r="BE44" s="4"/>
      <c r="BF44" s="4"/>
      <c r="BG44" s="4"/>
      <c r="BH44" s="105"/>
      <c r="BI44" s="105"/>
      <c r="BJ44" s="105"/>
      <c r="BK44" s="596"/>
      <c r="BL44" s="597"/>
      <c r="BM44" s="597"/>
      <c r="BN44" s="599"/>
      <c r="BO44" s="601"/>
      <c r="BP44" s="217"/>
      <c r="BQ44" s="159"/>
      <c r="BR44" s="105"/>
      <c r="CA44" s="105"/>
      <c r="CC44" s="99"/>
      <c r="CD44" s="99"/>
      <c r="CE44" s="99"/>
      <c r="CF44" s="4"/>
      <c r="CG44" s="4"/>
      <c r="CI44" s="146"/>
      <c r="CJ44" s="161"/>
      <c r="CK44" s="216"/>
      <c r="CL44" s="4"/>
      <c r="CM44" s="4"/>
      <c r="CN44" s="171"/>
      <c r="CO44" s="171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</row>
    <row r="45" spans="1:115" ht="11.25" customHeight="1" thickBot="1" x14ac:dyDescent="0.25">
      <c r="H45" s="2"/>
      <c r="N45" s="214" t="s">
        <v>143</v>
      </c>
      <c r="O45" s="218">
        <v>1</v>
      </c>
      <c r="P45" s="219"/>
      <c r="Q45" s="219"/>
      <c r="R45" s="220">
        <f>P45+Q45</f>
        <v>0</v>
      </c>
      <c r="S45" s="213"/>
      <c r="T45" s="213"/>
      <c r="U45" s="213"/>
      <c r="AB45" s="4"/>
      <c r="AC45" s="4"/>
      <c r="AD45" s="4"/>
      <c r="AE45" s="4"/>
      <c r="AF45" s="151"/>
      <c r="AG45" s="151"/>
      <c r="AH45" s="151"/>
      <c r="AI45" s="532" t="s">
        <v>95</v>
      </c>
      <c r="AJ45" s="533"/>
      <c r="AK45" s="536">
        <f>SUM(AK12:AK44)</f>
        <v>0</v>
      </c>
      <c r="AL45" s="536">
        <f>SUM(AL12:AL44)</f>
        <v>0</v>
      </c>
      <c r="AM45" s="105"/>
      <c r="AN45" s="105"/>
      <c r="AO45" s="105"/>
      <c r="AP45" s="4"/>
      <c r="AQ45" s="4"/>
      <c r="AR45" s="4"/>
      <c r="AS45" s="4"/>
      <c r="AT45" s="4"/>
      <c r="AU45" s="4"/>
      <c r="AV45" s="4"/>
      <c r="AW45" s="247"/>
      <c r="AX45" s="247"/>
      <c r="AY45" s="247"/>
      <c r="AZ45" s="247"/>
      <c r="BA45" s="4"/>
      <c r="BB45" s="263"/>
      <c r="BD45" s="4"/>
      <c r="BE45" s="4"/>
      <c r="BF45" s="4"/>
      <c r="BG45" s="4"/>
      <c r="BH45" s="606"/>
      <c r="BI45" s="263"/>
      <c r="BJ45" s="606"/>
      <c r="BK45" s="4"/>
      <c r="BM45" s="167" t="s">
        <v>144</v>
      </c>
      <c r="BN45" s="217" t="s">
        <v>239</v>
      </c>
      <c r="BO45" s="217" t="s">
        <v>240</v>
      </c>
      <c r="BP45" s="109"/>
      <c r="BQ45" s="109"/>
      <c r="CA45" s="7"/>
      <c r="CB45" s="4"/>
      <c r="CC45" s="4"/>
      <c r="CD45" s="4"/>
      <c r="CE45" s="4"/>
      <c r="CF45" s="4"/>
      <c r="CG45" s="4"/>
      <c r="CH45" s="4"/>
      <c r="CI45" s="99"/>
      <c r="CJ45" s="99"/>
      <c r="CK45" s="99"/>
      <c r="CL45" s="99"/>
      <c r="CM45" s="99"/>
      <c r="CN45" s="171"/>
      <c r="CO45" s="171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</row>
    <row r="46" spans="1:115" ht="11.25" customHeight="1" thickTop="1" x14ac:dyDescent="0.2">
      <c r="A46" s="585" t="s">
        <v>234</v>
      </c>
      <c r="B46" s="588" t="s">
        <v>148</v>
      </c>
      <c r="C46" s="591" t="s">
        <v>149</v>
      </c>
      <c r="D46" s="221" t="s">
        <v>150</v>
      </c>
      <c r="E46" s="67">
        <f>I46</f>
        <v>0</v>
      </c>
      <c r="F46" s="72">
        <f>J46</f>
        <v>0</v>
      </c>
      <c r="G46" s="73">
        <f>SUM(E46:F46)</f>
        <v>0</v>
      </c>
      <c r="H46" s="222">
        <v>24</v>
      </c>
      <c r="I46" s="48"/>
      <c r="J46" s="49"/>
      <c r="K46" s="223"/>
      <c r="L46" s="224"/>
      <c r="N46" s="214" t="s">
        <v>252</v>
      </c>
      <c r="O46" s="218">
        <v>2</v>
      </c>
      <c r="P46" s="219"/>
      <c r="Q46" s="219"/>
      <c r="R46" s="220">
        <f>P46+Q46</f>
        <v>0</v>
      </c>
      <c r="S46" s="213"/>
      <c r="T46" s="213"/>
      <c r="U46" s="213"/>
      <c r="AB46" s="164"/>
      <c r="AC46" s="164"/>
      <c r="AD46" s="4"/>
      <c r="AE46" s="4"/>
      <c r="AF46" s="525"/>
      <c r="AG46" s="151"/>
      <c r="AH46" s="151"/>
      <c r="AI46" s="534"/>
      <c r="AJ46" s="535"/>
      <c r="AK46" s="537"/>
      <c r="AL46" s="537"/>
      <c r="AM46" s="105"/>
      <c r="AN46" s="105"/>
      <c r="AO46" s="105"/>
      <c r="AP46" s="4"/>
      <c r="AQ46" s="4"/>
      <c r="AR46" s="4"/>
      <c r="AS46" s="4"/>
      <c r="AT46" s="4"/>
      <c r="AU46" s="4"/>
      <c r="AV46" s="4"/>
      <c r="AW46" s="250"/>
      <c r="AX46" s="250"/>
      <c r="AY46" s="250"/>
      <c r="AZ46" s="250"/>
      <c r="BA46" s="4"/>
      <c r="BB46" s="4"/>
      <c r="BD46" s="4"/>
      <c r="BE46" s="4"/>
      <c r="BF46" s="4"/>
      <c r="BG46" s="4"/>
      <c r="BH46" s="602"/>
      <c r="BI46" s="264"/>
      <c r="BJ46" s="602"/>
      <c r="BK46" s="4"/>
      <c r="BM46" s="506" t="s">
        <v>177</v>
      </c>
      <c r="BN46" s="507"/>
      <c r="BO46" s="508"/>
      <c r="BP46" s="109"/>
      <c r="BQ46" s="109"/>
      <c r="CA46" s="266"/>
      <c r="CB46" s="4"/>
      <c r="CC46" s="4"/>
      <c r="CD46" s="4"/>
      <c r="CE46" s="4"/>
      <c r="CF46" s="99"/>
      <c r="CG46" s="99"/>
      <c r="CH46" s="4"/>
      <c r="CI46" s="261"/>
      <c r="CJ46" s="262"/>
      <c r="CK46" s="262"/>
      <c r="CL46" s="262"/>
      <c r="CM46" s="262"/>
      <c r="CN46" s="4"/>
      <c r="CO46" s="4"/>
      <c r="CP46" s="4"/>
      <c r="CQ46" s="216"/>
      <c r="CR46" s="216"/>
      <c r="CS46" s="216"/>
      <c r="CT46" s="216"/>
      <c r="CU46" s="216"/>
      <c r="CV46" s="216"/>
      <c r="CW46" s="216"/>
      <c r="CX46" s="216"/>
      <c r="CY46" s="4"/>
      <c r="CZ46" s="4"/>
      <c r="DA46" s="225"/>
      <c r="DB46" s="225"/>
      <c r="DC46" s="225"/>
      <c r="DD46" s="225"/>
      <c r="DE46" s="225"/>
      <c r="DF46" s="225"/>
      <c r="DG46" s="4"/>
      <c r="DH46" s="4"/>
      <c r="DI46" s="4"/>
      <c r="DJ46" s="4"/>
      <c r="DK46" s="4"/>
    </row>
    <row r="47" spans="1:115" ht="11.25" customHeight="1" x14ac:dyDescent="0.2">
      <c r="A47" s="586"/>
      <c r="B47" s="589"/>
      <c r="C47" s="592"/>
      <c r="D47" s="144" t="s">
        <v>151</v>
      </c>
      <c r="E47" s="69">
        <f>I47</f>
        <v>0</v>
      </c>
      <c r="F47" s="74">
        <f>J47</f>
        <v>0</v>
      </c>
      <c r="G47" s="70">
        <f>SUM(E47:F47)</f>
        <v>0</v>
      </c>
      <c r="H47" s="145">
        <v>25</v>
      </c>
      <c r="I47" s="50"/>
      <c r="J47" s="34"/>
      <c r="K47" s="226"/>
      <c r="L47" s="227"/>
      <c r="N47" s="214" t="s">
        <v>145</v>
      </c>
      <c r="O47" s="218">
        <v>3</v>
      </c>
      <c r="P47" s="219"/>
      <c r="Q47" s="219"/>
      <c r="R47" s="220">
        <f>P47+Q47</f>
        <v>0</v>
      </c>
      <c r="S47" s="213"/>
      <c r="T47" s="213"/>
      <c r="U47" s="213"/>
      <c r="AB47" s="164"/>
      <c r="AC47" s="164"/>
      <c r="AD47" s="4"/>
      <c r="AE47" s="4"/>
      <c r="AF47" s="602"/>
      <c r="AG47" s="525"/>
      <c r="AH47" s="151"/>
      <c r="AM47" s="105"/>
      <c r="AN47" s="105"/>
      <c r="AO47" s="105"/>
      <c r="AP47" s="4"/>
      <c r="AQ47" s="4"/>
      <c r="AR47" s="4"/>
      <c r="AS47" s="4"/>
      <c r="AT47" s="4"/>
      <c r="AU47" s="4"/>
      <c r="AV47" s="4"/>
      <c r="AW47" s="250"/>
      <c r="AX47" s="250"/>
      <c r="AY47" s="250"/>
      <c r="AZ47" s="250"/>
      <c r="BA47" s="4"/>
      <c r="BB47" s="4"/>
      <c r="BD47" s="4"/>
      <c r="BE47" s="4"/>
      <c r="BF47" s="4"/>
      <c r="BG47" s="4"/>
      <c r="BH47" s="4"/>
      <c r="BI47" s="4"/>
      <c r="BK47" s="4"/>
      <c r="BM47" s="509"/>
      <c r="BN47" s="510"/>
      <c r="BO47" s="511"/>
      <c r="CA47" s="183"/>
      <c r="CB47" s="4"/>
      <c r="CC47" s="4"/>
      <c r="CD47" s="4"/>
      <c r="CE47" s="4"/>
      <c r="CF47" s="4"/>
      <c r="CG47" s="4"/>
      <c r="CH47" s="4"/>
      <c r="CI47" s="262"/>
      <c r="CJ47" s="262"/>
      <c r="CK47" s="262"/>
      <c r="CL47" s="262"/>
      <c r="CM47" s="262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</row>
    <row r="48" spans="1:115" ht="11.25" customHeight="1" x14ac:dyDescent="0.2">
      <c r="A48" s="586"/>
      <c r="B48" s="589"/>
      <c r="C48" s="593"/>
      <c r="D48" s="228" t="s">
        <v>103</v>
      </c>
      <c r="E48" s="69">
        <f>SUM(E46:E47)</f>
        <v>0</v>
      </c>
      <c r="F48" s="74">
        <f>SUM(F46:F47)</f>
        <v>0</v>
      </c>
      <c r="G48" s="70">
        <f>SUM(E48:F48)</f>
        <v>0</v>
      </c>
      <c r="H48" s="145"/>
      <c r="I48" s="75">
        <f>SUM(I46:I47)</f>
        <v>0</v>
      </c>
      <c r="J48" s="76">
        <f>SUM(J46:J47)</f>
        <v>0</v>
      </c>
      <c r="K48" s="226"/>
      <c r="L48" s="227"/>
      <c r="N48" s="229" t="s">
        <v>114</v>
      </c>
      <c r="O48" s="218">
        <v>4</v>
      </c>
      <c r="P48" s="219"/>
      <c r="Q48" s="219"/>
      <c r="R48" s="220">
        <f>P48+Q48</f>
        <v>0</v>
      </c>
      <c r="S48" s="213"/>
      <c r="T48" s="213"/>
      <c r="U48" s="213"/>
      <c r="AB48" s="4"/>
      <c r="AC48" s="4"/>
      <c r="AD48" s="4"/>
      <c r="AE48" s="4"/>
      <c r="AF48" s="4"/>
      <c r="AG48" s="602"/>
      <c r="AH48" s="274"/>
      <c r="AI48" s="4"/>
      <c r="AJ48" s="4"/>
      <c r="AK48" s="4"/>
      <c r="AL48" s="146"/>
      <c r="AM48" s="105"/>
      <c r="AN48" s="105"/>
      <c r="AO48" s="105"/>
      <c r="AP48" s="4"/>
      <c r="AQ48" s="4"/>
      <c r="AR48" s="4"/>
      <c r="AS48" s="4"/>
      <c r="AT48" s="4"/>
      <c r="AU48" s="4"/>
      <c r="AV48" s="4"/>
      <c r="AW48" s="230"/>
      <c r="AX48" s="230"/>
      <c r="AY48" s="230"/>
      <c r="AZ48" s="230"/>
      <c r="BA48" s="4"/>
      <c r="BB48" s="4"/>
      <c r="BD48" s="4"/>
      <c r="BE48" s="4"/>
      <c r="BF48" s="4"/>
      <c r="BG48" s="4"/>
      <c r="BH48" s="4"/>
      <c r="BI48" s="4"/>
      <c r="BJ48" s="4"/>
      <c r="BK48" s="4"/>
      <c r="BP48" s="188"/>
      <c r="CA48" s="183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230"/>
      <c r="CR48" s="230"/>
      <c r="CS48" s="230"/>
      <c r="CT48" s="230"/>
      <c r="CU48" s="230"/>
      <c r="CV48" s="230"/>
      <c r="CW48" s="230"/>
      <c r="CX48" s="230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</row>
    <row r="49" spans="1:115" ht="11.25" customHeight="1" x14ac:dyDescent="0.25">
      <c r="A49" s="586"/>
      <c r="B49" s="589"/>
      <c r="C49" s="603" t="s">
        <v>152</v>
      </c>
      <c r="D49" s="144" t="s">
        <v>150</v>
      </c>
      <c r="E49" s="231"/>
      <c r="F49" s="231"/>
      <c r="G49" s="232"/>
      <c r="H49" s="145">
        <v>26</v>
      </c>
      <c r="I49" s="233"/>
      <c r="J49" s="227"/>
      <c r="K49" s="226"/>
      <c r="L49" s="227"/>
      <c r="N49" s="605"/>
      <c r="O49" s="605"/>
      <c r="P49" s="234">
        <f>SUM(P45:P48)</f>
        <v>0</v>
      </c>
      <c r="Q49" s="219">
        <f>SUM(Q45:Q48)</f>
        <v>0</v>
      </c>
      <c r="R49" s="220">
        <f>SUM(P49+Q49)</f>
        <v>0</v>
      </c>
      <c r="S49" s="213"/>
      <c r="T49" s="213"/>
      <c r="U49" s="213"/>
      <c r="AB49" s="4"/>
      <c r="AC49" s="4"/>
      <c r="AD49" s="4"/>
      <c r="AE49" s="4"/>
      <c r="AF49" s="4"/>
      <c r="AG49" s="4"/>
      <c r="AH49" s="264"/>
      <c r="AI49" s="4"/>
      <c r="AJ49" s="261"/>
      <c r="AK49" s="262"/>
      <c r="AL49" s="262"/>
      <c r="AM49" s="105"/>
      <c r="AN49" s="105"/>
      <c r="AO49" s="105"/>
      <c r="AP49" s="4"/>
      <c r="AQ49" s="4"/>
      <c r="AR49" s="4"/>
      <c r="AS49" s="4"/>
      <c r="AT49" s="4"/>
      <c r="AU49" s="4"/>
      <c r="AV49" s="4"/>
      <c r="BA49" s="4"/>
      <c r="BB49" s="4"/>
      <c r="BD49" s="249"/>
      <c r="BE49" s="249"/>
      <c r="BF49" s="4"/>
      <c r="BG49" s="4"/>
      <c r="BH49" s="4"/>
      <c r="BI49" s="4"/>
      <c r="BJ49" s="4"/>
      <c r="BK49" s="4"/>
      <c r="BP49" s="4"/>
      <c r="BR49" s="4"/>
      <c r="CA49" s="235"/>
      <c r="CB49" s="4"/>
      <c r="CC49" s="4"/>
      <c r="CD49" s="4"/>
      <c r="CE49" s="4"/>
      <c r="CF49" s="4"/>
      <c r="CG49" s="4"/>
      <c r="CH49" s="99"/>
      <c r="CI49" s="4"/>
      <c r="CJ49" s="4"/>
      <c r="CK49" s="4"/>
      <c r="CL49" s="4"/>
      <c r="CM49" s="4"/>
      <c r="CN49" s="99"/>
      <c r="CO49" s="99"/>
      <c r="CP49" s="99"/>
      <c r="CQ49" s="99"/>
      <c r="CR49" s="99"/>
      <c r="CS49" s="99"/>
      <c r="CT49" s="99"/>
      <c r="CU49" s="99"/>
      <c r="CV49" s="99"/>
      <c r="CW49" s="99"/>
      <c r="CX49" s="99"/>
      <c r="CY49" s="99"/>
      <c r="CZ49" s="99"/>
      <c r="DA49" s="99"/>
      <c r="DB49" s="99"/>
      <c r="DC49" s="99"/>
      <c r="DD49" s="99"/>
      <c r="DE49" s="99"/>
      <c r="DF49" s="262"/>
      <c r="DG49" s="4"/>
      <c r="DH49" s="4"/>
      <c r="DI49" s="4"/>
      <c r="DJ49" s="4"/>
      <c r="DK49" s="4"/>
    </row>
    <row r="50" spans="1:115" ht="11.25" customHeight="1" x14ac:dyDescent="0.25">
      <c r="A50" s="586"/>
      <c r="B50" s="589"/>
      <c r="C50" s="592"/>
      <c r="D50" s="144" t="s">
        <v>151</v>
      </c>
      <c r="E50" s="231"/>
      <c r="F50" s="231"/>
      <c r="G50" s="232"/>
      <c r="H50" s="145">
        <v>27</v>
      </c>
      <c r="I50" s="233"/>
      <c r="J50" s="236"/>
      <c r="K50" s="226"/>
      <c r="L50" s="227"/>
      <c r="N50" s="237"/>
      <c r="O50" s="212"/>
      <c r="P50" s="238"/>
      <c r="Q50" s="219"/>
      <c r="R50" s="239"/>
      <c r="S50" s="213"/>
      <c r="T50" s="213"/>
      <c r="U50" s="213"/>
      <c r="AB50" s="4"/>
      <c r="AC50" s="4"/>
      <c r="AD50" s="4"/>
      <c r="AE50" s="4"/>
      <c r="AF50" s="4"/>
      <c r="AG50" s="4"/>
      <c r="AH50" s="4"/>
      <c r="AM50" s="525"/>
      <c r="AN50" s="525"/>
      <c r="AO50" s="105"/>
      <c r="AP50" s="249"/>
      <c r="AQ50" s="4"/>
      <c r="AR50" s="4"/>
      <c r="AS50" s="4"/>
      <c r="AT50" s="4"/>
      <c r="AU50" s="4"/>
      <c r="AV50" s="4"/>
      <c r="BA50" s="247"/>
      <c r="BB50" s="4"/>
      <c r="BD50" s="249"/>
      <c r="BE50" s="249"/>
      <c r="BF50" s="4"/>
      <c r="BG50" s="4"/>
      <c r="BH50" s="4"/>
      <c r="BI50" s="4"/>
      <c r="BJ50" s="4"/>
      <c r="BK50" s="4"/>
      <c r="BR50" s="4"/>
      <c r="CA50" s="235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262"/>
      <c r="CO50" s="262"/>
      <c r="CP50" s="262"/>
      <c r="CQ50" s="216"/>
      <c r="CR50" s="216"/>
      <c r="CS50" s="216"/>
      <c r="CT50" s="216"/>
      <c r="CU50" s="216"/>
      <c r="CV50" s="216"/>
      <c r="CW50" s="216"/>
      <c r="CX50" s="216"/>
      <c r="CY50" s="4"/>
      <c r="CZ50" s="4"/>
      <c r="DA50" s="4"/>
      <c r="DB50" s="104"/>
      <c r="DC50" s="104"/>
      <c r="DD50" s="104"/>
      <c r="DE50" s="104"/>
      <c r="DF50" s="104"/>
      <c r="DG50" s="4"/>
      <c r="DH50" s="4"/>
      <c r="DI50" s="4"/>
      <c r="DJ50" s="4"/>
      <c r="DK50" s="4"/>
    </row>
    <row r="51" spans="1:115" ht="11.25" customHeight="1" thickBot="1" x14ac:dyDescent="0.3">
      <c r="A51" s="587"/>
      <c r="B51" s="590"/>
      <c r="C51" s="604"/>
      <c r="D51" s="240" t="s">
        <v>103</v>
      </c>
      <c r="E51" s="241"/>
      <c r="F51" s="241"/>
      <c r="G51" s="242"/>
      <c r="H51" s="211"/>
      <c r="I51" s="243"/>
      <c r="J51" s="244"/>
      <c r="K51" s="245"/>
      <c r="L51" s="246"/>
      <c r="N51" s="262"/>
      <c r="O51" s="262"/>
      <c r="P51" s="262"/>
      <c r="Q51" s="262"/>
      <c r="AB51" s="4"/>
      <c r="AC51" s="4"/>
      <c r="AD51" s="4"/>
      <c r="AE51" s="4"/>
      <c r="AF51" s="4"/>
      <c r="AG51" s="4"/>
      <c r="AH51" s="4"/>
      <c r="AK51" s="252"/>
      <c r="AM51" s="526"/>
      <c r="AN51" s="526"/>
      <c r="AO51" s="274"/>
      <c r="AP51" s="249"/>
      <c r="AQ51" s="4"/>
      <c r="AR51" s="250"/>
      <c r="AS51" s="250"/>
      <c r="AT51" s="4"/>
      <c r="AU51" s="4"/>
      <c r="AV51" s="4"/>
      <c r="BA51" s="250"/>
      <c r="BB51" s="247"/>
      <c r="BD51" s="230"/>
      <c r="BE51" s="230"/>
      <c r="BF51" s="4"/>
      <c r="BH51" s="4"/>
      <c r="BI51" s="4"/>
      <c r="BJ51" s="4"/>
      <c r="BK51" s="4"/>
      <c r="BR51" s="4"/>
      <c r="CA51" s="248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262"/>
      <c r="CO51" s="262"/>
      <c r="CP51" s="262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</row>
    <row r="52" spans="1:115" ht="11.25" customHeight="1" thickTop="1" x14ac:dyDescent="0.25">
      <c r="B52" s="104"/>
      <c r="C52" s="104"/>
      <c r="D52" s="104"/>
      <c r="E52" s="104"/>
      <c r="F52" s="104"/>
      <c r="G52" s="104"/>
      <c r="H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AA52" s="104"/>
      <c r="AF52" s="4"/>
      <c r="AG52" s="4"/>
      <c r="AH52" s="4"/>
      <c r="AM52" s="146"/>
      <c r="AN52" s="146"/>
      <c r="AO52" s="275"/>
      <c r="AP52" s="230"/>
      <c r="AQ52" s="230"/>
      <c r="AR52" s="230"/>
      <c r="AS52" s="230"/>
      <c r="AT52" s="4"/>
      <c r="AU52" s="4"/>
      <c r="AV52" s="250"/>
      <c r="BA52" s="250"/>
      <c r="BB52" s="250"/>
      <c r="BH52" s="4"/>
      <c r="BI52" s="4"/>
      <c r="BJ52" s="4"/>
      <c r="BR52" s="171"/>
      <c r="CA52" s="265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251"/>
      <c r="CR52" s="251"/>
      <c r="CS52" s="251"/>
      <c r="CT52" s="251"/>
      <c r="CU52" s="251"/>
      <c r="CV52" s="251"/>
      <c r="CW52" s="251"/>
      <c r="CX52" s="251"/>
      <c r="CY52" s="262"/>
      <c r="CZ52" s="262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</row>
    <row r="53" spans="1:115" ht="4.5" customHeight="1" x14ac:dyDescent="0.25">
      <c r="W53" s="104"/>
      <c r="X53" s="104"/>
      <c r="Y53" s="104"/>
      <c r="Z53" s="104"/>
      <c r="AF53" s="4"/>
      <c r="AG53" s="4"/>
      <c r="AH53" s="4"/>
      <c r="AM53" s="262"/>
      <c r="AO53" s="146"/>
      <c r="AT53" s="250"/>
      <c r="AU53" s="250"/>
      <c r="AV53" s="230"/>
      <c r="BA53" s="230"/>
      <c r="BB53" s="250"/>
      <c r="BC53" s="104"/>
      <c r="BH53" s="4"/>
      <c r="BI53" s="4"/>
      <c r="BJ53" s="4"/>
      <c r="BK53" s="4"/>
      <c r="CA53" s="265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251"/>
      <c r="CR53" s="251"/>
      <c r="CS53" s="251"/>
      <c r="CT53" s="251"/>
      <c r="CU53" s="251"/>
      <c r="CV53" s="251"/>
      <c r="CW53" s="251"/>
      <c r="CX53" s="251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</row>
    <row r="54" spans="1:115" ht="12.75" customHeight="1" x14ac:dyDescent="0.25">
      <c r="K54" s="104" t="s">
        <v>237</v>
      </c>
      <c r="N54" s="20"/>
      <c r="AF54" s="4"/>
      <c r="AG54" s="4"/>
      <c r="AH54" s="4"/>
      <c r="AN54" s="171" t="s">
        <v>245</v>
      </c>
      <c r="AO54" s="262"/>
      <c r="AT54" s="230"/>
      <c r="AU54" s="230"/>
      <c r="BB54" s="230"/>
      <c r="BO54" s="171" t="s">
        <v>245</v>
      </c>
      <c r="CA54" s="171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251"/>
      <c r="CR54" s="171" t="s">
        <v>245</v>
      </c>
      <c r="CS54" s="251"/>
      <c r="CT54" s="251"/>
      <c r="CU54" s="251"/>
      <c r="CV54" s="251"/>
      <c r="CW54" s="251"/>
      <c r="CX54" s="251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</row>
    <row r="55" spans="1:115" ht="12" customHeight="1" x14ac:dyDescent="0.2">
      <c r="L55" s="20"/>
      <c r="N55" s="20"/>
      <c r="AG55" s="4"/>
      <c r="AH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</row>
    <row r="56" spans="1:115" ht="12" customHeight="1" x14ac:dyDescent="0.2">
      <c r="K56" s="20"/>
      <c r="L56" s="20"/>
      <c r="N56" s="20"/>
      <c r="AH56" s="4"/>
      <c r="CH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</row>
    <row r="57" spans="1:115" ht="12" customHeight="1" x14ac:dyDescent="0.2">
      <c r="CH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</row>
    <row r="58" spans="1:115" ht="12" customHeight="1" x14ac:dyDescent="0.2">
      <c r="CH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</row>
    <row r="59" spans="1:115" ht="12" customHeight="1" x14ac:dyDescent="0.2"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</row>
    <row r="60" spans="1:115" ht="12" customHeight="1" x14ac:dyDescent="0.2">
      <c r="CY60" s="4"/>
      <c r="CZ60" s="4"/>
      <c r="DA60" s="4"/>
      <c r="DB60" s="4"/>
      <c r="DC60" s="4"/>
      <c r="DD60" s="4"/>
      <c r="DE60" s="4"/>
      <c r="DF60" s="4"/>
    </row>
    <row r="61" spans="1:115" ht="12" customHeight="1" x14ac:dyDescent="0.2">
      <c r="CY61" s="4"/>
      <c r="CZ61" s="4"/>
      <c r="DA61" s="4"/>
      <c r="DB61" s="4"/>
      <c r="DC61" s="4"/>
      <c r="DD61" s="4"/>
      <c r="DE61" s="4"/>
      <c r="DF61" s="4"/>
    </row>
    <row r="62" spans="1:115" ht="12" customHeight="1" x14ac:dyDescent="0.2">
      <c r="CY62" s="4"/>
      <c r="CZ62" s="4"/>
      <c r="DA62" s="4"/>
      <c r="DB62" s="4"/>
      <c r="DC62" s="4"/>
      <c r="DD62" s="4"/>
      <c r="DE62" s="4"/>
      <c r="DF62" s="4"/>
    </row>
  </sheetData>
  <sheetProtection sheet="1" objects="1" insertColumns="0"/>
  <mergeCells count="276">
    <mergeCell ref="A46:A51"/>
    <mergeCell ref="B46:B51"/>
    <mergeCell ref="C46:C48"/>
    <mergeCell ref="AI45:AJ46"/>
    <mergeCell ref="AK45:AK46"/>
    <mergeCell ref="AL45:AL46"/>
    <mergeCell ref="BK43:BM44"/>
    <mergeCell ref="BN43:BN44"/>
    <mergeCell ref="BO43:BO44"/>
    <mergeCell ref="AF46:AF47"/>
    <mergeCell ref="AG47:AG48"/>
    <mergeCell ref="C49:C51"/>
    <mergeCell ref="N49:O49"/>
    <mergeCell ref="BM46:BO47"/>
    <mergeCell ref="AM50:AM51"/>
    <mergeCell ref="AN50:AN51"/>
    <mergeCell ref="BH45:BH46"/>
    <mergeCell ref="BJ45:BJ46"/>
    <mergeCell ref="CV37:CV38"/>
    <mergeCell ref="CN40:CO40"/>
    <mergeCell ref="CS40:CU41"/>
    <mergeCell ref="CN41:CN42"/>
    <mergeCell ref="CO41:CO42"/>
    <mergeCell ref="CB41:CB42"/>
    <mergeCell ref="BN41:BN42"/>
    <mergeCell ref="BO41:BO42"/>
    <mergeCell ref="AB42:AC43"/>
    <mergeCell ref="AD42:AD43"/>
    <mergeCell ref="AE42:AE43"/>
    <mergeCell ref="AB40:AB41"/>
    <mergeCell ref="CQ36:CR36"/>
    <mergeCell ref="BG41:BG42"/>
    <mergeCell ref="BN39:BO40"/>
    <mergeCell ref="CT37:CT38"/>
    <mergeCell ref="CU37:CU38"/>
    <mergeCell ref="CM37:CM38"/>
    <mergeCell ref="CQ37:CS38"/>
    <mergeCell ref="B40:D40"/>
    <mergeCell ref="CG40:CG41"/>
    <mergeCell ref="CK40:CM41"/>
    <mergeCell ref="B41:D41"/>
    <mergeCell ref="CB38:CC39"/>
    <mergeCell ref="CD38:CD39"/>
    <mergeCell ref="CE38:CE39"/>
    <mergeCell ref="CF40:CF41"/>
    <mergeCell ref="AZ36:AZ37"/>
    <mergeCell ref="BD37:BD40"/>
    <mergeCell ref="AI42:AI43"/>
    <mergeCell ref="BD41:BE42"/>
    <mergeCell ref="BF41:BF42"/>
    <mergeCell ref="BA42:BA43"/>
    <mergeCell ref="BB43:BB44"/>
    <mergeCell ref="J44:L44"/>
    <mergeCell ref="B42:D42"/>
    <mergeCell ref="CT34:CU34"/>
    <mergeCell ref="CV34:CW34"/>
    <mergeCell ref="B35:D35"/>
    <mergeCell ref="AI35:AI40"/>
    <mergeCell ref="CB33:CB36"/>
    <mergeCell ref="CL35:CM35"/>
    <mergeCell ref="CQ35:CR35"/>
    <mergeCell ref="B36:D36"/>
    <mergeCell ref="AI31:AI34"/>
    <mergeCell ref="BD32:BD35"/>
    <mergeCell ref="CN31:CO31"/>
    <mergeCell ref="B32:D32"/>
    <mergeCell ref="B33:D33"/>
    <mergeCell ref="BK30:BM31"/>
    <mergeCell ref="BN30:BN31"/>
    <mergeCell ref="BO30:BO31"/>
    <mergeCell ref="AB36:AB39"/>
    <mergeCell ref="CW37:CW38"/>
    <mergeCell ref="AW36:AX37"/>
    <mergeCell ref="AY36:AY37"/>
    <mergeCell ref="A37:D37"/>
    <mergeCell ref="CI37:CK38"/>
    <mergeCell ref="CL37:CL38"/>
    <mergeCell ref="AB30:AB32"/>
    <mergeCell ref="BL23:BM23"/>
    <mergeCell ref="CI23:CJ23"/>
    <mergeCell ref="CV26:CW26"/>
    <mergeCell ref="B27:D27"/>
    <mergeCell ref="AB26:AB27"/>
    <mergeCell ref="AP26:AQ27"/>
    <mergeCell ref="AR26:AR27"/>
    <mergeCell ref="AS26:AS27"/>
    <mergeCell ref="BL26:BM26"/>
    <mergeCell ref="CI27:CK28"/>
    <mergeCell ref="CL27:CL28"/>
    <mergeCell ref="CD26:CE26"/>
    <mergeCell ref="CF28:CG28"/>
    <mergeCell ref="CB28:CB29"/>
    <mergeCell ref="CS23:CU24"/>
    <mergeCell ref="I24:J24"/>
    <mergeCell ref="AI24:AI25"/>
    <mergeCell ref="BL24:BM24"/>
    <mergeCell ref="CF24:CF25"/>
    <mergeCell ref="CG24:CG25"/>
    <mergeCell ref="CT25:CU25"/>
    <mergeCell ref="CI24:CJ25"/>
    <mergeCell ref="CK24:CK25"/>
    <mergeCell ref="CL24:CL25"/>
    <mergeCell ref="CM24:CM25"/>
    <mergeCell ref="I25:J25"/>
    <mergeCell ref="BD26:BD31"/>
    <mergeCell ref="AW30:AW33"/>
    <mergeCell ref="AI29:AI30"/>
    <mergeCell ref="AT29:AT30"/>
    <mergeCell ref="AU29:AU30"/>
    <mergeCell ref="BL27:BL29"/>
    <mergeCell ref="BK25:BK29"/>
    <mergeCell ref="BL25:BM25"/>
    <mergeCell ref="CI26:CJ26"/>
    <mergeCell ref="CM27:CM28"/>
    <mergeCell ref="CB31:CB32"/>
    <mergeCell ref="CN27:CN28"/>
    <mergeCell ref="CO27:CO28"/>
    <mergeCell ref="CI19:CJ19"/>
    <mergeCell ref="I20:J20"/>
    <mergeCell ref="BL20:BM20"/>
    <mergeCell ref="CL20:CM20"/>
    <mergeCell ref="C16:C18"/>
    <mergeCell ref="CV21:CV22"/>
    <mergeCell ref="CW21:CW22"/>
    <mergeCell ref="C22:C24"/>
    <mergeCell ref="I22:J22"/>
    <mergeCell ref="AB21:AB25"/>
    <mergeCell ref="AW22:AW25"/>
    <mergeCell ref="BK22:BK24"/>
    <mergeCell ref="BL22:BM22"/>
    <mergeCell ref="CB20:CC21"/>
    <mergeCell ref="CD20:CD21"/>
    <mergeCell ref="CN20:CO20"/>
    <mergeCell ref="CQ20:CS21"/>
    <mergeCell ref="CT20:CT21"/>
    <mergeCell ref="CU20:CU21"/>
    <mergeCell ref="I21:J21"/>
    <mergeCell ref="BL21:BM21"/>
    <mergeCell ref="CI21:CJ21"/>
    <mergeCell ref="CE20:CE21"/>
    <mergeCell ref="CI22:CJ22"/>
    <mergeCell ref="CQ18:CR19"/>
    <mergeCell ref="AB17:AB20"/>
    <mergeCell ref="CB18:CB19"/>
    <mergeCell ref="DD16:DD17"/>
    <mergeCell ref="DE16:DE17"/>
    <mergeCell ref="AW17:AW20"/>
    <mergeCell ref="BL17:BM17"/>
    <mergeCell ref="CQ17:CR17"/>
    <mergeCell ref="AI18:AI23"/>
    <mergeCell ref="BK18:BK19"/>
    <mergeCell ref="BL18:BM18"/>
    <mergeCell ref="DB15:DB16"/>
    <mergeCell ref="DC15:DC16"/>
    <mergeCell ref="AP16:AP20"/>
    <mergeCell ref="BL16:BM16"/>
    <mergeCell ref="CI16:CK17"/>
    <mergeCell ref="CL16:CL17"/>
    <mergeCell ref="CM16:CM17"/>
    <mergeCell ref="CN16:CN17"/>
    <mergeCell ref="CO16:CO17"/>
    <mergeCell ref="AP21:AP25"/>
    <mergeCell ref="DA18:DC19"/>
    <mergeCell ref="BL19:BM19"/>
    <mergeCell ref="BL12:BM12"/>
    <mergeCell ref="CI12:CJ13"/>
    <mergeCell ref="CQ12:CR12"/>
    <mergeCell ref="CY12:CZ12"/>
    <mergeCell ref="C13:C15"/>
    <mergeCell ref="AP13:AP14"/>
    <mergeCell ref="BL13:BM13"/>
    <mergeCell ref="BN13:BO17"/>
    <mergeCell ref="CQ13:CR13"/>
    <mergeCell ref="CY13:CZ13"/>
    <mergeCell ref="CY14:CZ14"/>
    <mergeCell ref="AI15:AI17"/>
    <mergeCell ref="AW15:AW16"/>
    <mergeCell ref="BL15:BM15"/>
    <mergeCell ref="CB15:CB17"/>
    <mergeCell ref="CI15:CJ15"/>
    <mergeCell ref="CY15:DA16"/>
    <mergeCell ref="CQ16:CR16"/>
    <mergeCell ref="I14:J14"/>
    <mergeCell ref="AB14:AB16"/>
    <mergeCell ref="BD14:BD18"/>
    <mergeCell ref="BL14:BM14"/>
    <mergeCell ref="CQ14:CR15"/>
    <mergeCell ref="BL11:BM11"/>
    <mergeCell ref="CI11:CJ11"/>
    <mergeCell ref="CQ11:CR11"/>
    <mergeCell ref="CY11:CZ11"/>
    <mergeCell ref="CD10:CE10"/>
    <mergeCell ref="CF10:CG10"/>
    <mergeCell ref="CL10:CM10"/>
    <mergeCell ref="CN10:CO10"/>
    <mergeCell ref="CT10:CU10"/>
    <mergeCell ref="CV10:CW10"/>
    <mergeCell ref="BS9:BT9"/>
    <mergeCell ref="CI9:CJ9"/>
    <mergeCell ref="CQ9:CX9"/>
    <mergeCell ref="CY9:DF9"/>
    <mergeCell ref="B10:B18"/>
    <mergeCell ref="C10:C12"/>
    <mergeCell ref="AD10:AE10"/>
    <mergeCell ref="AF10:AG10"/>
    <mergeCell ref="AK10:AL10"/>
    <mergeCell ref="BH10:BJ10"/>
    <mergeCell ref="BN10:BO10"/>
    <mergeCell ref="BP10:BQ10"/>
    <mergeCell ref="BR10:BS10"/>
    <mergeCell ref="BW10:BX10"/>
    <mergeCell ref="BY10:BZ10"/>
    <mergeCell ref="AM10:AN10"/>
    <mergeCell ref="AR10:AS10"/>
    <mergeCell ref="AT10:AU10"/>
    <mergeCell ref="AY10:AZ10"/>
    <mergeCell ref="BA10:BB10"/>
    <mergeCell ref="BF10:BG10"/>
    <mergeCell ref="DB10:DC10"/>
    <mergeCell ref="DD10:DE10"/>
    <mergeCell ref="CI14:CJ14"/>
    <mergeCell ref="B26:D26"/>
    <mergeCell ref="I26:J26"/>
    <mergeCell ref="B25:D25"/>
    <mergeCell ref="B29:D29"/>
    <mergeCell ref="B30:D30"/>
    <mergeCell ref="B31:D31"/>
    <mergeCell ref="B34:D34"/>
    <mergeCell ref="B28:D28"/>
    <mergeCell ref="AF9:AG9"/>
    <mergeCell ref="A8:D9"/>
    <mergeCell ref="E8:G8"/>
    <mergeCell ref="H8:H9"/>
    <mergeCell ref="I8:J8"/>
    <mergeCell ref="K8:L8"/>
    <mergeCell ref="N8:O8"/>
    <mergeCell ref="B19:B24"/>
    <mergeCell ref="C19:C21"/>
    <mergeCell ref="I19:J19"/>
    <mergeCell ref="I23:J23"/>
    <mergeCell ref="C2:I3"/>
    <mergeCell ref="V2:Y2"/>
    <mergeCell ref="AC2:AH3"/>
    <mergeCell ref="BE2:BK3"/>
    <mergeCell ref="CC2:CJ3"/>
    <mergeCell ref="V3:Y4"/>
    <mergeCell ref="AY3:AZ3"/>
    <mergeCell ref="H4:I4"/>
    <mergeCell ref="B5:L5"/>
    <mergeCell ref="O5:T5"/>
    <mergeCell ref="V5:Y5"/>
    <mergeCell ref="BO4:BR7"/>
    <mergeCell ref="BD19:BD22"/>
    <mergeCell ref="O1:T3"/>
    <mergeCell ref="AS4:AZ7"/>
    <mergeCell ref="BS4:BZ7"/>
    <mergeCell ref="CZ4:DK7"/>
    <mergeCell ref="N1:N4"/>
    <mergeCell ref="X1:Z1"/>
    <mergeCell ref="AZ1:BB1"/>
    <mergeCell ref="O4:T4"/>
    <mergeCell ref="AP4:AR7"/>
    <mergeCell ref="BX1:BZ1"/>
    <mergeCell ref="DH1:DK1"/>
    <mergeCell ref="O6:T6"/>
    <mergeCell ref="V6:Z7"/>
    <mergeCell ref="AB6:AI6"/>
    <mergeCell ref="CB7:CH7"/>
    <mergeCell ref="CK4:CL4"/>
    <mergeCell ref="CV4:CY7"/>
    <mergeCell ref="P8:Q8"/>
    <mergeCell ref="R8:S8"/>
    <mergeCell ref="V8:W9"/>
    <mergeCell ref="X8:Z8"/>
    <mergeCell ref="P9:R35"/>
    <mergeCell ref="X9:Z9"/>
  </mergeCells>
  <phoneticPr fontId="1"/>
  <pageMargins left="0.70866141732283472" right="0.19685039370078741" top="0.55000000000000004" bottom="0.37" header="0.27559055118110237" footer="0.31496062992125984"/>
  <pageSetup paperSize="9" scale="89" fitToWidth="4" orientation="landscape" r:id="rId1"/>
  <headerFooter scaleWithDoc="0" alignWithMargins="0">
    <oddFooter>&amp;L&amp;6&amp;F&amp;R&amp;6中&amp;P票</oddFooter>
  </headerFooter>
  <colBreaks count="3" manualBreakCount="3">
    <brk id="26" max="53" man="1"/>
    <brk id="54" max="53" man="1"/>
    <brk id="78" max="53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56"/>
  <sheetViews>
    <sheetView view="pageBreakPreview" zoomScale="85" zoomScaleNormal="100" zoomScaleSheetLayoutView="85" workbookViewId="0">
      <selection activeCell="G22" sqref="G22"/>
    </sheetView>
  </sheetViews>
  <sheetFormatPr defaultRowHeight="13.2" x14ac:dyDescent="0.2"/>
  <cols>
    <col min="1" max="1" width="1.6640625" style="3" customWidth="1"/>
    <col min="2" max="2" width="3.88671875" style="92" customWidth="1"/>
    <col min="3" max="3" width="9" customWidth="1"/>
  </cols>
  <sheetData>
    <row r="1" spans="1:12" ht="45" customHeight="1" x14ac:dyDescent="0.35">
      <c r="B1" s="91" t="s">
        <v>275</v>
      </c>
    </row>
    <row r="2" spans="1:12" ht="13.8" thickBot="1" x14ac:dyDescent="0.25">
      <c r="A2" s="11"/>
      <c r="L2" s="20" t="s">
        <v>292</v>
      </c>
    </row>
    <row r="3" spans="1:12" x14ac:dyDescent="0.2">
      <c r="A3" s="1"/>
      <c r="B3" s="607"/>
      <c r="C3" s="610" t="s">
        <v>238</v>
      </c>
      <c r="D3" s="611"/>
      <c r="E3" s="611"/>
      <c r="F3" s="611"/>
      <c r="G3" s="611"/>
      <c r="H3" s="611"/>
      <c r="I3" s="611"/>
      <c r="J3" s="611"/>
      <c r="K3" s="611"/>
      <c r="L3" s="612"/>
    </row>
    <row r="4" spans="1:12" x14ac:dyDescent="0.2">
      <c r="A4" s="5"/>
      <c r="B4" s="608"/>
      <c r="C4" s="613"/>
      <c r="D4" s="614"/>
      <c r="E4" s="614"/>
      <c r="F4" s="614"/>
      <c r="G4" s="614"/>
      <c r="H4" s="614"/>
      <c r="I4" s="614"/>
      <c r="J4" s="614"/>
      <c r="K4" s="614"/>
      <c r="L4" s="615"/>
    </row>
    <row r="5" spans="1:12" ht="13.8" thickBot="1" x14ac:dyDescent="0.25">
      <c r="A5" s="5"/>
      <c r="B5" s="609"/>
      <c r="C5" s="616"/>
      <c r="D5" s="617"/>
      <c r="E5" s="617"/>
      <c r="F5" s="617"/>
      <c r="G5" s="617"/>
      <c r="H5" s="617"/>
      <c r="I5" s="617"/>
      <c r="J5" s="617"/>
      <c r="K5" s="617"/>
      <c r="L5" s="618"/>
    </row>
    <row r="6" spans="1:12" ht="18.75" customHeight="1" thickTop="1" x14ac:dyDescent="0.2">
      <c r="A6" s="5"/>
      <c r="B6" s="93">
        <v>1</v>
      </c>
      <c r="C6" s="17" t="s">
        <v>346</v>
      </c>
      <c r="D6" s="17"/>
      <c r="E6" s="17"/>
      <c r="F6" s="17"/>
      <c r="G6" s="17"/>
      <c r="H6" s="17"/>
      <c r="I6" s="17"/>
      <c r="J6" s="17"/>
      <c r="K6" s="17"/>
      <c r="L6" s="18"/>
    </row>
    <row r="7" spans="1:12" ht="18.75" customHeight="1" x14ac:dyDescent="0.2">
      <c r="A7" s="5"/>
      <c r="B7" s="94">
        <v>2</v>
      </c>
      <c r="C7" s="1" t="s">
        <v>348</v>
      </c>
      <c r="D7" s="1"/>
      <c r="E7" s="1"/>
      <c r="F7" s="1"/>
      <c r="G7" s="1"/>
      <c r="H7" s="1"/>
      <c r="I7" s="1"/>
      <c r="J7" s="1"/>
      <c r="K7" s="1"/>
      <c r="L7" s="14"/>
    </row>
    <row r="8" spans="1:12" ht="18.75" customHeight="1" x14ac:dyDescent="0.2">
      <c r="A8" s="6"/>
      <c r="B8" s="94">
        <v>3</v>
      </c>
      <c r="C8" s="1" t="s">
        <v>312</v>
      </c>
      <c r="D8" s="1"/>
      <c r="E8" s="1"/>
      <c r="F8" s="1"/>
      <c r="G8" s="1"/>
      <c r="H8" s="1"/>
      <c r="I8" s="1"/>
      <c r="J8" s="1"/>
      <c r="K8" s="1"/>
      <c r="L8" s="14"/>
    </row>
    <row r="9" spans="1:12" ht="18.75" customHeight="1" x14ac:dyDescent="0.2">
      <c r="A9" s="4"/>
      <c r="B9" s="94">
        <v>4</v>
      </c>
      <c r="C9" s="1" t="s">
        <v>243</v>
      </c>
      <c r="D9" s="1"/>
      <c r="E9" s="1"/>
      <c r="F9" s="1"/>
      <c r="G9" s="1"/>
      <c r="H9" s="1"/>
      <c r="I9" s="1"/>
      <c r="J9" s="1"/>
      <c r="K9" s="1"/>
      <c r="L9" s="14"/>
    </row>
    <row r="10" spans="1:12" ht="18.75" customHeight="1" x14ac:dyDescent="0.2">
      <c r="A10" s="8"/>
      <c r="B10" s="94">
        <v>5</v>
      </c>
      <c r="C10" s="1" t="s">
        <v>287</v>
      </c>
      <c r="D10" s="1"/>
      <c r="E10" s="1"/>
      <c r="F10" s="1"/>
      <c r="G10" s="1"/>
      <c r="H10" s="1"/>
      <c r="I10" s="1"/>
      <c r="J10" s="1"/>
      <c r="K10" s="1"/>
      <c r="L10" s="14"/>
    </row>
    <row r="11" spans="1:12" ht="18.75" customHeight="1" x14ac:dyDescent="0.2">
      <c r="A11" s="9"/>
      <c r="B11" s="94">
        <v>6</v>
      </c>
      <c r="C11" s="1" t="s">
        <v>288</v>
      </c>
      <c r="D11" s="1"/>
      <c r="E11" s="1"/>
      <c r="F11" s="1"/>
      <c r="G11" s="1"/>
      <c r="H11" s="1"/>
      <c r="I11" s="1"/>
      <c r="J11" s="1"/>
      <c r="K11" s="1"/>
      <c r="L11" s="14"/>
    </row>
    <row r="12" spans="1:12" ht="18.75" customHeight="1" x14ac:dyDescent="0.2">
      <c r="A12" s="10"/>
      <c r="B12" s="94">
        <v>7</v>
      </c>
      <c r="C12" s="1" t="s">
        <v>244</v>
      </c>
      <c r="D12" s="1"/>
      <c r="E12" s="1"/>
      <c r="F12" s="1"/>
      <c r="G12" s="1"/>
      <c r="H12" s="1"/>
      <c r="I12" s="1"/>
      <c r="J12" s="1"/>
      <c r="K12" s="1"/>
      <c r="L12" s="14"/>
    </row>
    <row r="13" spans="1:12" ht="18.75" customHeight="1" x14ac:dyDescent="0.2">
      <c r="A13" s="10"/>
      <c r="B13" s="94">
        <v>8</v>
      </c>
      <c r="C13" s="1" t="s">
        <v>256</v>
      </c>
      <c r="D13" s="1"/>
      <c r="E13" s="1"/>
      <c r="F13" s="1"/>
      <c r="G13" s="1"/>
      <c r="H13" s="1"/>
      <c r="I13" s="1"/>
      <c r="J13" s="1"/>
      <c r="K13" s="1"/>
      <c r="L13" s="14"/>
    </row>
    <row r="14" spans="1:12" ht="18.75" customHeight="1" x14ac:dyDescent="0.2">
      <c r="A14" s="10"/>
      <c r="B14" s="94"/>
      <c r="C14" s="1" t="s">
        <v>257</v>
      </c>
      <c r="D14" s="1"/>
      <c r="E14" s="1"/>
      <c r="F14" s="1"/>
      <c r="G14" s="1"/>
      <c r="H14" s="1"/>
      <c r="I14" s="1"/>
      <c r="J14" s="1"/>
      <c r="K14" s="1"/>
      <c r="L14" s="14"/>
    </row>
    <row r="15" spans="1:12" ht="18.75" customHeight="1" x14ac:dyDescent="0.2">
      <c r="A15" s="10"/>
      <c r="B15" s="94">
        <v>9</v>
      </c>
      <c r="C15" s="1" t="s">
        <v>255</v>
      </c>
      <c r="D15" s="1"/>
      <c r="E15" s="1"/>
      <c r="F15" s="1"/>
      <c r="G15" s="1"/>
      <c r="H15" s="1"/>
      <c r="I15" s="1"/>
      <c r="J15" s="1"/>
      <c r="K15" s="1"/>
      <c r="L15" s="14"/>
    </row>
    <row r="16" spans="1:12" ht="18.75" customHeight="1" x14ac:dyDescent="0.2">
      <c r="A16" s="10"/>
      <c r="B16" s="94"/>
      <c r="C16" s="1" t="s">
        <v>242</v>
      </c>
      <c r="D16" s="1"/>
      <c r="E16" s="1"/>
      <c r="F16" s="1"/>
      <c r="G16" s="1"/>
      <c r="H16" s="1"/>
      <c r="I16" s="1"/>
      <c r="J16" s="1"/>
      <c r="K16" s="1"/>
      <c r="L16" s="14"/>
    </row>
    <row r="17" spans="1:14" ht="18.75" customHeight="1" x14ac:dyDescent="0.2">
      <c r="A17" s="10"/>
      <c r="B17" s="94">
        <v>10</v>
      </c>
      <c r="C17" s="1" t="s">
        <v>254</v>
      </c>
      <c r="D17" s="1"/>
      <c r="E17" s="1"/>
      <c r="F17" s="1"/>
      <c r="G17" s="1"/>
      <c r="H17" s="1"/>
      <c r="I17" s="1"/>
      <c r="J17" s="1"/>
      <c r="K17" s="1"/>
      <c r="L17" s="14"/>
    </row>
    <row r="18" spans="1:14" ht="18.75" customHeight="1" thickBot="1" x14ac:dyDescent="0.25">
      <c r="A18" s="12"/>
      <c r="B18" s="95"/>
      <c r="C18" s="15"/>
      <c r="D18" s="15"/>
      <c r="E18" s="15"/>
      <c r="F18" s="15"/>
      <c r="G18" s="15"/>
      <c r="H18" s="15"/>
      <c r="I18" s="15"/>
      <c r="J18" s="15"/>
      <c r="K18" s="15"/>
      <c r="L18" s="16"/>
    </row>
    <row r="19" spans="1:14" ht="13.5" customHeight="1" x14ac:dyDescent="0.2">
      <c r="A19" s="10"/>
      <c r="B19" s="96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ht="13.5" customHeight="1" x14ac:dyDescent="0.2">
      <c r="A20" s="10"/>
      <c r="B20" s="96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ht="13.5" customHeight="1" x14ac:dyDescent="0.2">
      <c r="A21" s="10"/>
      <c r="B21" s="96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ht="13.5" customHeight="1" x14ac:dyDescent="0.2">
      <c r="A22" s="10"/>
      <c r="B22" s="96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ht="13.5" customHeight="1" x14ac:dyDescent="0.2">
      <c r="A23" s="10"/>
      <c r="B23" s="96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ht="13.5" customHeight="1" x14ac:dyDescent="0.2">
      <c r="A24" s="10"/>
      <c r="B24" s="96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ht="13.5" customHeight="1" x14ac:dyDescent="0.2">
      <c r="A25" s="10"/>
      <c r="B25" s="96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ht="13.5" customHeight="1" x14ac:dyDescent="0.2">
      <c r="A26" s="10"/>
      <c r="B26" s="96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ht="13.5" customHeight="1" x14ac:dyDescent="0.2">
      <c r="A27" s="10"/>
      <c r="B27" s="96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 x14ac:dyDescent="0.2">
      <c r="A28" s="10"/>
      <c r="C28" s="89"/>
      <c r="D28" s="89"/>
      <c r="E28" s="90"/>
      <c r="F28" s="90"/>
      <c r="G28" s="90"/>
      <c r="H28" s="24"/>
      <c r="I28" s="19"/>
      <c r="J28" s="19"/>
      <c r="K28" s="19"/>
      <c r="L28" s="19"/>
    </row>
    <row r="29" spans="1:14" x14ac:dyDescent="0.2">
      <c r="A29" s="10"/>
      <c r="C29" s="89"/>
      <c r="D29" s="89"/>
      <c r="E29" s="90"/>
      <c r="F29" s="90"/>
      <c r="G29" s="90"/>
      <c r="H29" s="24"/>
      <c r="I29" s="19"/>
      <c r="J29" s="19"/>
      <c r="K29" s="19"/>
      <c r="L29" s="19"/>
    </row>
    <row r="30" spans="1:14" x14ac:dyDescent="0.2">
      <c r="A30" s="10"/>
      <c r="C30" s="89"/>
      <c r="D30" s="89"/>
      <c r="E30" s="90"/>
      <c r="F30" s="90"/>
      <c r="G30" s="90"/>
      <c r="H30" s="24"/>
      <c r="I30" s="19"/>
      <c r="J30" s="19"/>
      <c r="K30" s="19"/>
      <c r="L30" s="19"/>
    </row>
    <row r="31" spans="1:14" x14ac:dyDescent="0.2">
      <c r="A31" s="10"/>
      <c r="C31" s="89"/>
      <c r="D31" s="89"/>
      <c r="E31" s="90"/>
      <c r="F31" s="90"/>
      <c r="G31" s="90"/>
      <c r="H31" s="24"/>
      <c r="I31" s="19"/>
      <c r="J31" s="19"/>
      <c r="K31" s="19"/>
      <c r="L31" s="19"/>
    </row>
    <row r="32" spans="1:14" x14ac:dyDescent="0.2">
      <c r="A32" s="10"/>
      <c r="C32" s="89"/>
      <c r="D32" s="89"/>
      <c r="E32" s="90"/>
      <c r="F32" s="90"/>
      <c r="G32" s="90"/>
      <c r="H32" s="24"/>
      <c r="I32" s="19"/>
      <c r="J32" s="19"/>
      <c r="K32" s="19"/>
      <c r="L32" s="19"/>
    </row>
    <row r="33" spans="1:12" ht="13.5" customHeight="1" x14ac:dyDescent="0.2">
      <c r="A33" s="10"/>
      <c r="C33" s="23" t="s">
        <v>114</v>
      </c>
      <c r="D33" s="23"/>
      <c r="E33" s="90" t="s">
        <v>250</v>
      </c>
      <c r="F33" s="90"/>
      <c r="G33" s="90"/>
      <c r="H33" s="23" t="s">
        <v>215</v>
      </c>
      <c r="I33" s="2" t="s">
        <v>215</v>
      </c>
      <c r="J33" s="2"/>
      <c r="K33" s="2"/>
      <c r="L33" s="2"/>
    </row>
    <row r="34" spans="1:12" x14ac:dyDescent="0.2">
      <c r="A34" s="10"/>
      <c r="C34" s="23"/>
      <c r="D34" s="23"/>
      <c r="E34" s="90"/>
      <c r="F34" s="90"/>
      <c r="G34" s="90"/>
      <c r="H34" s="23" t="s">
        <v>215</v>
      </c>
      <c r="I34" s="2"/>
      <c r="J34" s="2"/>
      <c r="K34" s="2"/>
      <c r="L34" s="2"/>
    </row>
    <row r="35" spans="1:12" x14ac:dyDescent="0.2">
      <c r="A35" s="10"/>
      <c r="C35" s="89"/>
      <c r="D35" s="89"/>
      <c r="E35" s="89"/>
      <c r="F35" s="89"/>
      <c r="G35" s="89"/>
      <c r="H35" s="89"/>
    </row>
    <row r="36" spans="1:12" x14ac:dyDescent="0.2">
      <c r="A36" s="10"/>
    </row>
    <row r="37" spans="1:12" x14ac:dyDescent="0.2">
      <c r="A37" s="10"/>
    </row>
    <row r="38" spans="1:12" x14ac:dyDescent="0.2">
      <c r="A38" s="10"/>
    </row>
    <row r="39" spans="1:12" x14ac:dyDescent="0.2">
      <c r="A39" s="10"/>
    </row>
    <row r="40" spans="1:12" x14ac:dyDescent="0.2">
      <c r="A40" s="10"/>
    </row>
    <row r="41" spans="1:12" x14ac:dyDescent="0.2">
      <c r="A41" s="10"/>
    </row>
    <row r="42" spans="1:12" x14ac:dyDescent="0.2">
      <c r="A42" s="10"/>
    </row>
    <row r="43" spans="1:12" x14ac:dyDescent="0.2">
      <c r="A43" s="10"/>
    </row>
    <row r="44" spans="1:12" x14ac:dyDescent="0.2">
      <c r="A44"/>
    </row>
    <row r="45" spans="1:12" x14ac:dyDescent="0.2">
      <c r="A45" s="7"/>
    </row>
    <row r="46" spans="1:12" x14ac:dyDescent="0.2">
      <c r="A46" s="7"/>
    </row>
    <row r="47" spans="1:12" x14ac:dyDescent="0.2">
      <c r="A47" s="1"/>
    </row>
    <row r="48" spans="1:12" x14ac:dyDescent="0.2">
      <c r="A48" s="1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13"/>
    </row>
    <row r="53" spans="1:1" ht="14.4" x14ac:dyDescent="0.2">
      <c r="A53" s="21"/>
    </row>
    <row r="54" spans="1:1" ht="14.4" x14ac:dyDescent="0.2">
      <c r="A54" s="21"/>
    </row>
    <row r="55" spans="1:1" x14ac:dyDescent="0.2">
      <c r="A55"/>
    </row>
    <row r="56" spans="1:1" x14ac:dyDescent="0.2">
      <c r="A56" s="4"/>
    </row>
  </sheetData>
  <mergeCells count="2">
    <mergeCell ref="B3:B5"/>
    <mergeCell ref="C3:L5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 alignWithMargins="0"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調査票</vt:lpstr>
      <vt:lpstr>別紙（注意事項）</vt:lpstr>
      <vt:lpstr>調査票!Print_Area</vt:lpstr>
      <vt:lpstr>'別紙（注意事項）'!Print_Area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2015-08-17T10:21:16Z</dcterms:created>
  <dcterms:modified xsi:type="dcterms:W3CDTF">2025-05-30T03:01:29Z</dcterms:modified>
</cp:coreProperties>
</file>