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19176" windowHeight="7536" activeTab="2"/>
  </bookViews>
  <sheets>
    <sheet name="概況" sheetId="1" r:id="rId1"/>
    <sheet name="移動者" sheetId="2" r:id="rId2"/>
    <sheet name="統計表" sheetId="3" r:id="rId3"/>
    <sheet name="年齢別人口" sheetId="4" r:id="rId4"/>
  </sheets>
  <definedNames>
    <definedName name="_xlnm.Print_Area" localSheetId="1">移動者!$A$1:$M$71</definedName>
    <definedName name="_xlnm.Print_Area" localSheetId="0">概況!$A$1:$L$63</definedName>
    <definedName name="_xlnm.Print_Area" localSheetId="2">統計表!$A$1:$Y$346</definedName>
    <definedName name="_xlnm.Print_Area" localSheetId="3">年齢別人口!$A$1:$K$70</definedName>
    <definedName name="_xlnm.Print_Titles" localSheetId="2">統計表!$1:$4</definedName>
  </definedNames>
  <calcPr calcId="162913"/>
</workbook>
</file>

<file path=xl/calcChain.xml><?xml version="1.0" encoding="utf-8"?>
<calcChain xmlns="http://schemas.openxmlformats.org/spreadsheetml/2006/main">
  <c r="Q10" i="2" l="1"/>
  <c r="Q13" i="2" s="1"/>
  <c r="Q11" i="2"/>
  <c r="F71" i="2"/>
  <c r="Q31" i="4"/>
  <c r="U31" i="4"/>
  <c r="Q30" i="4"/>
  <c r="U30" i="4"/>
  <c r="Q29" i="4"/>
  <c r="U29" i="4" s="1"/>
  <c r="U28" i="4"/>
  <c r="U77" i="4"/>
  <c r="U76" i="4"/>
  <c r="U75" i="4"/>
  <c r="U74" i="4"/>
  <c r="U73" i="4"/>
  <c r="Q72" i="4"/>
  <c r="U72" i="4" s="1"/>
  <c r="Q71" i="4"/>
  <c r="U71" i="4"/>
  <c r="Q70" i="4"/>
  <c r="U70" i="4"/>
  <c r="Q69" i="4"/>
  <c r="U69" i="4"/>
  <c r="U68" i="4"/>
  <c r="Q67" i="4"/>
  <c r="U67" i="4" s="1"/>
  <c r="Q66" i="4"/>
  <c r="U66" i="4" s="1"/>
  <c r="Q65" i="4"/>
  <c r="U65" i="4" s="1"/>
  <c r="Q64" i="4"/>
  <c r="U64" i="4" s="1"/>
  <c r="U63" i="4"/>
  <c r="Q62" i="4"/>
  <c r="U62" i="4"/>
  <c r="Q61" i="4"/>
  <c r="U61" i="4" s="1"/>
  <c r="Q60" i="4"/>
  <c r="U60" i="4" s="1"/>
  <c r="Q59" i="4"/>
  <c r="U59" i="4" s="1"/>
  <c r="U58" i="4"/>
  <c r="Q57" i="4"/>
  <c r="U57" i="4" s="1"/>
  <c r="Q56" i="4"/>
  <c r="U56" i="4" s="1"/>
  <c r="Q55" i="4"/>
  <c r="U55" i="4" s="1"/>
  <c r="Q54" i="4"/>
  <c r="U54" i="4" s="1"/>
  <c r="U53" i="4"/>
  <c r="Q52" i="4"/>
  <c r="U52" i="4"/>
  <c r="Q51" i="4"/>
  <c r="U51" i="4" s="1"/>
  <c r="Q50" i="4"/>
  <c r="U50" i="4"/>
  <c r="Q49" i="4"/>
  <c r="U49" i="4"/>
  <c r="U48" i="4"/>
  <c r="Q47" i="4"/>
  <c r="U47" i="4" s="1"/>
  <c r="Q46" i="4"/>
  <c r="U46" i="4" s="1"/>
  <c r="Q45" i="4"/>
  <c r="U45" i="4" s="1"/>
  <c r="Q44" i="4"/>
  <c r="U44" i="4" s="1"/>
  <c r="U43" i="4"/>
  <c r="Q42" i="4"/>
  <c r="U42" i="4" s="1"/>
  <c r="Q41" i="4"/>
  <c r="U41" i="4"/>
  <c r="Q40" i="4"/>
  <c r="U40" i="4" s="1"/>
  <c r="Q39" i="4"/>
  <c r="U39" i="4" s="1"/>
  <c r="U38" i="4"/>
  <c r="Q37" i="4"/>
  <c r="U37" i="4" s="1"/>
  <c r="Q36" i="4"/>
  <c r="U36" i="4"/>
  <c r="Q35" i="4"/>
  <c r="U35" i="4" s="1"/>
  <c r="Q34" i="4"/>
  <c r="U34" i="4" s="1"/>
  <c r="U33" i="4"/>
  <c r="Q32" i="4"/>
  <c r="U32" i="4"/>
  <c r="T28" i="4"/>
  <c r="T77" i="4"/>
  <c r="T76" i="4"/>
  <c r="T75" i="4"/>
  <c r="T74" i="4"/>
  <c r="T73" i="4"/>
  <c r="P72" i="4"/>
  <c r="T72" i="4"/>
  <c r="P71" i="4"/>
  <c r="T71" i="4"/>
  <c r="P70" i="4"/>
  <c r="T70" i="4" s="1"/>
  <c r="P69" i="4"/>
  <c r="T69" i="4"/>
  <c r="T68" i="4"/>
  <c r="P67" i="4"/>
  <c r="T67" i="4" s="1"/>
  <c r="P66" i="4"/>
  <c r="T66" i="4" s="1"/>
  <c r="P65" i="4"/>
  <c r="T65" i="4"/>
  <c r="P64" i="4"/>
  <c r="T64" i="4" s="1"/>
  <c r="T63" i="4"/>
  <c r="P62" i="4"/>
  <c r="T62" i="4" s="1"/>
  <c r="P61" i="4"/>
  <c r="T61" i="4" s="1"/>
  <c r="P60" i="4"/>
  <c r="T60" i="4"/>
  <c r="P59" i="4"/>
  <c r="T59" i="4" s="1"/>
  <c r="T58" i="4"/>
  <c r="P57" i="4"/>
  <c r="T57" i="4" s="1"/>
  <c r="P56" i="4"/>
  <c r="T56" i="4" s="1"/>
  <c r="P55" i="4"/>
  <c r="T55" i="4" s="1"/>
  <c r="P54" i="4"/>
  <c r="T54" i="4" s="1"/>
  <c r="T53" i="4"/>
  <c r="P52" i="4"/>
  <c r="T52" i="4"/>
  <c r="P51" i="4"/>
  <c r="T51" i="4"/>
  <c r="P50" i="4"/>
  <c r="T50" i="4"/>
  <c r="P49" i="4"/>
  <c r="T49" i="4" s="1"/>
  <c r="T48" i="4"/>
  <c r="P47" i="4"/>
  <c r="T47" i="4" s="1"/>
  <c r="P46" i="4"/>
  <c r="T46" i="4" s="1"/>
  <c r="P45" i="4"/>
  <c r="T45" i="4" s="1"/>
  <c r="P44" i="4"/>
  <c r="T44" i="4" s="1"/>
  <c r="T43" i="4"/>
  <c r="P42" i="4"/>
  <c r="T42" i="4" s="1"/>
  <c r="P41" i="4"/>
  <c r="T41" i="4" s="1"/>
  <c r="P40" i="4"/>
  <c r="T40" i="4" s="1"/>
  <c r="P39" i="4"/>
  <c r="T39" i="4"/>
  <c r="T38" i="4"/>
  <c r="P37" i="4"/>
  <c r="T37" i="4" s="1"/>
  <c r="P36" i="4"/>
  <c r="T36" i="4" s="1"/>
  <c r="P35" i="4"/>
  <c r="T35" i="4" s="1"/>
  <c r="P34" i="4"/>
  <c r="T34" i="4" s="1"/>
  <c r="T33" i="4"/>
  <c r="P32" i="4"/>
  <c r="T32" i="4" s="1"/>
  <c r="P31" i="4"/>
  <c r="T31" i="4"/>
  <c r="P30" i="4"/>
  <c r="T30" i="4"/>
  <c r="P29" i="4"/>
  <c r="T29" i="4"/>
  <c r="O72" i="4"/>
  <c r="S72" i="4" s="1"/>
  <c r="O71" i="4"/>
  <c r="S71" i="4" s="1"/>
  <c r="O70" i="4"/>
  <c r="S70" i="4" s="1"/>
  <c r="O69" i="4"/>
  <c r="S69" i="4" s="1"/>
  <c r="O67" i="4"/>
  <c r="O66" i="4"/>
  <c r="S66" i="4" s="1"/>
  <c r="O65" i="4"/>
  <c r="S65" i="4" s="1"/>
  <c r="O64" i="4"/>
  <c r="S64" i="4" s="1"/>
  <c r="O62" i="4"/>
  <c r="S62" i="4" s="1"/>
  <c r="O61" i="4"/>
  <c r="S61" i="4" s="1"/>
  <c r="O60" i="4"/>
  <c r="O59" i="4"/>
  <c r="S59" i="4" s="1"/>
  <c r="O57" i="4"/>
  <c r="O56" i="4"/>
  <c r="O55" i="4"/>
  <c r="O54" i="4"/>
  <c r="S54" i="4" s="1"/>
  <c r="O52" i="4"/>
  <c r="S52" i="4" s="1"/>
  <c r="O51" i="4"/>
  <c r="S51" i="4" s="1"/>
  <c r="O50" i="4"/>
  <c r="S50" i="4" s="1"/>
  <c r="O49" i="4"/>
  <c r="S49" i="4" s="1"/>
  <c r="O47" i="4"/>
  <c r="S47" i="4" s="1"/>
  <c r="O46" i="4"/>
  <c r="S46" i="4" s="1"/>
  <c r="O45" i="4"/>
  <c r="S45" i="4" s="1"/>
  <c r="O44" i="4"/>
  <c r="S44" i="4" s="1"/>
  <c r="O42" i="4"/>
  <c r="S42" i="4" s="1"/>
  <c r="O41" i="4"/>
  <c r="S41" i="4" s="1"/>
  <c r="O40" i="4"/>
  <c r="O39" i="4"/>
  <c r="O37" i="4"/>
  <c r="S37" i="4" s="1"/>
  <c r="O36" i="4"/>
  <c r="S36" i="4" s="1"/>
  <c r="O35" i="4"/>
  <c r="O34" i="4"/>
  <c r="S34" i="4" s="1"/>
  <c r="O32" i="4"/>
  <c r="S32" i="4" s="1"/>
  <c r="O31" i="4"/>
  <c r="S31" i="4" s="1"/>
  <c r="O30" i="4"/>
  <c r="S30" i="4" s="1"/>
  <c r="O29" i="4"/>
  <c r="S29" i="4" s="1"/>
  <c r="S28" i="4"/>
  <c r="S77" i="4"/>
  <c r="S76" i="4"/>
  <c r="S75" i="4"/>
  <c r="S74" i="4"/>
  <c r="S73" i="4"/>
  <c r="S68" i="4"/>
  <c r="S67" i="4"/>
  <c r="S63" i="4"/>
  <c r="S60" i="4"/>
  <c r="S58" i="4"/>
  <c r="S57" i="4"/>
  <c r="S56" i="4"/>
  <c r="S55" i="4"/>
  <c r="S53" i="4"/>
  <c r="S48" i="4"/>
  <c r="S43" i="4"/>
  <c r="S40" i="4"/>
  <c r="S39" i="4"/>
  <c r="S38" i="4"/>
  <c r="S35" i="4"/>
  <c r="S33" i="4"/>
  <c r="Q12" i="2" l="1"/>
  <c r="Q14" i="2" s="1"/>
</calcChain>
</file>

<file path=xl/sharedStrings.xml><?xml version="1.0" encoding="utf-8"?>
<sst xmlns="http://schemas.openxmlformats.org/spreadsheetml/2006/main" count="1289" uniqueCount="335">
  <si>
    <t>１０月１日現在の福島県の人口は、２,１３４,６７１人</t>
  </si>
  <si>
    <t>＊作業エリア（グラフ元データなど）</t>
  </si>
  <si>
    <t>人口動態（平成11年9月1日～9月末日）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</si>
  <si>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</si>
  <si>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</si>
  <si>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</si>
  <si>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</si>
  <si>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</si>
  <si>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</si>
  <si>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</si>
  <si>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</si>
  <si>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</si>
  <si>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(11.10.1)</t>
  </si>
  <si>
    <t>出生</t>
  </si>
  <si>
    <t>死亡</t>
  </si>
  <si>
    <t>転入</t>
  </si>
  <si>
    <t>転出</t>
  </si>
  <si>
    <t>10.10.1</t>
  </si>
  <si>
    <t>1)</t>
  </si>
  <si>
    <t>2)</t>
  </si>
  <si>
    <t>総数　</t>
  </si>
  <si>
    <t>11.9.1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</si>
  <si>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</si>
  <si>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</si>
  <si>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</si>
  <si>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</si>
  <si>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</si>
  <si>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</si>
  <si>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１０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</si>
  <si>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</si>
  <si>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</si>
  <si>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</si>
  <si>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</si>
  <si>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</si>
  <si>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</si>
  <si>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</si>
  <si>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</si>
  <si>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</si>
  <si>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</si>
  <si>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</si>
  <si>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</si>
  <si>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</si>
  <si>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</si>
  <si>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10.9</t>
  </si>
  <si>
    <t>自然増減</t>
  </si>
  <si>
    <t>社会増減</t>
  </si>
  <si>
    <t>10.11.1</t>
  </si>
  <si>
    <t>昭 25.10.1</t>
  </si>
  <si>
    <t>－</t>
  </si>
  <si>
    <t>10.12.1</t>
  </si>
  <si>
    <t xml:space="preserve">     30.10.1</t>
  </si>
  <si>
    <t>％</t>
  </si>
  <si>
    <t>11.1.1</t>
  </si>
  <si>
    <t xml:space="preserve">     35.10.1</t>
  </si>
  <si>
    <t>11.2.1</t>
  </si>
  <si>
    <t>11.1</t>
  </si>
  <si>
    <t xml:space="preserve">     40.10.1</t>
  </si>
  <si>
    <t>11.3.1</t>
  </si>
  <si>
    <t xml:space="preserve">     45.10.1</t>
  </si>
  <si>
    <t>11.4.1</t>
  </si>
  <si>
    <t xml:space="preserve">     50.10.1</t>
  </si>
  <si>
    <t>11.5.1</t>
  </si>
  <si>
    <t xml:space="preserve">     55.10.1</t>
  </si>
  <si>
    <t>11.6.1</t>
  </si>
  <si>
    <t xml:space="preserve">     60.10.1</t>
  </si>
  <si>
    <t>11.7.1</t>
  </si>
  <si>
    <t>平　2.10.1</t>
  </si>
  <si>
    <t>11.8.1</t>
  </si>
  <si>
    <t>　　7.10.1</t>
  </si>
  <si>
    <t>　　8.10.1</t>
  </si>
  <si>
    <t>11.10.1</t>
  </si>
  <si>
    <t>　　9.10.1</t>
  </si>
  <si>
    <t>合計(12か月分）</t>
  </si>
  <si>
    <t>　　　10.10.1</t>
  </si>
  <si>
    <t>H11.10.1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</si>
  <si>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</si>
  <si>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</si>
  <si>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</si>
  <si>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</si>
  <si>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月別人口動態（平成10年9月～平成11年9月）</t>
  </si>
  <si>
    <t>年齢階層別移動者数（平成11年9月1日～9月末日）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</si>
  <si>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</si>
  <si>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</si>
  <si>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</si>
  <si>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</si>
  <si>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</si>
  <si>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</si>
  <si>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</si>
  <si>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</si>
  <si>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</si>
  <si>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</si>
  <si>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</si>
  <si>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</si>
  <si>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</si>
  <si>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</si>
  <si>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</si>
  <si>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</si>
  <si>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</si>
  <si>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</si>
  <si>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</si>
  <si>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</si>
  <si>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</si>
  <si>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</si>
  <si>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</si>
  <si>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</si>
  <si>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</si>
  <si>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</si>
  <si>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</si>
  <si>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</si>
  <si>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</si>
  <si>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</si>
  <si>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</si>
  <si>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</si>
  <si>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</si>
  <si>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理由別移動者数（平成11年9月1日～9月末日）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</si>
  <si>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</si>
  <si>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</si>
  <si>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</si>
  <si>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</si>
  <si>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</si>
  <si>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理由別県外移動者数（平成11年9月1日～9月末日）</t>
  </si>
  <si>
    <t>人口動態（H11.9.1～H11.9.30）</t>
  </si>
  <si>
    <t>　</t>
  </si>
  <si>
    <t>年齢（3区分）別人口（11.10.1）</t>
  </si>
  <si>
    <t>地域</t>
  </si>
  <si>
    <t>人口</t>
  </si>
  <si>
    <t>人口増減</t>
  </si>
  <si>
    <t>実数</t>
  </si>
  <si>
    <t>構成比</t>
  </si>
  <si>
    <t>平均年齢</t>
  </si>
  <si>
    <t>老年化指数</t>
  </si>
  <si>
    <t>年少人口</t>
  </si>
  <si>
    <t>生産年齢人口</t>
  </si>
  <si>
    <t>老年人口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</si>
  <si>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</si>
  <si>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</si>
  <si>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</si>
  <si>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</si>
  <si>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</si>
  <si>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</si>
  <si>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</si>
  <si>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</si>
  <si>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</si>
  <si>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</si>
  <si>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</si>
  <si>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</si>
  <si>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</si>
  <si>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</si>
  <si>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</si>
  <si>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</si>
  <si>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</si>
  <si>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</si>
  <si>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</si>
  <si>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</si>
  <si>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</si>
  <si>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</si>
  <si>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</si>
  <si>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</si>
  <si>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</si>
  <si>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</si>
  <si>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</si>
  <si>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</si>
  <si>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</si>
  <si>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</si>
  <si>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</si>
  <si>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</si>
  <si>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</si>
  <si>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</si>
  <si>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</si>
  <si>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</si>
  <si>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</si>
  <si>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</si>
  <si>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</si>
  <si>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</si>
  <si>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</si>
  <si>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</si>
  <si>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</si>
  <si>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</si>
  <si>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</si>
  <si>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</si>
  <si>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</si>
  <si>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</si>
  <si>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</si>
  <si>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</si>
  <si>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</si>
  <si>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</si>
  <si>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</si>
  <si>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</si>
  <si>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</si>
  <si>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</si>
  <si>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</si>
  <si>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</si>
  <si>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</si>
  <si>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</si>
  <si>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</si>
  <si>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</si>
  <si>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</si>
  <si>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</si>
  <si>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</si>
  <si>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</si>
  <si>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</si>
  <si>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</si>
  <si>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</si>
  <si>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</si>
  <si>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</si>
  <si>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</si>
  <si>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</si>
  <si>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</si>
  <si>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</si>
  <si>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</si>
  <si>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</si>
  <si>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</si>
  <si>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</si>
  <si>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</si>
  <si>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</si>
  <si>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</si>
  <si>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</si>
  <si>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</si>
  <si>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</si>
  <si>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</si>
  <si>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</si>
  <si>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</si>
  <si>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</si>
  <si>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</si>
  <si>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</si>
  <si>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</si>
  <si>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</si>
  <si>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</si>
  <si>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</si>
  <si>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</si>
  <si>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</si>
  <si>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</si>
  <si>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</si>
  <si>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</si>
  <si>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</si>
  <si>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</si>
  <si>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</si>
  <si>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</si>
  <si>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</si>
  <si>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</si>
  <si>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</si>
  <si>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</si>
  <si>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</si>
  <si>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</si>
  <si>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</si>
  <si>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</si>
  <si>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</si>
  <si>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</si>
  <si>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</si>
  <si>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</si>
  <si>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</si>
  <si>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</si>
  <si>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</si>
  <si>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</si>
  <si>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</si>
  <si>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</si>
  <si>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</si>
  <si>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</si>
  <si>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</si>
  <si>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年齢別人口</t>
  </si>
  <si>
    <t>データCOPY欄</t>
  </si>
  <si>
    <t>年齢（3区分）別人口</t>
  </si>
  <si>
    <t>構成比（％）</t>
  </si>
  <si>
    <t>0-4</t>
  </si>
  <si>
    <t>0～4</t>
  </si>
  <si>
    <t>年次</t>
  </si>
  <si>
    <t>総数 　1)</t>
  </si>
  <si>
    <t>5-9</t>
  </si>
  <si>
    <t>5～9　</t>
  </si>
  <si>
    <t>0～14</t>
  </si>
  <si>
    <t>15～64</t>
  </si>
  <si>
    <t>10-14</t>
  </si>
  <si>
    <t>10～14</t>
  </si>
  <si>
    <t>平成７年１０月１日</t>
  </si>
  <si>
    <t>15-19</t>
  </si>
  <si>
    <t>20-24</t>
  </si>
  <si>
    <t>25-29</t>
  </si>
  <si>
    <t>平成８年１０月１日</t>
  </si>
  <si>
    <t>30-34</t>
  </si>
  <si>
    <t>35-39</t>
  </si>
  <si>
    <t>35～39</t>
  </si>
  <si>
    <t>40-44</t>
  </si>
  <si>
    <t>40～44</t>
  </si>
  <si>
    <t>平成９年１０月１日</t>
  </si>
  <si>
    <t>45-49</t>
  </si>
  <si>
    <t>45～49</t>
  </si>
  <si>
    <t>50-54</t>
  </si>
  <si>
    <t>50～54</t>
  </si>
  <si>
    <t>55-59</t>
  </si>
  <si>
    <t>55～59</t>
  </si>
  <si>
    <t>平成10年１０月１日</t>
  </si>
  <si>
    <t>60-64</t>
  </si>
  <si>
    <t>60～64</t>
  </si>
  <si>
    <t>65-69</t>
  </si>
  <si>
    <t>65～69</t>
  </si>
  <si>
    <t>70-74</t>
  </si>
  <si>
    <t>70～74</t>
  </si>
  <si>
    <t>平成11年１０月１日</t>
  </si>
  <si>
    <t>75-79</t>
  </si>
  <si>
    <t>75～79</t>
  </si>
  <si>
    <t>80-84</t>
  </si>
  <si>
    <t>80～84</t>
  </si>
  <si>
    <t>85-89</t>
  </si>
  <si>
    <t>85歳以上</t>
  </si>
  <si>
    <t>1)　年齢「不詳」等のため年齢別人口の計と一致しない。　2)　年少人口100に対する老年人口の割合</t>
  </si>
  <si>
    <t>90-95</t>
  </si>
  <si>
    <t>95-99</t>
  </si>
  <si>
    <t>年齢（5歳階級）別人口（11.10.1）</t>
  </si>
  <si>
    <t>人口ﾋﾟﾗﾐｯﾄﾞ（11.10.1）</t>
  </si>
  <si>
    <t>100-</t>
  </si>
  <si>
    <t>年齢階級</t>
  </si>
  <si>
    <t>総数　1)</t>
  </si>
  <si>
    <t>0～4歳</t>
  </si>
  <si>
    <t>昭25</t>
  </si>
  <si>
    <t>生産年齢</t>
  </si>
  <si>
    <t>昭30</t>
  </si>
  <si>
    <t>昭35</t>
  </si>
  <si>
    <t>昭40</t>
  </si>
  <si>
    <t>85～</t>
  </si>
  <si>
    <t>1)　年齢「不詳」等のため年齢別人口の計と一致しない。</t>
  </si>
  <si>
    <t>年齢（3区分）別人口の推移</t>
  </si>
  <si>
    <t>昭45</t>
  </si>
  <si>
    <t>昭50</t>
  </si>
  <si>
    <t>昭55</t>
  </si>
  <si>
    <t>昭60</t>
  </si>
  <si>
    <t>平２</t>
  </si>
  <si>
    <t>平2</t>
  </si>
  <si>
    <t>平７</t>
  </si>
  <si>
    <t>平7</t>
  </si>
  <si>
    <t>平８</t>
  </si>
  <si>
    <t>平９(9.10.1)</t>
  </si>
  <si>
    <t>平１０.10.1</t>
  </si>
  <si>
    <t>平10</t>
  </si>
  <si>
    <t>平１１.4.1</t>
  </si>
  <si>
    <t>平11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</si>
</sst>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;&quot;△&quot;#,##0.0"/>
    <numFmt numFmtId="178" formatCode="0.0"/>
    <numFmt numFmtId="179" formatCode="#,##0;[Red]#,##0"/>
    <numFmt numFmtId="180" formatCode="#,##0_ "/>
    <numFmt numFmtId="181" formatCode="0.0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12"/>
      <name val="中ゴシック体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7"/>
      <name val="中ゴシック体"/>
      <family val="3"/>
      <charset val="128"/>
    </font>
    <font>
      <sz val="8"/>
      <name val="ＭＳ ゴシック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中ゴシック体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9">
    <xf numFmtId="0" fontId="0" fillId="0" borderId="0" xfId="0"/>
    <xf numFmtId="0" fontId="5" fillId="0" borderId="0" xfId="6" applyFont="1"/>
    <xf numFmtId="0" fontId="3" fillId="0" borderId="0" xfId="6"/>
    <xf numFmtId="0" fontId="3" fillId="0" borderId="0" xfId="6" applyFont="1"/>
    <xf numFmtId="0" fontId="6" fillId="0" borderId="0" xfId="6" applyFont="1"/>
    <xf numFmtId="0" fontId="7" fillId="0" borderId="0" xfId="6" applyFont="1"/>
    <xf numFmtId="0" fontId="3" fillId="0" borderId="1" xfId="6" applyBorder="1"/>
    <xf numFmtId="0" fontId="3" fillId="0" borderId="2" xfId="6" applyBorder="1"/>
    <xf numFmtId="0" fontId="3" fillId="0" borderId="3" xfId="6" applyBorder="1"/>
    <xf numFmtId="0" fontId="3" fillId="0" borderId="0" xfId="6" applyBorder="1"/>
    <xf numFmtId="0" fontId="4" fillId="0" borderId="1" xfId="6" applyFont="1" applyBorder="1" applyAlignment="1">
      <alignment horizontal="center"/>
    </xf>
    <xf numFmtId="0" fontId="4" fillId="0" borderId="2" xfId="6" applyFont="1" applyBorder="1" applyAlignment="1">
      <alignment horizontal="center"/>
    </xf>
    <xf numFmtId="0" fontId="4" fillId="0" borderId="3" xfId="6" applyFont="1" applyBorder="1"/>
    <xf numFmtId="0" fontId="3" fillId="0" borderId="3" xfId="6" applyBorder="1" applyAlignment="1">
      <alignment horizontal="center"/>
    </xf>
    <xf numFmtId="0" fontId="4" fillId="0" borderId="4" xfId="6" applyFont="1" applyBorder="1" applyAlignment="1">
      <alignment horizontal="centerContinuous"/>
    </xf>
    <xf numFmtId="0" fontId="3" fillId="0" borderId="4" xfId="6" applyBorder="1" applyAlignment="1">
      <alignment horizontal="centerContinuous"/>
    </xf>
    <xf numFmtId="0" fontId="3" fillId="0" borderId="5" xfId="6" applyBorder="1" applyAlignment="1">
      <alignment horizontal="centerContinuous"/>
    </xf>
    <xf numFmtId="0" fontId="4" fillId="0" borderId="3" xfId="6" applyFont="1" applyBorder="1" applyAlignment="1">
      <alignment horizontal="center"/>
    </xf>
    <xf numFmtId="0" fontId="3" fillId="0" borderId="0" xfId="6" applyBorder="1" applyAlignment="1">
      <alignment horizontal="center"/>
    </xf>
    <xf numFmtId="49" fontId="3" fillId="0" borderId="0" xfId="6" applyNumberFormat="1"/>
    <xf numFmtId="0" fontId="3" fillId="0" borderId="6" xfId="6" applyBorder="1"/>
    <xf numFmtId="3" fontId="3" fillId="0" borderId="0" xfId="6" applyNumberFormat="1" applyBorder="1"/>
    <xf numFmtId="3" fontId="3" fillId="0" borderId="7" xfId="6" applyNumberFormat="1" applyBorder="1"/>
    <xf numFmtId="179" fontId="3" fillId="0" borderId="0" xfId="6" applyNumberFormat="1"/>
    <xf numFmtId="3" fontId="3" fillId="0" borderId="0" xfId="6" applyNumberFormat="1"/>
    <xf numFmtId="0" fontId="4" fillId="0" borderId="6" xfId="6" applyFont="1" applyBorder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7" xfId="6" applyFont="1" applyBorder="1"/>
    <xf numFmtId="0" fontId="3" fillId="0" borderId="7" xfId="6" applyBorder="1" applyAlignment="1">
      <alignment horizontal="center"/>
    </xf>
    <xf numFmtId="0" fontId="4" fillId="0" borderId="8" xfId="6" applyFont="1" applyBorder="1" applyAlignment="1">
      <alignment horizontal="center"/>
    </xf>
    <xf numFmtId="0" fontId="8" fillId="0" borderId="8" xfId="6" applyFont="1" applyBorder="1" applyAlignment="1">
      <alignment horizontal="center"/>
    </xf>
    <xf numFmtId="0" fontId="4" fillId="0" borderId="7" xfId="6" applyFont="1" applyBorder="1" applyAlignment="1">
      <alignment horizont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3" fillId="0" borderId="11" xfId="6" applyBorder="1"/>
    <xf numFmtId="0" fontId="3" fillId="0" borderId="12" xfId="6" applyBorder="1" applyAlignment="1">
      <alignment horizontal="center"/>
    </xf>
    <xf numFmtId="0" fontId="3" fillId="0" borderId="11" xfId="6" applyBorder="1" applyAlignment="1">
      <alignment horizontal="center"/>
    </xf>
    <xf numFmtId="0" fontId="3" fillId="0" borderId="12" xfId="6" applyBorder="1"/>
    <xf numFmtId="0" fontId="9" fillId="0" borderId="1" xfId="6" applyFont="1" applyBorder="1" applyAlignment="1"/>
    <xf numFmtId="0" fontId="9" fillId="0" borderId="13" xfId="2" applyFont="1" applyBorder="1" applyAlignment="1"/>
    <xf numFmtId="0" fontId="4" fillId="0" borderId="14" xfId="6" applyFont="1" applyBorder="1" applyAlignment="1">
      <alignment horizontal="center"/>
    </xf>
    <xf numFmtId="3" fontId="3" fillId="0" borderId="8" xfId="6" applyNumberFormat="1" applyBorder="1"/>
    <xf numFmtId="178" fontId="3" fillId="0" borderId="8" xfId="6" applyNumberFormat="1" applyBorder="1"/>
    <xf numFmtId="178" fontId="3" fillId="0" borderId="7" xfId="6" applyNumberFormat="1" applyBorder="1"/>
    <xf numFmtId="178" fontId="3" fillId="0" borderId="0" xfId="6" applyNumberFormat="1" applyBorder="1"/>
    <xf numFmtId="0" fontId="9" fillId="0" borderId="6" xfId="6" applyFont="1" applyBorder="1"/>
    <xf numFmtId="0" fontId="9" fillId="0" borderId="8" xfId="6" applyFont="1" applyBorder="1"/>
    <xf numFmtId="0" fontId="4" fillId="0" borderId="15" xfId="6" applyFont="1" applyBorder="1" applyAlignment="1">
      <alignment horizontal="center"/>
    </xf>
    <xf numFmtId="0" fontId="9" fillId="0" borderId="9" xfId="6" applyFont="1" applyBorder="1"/>
    <xf numFmtId="0" fontId="9" fillId="0" borderId="12" xfId="6" applyFont="1" applyBorder="1"/>
    <xf numFmtId="0" fontId="4" fillId="0" borderId="16" xfId="6" applyFont="1" applyBorder="1" applyAlignment="1">
      <alignment horizontal="center"/>
    </xf>
    <xf numFmtId="3" fontId="3" fillId="0" borderId="11" xfId="6" applyNumberFormat="1" applyBorder="1"/>
    <xf numFmtId="3" fontId="3" fillId="0" borderId="12" xfId="6" applyNumberFormat="1" applyBorder="1"/>
    <xf numFmtId="178" fontId="3" fillId="0" borderId="12" xfId="6" applyNumberFormat="1" applyBorder="1"/>
    <xf numFmtId="178" fontId="3" fillId="0" borderId="11" xfId="6" applyNumberFormat="1" applyBorder="1"/>
    <xf numFmtId="49" fontId="9" fillId="0" borderId="6" xfId="6" applyNumberFormat="1" applyFont="1" applyBorder="1"/>
    <xf numFmtId="49" fontId="9" fillId="0" borderId="8" xfId="6" applyNumberFormat="1" applyFont="1" applyBorder="1"/>
    <xf numFmtId="178" fontId="9" fillId="0" borderId="6" xfId="6" applyNumberFormat="1" applyFont="1" applyBorder="1"/>
    <xf numFmtId="178" fontId="9" fillId="0" borderId="8" xfId="6" applyNumberFormat="1" applyFont="1" applyBorder="1"/>
    <xf numFmtId="3" fontId="9" fillId="0" borderId="6" xfId="6" applyNumberFormat="1" applyFont="1" applyBorder="1"/>
    <xf numFmtId="3" fontId="9" fillId="0" borderId="8" xfId="6" applyNumberFormat="1" applyFont="1" applyBorder="1"/>
    <xf numFmtId="49" fontId="3" fillId="0" borderId="0" xfId="6" applyNumberFormat="1" applyFont="1"/>
    <xf numFmtId="0" fontId="3" fillId="0" borderId="7" xfId="6" applyBorder="1"/>
    <xf numFmtId="0" fontId="5" fillId="0" borderId="0" xfId="6" applyFont="1" applyAlignment="1">
      <alignment horizontal="centerContinuous"/>
    </xf>
    <xf numFmtId="0" fontId="3" fillId="0" borderId="0" xfId="6" applyAlignment="1">
      <alignment horizontal="centerContinuous"/>
    </xf>
    <xf numFmtId="0" fontId="3" fillId="0" borderId="9" xfId="6" applyBorder="1"/>
    <xf numFmtId="0" fontId="3" fillId="0" borderId="10" xfId="6" applyBorder="1"/>
    <xf numFmtId="0" fontId="3" fillId="0" borderId="17" xfId="6" applyBorder="1"/>
    <xf numFmtId="0" fontId="3" fillId="0" borderId="18" xfId="6" applyBorder="1" applyAlignment="1">
      <alignment horizontal="center"/>
    </xf>
    <xf numFmtId="0" fontId="3" fillId="0" borderId="19" xfId="6" applyBorder="1" applyAlignment="1">
      <alignment horizontal="center"/>
    </xf>
    <xf numFmtId="0" fontId="3" fillId="0" borderId="20" xfId="6" applyBorder="1"/>
    <xf numFmtId="0" fontId="3" fillId="0" borderId="21" xfId="6" applyBorder="1" applyAlignment="1">
      <alignment horizontal="center"/>
    </xf>
    <xf numFmtId="3" fontId="3" fillId="0" borderId="21" xfId="6" applyNumberFormat="1" applyBorder="1"/>
    <xf numFmtId="3" fontId="3" fillId="0" borderId="22" xfId="6" applyNumberFormat="1" applyBorder="1"/>
    <xf numFmtId="0" fontId="3" fillId="0" borderId="23" xfId="6" applyBorder="1"/>
    <xf numFmtId="180" fontId="3" fillId="0" borderId="0" xfId="6" applyNumberFormat="1"/>
    <xf numFmtId="181" fontId="3" fillId="0" borderId="0" xfId="6" applyNumberFormat="1"/>
    <xf numFmtId="0" fontId="3" fillId="0" borderId="23" xfId="6" applyBorder="1" applyAlignment="1">
      <alignment horizontal="distributed" vertical="top"/>
    </xf>
    <xf numFmtId="0" fontId="3" fillId="0" borderId="24" xfId="6" applyBorder="1"/>
    <xf numFmtId="180" fontId="3" fillId="0" borderId="0" xfId="6" applyNumberFormat="1" applyFont="1"/>
    <xf numFmtId="0" fontId="4" fillId="0" borderId="3" xfId="3" applyFont="1" applyBorder="1"/>
    <xf numFmtId="0" fontId="4" fillId="0" borderId="25" xfId="3" applyFont="1" applyBorder="1" applyAlignment="1">
      <alignment horizontal="centerContinuous"/>
    </xf>
    <xf numFmtId="0" fontId="4" fillId="0" borderId="18" xfId="3" applyFont="1" applyBorder="1" applyAlignment="1">
      <alignment horizontal="centerContinuous"/>
    </xf>
    <xf numFmtId="0" fontId="2" fillId="0" borderId="0" xfId="2"/>
    <xf numFmtId="0" fontId="4" fillId="0" borderId="2" xfId="3" applyFont="1" applyBorder="1"/>
    <xf numFmtId="0" fontId="3" fillId="0" borderId="0" xfId="3"/>
    <xf numFmtId="0" fontId="4" fillId="0" borderId="7" xfId="3" applyFont="1" applyBorder="1" applyAlignment="1">
      <alignment horizontal="center"/>
    </xf>
    <xf numFmtId="0" fontId="4" fillId="0" borderId="10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Continuous"/>
    </xf>
    <xf numFmtId="0" fontId="4" fillId="0" borderId="7" xfId="3" applyFont="1" applyBorder="1"/>
    <xf numFmtId="57" fontId="4" fillId="0" borderId="7" xfId="3" applyNumberFormat="1" applyFont="1" applyBorder="1" applyAlignment="1">
      <alignment horizontal="center"/>
    </xf>
    <xf numFmtId="0" fontId="4" fillId="0" borderId="0" xfId="3" applyFont="1"/>
    <xf numFmtId="0" fontId="4" fillId="0" borderId="11" xfId="3" applyFont="1" applyBorder="1"/>
    <xf numFmtId="0" fontId="4" fillId="0" borderId="11" xfId="3" applyFont="1" applyBorder="1" applyAlignment="1">
      <alignment horizontal="center"/>
    </xf>
    <xf numFmtId="0" fontId="4" fillId="0" borderId="11" xfId="3" applyFont="1" applyBorder="1" applyAlignment="1">
      <alignment horizontal="right"/>
    </xf>
    <xf numFmtId="0" fontId="4" fillId="0" borderId="10" xfId="3" applyFont="1" applyBorder="1"/>
    <xf numFmtId="176" fontId="4" fillId="0" borderId="0" xfId="3" applyNumberFormat="1" applyFont="1"/>
    <xf numFmtId="178" fontId="4" fillId="0" borderId="0" xfId="3" applyNumberFormat="1" applyFont="1"/>
    <xf numFmtId="178" fontId="4" fillId="0" borderId="7" xfId="3" applyNumberFormat="1" applyFont="1" applyBorder="1"/>
    <xf numFmtId="0" fontId="4" fillId="0" borderId="21" xfId="3" applyFont="1" applyBorder="1"/>
    <xf numFmtId="176" fontId="4" fillId="0" borderId="26" xfId="3" applyNumberFormat="1" applyFont="1" applyBorder="1"/>
    <xf numFmtId="178" fontId="4" fillId="0" borderId="26" xfId="3" applyNumberFormat="1" applyFont="1" applyBorder="1"/>
    <xf numFmtId="178" fontId="4" fillId="0" borderId="21" xfId="3" applyNumberFormat="1" applyFont="1" applyBorder="1"/>
    <xf numFmtId="0" fontId="4" fillId="0" borderId="26" xfId="3" applyFont="1" applyBorder="1"/>
    <xf numFmtId="178" fontId="4" fillId="0" borderId="0" xfId="3" applyNumberFormat="1" applyFont="1" applyBorder="1"/>
    <xf numFmtId="0" fontId="4" fillId="0" borderId="0" xfId="3" applyFont="1" applyBorder="1"/>
    <xf numFmtId="176" fontId="4" fillId="0" borderId="10" xfId="3" applyNumberFormat="1" applyFont="1" applyBorder="1"/>
    <xf numFmtId="178" fontId="4" fillId="0" borderId="10" xfId="3" applyNumberFormat="1" applyFont="1" applyBorder="1"/>
    <xf numFmtId="178" fontId="4" fillId="0" borderId="11" xfId="3" applyNumberFormat="1" applyFont="1" applyBorder="1"/>
    <xf numFmtId="0" fontId="5" fillId="0" borderId="0" xfId="5" applyFont="1"/>
    <xf numFmtId="0" fontId="3" fillId="0" borderId="0" xfId="5"/>
    <xf numFmtId="0" fontId="3" fillId="0" borderId="27" xfId="5" applyFont="1" applyBorder="1"/>
    <xf numFmtId="0" fontId="3" fillId="0" borderId="18" xfId="5" applyFont="1" applyBorder="1" applyAlignment="1">
      <alignment horizontal="center"/>
    </xf>
    <xf numFmtId="0" fontId="3" fillId="0" borderId="19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28" xfId="5" applyFont="1" applyBorder="1"/>
    <xf numFmtId="0" fontId="3" fillId="0" borderId="7" xfId="5" applyFont="1" applyBorder="1" applyAlignment="1">
      <alignment horizontal="center"/>
    </xf>
    <xf numFmtId="3" fontId="3" fillId="0" borderId="8" xfId="5" applyNumberFormat="1" applyFont="1" applyBorder="1"/>
    <xf numFmtId="3" fontId="3" fillId="0" borderId="7" xfId="5" applyNumberFormat="1" applyFont="1" applyBorder="1"/>
    <xf numFmtId="3" fontId="3" fillId="0" borderId="0" xfId="5" applyNumberFormat="1" applyFont="1" applyBorder="1"/>
    <xf numFmtId="0" fontId="3" fillId="0" borderId="7" xfId="5" applyFont="1" applyBorder="1" applyAlignment="1">
      <alignment horizontal="right"/>
    </xf>
    <xf numFmtId="0" fontId="3" fillId="0" borderId="29" xfId="5" applyFont="1" applyBorder="1"/>
    <xf numFmtId="0" fontId="3" fillId="0" borderId="11" xfId="5" applyFont="1" applyBorder="1" applyAlignment="1">
      <alignment horizontal="right"/>
    </xf>
    <xf numFmtId="3" fontId="3" fillId="0" borderId="12" xfId="5" applyNumberFormat="1" applyFont="1" applyBorder="1"/>
    <xf numFmtId="3" fontId="3" fillId="0" borderId="11" xfId="5" applyNumberFormat="1" applyFont="1" applyBorder="1"/>
    <xf numFmtId="0" fontId="3" fillId="0" borderId="7" xfId="5" applyFont="1" applyBorder="1"/>
    <xf numFmtId="0" fontId="3" fillId="0" borderId="21" xfId="5" applyFont="1" applyBorder="1" applyAlignment="1">
      <alignment horizontal="right"/>
    </xf>
    <xf numFmtId="3" fontId="3" fillId="0" borderId="22" xfId="5" applyNumberFormat="1" applyFont="1" applyBorder="1"/>
    <xf numFmtId="3" fontId="3" fillId="0" borderId="21" xfId="5" applyNumberFormat="1" applyFont="1" applyBorder="1"/>
    <xf numFmtId="176" fontId="3" fillId="0" borderId="8" xfId="5" applyNumberFormat="1" applyFont="1" applyBorder="1"/>
    <xf numFmtId="176" fontId="3" fillId="0" borderId="7" xfId="5" applyNumberFormat="1" applyFont="1" applyBorder="1"/>
    <xf numFmtId="176" fontId="3" fillId="0" borderId="0" xfId="5" applyNumberFormat="1" applyFont="1" applyBorder="1"/>
    <xf numFmtId="176" fontId="3" fillId="0" borderId="12" xfId="5" applyNumberFormat="1" applyFont="1" applyBorder="1"/>
    <xf numFmtId="176" fontId="3" fillId="0" borderId="11" xfId="5" applyNumberFormat="1" applyFont="1" applyBorder="1"/>
    <xf numFmtId="0" fontId="3" fillId="0" borderId="0" xfId="5" applyFont="1"/>
    <xf numFmtId="0" fontId="3" fillId="0" borderId="27" xfId="5" applyBorder="1" applyAlignment="1">
      <alignment horizontal="center" vertical="center" wrapText="1"/>
    </xf>
    <xf numFmtId="0" fontId="3" fillId="0" borderId="18" xfId="5" applyBorder="1" applyAlignment="1">
      <alignment horizontal="center" vertical="center" wrapText="1"/>
    </xf>
    <xf numFmtId="0" fontId="3" fillId="0" borderId="19" xfId="5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28" xfId="5" applyBorder="1"/>
    <xf numFmtId="0" fontId="3" fillId="0" borderId="7" xfId="5" applyBorder="1" applyAlignment="1">
      <alignment horizontal="center"/>
    </xf>
    <xf numFmtId="3" fontId="3" fillId="0" borderId="8" xfId="5" applyNumberFormat="1" applyBorder="1"/>
    <xf numFmtId="3" fontId="3" fillId="0" borderId="7" xfId="5" applyNumberFormat="1" applyBorder="1"/>
    <xf numFmtId="3" fontId="3" fillId="0" borderId="0" xfId="5" applyNumberFormat="1" applyBorder="1"/>
    <xf numFmtId="0" fontId="3" fillId="0" borderId="7" xfId="5" applyBorder="1" applyAlignment="1">
      <alignment horizontal="right"/>
    </xf>
    <xf numFmtId="0" fontId="3" fillId="0" borderId="29" xfId="5" applyBorder="1"/>
    <xf numFmtId="0" fontId="3" fillId="0" borderId="11" xfId="5" applyBorder="1" applyAlignment="1">
      <alignment horizontal="right"/>
    </xf>
    <xf numFmtId="3" fontId="3" fillId="0" borderId="12" xfId="5" applyNumberFormat="1" applyBorder="1"/>
    <xf numFmtId="3" fontId="3" fillId="0" borderId="11" xfId="5" applyNumberFormat="1" applyBorder="1"/>
    <xf numFmtId="0" fontId="3" fillId="0" borderId="7" xfId="5" applyBorder="1"/>
    <xf numFmtId="0" fontId="3" fillId="0" borderId="21" xfId="5" applyBorder="1" applyAlignment="1">
      <alignment horizontal="right"/>
    </xf>
    <xf numFmtId="3" fontId="3" fillId="0" borderId="22" xfId="5" applyNumberFormat="1" applyBorder="1"/>
    <xf numFmtId="3" fontId="3" fillId="0" borderId="21" xfId="5" applyNumberFormat="1" applyBorder="1"/>
    <xf numFmtId="176" fontId="3" fillId="0" borderId="8" xfId="5" applyNumberFormat="1" applyBorder="1"/>
    <xf numFmtId="176" fontId="3" fillId="0" borderId="7" xfId="5" applyNumberFormat="1" applyBorder="1"/>
    <xf numFmtId="176" fontId="3" fillId="0" borderId="0" xfId="5" applyNumberFormat="1" applyBorder="1"/>
    <xf numFmtId="176" fontId="3" fillId="0" borderId="12" xfId="5" applyNumberFormat="1" applyBorder="1"/>
    <xf numFmtId="176" fontId="3" fillId="0" borderId="11" xfId="5" applyNumberFormat="1" applyBorder="1"/>
    <xf numFmtId="0" fontId="10" fillId="0" borderId="0" xfId="5" applyFont="1"/>
    <xf numFmtId="0" fontId="3" fillId="0" borderId="0" xfId="5" applyAlignment="1">
      <alignment horizontal="left"/>
    </xf>
    <xf numFmtId="179" fontId="3" fillId="0" borderId="0" xfId="5" applyNumberFormat="1"/>
    <xf numFmtId="0" fontId="11" fillId="0" borderId="0" xfId="2" applyFont="1"/>
    <xf numFmtId="0" fontId="6" fillId="0" borderId="0" xfId="4" applyFont="1" applyAlignment="1"/>
    <xf numFmtId="0" fontId="3" fillId="0" borderId="0" xfId="4" applyAlignment="1">
      <alignment horizontal="centerContinuous"/>
    </xf>
    <xf numFmtId="0" fontId="3" fillId="0" borderId="10" xfId="4" applyBorder="1" applyAlignment="1">
      <alignment horizontal="centerContinuous"/>
    </xf>
    <xf numFmtId="176" fontId="3" fillId="0" borderId="0" xfId="4" applyNumberFormat="1" applyAlignment="1">
      <alignment horizontal="centerContinuous"/>
    </xf>
    <xf numFmtId="0" fontId="3" fillId="0" borderId="0" xfId="4"/>
    <xf numFmtId="0" fontId="6" fillId="0" borderId="0" xfId="4" applyFont="1"/>
    <xf numFmtId="0" fontId="7" fillId="0" borderId="17" xfId="4" applyFont="1" applyBorder="1"/>
    <xf numFmtId="0" fontId="7" fillId="0" borderId="2" xfId="4" applyFont="1" applyBorder="1"/>
    <xf numFmtId="0" fontId="7" fillId="0" borderId="3" xfId="4" applyFont="1" applyBorder="1"/>
    <xf numFmtId="0" fontId="7" fillId="0" borderId="4" xfId="4" applyFont="1" applyBorder="1" applyAlignment="1">
      <alignment horizontal="centerContinuous"/>
    </xf>
    <xf numFmtId="0" fontId="3" fillId="0" borderId="4" xfId="4" applyBorder="1"/>
    <xf numFmtId="0" fontId="7" fillId="0" borderId="5" xfId="4" applyFont="1" applyBorder="1" applyAlignment="1">
      <alignment horizontal="centerContinuous"/>
    </xf>
    <xf numFmtId="0" fontId="3" fillId="0" borderId="30" xfId="4" applyFont="1" applyBorder="1"/>
    <xf numFmtId="0" fontId="3" fillId="0" borderId="30" xfId="4" applyBorder="1"/>
    <xf numFmtId="0" fontId="7" fillId="0" borderId="23" xfId="4" applyFont="1" applyBorder="1" applyAlignment="1">
      <alignment horizontal="center"/>
    </xf>
    <xf numFmtId="0" fontId="7" fillId="0" borderId="0" xfId="4" applyFont="1" applyBorder="1" applyAlignment="1">
      <alignment horizontal="centerContinuous"/>
    </xf>
    <xf numFmtId="0" fontId="7" fillId="0" borderId="7" xfId="4" applyFont="1" applyBorder="1" applyAlignment="1">
      <alignment horizontal="left"/>
    </xf>
    <xf numFmtId="0" fontId="7" fillId="0" borderId="26" xfId="4" applyFont="1" applyBorder="1" applyAlignment="1">
      <alignment horizontal="centerContinuous"/>
    </xf>
    <xf numFmtId="0" fontId="7" fillId="0" borderId="26" xfId="4" applyFont="1" applyBorder="1" applyAlignment="1">
      <alignment horizontal="left"/>
    </xf>
    <xf numFmtId="0" fontId="7" fillId="0" borderId="31" xfId="4" applyFont="1" applyBorder="1" applyAlignment="1">
      <alignment horizontal="centerContinuous"/>
    </xf>
    <xf numFmtId="0" fontId="7" fillId="0" borderId="32" xfId="4" applyFont="1" applyBorder="1" applyAlignment="1">
      <alignment horizontal="centerContinuous"/>
    </xf>
    <xf numFmtId="0" fontId="7" fillId="0" borderId="22" xfId="4" applyFont="1" applyBorder="1" applyAlignment="1">
      <alignment horizontal="centerContinuous"/>
    </xf>
    <xf numFmtId="0" fontId="7" fillId="0" borderId="33" xfId="4" applyFont="1" applyBorder="1" applyAlignment="1">
      <alignment horizontal="centerContinuous"/>
    </xf>
    <xf numFmtId="0" fontId="2" fillId="0" borderId="7" xfId="2" applyBorder="1" applyAlignment="1"/>
    <xf numFmtId="0" fontId="3" fillId="0" borderId="34" xfId="4" applyBorder="1"/>
    <xf numFmtId="0" fontId="3" fillId="0" borderId="35" xfId="4" applyBorder="1"/>
    <xf numFmtId="0" fontId="3" fillId="0" borderId="36" xfId="4" applyBorder="1"/>
    <xf numFmtId="0" fontId="3" fillId="0" borderId="37" xfId="4" applyBorder="1"/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"/>
    </xf>
    <xf numFmtId="0" fontId="2" fillId="0" borderId="8" xfId="2" applyBorder="1" applyAlignment="1"/>
    <xf numFmtId="0" fontId="7" fillId="0" borderId="7" xfId="4" applyFont="1" applyBorder="1"/>
    <xf numFmtId="0" fontId="3" fillId="0" borderId="0" xfId="4" applyBorder="1"/>
    <xf numFmtId="0" fontId="3" fillId="0" borderId="38" xfId="4" applyBorder="1"/>
    <xf numFmtId="0" fontId="7" fillId="0" borderId="24" xfId="4" applyFont="1" applyBorder="1"/>
    <xf numFmtId="0" fontId="7" fillId="0" borderId="10" xfId="4" applyFont="1" applyBorder="1"/>
    <xf numFmtId="0" fontId="7" fillId="0" borderId="11" xfId="4" applyFont="1" applyBorder="1"/>
    <xf numFmtId="0" fontId="7" fillId="0" borderId="12" xfId="4" applyFont="1" applyBorder="1"/>
    <xf numFmtId="0" fontId="3" fillId="0" borderId="39" xfId="4" applyBorder="1"/>
    <xf numFmtId="0" fontId="7" fillId="0" borderId="12" xfId="4" applyFont="1" applyBorder="1" applyAlignment="1">
      <alignment horizontal="left"/>
    </xf>
    <xf numFmtId="0" fontId="7" fillId="0" borderId="12" xfId="4" applyFont="1" applyBorder="1" applyAlignment="1">
      <alignment horizontal="center"/>
    </xf>
    <xf numFmtId="176" fontId="7" fillId="0" borderId="23" xfId="4" applyNumberFormat="1" applyFont="1" applyBorder="1"/>
    <xf numFmtId="176" fontId="11" fillId="0" borderId="28" xfId="4" applyNumberFormat="1" applyFont="1" applyBorder="1" applyAlignment="1">
      <alignment horizontal="left"/>
    </xf>
    <xf numFmtId="176" fontId="7" fillId="0" borderId="7" xfId="4" applyNumberFormat="1" applyFont="1" applyBorder="1"/>
    <xf numFmtId="176" fontId="7" fillId="0" borderId="28" xfId="4" applyNumberFormat="1" applyFont="1" applyBorder="1"/>
    <xf numFmtId="176" fontId="7" fillId="0" borderId="8" xfId="4" applyNumberFormat="1" applyFont="1" applyBorder="1"/>
    <xf numFmtId="176" fontId="7" fillId="0" borderId="33" xfId="4" applyNumberFormat="1" applyFont="1" applyBorder="1" applyAlignment="1"/>
    <xf numFmtId="176" fontId="11" fillId="0" borderId="28" xfId="4" applyNumberFormat="1" applyFont="1" applyBorder="1" applyAlignment="1">
      <alignment horizontal="center"/>
    </xf>
    <xf numFmtId="176" fontId="7" fillId="0" borderId="24" xfId="4" applyNumberFormat="1" applyFont="1" applyBorder="1"/>
    <xf numFmtId="176" fontId="11" fillId="0" borderId="29" xfId="4" applyNumberFormat="1" applyFont="1" applyBorder="1" applyAlignment="1">
      <alignment horizontal="center"/>
    </xf>
    <xf numFmtId="176" fontId="7" fillId="0" borderId="11" xfId="4" applyNumberFormat="1" applyFont="1" applyBorder="1"/>
    <xf numFmtId="176" fontId="7" fillId="0" borderId="29" xfId="4" applyNumberFormat="1" applyFont="1" applyBorder="1"/>
    <xf numFmtId="176" fontId="7" fillId="0" borderId="12" xfId="4" applyNumberFormat="1" applyFont="1" applyBorder="1"/>
    <xf numFmtId="176" fontId="7" fillId="0" borderId="39" xfId="4" applyNumberFormat="1" applyFont="1" applyBorder="1" applyAlignment="1"/>
    <xf numFmtId="0" fontId="2" fillId="0" borderId="11" xfId="2" applyBorder="1" applyAlignment="1"/>
    <xf numFmtId="0" fontId="12" fillId="0" borderId="0" xfId="4" applyFont="1"/>
    <xf numFmtId="0" fontId="5" fillId="0" borderId="0" xfId="4" applyFont="1"/>
    <xf numFmtId="0" fontId="3" fillId="0" borderId="1" xfId="4" applyBorder="1"/>
    <xf numFmtId="0" fontId="3" fillId="0" borderId="3" xfId="4" applyBorder="1" applyAlignment="1">
      <alignment horizontal="center"/>
    </xf>
    <xf numFmtId="0" fontId="3" fillId="0" borderId="4" xfId="4" applyBorder="1" applyAlignment="1">
      <alignment horizontal="centerContinuous"/>
    </xf>
    <xf numFmtId="0" fontId="3" fillId="0" borderId="5" xfId="4" applyBorder="1"/>
    <xf numFmtId="0" fontId="3" fillId="0" borderId="6" xfId="4" applyBorder="1" applyAlignment="1">
      <alignment horizontal="center"/>
    </xf>
    <xf numFmtId="0" fontId="3" fillId="0" borderId="7" xfId="4" applyFont="1" applyBorder="1" applyAlignment="1">
      <alignment horizontal="left"/>
    </xf>
    <xf numFmtId="0" fontId="3" fillId="0" borderId="8" xfId="4" applyBorder="1" applyAlignment="1">
      <alignment horizontal="center"/>
    </xf>
    <xf numFmtId="0" fontId="3" fillId="0" borderId="26" xfId="4" applyBorder="1" applyAlignment="1">
      <alignment horizontal="centerContinuous"/>
    </xf>
    <xf numFmtId="0" fontId="3" fillId="0" borderId="22" xfId="4" applyBorder="1" applyAlignment="1">
      <alignment horizontal="centerContinuous"/>
    </xf>
    <xf numFmtId="0" fontId="3" fillId="0" borderId="0" xfId="4" applyBorder="1" applyAlignment="1">
      <alignment horizontal="centerContinuous"/>
    </xf>
    <xf numFmtId="0" fontId="3" fillId="0" borderId="7" xfId="4" applyBorder="1" applyAlignment="1">
      <alignment horizontal="centerContinuous"/>
    </xf>
    <xf numFmtId="0" fontId="3" fillId="0" borderId="6" xfId="4" applyBorder="1"/>
    <xf numFmtId="0" fontId="3" fillId="0" borderId="8" xfId="4" applyBorder="1"/>
    <xf numFmtId="0" fontId="3" fillId="0" borderId="8" xfId="4" applyBorder="1" applyAlignment="1">
      <alignment horizontal="centerContinuous"/>
    </xf>
    <xf numFmtId="0" fontId="3" fillId="0" borderId="7" xfId="4" applyBorder="1"/>
    <xf numFmtId="0" fontId="3" fillId="0" borderId="9" xfId="4" applyBorder="1"/>
    <xf numFmtId="0" fontId="3" fillId="0" borderId="11" xfId="4" applyBorder="1"/>
    <xf numFmtId="0" fontId="3" fillId="0" borderId="12" xfId="4" applyBorder="1"/>
    <xf numFmtId="0" fontId="3" fillId="0" borderId="10" xfId="4" applyBorder="1"/>
    <xf numFmtId="0" fontId="3" fillId="0" borderId="12" xfId="4" applyBorder="1" applyAlignment="1">
      <alignment horizontal="center"/>
    </xf>
    <xf numFmtId="0" fontId="13" fillId="0" borderId="23" xfId="4" applyFont="1" applyBorder="1" applyAlignment="1">
      <alignment horizontal="right"/>
    </xf>
    <xf numFmtId="176" fontId="12" fillId="0" borderId="6" xfId="4" applyNumberFormat="1" applyFont="1" applyBorder="1" applyAlignment="1"/>
    <xf numFmtId="38" fontId="11" fillId="0" borderId="7" xfId="1" applyFont="1" applyBorder="1" applyAlignment="1"/>
    <xf numFmtId="176" fontId="12" fillId="0" borderId="8" xfId="4" applyNumberFormat="1" applyFont="1" applyBorder="1"/>
    <xf numFmtId="176" fontId="12" fillId="0" borderId="0" xfId="4" applyNumberFormat="1" applyFont="1" applyBorder="1"/>
    <xf numFmtId="176" fontId="12" fillId="0" borderId="8" xfId="4" applyNumberFormat="1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2" fillId="0" borderId="7" xfId="4" applyFont="1" applyBorder="1"/>
    <xf numFmtId="0" fontId="13" fillId="0" borderId="23" xfId="4" quotePrefix="1" applyFont="1" applyBorder="1" applyAlignment="1">
      <alignment horizontal="right"/>
    </xf>
    <xf numFmtId="177" fontId="12" fillId="0" borderId="0" xfId="4" applyNumberFormat="1" applyFont="1" applyBorder="1"/>
    <xf numFmtId="57" fontId="3" fillId="0" borderId="0" xfId="4" applyNumberFormat="1" applyBorder="1" applyAlignment="1">
      <alignment horizontal="center"/>
    </xf>
    <xf numFmtId="176" fontId="13" fillId="0" borderId="23" xfId="4" applyNumberFormat="1" applyFont="1" applyBorder="1" applyAlignment="1">
      <alignment horizontal="right"/>
    </xf>
    <xf numFmtId="0" fontId="3" fillId="0" borderId="40" xfId="4" applyBorder="1"/>
    <xf numFmtId="0" fontId="3" fillId="0" borderId="41" xfId="4" applyBorder="1"/>
    <xf numFmtId="176" fontId="13" fillId="0" borderId="20" xfId="4" quotePrefix="1" applyNumberFormat="1" applyFont="1" applyBorder="1" applyAlignment="1">
      <alignment horizontal="right"/>
    </xf>
    <xf numFmtId="176" fontId="12" fillId="0" borderId="42" xfId="4" applyNumberFormat="1" applyFont="1" applyBorder="1" applyAlignment="1"/>
    <xf numFmtId="38" fontId="11" fillId="0" borderId="21" xfId="1" applyFont="1" applyBorder="1" applyAlignment="1"/>
    <xf numFmtId="176" fontId="12" fillId="0" borderId="22" xfId="4" applyNumberFormat="1" applyFont="1" applyBorder="1"/>
    <xf numFmtId="176" fontId="12" fillId="0" borderId="26" xfId="4" applyNumberFormat="1" applyFont="1" applyBorder="1"/>
    <xf numFmtId="177" fontId="12" fillId="0" borderId="26" xfId="4" applyNumberFormat="1" applyFont="1" applyBorder="1"/>
    <xf numFmtId="0" fontId="12" fillId="0" borderId="21" xfId="4" applyFont="1" applyBorder="1"/>
    <xf numFmtId="176" fontId="12" fillId="0" borderId="43" xfId="4" applyNumberFormat="1" applyFont="1" applyBorder="1" applyAlignment="1"/>
    <xf numFmtId="38" fontId="11" fillId="0" borderId="44" xfId="1" applyFont="1" applyBorder="1" applyAlignment="1"/>
    <xf numFmtId="0" fontId="12" fillId="0" borderId="0" xfId="4" applyFont="1" applyBorder="1"/>
    <xf numFmtId="57" fontId="13" fillId="0" borderId="23" xfId="4" applyNumberFormat="1" applyFont="1" applyBorder="1" applyAlignment="1">
      <alignment horizontal="right"/>
    </xf>
    <xf numFmtId="176" fontId="9" fillId="0" borderId="0" xfId="4" applyNumberFormat="1" applyFont="1" applyBorder="1"/>
    <xf numFmtId="0" fontId="3" fillId="0" borderId="24" xfId="4" applyBorder="1"/>
    <xf numFmtId="0" fontId="11" fillId="0" borderId="9" xfId="2" applyFont="1" applyBorder="1" applyAlignment="1"/>
    <xf numFmtId="0" fontId="11" fillId="0" borderId="11" xfId="2" applyFont="1" applyBorder="1" applyAlignment="1"/>
    <xf numFmtId="176" fontId="12" fillId="0" borderId="12" xfId="4" applyNumberFormat="1" applyFont="1" applyBorder="1"/>
    <xf numFmtId="176" fontId="9" fillId="0" borderId="10" xfId="4" applyNumberFormat="1" applyFont="1" applyBorder="1" applyAlignment="1">
      <alignment vertical="center"/>
    </xf>
    <xf numFmtId="176" fontId="12" fillId="0" borderId="12" xfId="4" applyNumberFormat="1" applyFont="1" applyBorder="1" applyAlignment="1">
      <alignment vertical="center"/>
    </xf>
    <xf numFmtId="177" fontId="12" fillId="0" borderId="10" xfId="4" applyNumberFormat="1" applyFont="1" applyBorder="1" applyAlignment="1">
      <alignment vertical="center"/>
    </xf>
    <xf numFmtId="0" fontId="12" fillId="0" borderId="11" xfId="4" applyFont="1" applyBorder="1" applyAlignment="1">
      <alignment vertical="center"/>
    </xf>
    <xf numFmtId="0" fontId="4" fillId="0" borderId="0" xfId="4" applyFont="1"/>
    <xf numFmtId="57" fontId="3" fillId="0" borderId="0" xfId="4" applyNumberFormat="1" applyBorder="1"/>
  </cellXfs>
  <cellStyles count="7">
    <cellStyle name="桁区切り" xfId="1" builtinId="6"/>
    <cellStyle name="標準" xfId="0" builtinId="0"/>
    <cellStyle name="標準_月報作成" xfId="2"/>
    <cellStyle name="標準_四半期統計表" xfId="3"/>
    <cellStyle name="標準_人口動態概況" xfId="4"/>
    <cellStyle name="標準_年齢・理由別移動者" xfId="5"/>
    <cellStyle name="標準_年齢別人口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467356753245128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11.1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516</c:v>
                </c:pt>
                <c:pt idx="1">
                  <c:v>679</c:v>
                </c:pt>
                <c:pt idx="2">
                  <c:v>204</c:v>
                </c:pt>
                <c:pt idx="3">
                  <c:v>202</c:v>
                </c:pt>
                <c:pt idx="4">
                  <c:v>-678</c:v>
                </c:pt>
                <c:pt idx="5">
                  <c:v>-660</c:v>
                </c:pt>
                <c:pt idx="6">
                  <c:v>-5218</c:v>
                </c:pt>
                <c:pt idx="7">
                  <c:v>1129</c:v>
                </c:pt>
                <c:pt idx="8">
                  <c:v>386</c:v>
                </c:pt>
                <c:pt idx="9">
                  <c:v>223</c:v>
                </c:pt>
                <c:pt idx="10">
                  <c:v>297</c:v>
                </c:pt>
                <c:pt idx="11">
                  <c:v>1045</c:v>
                </c:pt>
                <c:pt idx="12">
                  <c:v>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40-4164-B99C-2871827FDDC5}"/>
            </c:ext>
          </c:extLst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11.1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578</c:v>
                </c:pt>
                <c:pt idx="1">
                  <c:v>362</c:v>
                </c:pt>
                <c:pt idx="2">
                  <c:v>-27</c:v>
                </c:pt>
                <c:pt idx="3">
                  <c:v>124</c:v>
                </c:pt>
                <c:pt idx="4">
                  <c:v>-680</c:v>
                </c:pt>
                <c:pt idx="5">
                  <c:v>-252</c:v>
                </c:pt>
                <c:pt idx="6">
                  <c:v>-17</c:v>
                </c:pt>
                <c:pt idx="7">
                  <c:v>232</c:v>
                </c:pt>
                <c:pt idx="8">
                  <c:v>244</c:v>
                </c:pt>
                <c:pt idx="9">
                  <c:v>326</c:v>
                </c:pt>
                <c:pt idx="10">
                  <c:v>435</c:v>
                </c:pt>
                <c:pt idx="11">
                  <c:v>399</c:v>
                </c:pt>
                <c:pt idx="12">
                  <c:v>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40-4164-B99C-2871827FDDC5}"/>
            </c:ext>
          </c:extLst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11.1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-62</c:v>
                </c:pt>
                <c:pt idx="1">
                  <c:v>317</c:v>
                </c:pt>
                <c:pt idx="2">
                  <c:v>231</c:v>
                </c:pt>
                <c:pt idx="3">
                  <c:v>78</c:v>
                </c:pt>
                <c:pt idx="4">
                  <c:v>2</c:v>
                </c:pt>
                <c:pt idx="5">
                  <c:v>-408</c:v>
                </c:pt>
                <c:pt idx="6">
                  <c:v>-5201</c:v>
                </c:pt>
                <c:pt idx="7">
                  <c:v>897</c:v>
                </c:pt>
                <c:pt idx="8">
                  <c:v>142</c:v>
                </c:pt>
                <c:pt idx="9">
                  <c:v>-103</c:v>
                </c:pt>
                <c:pt idx="10">
                  <c:v>-138</c:v>
                </c:pt>
                <c:pt idx="11">
                  <c:v>646</c:v>
                </c:pt>
                <c:pt idx="12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40-4164-B99C-2871827FD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403456"/>
        <c:axId val="78404992"/>
      </c:lineChart>
      <c:catAx>
        <c:axId val="78403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404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404992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40345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504306201458725"/>
          <c:y val="0.63466831944874857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5733449054355"/>
          <c:y val="0.31122448979591838"/>
          <c:w val="0.80769339115807326"/>
          <c:h val="0.61734693877551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82</c:v>
                </c:pt>
                <c:pt idx="1">
                  <c:v>491</c:v>
                </c:pt>
                <c:pt idx="2">
                  <c:v>160</c:v>
                </c:pt>
                <c:pt idx="3">
                  <c:v>121</c:v>
                </c:pt>
                <c:pt idx="4">
                  <c:v>97</c:v>
                </c:pt>
                <c:pt idx="5">
                  <c:v>22</c:v>
                </c:pt>
                <c:pt idx="6">
                  <c:v>59</c:v>
                </c:pt>
                <c:pt idx="7">
                  <c:v>69</c:v>
                </c:pt>
                <c:pt idx="8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47-4EDC-9B0D-9A1A98F8596F}"/>
            </c:ext>
          </c:extLst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-121</c:v>
                </c:pt>
                <c:pt idx="1">
                  <c:v>-511</c:v>
                </c:pt>
                <c:pt idx="2">
                  <c:v>-138</c:v>
                </c:pt>
                <c:pt idx="3">
                  <c:v>-140</c:v>
                </c:pt>
                <c:pt idx="4">
                  <c:v>-34</c:v>
                </c:pt>
                <c:pt idx="5">
                  <c:v>-16</c:v>
                </c:pt>
                <c:pt idx="6">
                  <c:v>-40</c:v>
                </c:pt>
                <c:pt idx="7">
                  <c:v>-30</c:v>
                </c:pt>
                <c:pt idx="8">
                  <c:v>-167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47-4EDC-9B0D-9A1A98F85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7997568"/>
        <c:axId val="77999104"/>
      </c:barChart>
      <c:catAx>
        <c:axId val="77997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79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999104"/>
        <c:scaling>
          <c:orientation val="minMax"/>
          <c:max val="600"/>
          <c:min val="-6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7997568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13091922005571"/>
          <c:y val="0.30576515939545984"/>
          <c:w val="0.8133704735376045"/>
          <c:h val="0.593986416202655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43</c:v>
                </c:pt>
                <c:pt idx="1">
                  <c:v>243</c:v>
                </c:pt>
                <c:pt idx="2">
                  <c:v>94</c:v>
                </c:pt>
                <c:pt idx="3">
                  <c:v>118</c:v>
                </c:pt>
                <c:pt idx="4">
                  <c:v>81</c:v>
                </c:pt>
                <c:pt idx="5">
                  <c:v>105</c:v>
                </c:pt>
                <c:pt idx="6">
                  <c:v>50</c:v>
                </c:pt>
                <c:pt idx="7">
                  <c:v>93</c:v>
                </c:pt>
                <c:pt idx="8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E-464D-90C1-70BA995E4536}"/>
            </c:ext>
          </c:extLst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-83</c:v>
                </c:pt>
                <c:pt idx="1">
                  <c:v>-273</c:v>
                </c:pt>
                <c:pt idx="2">
                  <c:v>-98</c:v>
                </c:pt>
                <c:pt idx="3">
                  <c:v>-89</c:v>
                </c:pt>
                <c:pt idx="4">
                  <c:v>-21</c:v>
                </c:pt>
                <c:pt idx="5">
                  <c:v>-112</c:v>
                </c:pt>
                <c:pt idx="6">
                  <c:v>-45</c:v>
                </c:pt>
                <c:pt idx="7">
                  <c:v>-38</c:v>
                </c:pt>
                <c:pt idx="8">
                  <c:v>-200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E-464D-90C1-70BA995E4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8843904"/>
        <c:axId val="78845440"/>
      </c:barChart>
      <c:catAx>
        <c:axId val="78843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84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845440"/>
        <c:scaling>
          <c:orientation val="minMax"/>
          <c:max val="600"/>
          <c:min val="-6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84390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047683837087"/>
          <c:y val="3.7037132722420436E-2"/>
          <c:w val="0.73958521419579615"/>
          <c:h val="0.87830914741739885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年齢別人口!$T$4:$T$21</c:f>
              <c:numCache>
                <c:formatCode>#,##0;[Red]#,##0</c:formatCode>
                <c:ptCount val="18"/>
                <c:pt idx="0">
                  <c:v>-53907</c:v>
                </c:pt>
                <c:pt idx="1">
                  <c:v>-58279</c:v>
                </c:pt>
                <c:pt idx="2">
                  <c:v>-67274</c:v>
                </c:pt>
                <c:pt idx="3">
                  <c:v>-70816</c:v>
                </c:pt>
                <c:pt idx="4">
                  <c:v>-63667</c:v>
                </c:pt>
                <c:pt idx="5">
                  <c:v>-66682</c:v>
                </c:pt>
                <c:pt idx="6">
                  <c:v>-61425</c:v>
                </c:pt>
                <c:pt idx="7">
                  <c:v>-66423</c:v>
                </c:pt>
                <c:pt idx="8">
                  <c:v>-74018</c:v>
                </c:pt>
                <c:pt idx="9">
                  <c:v>-86923</c:v>
                </c:pt>
                <c:pt idx="10">
                  <c:v>-75554</c:v>
                </c:pt>
                <c:pt idx="11">
                  <c:v>-65183</c:v>
                </c:pt>
                <c:pt idx="12">
                  <c:v>-59265</c:v>
                </c:pt>
                <c:pt idx="13">
                  <c:v>-60221</c:v>
                </c:pt>
                <c:pt idx="14">
                  <c:v>-52508</c:v>
                </c:pt>
                <c:pt idx="15">
                  <c:v>-31771</c:v>
                </c:pt>
                <c:pt idx="16">
                  <c:v>-17438</c:v>
                </c:pt>
                <c:pt idx="17">
                  <c:v>-11758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A-479B-B7E5-92FF0FCF677B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年齢別人口!$U$4:$U$21</c:f>
              <c:numCache>
                <c:formatCode>#,##0</c:formatCode>
                <c:ptCount val="18"/>
                <c:pt idx="0">
                  <c:v>51556</c:v>
                </c:pt>
                <c:pt idx="1">
                  <c:v>55422</c:v>
                </c:pt>
                <c:pt idx="2">
                  <c:v>64217</c:v>
                </c:pt>
                <c:pt idx="3">
                  <c:v>68640</c:v>
                </c:pt>
                <c:pt idx="4">
                  <c:v>60818</c:v>
                </c:pt>
                <c:pt idx="5">
                  <c:v>64068</c:v>
                </c:pt>
                <c:pt idx="6">
                  <c:v>60956</c:v>
                </c:pt>
                <c:pt idx="7">
                  <c:v>64578</c:v>
                </c:pt>
                <c:pt idx="8">
                  <c:v>71533</c:v>
                </c:pt>
                <c:pt idx="9">
                  <c:v>81860</c:v>
                </c:pt>
                <c:pt idx="10">
                  <c:v>69883</c:v>
                </c:pt>
                <c:pt idx="11">
                  <c:v>66192</c:v>
                </c:pt>
                <c:pt idx="12">
                  <c:v>66409</c:v>
                </c:pt>
                <c:pt idx="13">
                  <c:v>71270</c:v>
                </c:pt>
                <c:pt idx="14">
                  <c:v>66675</c:v>
                </c:pt>
                <c:pt idx="15">
                  <c:v>50403</c:v>
                </c:pt>
                <c:pt idx="16">
                  <c:v>31657</c:v>
                </c:pt>
                <c:pt idx="17">
                  <c:v>27674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BA-479B-B7E5-92FF0FCF6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9085568"/>
        <c:axId val="79087104"/>
      </c:barChart>
      <c:catAx>
        <c:axId val="790855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90871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79087104"/>
        <c:scaling>
          <c:orientation val="minMax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9085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1894128595761E-2"/>
          <c:y val="8.6053537146375925E-2"/>
          <c:w val="0.86030544971236611"/>
          <c:h val="0.80712283116600858"/>
        </c:manualLayout>
      </c:layout>
      <c:areaChart>
        <c:grouping val="stacked"/>
        <c:varyColors val="0"/>
        <c:ser>
          <c:idx val="0"/>
          <c:order val="0"/>
          <c:tx>
            <c:strRef>
              <c:f>年齢別人口!$S$27</c:f>
              <c:strCache>
                <c:ptCount val="1"/>
                <c:pt idx="0">
                  <c:v>年少人口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年齢別人口!$S$28:$S$77</c:f>
              <c:numCache>
                <c:formatCode>0.00_ </c:formatCode>
                <c:ptCount val="50"/>
                <c:pt idx="0">
                  <c:v>78.083799999999997</c:v>
                </c:pt>
                <c:pt idx="1">
                  <c:v>77.892686772351652</c:v>
                </c:pt>
                <c:pt idx="2">
                  <c:v>77.702041301981808</c:v>
                </c:pt>
                <c:pt idx="3">
                  <c:v>77.511862444035771</c:v>
                </c:pt>
                <c:pt idx="4">
                  <c:v>77.322149056460958</c:v>
                </c:pt>
                <c:pt idx="5">
                  <c:v>77.132900000000006</c:v>
                </c:pt>
                <c:pt idx="6">
                  <c:v>76.093080007485284</c:v>
                </c:pt>
                <c:pt idx="7">
                  <c:v>75.067277711917441</c:v>
                </c:pt>
                <c:pt idx="8">
                  <c:v>74.055304142292741</c:v>
                </c:pt>
                <c:pt idx="9">
                  <c:v>73.056972875104378</c:v>
                </c:pt>
                <c:pt idx="10">
                  <c:v>72.072100000000006</c:v>
                </c:pt>
                <c:pt idx="11">
                  <c:v>69.683723988871819</c:v>
                </c:pt>
                <c:pt idx="12">
                  <c:v>67.374495664165082</c:v>
                </c:pt>
                <c:pt idx="13">
                  <c:v>65.141792174102335</c:v>
                </c:pt>
                <c:pt idx="14">
                  <c:v>62.983077584815739</c:v>
                </c:pt>
                <c:pt idx="15">
                  <c:v>60.895899999999997</c:v>
                </c:pt>
                <c:pt idx="16">
                  <c:v>58.731702350802813</c:v>
                </c:pt>
                <c:pt idx="17">
                  <c:v>56.644418770775978</c:v>
                </c:pt>
                <c:pt idx="18">
                  <c:v>54.631315787753245</c:v>
                </c:pt>
                <c:pt idx="19">
                  <c:v>52.68975707525528</c:v>
                </c:pt>
                <c:pt idx="20">
                  <c:v>50.8172</c:v>
                </c:pt>
                <c:pt idx="21">
                  <c:v>50.11254706956565</c:v>
                </c:pt>
                <c:pt idx="22">
                  <c:v>49.417665156668065</c:v>
                </c:pt>
                <c:pt idx="23">
                  <c:v>48.732418772218118</c:v>
                </c:pt>
                <c:pt idx="24">
                  <c:v>48.056674305876058</c:v>
                </c:pt>
                <c:pt idx="25">
                  <c:v>47.390300000000003</c:v>
                </c:pt>
                <c:pt idx="26">
                  <c:v>47.248190260311119</c:v>
                </c:pt>
                <c:pt idx="27">
                  <c:v>47.106506666439302</c:v>
                </c:pt>
                <c:pt idx="28">
                  <c:v>46.965247940497072</c:v>
                </c:pt>
                <c:pt idx="29">
                  <c:v>46.824412808428953</c:v>
                </c:pt>
                <c:pt idx="30">
                  <c:v>46.683999999999997</c:v>
                </c:pt>
                <c:pt idx="31">
                  <c:v>46.56190300498141</c:v>
                </c:pt>
                <c:pt idx="32">
                  <c:v>46.440125341558058</c:v>
                </c:pt>
                <c:pt idx="33">
                  <c:v>46.318666174552426</c:v>
                </c:pt>
                <c:pt idx="34">
                  <c:v>46.197524670971276</c:v>
                </c:pt>
                <c:pt idx="35">
                  <c:v>46.076700000000002</c:v>
                </c:pt>
                <c:pt idx="36">
                  <c:v>45.275239472991302</c:v>
                </c:pt>
                <c:pt idx="37">
                  <c:v>44.487719592260504</c:v>
                </c:pt>
                <c:pt idx="38">
                  <c:v>43.713897873477954</c:v>
                </c:pt>
                <c:pt idx="39">
                  <c:v>42.953536050099068</c:v>
                </c:pt>
                <c:pt idx="40">
                  <c:v>42.206400000000002</c:v>
                </c:pt>
                <c:pt idx="41">
                  <c:v>41.362241053946299</c:v>
                </c:pt>
                <c:pt idx="42">
                  <c:v>40.534965905757431</c:v>
                </c:pt>
                <c:pt idx="43">
                  <c:v>39.724236867096778</c:v>
                </c:pt>
                <c:pt idx="44">
                  <c:v>38.929723003642032</c:v>
                </c:pt>
                <c:pt idx="45">
                  <c:v>38.1511</c:v>
                </c:pt>
                <c:pt idx="46">
                  <c:v>37.454799999999999</c:v>
                </c:pt>
                <c:pt idx="47">
                  <c:v>36.673000000000002</c:v>
                </c:pt>
                <c:pt idx="48">
                  <c:v>35.862900000000003</c:v>
                </c:pt>
                <c:pt idx="49">
                  <c:v>35.417200000000001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C-42F8-ABD5-48B0A930BF0A}"/>
            </c:ext>
          </c:extLst>
        </c:ser>
        <c:ser>
          <c:idx val="1"/>
          <c:order val="1"/>
          <c:tx>
            <c:strRef>
              <c:f>年齢別人口!$T$27</c:f>
              <c:strCache>
                <c:ptCount val="1"/>
                <c:pt idx="0">
                  <c:v>生産年齢人口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年齢別人口!$T$28:$T$77</c:f>
              <c:numCache>
                <c:formatCode>0.00_ </c:formatCode>
                <c:ptCount val="50"/>
                <c:pt idx="0">
                  <c:v>118.7059</c:v>
                </c:pt>
                <c:pt idx="1">
                  <c:v>119.28190287181654</c:v>
                </c:pt>
                <c:pt idx="2">
                  <c:v>119.86070071261388</c:v>
                </c:pt>
                <c:pt idx="3">
                  <c:v>120.44230708456682</c:v>
                </c:pt>
                <c:pt idx="4">
                  <c:v>121.02673561565852</c:v>
                </c:pt>
                <c:pt idx="5">
                  <c:v>121.614</c:v>
                </c:pt>
                <c:pt idx="6">
                  <c:v>121.47066251528339</c:v>
                </c:pt>
                <c:pt idx="7">
                  <c:v>121.32749397192656</c:v>
                </c:pt>
                <c:pt idx="8">
                  <c:v>121.18449417081068</c:v>
                </c:pt>
                <c:pt idx="9">
                  <c:v>121.04166291305174</c:v>
                </c:pt>
                <c:pt idx="10">
                  <c:v>120.899</c:v>
                </c:pt>
                <c:pt idx="11">
                  <c:v>121.50622952205639</c:v>
                </c:pt>
                <c:pt idx="12">
                  <c:v>122.11650892618346</c:v>
                </c:pt>
                <c:pt idx="13">
                  <c:v>122.72985353077441</c:v>
                </c:pt>
                <c:pt idx="14">
                  <c:v>123.34627873116104</c:v>
                </c:pt>
                <c:pt idx="15">
                  <c:v>123.9658</c:v>
                </c:pt>
                <c:pt idx="16">
                  <c:v>124.82418971900125</c:v>
                </c:pt>
                <c:pt idx="17">
                  <c:v>125.68852327823657</c:v>
                </c:pt>
                <c:pt idx="18">
                  <c:v>126.55884183527802</c:v>
                </c:pt>
                <c:pt idx="19">
                  <c:v>127.43518683268947</c:v>
                </c:pt>
                <c:pt idx="20">
                  <c:v>128.3176</c:v>
                </c:pt>
                <c:pt idx="21">
                  <c:v>128.97061954132869</c:v>
                </c:pt>
                <c:pt idx="22">
                  <c:v>129.6269623564823</c:v>
                </c:pt>
                <c:pt idx="23">
                  <c:v>130.28664535789335</c:v>
                </c:pt>
                <c:pt idx="24">
                  <c:v>130.94968554406319</c:v>
                </c:pt>
                <c:pt idx="25">
                  <c:v>131.61609999999999</c:v>
                </c:pt>
                <c:pt idx="26">
                  <c:v>132.39561165459776</c:v>
                </c:pt>
                <c:pt idx="27">
                  <c:v>133.17974005759982</c:v>
                </c:pt>
                <c:pt idx="28">
                  <c:v>133.96851255223535</c:v>
                </c:pt>
                <c:pt idx="29">
                  <c:v>134.76195664367702</c:v>
                </c:pt>
                <c:pt idx="30">
                  <c:v>135.56010000000001</c:v>
                </c:pt>
                <c:pt idx="31">
                  <c:v>135.8777082393118</c:v>
                </c:pt>
                <c:pt idx="32">
                  <c:v>136.19606061346622</c:v>
                </c:pt>
                <c:pt idx="33">
                  <c:v>136.51515886592139</c:v>
                </c:pt>
                <c:pt idx="34">
                  <c:v>136.83500474422019</c:v>
                </c:pt>
                <c:pt idx="35">
                  <c:v>137.15559999999999</c:v>
                </c:pt>
                <c:pt idx="36">
                  <c:v>137.281389059292</c:v>
                </c:pt>
                <c:pt idx="37">
                  <c:v>137.4072934830856</c:v>
                </c:pt>
                <c:pt idx="38">
                  <c:v>137.5333133771847</c:v>
                </c:pt>
                <c:pt idx="39">
                  <c:v>137.65944884749013</c:v>
                </c:pt>
                <c:pt idx="40">
                  <c:v>137.78569999999999</c:v>
                </c:pt>
                <c:pt idx="41">
                  <c:v>137.83268794123512</c:v>
                </c:pt>
                <c:pt idx="42">
                  <c:v>137.87969190638722</c:v>
                </c:pt>
                <c:pt idx="43">
                  <c:v>137.92671190092085</c:v>
                </c:pt>
                <c:pt idx="44">
                  <c:v>137.97374793030238</c:v>
                </c:pt>
                <c:pt idx="45">
                  <c:v>138.02080000000001</c:v>
                </c:pt>
                <c:pt idx="46">
                  <c:v>137.73580000000001</c:v>
                </c:pt>
                <c:pt idx="47">
                  <c:v>137.3511</c:v>
                </c:pt>
                <c:pt idx="48">
                  <c:v>136.8989</c:v>
                </c:pt>
                <c:pt idx="49">
                  <c:v>136.2285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AC-42F8-ABD5-48B0A930BF0A}"/>
            </c:ext>
          </c:extLst>
        </c:ser>
        <c:ser>
          <c:idx val="2"/>
          <c:order val="2"/>
          <c:tx>
            <c:strRef>
              <c:f>年齢別人口!$U$27</c:f>
              <c:strCache>
                <c:ptCount val="1"/>
                <c:pt idx="0">
                  <c:v>老年人口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年齢別人口!$U$28:$U$77</c:f>
              <c:numCache>
                <c:formatCode>0.00_ </c:formatCode>
                <c:ptCount val="50"/>
                <c:pt idx="0">
                  <c:v>9.4390999999999998</c:v>
                </c:pt>
                <c:pt idx="1">
                  <c:v>9.6923060528962726</c:v>
                </c:pt>
                <c:pt idx="2">
                  <c:v>9.9523044170535009</c:v>
                </c:pt>
                <c:pt idx="3">
                  <c:v>10.219277297801057</c:v>
                </c:pt>
                <c:pt idx="4">
                  <c:v>10.493411788168642</c:v>
                </c:pt>
                <c:pt idx="5">
                  <c:v>10.774900000000001</c:v>
                </c:pt>
                <c:pt idx="6">
                  <c:v>11.035523409114241</c:v>
                </c:pt>
                <c:pt idx="7">
                  <c:v>11.302450780342127</c:v>
                </c:pt>
                <c:pt idx="8">
                  <c:v>11.575834593994101</c:v>
                </c:pt>
                <c:pt idx="9">
                  <c:v>11.855831018576167</c:v>
                </c:pt>
                <c:pt idx="10">
                  <c:v>12.1426</c:v>
                </c:pt>
                <c:pt idx="11">
                  <c:v>12.405212432295052</c:v>
                </c:pt>
                <c:pt idx="12">
                  <c:v>12.673504479301611</c:v>
                </c:pt>
                <c:pt idx="13">
                  <c:v>12.947598976115444</c:v>
                </c:pt>
                <c:pt idx="14">
                  <c:v>13.22762141443167</c:v>
                </c:pt>
                <c:pt idx="15">
                  <c:v>13.5137</c:v>
                </c:pt>
                <c:pt idx="16">
                  <c:v>13.884612462709024</c:v>
                </c:pt>
                <c:pt idx="17">
                  <c:v>14.265705412996791</c:v>
                </c:pt>
                <c:pt idx="18">
                  <c:v>14.657258276166466</c:v>
                </c:pt>
                <c:pt idx="19">
                  <c:v>15.059558146947607</c:v>
                </c:pt>
                <c:pt idx="20">
                  <c:v>15.472899999999999</c:v>
                </c:pt>
                <c:pt idx="21">
                  <c:v>15.954510859933748</c:v>
                </c:pt>
                <c:pt idx="22">
                  <c:v>16.451112382277657</c:v>
                </c:pt>
                <c:pt idx="23">
                  <c:v>16.96317116772159</c:v>
                </c:pt>
                <c:pt idx="24">
                  <c:v>17.491168340409956</c:v>
                </c:pt>
                <c:pt idx="25">
                  <c:v>18.035599999999999</c:v>
                </c:pt>
                <c:pt idx="26">
                  <c:v>18.640587983332896</c:v>
                </c:pt>
                <c:pt idx="27">
                  <c:v>19.265869744526089</c:v>
                </c:pt>
                <c:pt idx="28">
                  <c:v>19.912126020108552</c:v>
                </c:pt>
                <c:pt idx="29">
                  <c:v>20.580060381303959</c:v>
                </c:pt>
                <c:pt idx="30">
                  <c:v>21.270399999999999</c:v>
                </c:pt>
                <c:pt idx="31">
                  <c:v>21.932710048614656</c:v>
                </c:pt>
                <c:pt idx="32">
                  <c:v>22.615642868803697</c:v>
                </c:pt>
                <c:pt idx="33">
                  <c:v>23.319840604995264</c:v>
                </c:pt>
                <c:pt idx="34">
                  <c:v>24.045965396479218</c:v>
                </c:pt>
                <c:pt idx="35">
                  <c:v>24.794699999999999</c:v>
                </c:pt>
                <c:pt idx="36">
                  <c:v>25.784890391996225</c:v>
                </c:pt>
                <c:pt idx="37">
                  <c:v>26.814624598291541</c:v>
                </c:pt>
                <c:pt idx="38">
                  <c:v>27.885481823513622</c:v>
                </c:pt>
                <c:pt idx="39">
                  <c:v>28.999104338721651</c:v>
                </c:pt>
                <c:pt idx="40">
                  <c:v>30.1572</c:v>
                </c:pt>
                <c:pt idx="41">
                  <c:v>31.442814169415431</c:v>
                </c:pt>
                <c:pt idx="42">
                  <c:v>32.783234613703918</c:v>
                </c:pt>
                <c:pt idx="43">
                  <c:v>34.180797747504421</c:v>
                </c:pt>
                <c:pt idx="44">
                  <c:v>35.637939587798442</c:v>
                </c:pt>
                <c:pt idx="45">
                  <c:v>37.157200000000003</c:v>
                </c:pt>
                <c:pt idx="46">
                  <c:v>38.531399999999998</c:v>
                </c:pt>
                <c:pt idx="47">
                  <c:v>39.850499999999997</c:v>
                </c:pt>
                <c:pt idx="48">
                  <c:v>41.077599999999997</c:v>
                </c:pt>
                <c:pt idx="49">
                  <c:v>41.6751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AC-42F8-ABD5-48B0A930B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73344"/>
        <c:axId val="78874880"/>
      </c:areaChart>
      <c:catAx>
        <c:axId val="788733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87488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78874880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87334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2</xdr:col>
      <xdr:colOff>47625</xdr:colOff>
      <xdr:row>57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889635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38</xdr:row>
      <xdr:rowOff>9525</xdr:rowOff>
    </xdr:from>
    <xdr:to>
      <xdr:col>11</xdr:col>
      <xdr:colOff>142875</xdr:colOff>
      <xdr:row>62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0.97166</cdr:x>
      <cdr:y>0.94938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189774" cy="181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0</xdr:colOff>
      <xdr:row>46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4133850" y="768667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0.05309</cdr:x>
      <cdr:y>0.01272</cdr:y>
    </cdr:from>
    <cdr:to>
      <cdr:x>0.11607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7746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0.0137</cdr:x>
      <cdr:y>0.27975</cdr:y>
    </cdr:from>
    <cdr:to>
      <cdr:x>0.06306</cdr:x>
      <cdr:y>0.32555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050373"/>
          <a:ext cx="171605" cy="171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0.0924</cdr:x>
      <cdr:y>0.0125</cdr:y>
    </cdr:from>
    <cdr:to>
      <cdr:x>0.15632</cdr:x>
      <cdr:y>0.06247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" y="50800"/>
          <a:ext cx="219194" cy="1903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209550</xdr:colOff>
      <xdr:row>24</xdr:row>
      <xdr:rowOff>9525</xdr:rowOff>
    </xdr:from>
    <xdr:to>
      <xdr:col>11</xdr:col>
      <xdr:colOff>9525</xdr:colOff>
      <xdr:row>45</xdr:row>
      <xdr:rowOff>9525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47</xdr:row>
      <xdr:rowOff>47625</xdr:rowOff>
    </xdr:from>
    <xdr:to>
      <xdr:col>11</xdr:col>
      <xdr:colOff>57150</xdr:colOff>
      <xdr:row>69</xdr:row>
      <xdr:rowOff>114300</xdr:rowOff>
    </xdr:to>
    <xdr:graphicFrame macro="">
      <xdr:nvGraphicFramePr>
        <xdr:cNvPr id="614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0.25138</cdr:x>
      <cdr:y>0.03948</cdr:y>
    </cdr:from>
    <cdr:to>
      <cdr:x>0.30081</cdr:x>
      <cdr:y>0.08427</cdr:y>
    </cdr:to>
    <cdr:sp macro="" textlink="">
      <cdr:nvSpPr>
        <cdr:cNvPr id="716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5016" y="145698"/>
          <a:ext cx="181273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0.87232</cdr:x>
      <cdr:y>0.03948</cdr:y>
    </cdr:from>
    <cdr:to>
      <cdr:x>0.92175</cdr:x>
      <cdr:y>0.08427</cdr:y>
    </cdr:to>
    <cdr:sp macro="" textlink="">
      <cdr:nvSpPr>
        <cdr:cNvPr id="717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2087" y="145698"/>
          <a:ext cx="181272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0.86834</cdr:x>
      <cdr:y>0.25885</cdr:y>
    </cdr:from>
    <cdr:to>
      <cdr:x>0.94428</cdr:x>
      <cdr:y>0.30907</cdr:y>
    </cdr:to>
    <cdr:sp macro="" textlink="">
      <cdr:nvSpPr>
        <cdr:cNvPr id="819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91342" y="836536"/>
          <a:ext cx="523666" cy="1616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老年人口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0.59246</cdr:x>
      <cdr:y>0.63149</cdr:y>
    </cdr:from>
    <cdr:to>
      <cdr:x>0.70168</cdr:x>
      <cdr:y>0.68171</cdr:y>
    </cdr:to>
    <cdr:sp macro="" textlink="">
      <cdr:nvSpPr>
        <cdr:cNvPr id="8194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805" y="2036229"/>
          <a:ext cx="753194" cy="16167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生産年齢人口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0.24532</cdr:x>
      <cdr:y>0.79889</cdr:y>
    </cdr:from>
    <cdr:to>
      <cdr:x>0.32125</cdr:x>
      <cdr:y>0.84911</cdr:y>
    </cdr:to>
    <cdr:sp macro="" textlink="">
      <cdr:nvSpPr>
        <cdr:cNvPr id="8195" name="テキスト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905" y="2575154"/>
          <a:ext cx="523666" cy="16167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年少人口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0.01973</cdr:x>
      <cdr:y>0.02377</cdr:y>
    </cdr:from>
    <cdr:to>
      <cdr:x>0.05696</cdr:x>
      <cdr:y>0.07399</cdr:y>
    </cdr:to>
    <cdr:sp macro="" textlink="">
      <cdr:nvSpPr>
        <cdr:cNvPr id="8196" name="テキスト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211" y="79699"/>
          <a:ext cx="256732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万人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showGridLines="0" workbookViewId="0"/>
  </sheetViews>
  <sheetFormatPr defaultColWidth="9.33203125" defaultRowHeight="10.8"/>
  <cols>
    <col min="1" max="1" width="10.33203125" style="170" customWidth="1"/>
    <col min="2" max="2" width="3.33203125" style="170" customWidth="1"/>
    <col min="3" max="3" width="10.88671875" style="170" customWidth="1"/>
    <col min="4" max="4" width="9.88671875" style="170" customWidth="1"/>
    <col min="5" max="6" width="9.77734375" style="170" customWidth="1"/>
    <col min="7" max="7" width="3.33203125" style="170" customWidth="1"/>
    <col min="8" max="8" width="7" style="170" customWidth="1"/>
    <col min="9" max="9" width="8.109375" style="170" customWidth="1"/>
    <col min="10" max="10" width="8" style="170" customWidth="1"/>
    <col min="11" max="11" width="5.33203125" style="170" customWidth="1"/>
    <col min="12" max="12" width="2.109375" style="170" customWidth="1"/>
    <col min="13" max="13" width="6.21875" style="170" customWidth="1"/>
    <col min="14" max="14" width="10.109375" style="170" customWidth="1"/>
    <col min="15" max="15" width="5.77734375" style="170" customWidth="1"/>
    <col min="16" max="16" width="11.33203125" style="170" customWidth="1"/>
    <col min="17" max="23" width="7.77734375" style="170" customWidth="1"/>
    <col min="24" max="16384" width="9.33203125" style="170"/>
  </cols>
  <sheetData>
    <row r="1" spans="1:20" ht="26.25" customHeight="1">
      <c r="A1" s="166" t="s">
        <v>0</v>
      </c>
      <c r="B1" s="166"/>
      <c r="C1" s="167"/>
      <c r="D1" s="167"/>
      <c r="E1" s="167"/>
      <c r="F1" s="167"/>
      <c r="G1" s="168"/>
      <c r="H1" s="169"/>
      <c r="I1" s="167"/>
      <c r="J1" s="167"/>
      <c r="K1" s="168"/>
      <c r="L1" s="167"/>
      <c r="O1" s="171" t="s">
        <v>1</v>
      </c>
    </row>
    <row r="2" spans="1:20" ht="14.25" customHeight="1" thickBot="1">
      <c r="A2" s="172"/>
      <c r="B2" s="173"/>
      <c r="C2" s="174"/>
      <c r="D2" s="175" t="s">
        <v>2</v>
      </c>
      <c r="E2" s="175"/>
      <c r="F2" s="175"/>
      <c r="G2" s="175"/>
      <c r="H2" s="175"/>
      <c r="I2" s="175"/>
      <c r="J2" s="175"/>
      <c r="K2" s="176"/>
      <c r="L2" s="177"/>
      <c r="O2" s="178" t="s">
        <v>3</v>
      </c>
      <c r="P2" s="179"/>
      <c r="Q2" s="179"/>
      <c r="R2" s="179"/>
      <c r="S2" s="179"/>
    </row>
    <row r="3" spans="1:20" ht="14.25" customHeight="1">
      <c r="A3" s="180" t="s">
        <v>4</v>
      </c>
      <c r="B3" s="181" t="s">
        <v>5</v>
      </c>
      <c r="C3" s="182"/>
      <c r="D3" s="183"/>
      <c r="E3" s="184" t="s">
        <v>6</v>
      </c>
      <c r="F3" s="185"/>
      <c r="G3" s="186"/>
      <c r="H3" s="183"/>
      <c r="I3" s="184" t="s">
        <v>7</v>
      </c>
      <c r="J3" s="187"/>
      <c r="K3" s="188" t="s">
        <v>8</v>
      </c>
      <c r="L3" s="189"/>
      <c r="O3" s="190"/>
      <c r="P3" s="191" t="s">
        <v>4</v>
      </c>
      <c r="Q3" s="191" t="s">
        <v>9</v>
      </c>
      <c r="R3" s="191" t="s">
        <v>10</v>
      </c>
      <c r="S3" s="192" t="s">
        <v>11</v>
      </c>
      <c r="T3" s="193"/>
    </row>
    <row r="4" spans="1:20" ht="14.25" customHeight="1">
      <c r="A4" s="180" t="s">
        <v>12</v>
      </c>
      <c r="B4" s="181" t="s">
        <v>12</v>
      </c>
      <c r="C4" s="194"/>
      <c r="D4" s="195" t="s">
        <v>13</v>
      </c>
      <c r="E4" s="195" t="s">
        <v>14</v>
      </c>
      <c r="F4" s="195" t="s">
        <v>8</v>
      </c>
      <c r="G4" s="188" t="s">
        <v>15</v>
      </c>
      <c r="H4" s="196"/>
      <c r="I4" s="195" t="s">
        <v>16</v>
      </c>
      <c r="J4" s="195" t="s">
        <v>8</v>
      </c>
      <c r="L4" s="197"/>
      <c r="O4" s="193" t="s">
        <v>17</v>
      </c>
      <c r="P4" s="198">
        <v>678414</v>
      </c>
      <c r="Q4" s="198">
        <v>2136629</v>
      </c>
      <c r="R4" s="198">
        <v>1043428</v>
      </c>
      <c r="S4" s="199">
        <v>1093201</v>
      </c>
      <c r="T4" s="193"/>
    </row>
    <row r="5" spans="1:20" ht="14.25" customHeight="1">
      <c r="A5" s="200"/>
      <c r="B5" s="201"/>
      <c r="C5" s="202"/>
      <c r="D5" s="203"/>
      <c r="E5" s="203"/>
      <c r="F5" s="203"/>
      <c r="G5" s="204"/>
      <c r="H5" s="205" t="s">
        <v>18</v>
      </c>
      <c r="I5" s="206" t="s">
        <v>19</v>
      </c>
      <c r="J5" s="203"/>
      <c r="K5" s="204"/>
      <c r="L5" s="202"/>
      <c r="O5" s="193" t="s">
        <v>17</v>
      </c>
      <c r="P5" s="198">
        <v>678414</v>
      </c>
      <c r="Q5" s="198">
        <v>2136629</v>
      </c>
      <c r="R5" s="198">
        <v>1043428</v>
      </c>
      <c r="S5" s="199">
        <v>1093201</v>
      </c>
      <c r="T5" s="193"/>
    </row>
    <row r="6" spans="1:20" ht="14.25" customHeight="1">
      <c r="A6" s="207">
        <v>685805</v>
      </c>
      <c r="B6" s="208" t="s">
        <v>20</v>
      </c>
      <c r="C6" s="209">
        <v>2134671</v>
      </c>
      <c r="D6" s="210">
        <v>1652</v>
      </c>
      <c r="E6" s="211">
        <v>1298</v>
      </c>
      <c r="F6" s="211">
        <v>354</v>
      </c>
      <c r="H6" s="211">
        <v>2526</v>
      </c>
      <c r="I6" s="211">
        <v>2447</v>
      </c>
      <c r="J6" s="211">
        <v>79</v>
      </c>
      <c r="K6" s="212">
        <v>433</v>
      </c>
      <c r="L6" s="189"/>
      <c r="O6" s="193" t="s">
        <v>21</v>
      </c>
      <c r="P6" s="198">
        <v>685306</v>
      </c>
      <c r="Q6" s="198">
        <v>2134238</v>
      </c>
      <c r="R6" s="198">
        <v>1041972</v>
      </c>
      <c r="S6" s="199">
        <v>1092266</v>
      </c>
      <c r="T6" s="193"/>
    </row>
    <row r="7" spans="1:20" ht="14.25" customHeight="1">
      <c r="A7" s="207"/>
      <c r="B7" s="213" t="s">
        <v>10</v>
      </c>
      <c r="C7" s="209">
        <v>1042154</v>
      </c>
      <c r="D7" s="210">
        <v>848</v>
      </c>
      <c r="E7" s="211">
        <v>729</v>
      </c>
      <c r="F7" s="211">
        <v>119</v>
      </c>
      <c r="H7" s="211">
        <v>1406</v>
      </c>
      <c r="I7" s="211">
        <v>1343</v>
      </c>
      <c r="J7" s="211">
        <v>63</v>
      </c>
      <c r="K7" s="212">
        <v>182</v>
      </c>
      <c r="L7" s="189"/>
      <c r="O7" s="193"/>
      <c r="P7" s="198"/>
      <c r="Q7" s="198"/>
      <c r="R7" s="198"/>
      <c r="S7" s="199"/>
      <c r="T7" s="193"/>
    </row>
    <row r="8" spans="1:20" ht="14.25" customHeight="1">
      <c r="A8" s="214"/>
      <c r="B8" s="215" t="s">
        <v>11</v>
      </c>
      <c r="C8" s="216">
        <v>1092517</v>
      </c>
      <c r="D8" s="217">
        <v>804</v>
      </c>
      <c r="E8" s="218">
        <v>569</v>
      </c>
      <c r="F8" s="218">
        <v>235</v>
      </c>
      <c r="G8" s="204"/>
      <c r="H8" s="218">
        <v>1120</v>
      </c>
      <c r="I8" s="218">
        <v>1104</v>
      </c>
      <c r="J8" s="218">
        <v>16</v>
      </c>
      <c r="K8" s="219">
        <v>251</v>
      </c>
      <c r="L8" s="220"/>
      <c r="O8" s="193" t="s">
        <v>22</v>
      </c>
      <c r="P8" s="198" t="s">
        <v>23</v>
      </c>
      <c r="Q8" s="198" t="s">
        <v>24</v>
      </c>
      <c r="R8" s="198" t="s">
        <v>25</v>
      </c>
      <c r="S8" s="199" t="s">
        <v>26</v>
      </c>
      <c r="T8" s="193"/>
    </row>
    <row r="9" spans="1:20">
      <c r="A9" s="221" t="s">
        <v>27</v>
      </c>
      <c r="B9" s="221"/>
      <c r="O9" s="193">
        <v>10</v>
      </c>
      <c r="P9" s="198">
        <v>9</v>
      </c>
      <c r="Q9" s="198">
        <v>11</v>
      </c>
      <c r="R9" s="198">
        <v>9</v>
      </c>
      <c r="S9" s="199" t="s">
        <v>28</v>
      </c>
      <c r="T9" s="193"/>
    </row>
    <row r="10" spans="1:20" ht="15.75" customHeight="1">
      <c r="O10" s="193" t="s">
        <v>29</v>
      </c>
      <c r="P10" s="198" t="s">
        <v>30</v>
      </c>
      <c r="Q10" s="198"/>
      <c r="R10" s="198"/>
      <c r="S10" s="199"/>
      <c r="T10" s="193"/>
    </row>
    <row r="11" spans="1:20" ht="15" customHeight="1">
      <c r="A11" s="222" t="s">
        <v>31</v>
      </c>
      <c r="B11" s="222"/>
      <c r="O11" s="193">
        <v>11</v>
      </c>
      <c r="P11" s="198">
        <v>10</v>
      </c>
      <c r="Q11" s="198"/>
      <c r="R11" s="198"/>
      <c r="S11" s="199"/>
      <c r="T11" s="193"/>
    </row>
    <row r="12" spans="1:20">
      <c r="A12" s="223"/>
      <c r="B12" s="223"/>
      <c r="C12" s="224"/>
      <c r="D12" s="225" t="s">
        <v>32</v>
      </c>
      <c r="E12" s="225"/>
      <c r="F12" s="225"/>
      <c r="G12" s="225"/>
      <c r="H12" s="225"/>
      <c r="I12" s="225"/>
      <c r="J12" s="225"/>
      <c r="K12" s="225"/>
      <c r="L12" s="226"/>
      <c r="O12" s="193"/>
      <c r="P12" s="198"/>
      <c r="Q12" s="198"/>
      <c r="R12" s="198"/>
      <c r="S12" s="199"/>
      <c r="T12" s="193"/>
    </row>
    <row r="13" spans="1:20">
      <c r="A13" s="227" t="s">
        <v>33</v>
      </c>
      <c r="B13" s="227"/>
      <c r="C13" s="228" t="s">
        <v>34</v>
      </c>
      <c r="D13" s="229" t="s">
        <v>35</v>
      </c>
      <c r="E13" s="229" t="s">
        <v>10</v>
      </c>
      <c r="F13" s="229" t="s">
        <v>11</v>
      </c>
      <c r="G13" s="230" t="s">
        <v>36</v>
      </c>
      <c r="H13" s="230"/>
      <c r="I13" s="230"/>
      <c r="J13" s="231"/>
      <c r="K13" s="232" t="s">
        <v>37</v>
      </c>
      <c r="L13" s="233"/>
      <c r="O13" s="193"/>
      <c r="P13" s="198"/>
      <c r="Q13" s="198" t="s">
        <v>38</v>
      </c>
      <c r="R13" s="198" t="s">
        <v>39</v>
      </c>
      <c r="S13" s="199" t="s">
        <v>40</v>
      </c>
      <c r="T13" s="193"/>
    </row>
    <row r="14" spans="1:20" ht="12">
      <c r="A14" s="234"/>
      <c r="B14" s="227"/>
      <c r="C14" s="189" t="s">
        <v>41</v>
      </c>
      <c r="D14" s="235"/>
      <c r="E14" s="235"/>
      <c r="F14" s="235"/>
      <c r="G14" s="232" t="s">
        <v>35</v>
      </c>
      <c r="H14" s="236"/>
      <c r="I14" s="235" t="s">
        <v>42</v>
      </c>
      <c r="J14" s="235" t="s">
        <v>42</v>
      </c>
      <c r="K14" s="198"/>
      <c r="L14" s="237"/>
      <c r="O14" s="193" t="s">
        <v>17</v>
      </c>
      <c r="P14" s="198" t="s">
        <v>43</v>
      </c>
      <c r="Q14" s="198">
        <v>516</v>
      </c>
      <c r="R14" s="198">
        <v>578</v>
      </c>
      <c r="S14" s="199">
        <v>-62</v>
      </c>
      <c r="T14" s="193"/>
    </row>
    <row r="15" spans="1:20">
      <c r="A15" s="238"/>
      <c r="B15" s="238"/>
      <c r="C15" s="239"/>
      <c r="D15" s="240"/>
      <c r="E15" s="240"/>
      <c r="F15" s="240"/>
      <c r="G15" s="241"/>
      <c r="H15" s="240"/>
      <c r="I15" s="242" t="s">
        <v>44</v>
      </c>
      <c r="J15" s="242" t="s">
        <v>45</v>
      </c>
      <c r="K15" s="241"/>
      <c r="L15" s="239"/>
      <c r="O15" s="193" t="s">
        <v>46</v>
      </c>
      <c r="P15" s="198">
        <v>10</v>
      </c>
      <c r="Q15" s="198">
        <v>679</v>
      </c>
      <c r="R15" s="198">
        <v>362</v>
      </c>
      <c r="S15" s="199">
        <v>317</v>
      </c>
      <c r="T15" s="193"/>
    </row>
    <row r="16" spans="1:20" ht="12">
      <c r="A16" s="243" t="s">
        <v>47</v>
      </c>
      <c r="B16" s="244"/>
      <c r="C16" s="245">
        <v>358902</v>
      </c>
      <c r="D16" s="246">
        <v>2062394</v>
      </c>
      <c r="E16" s="246">
        <v>1006823</v>
      </c>
      <c r="F16" s="246">
        <v>1055571</v>
      </c>
      <c r="G16" s="247"/>
      <c r="H16" s="248" t="s">
        <v>48</v>
      </c>
      <c r="I16" s="248" t="s">
        <v>48</v>
      </c>
      <c r="J16" s="248" t="s">
        <v>48</v>
      </c>
      <c r="K16" s="249" t="s">
        <v>48</v>
      </c>
      <c r="L16" s="250"/>
      <c r="O16" s="193" t="s">
        <v>49</v>
      </c>
      <c r="P16" s="198">
        <v>11</v>
      </c>
      <c r="Q16" s="198">
        <v>204</v>
      </c>
      <c r="R16" s="198">
        <v>-27</v>
      </c>
      <c r="S16" s="199">
        <v>231</v>
      </c>
      <c r="T16" s="193"/>
    </row>
    <row r="17" spans="1:20" ht="14.1" customHeight="1">
      <c r="A17" s="251" t="s">
        <v>50</v>
      </c>
      <c r="B17" s="244"/>
      <c r="C17" s="245">
        <v>370577</v>
      </c>
      <c r="D17" s="246">
        <v>2095237</v>
      </c>
      <c r="E17" s="246">
        <v>1016756</v>
      </c>
      <c r="F17" s="246">
        <v>1078481</v>
      </c>
      <c r="G17" s="247"/>
      <c r="H17" s="246">
        <v>32843</v>
      </c>
      <c r="I17" s="246">
        <v>180058</v>
      </c>
      <c r="J17" s="246">
        <v>-147215</v>
      </c>
      <c r="K17" s="252">
        <v>1.5924697220802622</v>
      </c>
      <c r="L17" s="250" t="s">
        <v>51</v>
      </c>
      <c r="O17" s="193" t="s">
        <v>52</v>
      </c>
      <c r="P17" s="198">
        <v>12</v>
      </c>
      <c r="Q17" s="198">
        <v>202</v>
      </c>
      <c r="R17" s="198">
        <v>124</v>
      </c>
      <c r="S17" s="199">
        <v>78</v>
      </c>
      <c r="T17" s="193"/>
    </row>
    <row r="18" spans="1:20" ht="14.1" customHeight="1">
      <c r="A18" s="251" t="s">
        <v>53</v>
      </c>
      <c r="B18" s="244"/>
      <c r="C18" s="245">
        <v>398636</v>
      </c>
      <c r="D18" s="246">
        <v>2051137</v>
      </c>
      <c r="E18" s="246">
        <v>986836</v>
      </c>
      <c r="F18" s="246">
        <v>1064301</v>
      </c>
      <c r="G18" s="247"/>
      <c r="H18" s="246">
        <v>-44100</v>
      </c>
      <c r="I18" s="246">
        <v>130247</v>
      </c>
      <c r="J18" s="246">
        <v>-174347</v>
      </c>
      <c r="K18" s="252">
        <v>-2.1047738274954098</v>
      </c>
      <c r="L18" s="250"/>
      <c r="O18" s="193" t="s">
        <v>54</v>
      </c>
      <c r="P18" s="198" t="s">
        <v>55</v>
      </c>
      <c r="Q18" s="198">
        <v>-678</v>
      </c>
      <c r="R18" s="198">
        <v>-680</v>
      </c>
      <c r="S18" s="199">
        <v>2</v>
      </c>
      <c r="T18" s="193"/>
    </row>
    <row r="19" spans="1:20" ht="14.1" customHeight="1">
      <c r="A19" s="251" t="s">
        <v>56</v>
      </c>
      <c r="B19" s="244"/>
      <c r="C19" s="245">
        <v>424249</v>
      </c>
      <c r="D19" s="246">
        <v>1983754</v>
      </c>
      <c r="E19" s="246">
        <v>954988</v>
      </c>
      <c r="F19" s="246">
        <v>1028766</v>
      </c>
      <c r="G19" s="247"/>
      <c r="H19" s="246">
        <v>-67383</v>
      </c>
      <c r="I19" s="246">
        <v>92763</v>
      </c>
      <c r="J19" s="246">
        <v>-160146</v>
      </c>
      <c r="K19" s="252">
        <v>-3.2851535514205046</v>
      </c>
      <c r="L19" s="250"/>
      <c r="O19" s="193" t="s">
        <v>57</v>
      </c>
      <c r="P19" s="198">
        <v>2</v>
      </c>
      <c r="Q19" s="198">
        <v>-660</v>
      </c>
      <c r="R19" s="198">
        <v>-252</v>
      </c>
      <c r="S19" s="199">
        <v>-408</v>
      </c>
      <c r="T19" s="193"/>
    </row>
    <row r="20" spans="1:20" ht="14.1" customHeight="1">
      <c r="A20" s="251" t="s">
        <v>58</v>
      </c>
      <c r="B20" s="244"/>
      <c r="C20" s="245">
        <v>459932</v>
      </c>
      <c r="D20" s="246">
        <v>1946077</v>
      </c>
      <c r="E20" s="246">
        <v>936202</v>
      </c>
      <c r="F20" s="246">
        <v>1009875</v>
      </c>
      <c r="G20" s="247"/>
      <c r="H20" s="246">
        <v>-37677</v>
      </c>
      <c r="I20" s="246">
        <v>72093</v>
      </c>
      <c r="J20" s="246">
        <v>-109770</v>
      </c>
      <c r="K20" s="252">
        <v>-1.8992778338443175</v>
      </c>
      <c r="L20" s="250"/>
      <c r="O20" s="193" t="s">
        <v>59</v>
      </c>
      <c r="P20" s="198">
        <v>3</v>
      </c>
      <c r="Q20" s="198">
        <v>-5218</v>
      </c>
      <c r="R20" s="198">
        <v>-17</v>
      </c>
      <c r="S20" s="199">
        <v>-5201</v>
      </c>
      <c r="T20" s="193"/>
    </row>
    <row r="21" spans="1:20" ht="14.1" customHeight="1">
      <c r="A21" s="251" t="s">
        <v>60</v>
      </c>
      <c r="B21" s="244"/>
      <c r="C21" s="245">
        <v>502786</v>
      </c>
      <c r="D21" s="246">
        <v>1970616</v>
      </c>
      <c r="E21" s="246">
        <v>953449</v>
      </c>
      <c r="F21" s="246">
        <v>1017167</v>
      </c>
      <c r="G21" s="247"/>
      <c r="H21" s="246">
        <v>24539</v>
      </c>
      <c r="I21" s="246">
        <v>84067</v>
      </c>
      <c r="J21" s="246">
        <v>-59528</v>
      </c>
      <c r="K21" s="252">
        <v>1.260947023165065</v>
      </c>
      <c r="L21" s="250"/>
      <c r="O21" s="193" t="s">
        <v>61</v>
      </c>
      <c r="P21" s="198">
        <v>4</v>
      </c>
      <c r="Q21" s="198">
        <v>1129</v>
      </c>
      <c r="R21" s="198">
        <v>232</v>
      </c>
      <c r="S21" s="199">
        <v>897</v>
      </c>
      <c r="T21" s="193"/>
    </row>
    <row r="22" spans="1:20" ht="14.1" customHeight="1">
      <c r="A22" s="251" t="s">
        <v>62</v>
      </c>
      <c r="B22" s="244"/>
      <c r="C22" s="245">
        <v>550442</v>
      </c>
      <c r="D22" s="246">
        <v>2035272</v>
      </c>
      <c r="E22" s="246">
        <v>990575</v>
      </c>
      <c r="F22" s="246">
        <v>1044697</v>
      </c>
      <c r="G22" s="247"/>
      <c r="H22" s="246">
        <v>64656</v>
      </c>
      <c r="I22" s="246">
        <v>80908</v>
      </c>
      <c r="J22" s="246">
        <v>-16252</v>
      </c>
      <c r="K22" s="252">
        <v>3.2810045183840995</v>
      </c>
      <c r="L22" s="250"/>
      <c r="O22" s="193" t="s">
        <v>63</v>
      </c>
      <c r="P22" s="198">
        <v>5</v>
      </c>
      <c r="Q22" s="198">
        <v>386</v>
      </c>
      <c r="R22" s="198">
        <v>244</v>
      </c>
      <c r="S22" s="199">
        <v>142</v>
      </c>
      <c r="T22" s="193"/>
    </row>
    <row r="23" spans="1:20" ht="14.1" customHeight="1">
      <c r="A23" s="251" t="s">
        <v>64</v>
      </c>
      <c r="B23" s="244"/>
      <c r="C23" s="245">
        <v>574968</v>
      </c>
      <c r="D23" s="246">
        <v>2080304</v>
      </c>
      <c r="E23" s="246">
        <v>1012456</v>
      </c>
      <c r="F23" s="246">
        <v>1067848</v>
      </c>
      <c r="G23" s="247"/>
      <c r="H23" s="246">
        <v>45032</v>
      </c>
      <c r="I23" s="246">
        <v>67740</v>
      </c>
      <c r="J23" s="246">
        <v>-22708</v>
      </c>
      <c r="K23" s="252">
        <v>2.2125789575054342</v>
      </c>
      <c r="L23" s="250"/>
      <c r="O23" s="193" t="s">
        <v>65</v>
      </c>
      <c r="P23" s="198">
        <v>6</v>
      </c>
      <c r="Q23" s="198">
        <v>223</v>
      </c>
      <c r="R23" s="198">
        <v>326</v>
      </c>
      <c r="S23" s="199">
        <v>-103</v>
      </c>
      <c r="T23" s="193"/>
    </row>
    <row r="24" spans="1:20" ht="14.1" customHeight="1">
      <c r="A24" s="243" t="s">
        <v>66</v>
      </c>
      <c r="B24" s="244"/>
      <c r="C24" s="245">
        <v>606936</v>
      </c>
      <c r="D24" s="246">
        <v>2104058</v>
      </c>
      <c r="E24" s="246">
        <v>1024354</v>
      </c>
      <c r="F24" s="246">
        <v>1079704</v>
      </c>
      <c r="G24" s="247"/>
      <c r="H24" s="246">
        <v>23754</v>
      </c>
      <c r="I24" s="246">
        <v>47526</v>
      </c>
      <c r="J24" s="246">
        <v>-23772</v>
      </c>
      <c r="K24" s="252">
        <v>1.1418523446573192</v>
      </c>
      <c r="L24" s="250"/>
      <c r="M24" s="253"/>
      <c r="O24" s="193" t="s">
        <v>67</v>
      </c>
      <c r="P24" s="198">
        <v>7</v>
      </c>
      <c r="Q24" s="198">
        <v>297</v>
      </c>
      <c r="R24" s="198">
        <v>435</v>
      </c>
      <c r="S24" s="199">
        <v>-138</v>
      </c>
      <c r="T24" s="193"/>
    </row>
    <row r="25" spans="1:20" ht="14.1" customHeight="1">
      <c r="A25" s="251" t="s">
        <v>68</v>
      </c>
      <c r="B25" s="244"/>
      <c r="C25" s="245">
        <v>653814</v>
      </c>
      <c r="D25" s="246">
        <v>2133592</v>
      </c>
      <c r="E25" s="246">
        <v>1042030</v>
      </c>
      <c r="F25" s="246">
        <v>1091562</v>
      </c>
      <c r="G25" s="247"/>
      <c r="H25" s="246">
        <v>29534</v>
      </c>
      <c r="I25" s="246">
        <v>27195</v>
      </c>
      <c r="J25" s="246">
        <v>2339</v>
      </c>
      <c r="K25" s="252">
        <v>1.4036685300500271</v>
      </c>
      <c r="L25" s="250"/>
      <c r="M25" s="253"/>
      <c r="O25" s="193" t="s">
        <v>21</v>
      </c>
      <c r="P25" s="198">
        <v>8</v>
      </c>
      <c r="Q25" s="198">
        <v>1045</v>
      </c>
      <c r="R25" s="198">
        <v>399</v>
      </c>
      <c r="S25" s="199">
        <v>646</v>
      </c>
    </row>
    <row r="26" spans="1:20" ht="14.1" customHeight="1">
      <c r="A26" s="251" t="s">
        <v>69</v>
      </c>
      <c r="B26" s="244"/>
      <c r="C26" s="245">
        <v>662123</v>
      </c>
      <c r="D26" s="246">
        <v>2136464</v>
      </c>
      <c r="E26" s="246">
        <v>1043683</v>
      </c>
      <c r="F26" s="246">
        <v>1092781</v>
      </c>
      <c r="G26" s="247"/>
      <c r="H26" s="246">
        <v>2872</v>
      </c>
      <c r="I26" s="246">
        <v>3862</v>
      </c>
      <c r="J26" s="246">
        <v>-990</v>
      </c>
      <c r="K26" s="252">
        <v>0.1346086786977079</v>
      </c>
      <c r="L26" s="250"/>
      <c r="M26" s="253"/>
      <c r="O26" s="193" t="s">
        <v>70</v>
      </c>
      <c r="P26" s="198">
        <v>9</v>
      </c>
      <c r="Q26" s="198">
        <v>433</v>
      </c>
      <c r="R26" s="198">
        <v>354</v>
      </c>
      <c r="S26" s="199">
        <v>79</v>
      </c>
    </row>
    <row r="27" spans="1:20" ht="14.1" customHeight="1" thickBot="1">
      <c r="A27" s="254" t="s">
        <v>71</v>
      </c>
      <c r="B27" s="244"/>
      <c r="C27" s="245">
        <v>670399</v>
      </c>
      <c r="D27" s="246">
        <v>2137406</v>
      </c>
      <c r="E27" s="246">
        <v>1043981</v>
      </c>
      <c r="F27" s="246">
        <v>1093425</v>
      </c>
      <c r="G27" s="247"/>
      <c r="H27" s="246">
        <v>942</v>
      </c>
      <c r="I27" s="246">
        <v>3153</v>
      </c>
      <c r="J27" s="246">
        <v>-2211</v>
      </c>
      <c r="K27" s="252">
        <v>4.4091545656748721E-2</v>
      </c>
      <c r="L27" s="250"/>
      <c r="M27" s="253"/>
      <c r="O27" s="255" t="s">
        <v>72</v>
      </c>
      <c r="P27" s="179"/>
      <c r="Q27" s="179">
        <v>-1958</v>
      </c>
      <c r="R27" s="179">
        <v>1500</v>
      </c>
      <c r="S27" s="256">
        <v>-3458</v>
      </c>
    </row>
    <row r="28" spans="1:20" ht="14.1" customHeight="1">
      <c r="A28" s="257" t="s">
        <v>73</v>
      </c>
      <c r="B28" s="258"/>
      <c r="C28" s="259">
        <v>678414</v>
      </c>
      <c r="D28" s="260">
        <v>2136629</v>
      </c>
      <c r="E28" s="260">
        <v>1043428</v>
      </c>
      <c r="F28" s="260">
        <v>1093201</v>
      </c>
      <c r="G28" s="261"/>
      <c r="H28" s="260">
        <v>-777</v>
      </c>
      <c r="I28" s="260">
        <v>2633</v>
      </c>
      <c r="J28" s="260">
        <v>-3410</v>
      </c>
      <c r="K28" s="262">
        <v>-3.6352475851569609E-2</v>
      </c>
      <c r="L28" s="263"/>
      <c r="M28" s="253"/>
    </row>
    <row r="29" spans="1:20" ht="7.5" hidden="1" customHeight="1">
      <c r="A29" s="251" t="s">
        <v>17</v>
      </c>
      <c r="B29" s="264"/>
      <c r="C29" s="265">
        <v>678414</v>
      </c>
      <c r="D29" s="246">
        <v>2136629</v>
      </c>
      <c r="E29" s="246">
        <v>1043428</v>
      </c>
      <c r="F29" s="246">
        <v>1093201</v>
      </c>
      <c r="G29" s="247"/>
      <c r="H29" s="246"/>
      <c r="I29" s="246"/>
      <c r="J29" s="246"/>
      <c r="K29" s="266"/>
      <c r="L29" s="250"/>
      <c r="M29" s="253"/>
    </row>
    <row r="30" spans="1:20" ht="13.5" customHeight="1">
      <c r="A30" s="251" t="s">
        <v>21</v>
      </c>
      <c r="B30" s="244"/>
      <c r="C30" s="245">
        <v>685306</v>
      </c>
      <c r="D30" s="246">
        <v>2134238</v>
      </c>
      <c r="E30" s="246">
        <v>1041972</v>
      </c>
      <c r="F30" s="246">
        <v>1092266</v>
      </c>
      <c r="G30" s="247"/>
      <c r="H30" s="246"/>
      <c r="I30" s="246"/>
      <c r="J30" s="246"/>
      <c r="K30" s="266"/>
      <c r="L30" s="250" t="s">
        <v>18</v>
      </c>
      <c r="M30" s="253"/>
    </row>
    <row r="31" spans="1:20" ht="12" customHeight="1">
      <c r="A31" s="267" t="s">
        <v>74</v>
      </c>
      <c r="B31" s="244"/>
      <c r="C31" s="245">
        <v>685805</v>
      </c>
      <c r="D31" s="246">
        <v>2134671</v>
      </c>
      <c r="E31" s="246">
        <v>1042154</v>
      </c>
      <c r="F31" s="246">
        <v>1092517</v>
      </c>
      <c r="G31" s="268" t="s">
        <v>25</v>
      </c>
      <c r="H31" s="246">
        <v>433</v>
      </c>
      <c r="I31" s="246">
        <v>354</v>
      </c>
      <c r="J31" s="246">
        <v>79</v>
      </c>
      <c r="K31" s="252">
        <v>0.20288271504864966</v>
      </c>
      <c r="L31" s="250" t="s">
        <v>75</v>
      </c>
      <c r="M31" s="253"/>
    </row>
    <row r="32" spans="1:20" ht="12" customHeight="1">
      <c r="A32" s="269"/>
      <c r="B32" s="270"/>
      <c r="C32" s="271"/>
      <c r="D32" s="272"/>
      <c r="E32" s="272"/>
      <c r="F32" s="272"/>
      <c r="G32" s="273" t="s">
        <v>22</v>
      </c>
      <c r="H32" s="274">
        <v>-1958</v>
      </c>
      <c r="I32" s="274">
        <v>1500</v>
      </c>
      <c r="J32" s="274">
        <v>-3458</v>
      </c>
      <c r="K32" s="275">
        <v>-0.91639681011537333</v>
      </c>
      <c r="L32" s="276" t="s">
        <v>75</v>
      </c>
      <c r="M32" s="253"/>
    </row>
    <row r="33" spans="1:14" ht="12" customHeight="1">
      <c r="A33" s="277" t="s">
        <v>76</v>
      </c>
      <c r="B33" s="277"/>
      <c r="M33" s="253"/>
    </row>
    <row r="34" spans="1:14" ht="12" customHeight="1">
      <c r="A34" s="277" t="s">
        <v>77</v>
      </c>
      <c r="B34" s="277"/>
      <c r="M34" s="253"/>
      <c r="N34" s="198"/>
    </row>
    <row r="35" spans="1:14" ht="12" customHeight="1">
      <c r="A35" s="277" t="s">
        <v>78</v>
      </c>
      <c r="B35" s="277"/>
      <c r="M35" s="253"/>
      <c r="N35" s="198"/>
    </row>
    <row r="36" spans="1:14" ht="8.25" customHeight="1">
      <c r="M36" s="278"/>
      <c r="N36" s="198"/>
    </row>
    <row r="37" spans="1:14" ht="8.25" customHeight="1">
      <c r="M37" s="198"/>
      <c r="N37" s="198"/>
    </row>
    <row r="38" spans="1:14" ht="14.4">
      <c r="A38" s="222" t="s">
        <v>79</v>
      </c>
      <c r="B38" s="222"/>
      <c r="M38" s="198"/>
      <c r="N38" s="198"/>
    </row>
    <row r="39" spans="1:14">
      <c r="M39" s="198"/>
      <c r="N39" s="198"/>
    </row>
    <row r="40" spans="1:14">
      <c r="M40" s="198"/>
      <c r="N40" s="198"/>
    </row>
    <row r="41" spans="1:14">
      <c r="M41" s="198"/>
      <c r="N41" s="198"/>
    </row>
    <row r="42" spans="1:14">
      <c r="M42" s="198"/>
      <c r="N42" s="198"/>
    </row>
    <row r="43" spans="1:14">
      <c r="M43" s="198"/>
      <c r="N43" s="198"/>
    </row>
    <row r="44" spans="1:14">
      <c r="M44" s="198"/>
      <c r="N44" s="198"/>
    </row>
    <row r="45" spans="1:14">
      <c r="M45" s="198"/>
      <c r="N45" s="198"/>
    </row>
    <row r="46" spans="1:14">
      <c r="M46" s="198"/>
      <c r="N46" s="198"/>
    </row>
    <row r="47" spans="1:14">
      <c r="M47" s="198"/>
      <c r="N47" s="198"/>
    </row>
    <row r="48" spans="1:14">
      <c r="M48" s="198"/>
      <c r="N48" s="198"/>
    </row>
    <row r="49" spans="1:14">
      <c r="M49" s="198"/>
      <c r="N49" s="198"/>
    </row>
    <row r="50" spans="1:14">
      <c r="M50" s="198"/>
      <c r="N50" s="198"/>
    </row>
    <row r="51" spans="1:14">
      <c r="M51" s="198"/>
      <c r="N51" s="198"/>
    </row>
    <row r="52" spans="1:14">
      <c r="M52" s="198"/>
      <c r="N52" s="198"/>
    </row>
    <row r="53" spans="1:14">
      <c r="M53" s="198"/>
      <c r="N53" s="198"/>
    </row>
    <row r="54" spans="1:14">
      <c r="M54" s="198"/>
      <c r="N54" s="198"/>
    </row>
    <row r="55" spans="1:14">
      <c r="M55" s="198"/>
      <c r="N55" s="198"/>
    </row>
    <row r="56" spans="1:14">
      <c r="M56" s="198"/>
      <c r="N56" s="198"/>
    </row>
    <row r="57" spans="1:14">
      <c r="M57" s="198"/>
      <c r="N57" s="198"/>
    </row>
    <row r="60" spans="1:14" ht="16.2">
      <c r="A60" s="171"/>
      <c r="B60" s="171"/>
    </row>
  </sheetData>
  <phoneticPr fontId="14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3203125" defaultRowHeight="10.8"/>
  <cols>
    <col min="1" max="1" width="11.33203125" style="113" customWidth="1"/>
    <col min="2" max="2" width="9.77734375" style="113" customWidth="1"/>
    <col min="3" max="13" width="6.6640625" style="113" customWidth="1"/>
    <col min="14" max="14" width="4.109375" style="113" customWidth="1"/>
    <col min="15" max="15" width="6.6640625" style="113" customWidth="1"/>
    <col min="16" max="16384" width="9.33203125" style="113"/>
  </cols>
  <sheetData>
    <row r="1" spans="1:26" ht="14.4">
      <c r="A1" s="112" t="s">
        <v>80</v>
      </c>
    </row>
    <row r="2" spans="1:26" ht="15" customHeight="1">
      <c r="A2" s="114"/>
      <c r="B2" s="115" t="s">
        <v>81</v>
      </c>
      <c r="C2" s="116" t="s">
        <v>35</v>
      </c>
      <c r="D2" s="116" t="s">
        <v>82</v>
      </c>
      <c r="E2" s="116" t="s">
        <v>83</v>
      </c>
      <c r="F2" s="116" t="s">
        <v>84</v>
      </c>
      <c r="G2" s="116" t="s">
        <v>85</v>
      </c>
      <c r="H2" s="116" t="s">
        <v>86</v>
      </c>
      <c r="I2" s="116" t="s">
        <v>87</v>
      </c>
      <c r="J2" s="116" t="s">
        <v>88</v>
      </c>
      <c r="K2" s="116" t="s">
        <v>89</v>
      </c>
      <c r="L2" s="116" t="s">
        <v>90</v>
      </c>
      <c r="M2" s="115" t="s">
        <v>91</v>
      </c>
      <c r="N2" s="117"/>
      <c r="P2" s="162" t="s">
        <v>92</v>
      </c>
      <c r="R2" s="163" t="s">
        <v>93</v>
      </c>
      <c r="S2" s="163" t="s">
        <v>94</v>
      </c>
      <c r="T2" s="163" t="s">
        <v>95</v>
      </c>
      <c r="U2" s="163" t="s">
        <v>96</v>
      </c>
      <c r="V2" s="163" t="s">
        <v>97</v>
      </c>
      <c r="W2" s="163" t="s">
        <v>98</v>
      </c>
      <c r="X2" s="163" t="s">
        <v>99</v>
      </c>
      <c r="Y2" s="163" t="s">
        <v>100</v>
      </c>
      <c r="Z2" s="163" t="s">
        <v>101</v>
      </c>
    </row>
    <row r="3" spans="1:26" ht="14.1" customHeight="1">
      <c r="A3" s="118" t="s">
        <v>102</v>
      </c>
      <c r="B3" s="119" t="s">
        <v>35</v>
      </c>
      <c r="C3" s="120">
        <v>6954</v>
      </c>
      <c r="D3" s="120">
        <v>596</v>
      </c>
      <c r="E3" s="120">
        <v>276</v>
      </c>
      <c r="F3" s="120">
        <v>460</v>
      </c>
      <c r="G3" s="120">
        <v>1482</v>
      </c>
      <c r="H3" s="120">
        <v>1466</v>
      </c>
      <c r="I3" s="120">
        <v>838</v>
      </c>
      <c r="J3" s="120">
        <v>802</v>
      </c>
      <c r="K3" s="120">
        <v>484</v>
      </c>
      <c r="L3" s="120">
        <v>294</v>
      </c>
      <c r="M3" s="121">
        <v>256</v>
      </c>
      <c r="N3" s="122"/>
      <c r="P3" s="113" t="s">
        <v>10</v>
      </c>
      <c r="Q3" s="113" t="s">
        <v>15</v>
      </c>
      <c r="R3" s="113">
        <v>82</v>
      </c>
      <c r="S3" s="113">
        <v>491</v>
      </c>
      <c r="T3" s="113">
        <v>160</v>
      </c>
      <c r="U3" s="113">
        <v>121</v>
      </c>
      <c r="V3" s="113">
        <v>97</v>
      </c>
      <c r="W3" s="113">
        <v>22</v>
      </c>
      <c r="X3" s="113">
        <v>59</v>
      </c>
      <c r="Y3" s="113">
        <v>69</v>
      </c>
      <c r="Z3" s="113">
        <v>265</v>
      </c>
    </row>
    <row r="4" spans="1:26" ht="14.1" customHeight="1">
      <c r="A4" s="118"/>
      <c r="B4" s="123" t="s">
        <v>103</v>
      </c>
      <c r="C4" s="120">
        <v>3647</v>
      </c>
      <c r="D4" s="120">
        <v>308</v>
      </c>
      <c r="E4" s="120">
        <v>141</v>
      </c>
      <c r="F4" s="120">
        <v>265</v>
      </c>
      <c r="G4" s="120">
        <v>701</v>
      </c>
      <c r="H4" s="120">
        <v>694</v>
      </c>
      <c r="I4" s="120">
        <v>459</v>
      </c>
      <c r="J4" s="120">
        <v>523</v>
      </c>
      <c r="K4" s="120">
        <v>298</v>
      </c>
      <c r="L4" s="120">
        <v>170</v>
      </c>
      <c r="M4" s="121">
        <v>88</v>
      </c>
      <c r="N4" s="122"/>
      <c r="Q4" s="113" t="s">
        <v>16</v>
      </c>
      <c r="R4" s="164">
        <v>-121</v>
      </c>
      <c r="S4" s="164">
        <v>-511</v>
      </c>
      <c r="T4" s="164">
        <v>-138</v>
      </c>
      <c r="U4" s="164">
        <v>-140</v>
      </c>
      <c r="V4" s="164">
        <v>-34</v>
      </c>
      <c r="W4" s="164">
        <v>-16</v>
      </c>
      <c r="X4" s="164">
        <v>-40</v>
      </c>
      <c r="Y4" s="164">
        <v>-30</v>
      </c>
      <c r="Z4" s="164">
        <v>-167</v>
      </c>
    </row>
    <row r="5" spans="1:26" ht="14.1" customHeight="1">
      <c r="A5" s="124"/>
      <c r="B5" s="125" t="s">
        <v>104</v>
      </c>
      <c r="C5" s="126">
        <v>3307</v>
      </c>
      <c r="D5" s="126">
        <v>288</v>
      </c>
      <c r="E5" s="126">
        <v>135</v>
      </c>
      <c r="F5" s="126">
        <v>195</v>
      </c>
      <c r="G5" s="126">
        <v>781</v>
      </c>
      <c r="H5" s="126">
        <v>772</v>
      </c>
      <c r="I5" s="126">
        <v>379</v>
      </c>
      <c r="J5" s="126">
        <v>279</v>
      </c>
      <c r="K5" s="126">
        <v>186</v>
      </c>
      <c r="L5" s="126">
        <v>124</v>
      </c>
      <c r="M5" s="127">
        <v>168</v>
      </c>
      <c r="N5" s="122"/>
      <c r="R5" s="163" t="s">
        <v>93</v>
      </c>
      <c r="S5" s="163" t="s">
        <v>94</v>
      </c>
      <c r="T5" s="163" t="s">
        <v>95</v>
      </c>
      <c r="U5" s="163" t="s">
        <v>96</v>
      </c>
      <c r="V5" s="163" t="s">
        <v>97</v>
      </c>
      <c r="W5" s="163" t="s">
        <v>98</v>
      </c>
      <c r="X5" s="163" t="s">
        <v>99</v>
      </c>
      <c r="Y5" s="163" t="s">
        <v>100</v>
      </c>
      <c r="Z5" s="163" t="s">
        <v>101</v>
      </c>
    </row>
    <row r="6" spans="1:26" ht="14.1" customHeight="1">
      <c r="A6" s="118" t="s">
        <v>105</v>
      </c>
      <c r="B6" s="119" t="s">
        <v>35</v>
      </c>
      <c r="C6" s="120">
        <v>2075</v>
      </c>
      <c r="D6" s="120">
        <v>232</v>
      </c>
      <c r="E6" s="120">
        <v>87</v>
      </c>
      <c r="F6" s="120">
        <v>90</v>
      </c>
      <c r="G6" s="120">
        <v>425</v>
      </c>
      <c r="H6" s="120">
        <v>476</v>
      </c>
      <c r="I6" s="120">
        <v>233</v>
      </c>
      <c r="J6" s="120">
        <v>235</v>
      </c>
      <c r="K6" s="120">
        <v>123</v>
      </c>
      <c r="L6" s="120">
        <v>80</v>
      </c>
      <c r="M6" s="121">
        <v>94</v>
      </c>
      <c r="N6" s="122"/>
      <c r="P6" s="113" t="s">
        <v>11</v>
      </c>
      <c r="Q6" s="113" t="s">
        <v>15</v>
      </c>
      <c r="R6" s="113">
        <v>43</v>
      </c>
      <c r="S6" s="113">
        <v>243</v>
      </c>
      <c r="T6" s="113">
        <v>94</v>
      </c>
      <c r="U6" s="113">
        <v>118</v>
      </c>
      <c r="V6" s="113">
        <v>81</v>
      </c>
      <c r="W6" s="113">
        <v>105</v>
      </c>
      <c r="X6" s="113">
        <v>50</v>
      </c>
      <c r="Y6" s="113">
        <v>93</v>
      </c>
      <c r="Z6" s="113">
        <v>264</v>
      </c>
    </row>
    <row r="7" spans="1:26" ht="14.1" customHeight="1">
      <c r="A7" s="118"/>
      <c r="B7" s="123" t="s">
        <v>103</v>
      </c>
      <c r="C7" s="120">
        <v>961</v>
      </c>
      <c r="D7" s="120">
        <v>125</v>
      </c>
      <c r="E7" s="120">
        <v>42</v>
      </c>
      <c r="F7" s="120">
        <v>39</v>
      </c>
      <c r="G7" s="120">
        <v>156</v>
      </c>
      <c r="H7" s="120">
        <v>214</v>
      </c>
      <c r="I7" s="120">
        <v>109</v>
      </c>
      <c r="J7" s="120">
        <v>139</v>
      </c>
      <c r="K7" s="120">
        <v>62</v>
      </c>
      <c r="L7" s="120">
        <v>43</v>
      </c>
      <c r="M7" s="121">
        <v>32</v>
      </c>
      <c r="N7" s="122"/>
      <c r="Q7" s="113" t="s">
        <v>16</v>
      </c>
      <c r="R7" s="164">
        <v>-83</v>
      </c>
      <c r="S7" s="164">
        <v>-273</v>
      </c>
      <c r="T7" s="164">
        <v>-98</v>
      </c>
      <c r="U7" s="164">
        <v>-89</v>
      </c>
      <c r="V7" s="164">
        <v>-21</v>
      </c>
      <c r="W7" s="164">
        <v>-112</v>
      </c>
      <c r="X7" s="164">
        <v>-45</v>
      </c>
      <c r="Y7" s="164">
        <v>-38</v>
      </c>
      <c r="Z7" s="164">
        <v>-200</v>
      </c>
    </row>
    <row r="8" spans="1:26" ht="14.1" customHeight="1">
      <c r="A8" s="124"/>
      <c r="B8" s="125" t="s">
        <v>104</v>
      </c>
      <c r="C8" s="126">
        <v>1114</v>
      </c>
      <c r="D8" s="126">
        <v>107</v>
      </c>
      <c r="E8" s="126">
        <v>45</v>
      </c>
      <c r="F8" s="126">
        <v>51</v>
      </c>
      <c r="G8" s="126">
        <v>269</v>
      </c>
      <c r="H8" s="126">
        <v>262</v>
      </c>
      <c r="I8" s="126">
        <v>124</v>
      </c>
      <c r="J8" s="126">
        <v>96</v>
      </c>
      <c r="K8" s="126">
        <v>61</v>
      </c>
      <c r="L8" s="126">
        <v>37</v>
      </c>
      <c r="M8" s="127">
        <v>62</v>
      </c>
      <c r="N8" s="122"/>
    </row>
    <row r="9" spans="1:26" ht="14.1" customHeight="1">
      <c r="A9" s="118" t="s">
        <v>106</v>
      </c>
      <c r="B9" s="128" t="s">
        <v>15</v>
      </c>
      <c r="C9" s="120">
        <v>2476</v>
      </c>
      <c r="D9" s="120">
        <v>182</v>
      </c>
      <c r="E9" s="120">
        <v>94</v>
      </c>
      <c r="F9" s="120">
        <v>175</v>
      </c>
      <c r="G9" s="120">
        <v>512</v>
      </c>
      <c r="H9" s="120">
        <v>513</v>
      </c>
      <c r="I9" s="120">
        <v>310</v>
      </c>
      <c r="J9" s="120">
        <v>299</v>
      </c>
      <c r="K9" s="120">
        <v>183</v>
      </c>
      <c r="L9" s="120">
        <v>128</v>
      </c>
      <c r="M9" s="121">
        <v>80</v>
      </c>
      <c r="N9" s="122"/>
    </row>
    <row r="10" spans="1:26" ht="14.1" customHeight="1">
      <c r="A10" s="118"/>
      <c r="B10" s="123" t="s">
        <v>103</v>
      </c>
      <c r="C10" s="120">
        <v>1377</v>
      </c>
      <c r="D10" s="120">
        <v>91</v>
      </c>
      <c r="E10" s="120">
        <v>52</v>
      </c>
      <c r="F10" s="120">
        <v>106</v>
      </c>
      <c r="G10" s="120">
        <v>273</v>
      </c>
      <c r="H10" s="120">
        <v>238</v>
      </c>
      <c r="I10" s="120">
        <v>174</v>
      </c>
      <c r="J10" s="120">
        <v>200</v>
      </c>
      <c r="K10" s="120">
        <v>131</v>
      </c>
      <c r="L10" s="120">
        <v>79</v>
      </c>
      <c r="M10" s="121">
        <v>33</v>
      </c>
      <c r="N10" s="122"/>
      <c r="P10" s="137" t="s">
        <v>107</v>
      </c>
      <c r="Q10" s="113">
        <f>MAX(R3:Z7)</f>
        <v>491</v>
      </c>
    </row>
    <row r="11" spans="1:26" ht="14.1" customHeight="1">
      <c r="A11" s="118"/>
      <c r="B11" s="129" t="s">
        <v>104</v>
      </c>
      <c r="C11" s="130">
        <v>1099</v>
      </c>
      <c r="D11" s="130">
        <v>91</v>
      </c>
      <c r="E11" s="130">
        <v>42</v>
      </c>
      <c r="F11" s="130">
        <v>69</v>
      </c>
      <c r="G11" s="130">
        <v>239</v>
      </c>
      <c r="H11" s="130">
        <v>275</v>
      </c>
      <c r="I11" s="130">
        <v>136</v>
      </c>
      <c r="J11" s="130">
        <v>99</v>
      </c>
      <c r="K11" s="130">
        <v>52</v>
      </c>
      <c r="L11" s="130">
        <v>49</v>
      </c>
      <c r="M11" s="131">
        <v>47</v>
      </c>
      <c r="N11" s="122"/>
      <c r="P11" s="137" t="s">
        <v>108</v>
      </c>
      <c r="Q11" s="113">
        <f>MIN(R3:Z7)*-1</f>
        <v>511</v>
      </c>
    </row>
    <row r="12" spans="1:26" ht="14.1" customHeight="1">
      <c r="A12" s="118"/>
      <c r="B12" s="128" t="s">
        <v>16</v>
      </c>
      <c r="C12" s="120">
        <v>2403</v>
      </c>
      <c r="D12" s="120">
        <v>182</v>
      </c>
      <c r="E12" s="120">
        <v>95</v>
      </c>
      <c r="F12" s="120">
        <v>195</v>
      </c>
      <c r="G12" s="120">
        <v>545</v>
      </c>
      <c r="H12" s="120">
        <v>477</v>
      </c>
      <c r="I12" s="120">
        <v>295</v>
      </c>
      <c r="J12" s="120">
        <v>268</v>
      </c>
      <c r="K12" s="120">
        <v>178</v>
      </c>
      <c r="L12" s="120">
        <v>86</v>
      </c>
      <c r="M12" s="121">
        <v>82</v>
      </c>
      <c r="N12" s="122"/>
      <c r="P12" s="137" t="s">
        <v>109</v>
      </c>
      <c r="Q12" s="113">
        <f>ROUNDUP(MAX(Q10:Q11),-2)</f>
        <v>600</v>
      </c>
    </row>
    <row r="13" spans="1:26" ht="14.1" customHeight="1">
      <c r="A13" s="118"/>
      <c r="B13" s="123" t="s">
        <v>103</v>
      </c>
      <c r="C13" s="120">
        <v>1309</v>
      </c>
      <c r="D13" s="120">
        <v>92</v>
      </c>
      <c r="E13" s="120">
        <v>47</v>
      </c>
      <c r="F13" s="120">
        <v>120</v>
      </c>
      <c r="G13" s="120">
        <v>272</v>
      </c>
      <c r="H13" s="120">
        <v>242</v>
      </c>
      <c r="I13" s="120">
        <v>176</v>
      </c>
      <c r="J13" s="120">
        <v>184</v>
      </c>
      <c r="K13" s="120">
        <v>105</v>
      </c>
      <c r="L13" s="120">
        <v>48</v>
      </c>
      <c r="M13" s="121">
        <v>23</v>
      </c>
      <c r="N13" s="122"/>
      <c r="P13" s="137" t="s">
        <v>110</v>
      </c>
      <c r="Q13" s="113">
        <f>ROUNDUP(MAX(Q10:R11),-2)*-1</f>
        <v>-600</v>
      </c>
    </row>
    <row r="14" spans="1:26" ht="14.1" customHeight="1">
      <c r="A14" s="118"/>
      <c r="B14" s="129" t="s">
        <v>104</v>
      </c>
      <c r="C14" s="130">
        <v>1094</v>
      </c>
      <c r="D14" s="130">
        <v>90</v>
      </c>
      <c r="E14" s="130">
        <v>48</v>
      </c>
      <c r="F14" s="130">
        <v>75</v>
      </c>
      <c r="G14" s="130">
        <v>273</v>
      </c>
      <c r="H14" s="130">
        <v>235</v>
      </c>
      <c r="I14" s="130">
        <v>119</v>
      </c>
      <c r="J14" s="130">
        <v>84</v>
      </c>
      <c r="K14" s="130">
        <v>73</v>
      </c>
      <c r="L14" s="130">
        <v>38</v>
      </c>
      <c r="M14" s="131">
        <v>59</v>
      </c>
      <c r="N14" s="122"/>
      <c r="P14" s="137" t="s">
        <v>111</v>
      </c>
      <c r="Q14" s="113">
        <f>IF(Q12&gt;2000,500,IF(Q12&gt;1000,400,200))</f>
        <v>200</v>
      </c>
    </row>
    <row r="15" spans="1:26" ht="14.1" customHeight="1">
      <c r="A15" s="118"/>
      <c r="B15" s="128" t="s">
        <v>112</v>
      </c>
      <c r="C15" s="132">
        <v>73</v>
      </c>
      <c r="D15" s="132">
        <v>0</v>
      </c>
      <c r="E15" s="132">
        <v>-1</v>
      </c>
      <c r="F15" s="132">
        <v>-20</v>
      </c>
      <c r="G15" s="132">
        <v>-33</v>
      </c>
      <c r="H15" s="132">
        <v>36</v>
      </c>
      <c r="I15" s="132">
        <v>15</v>
      </c>
      <c r="J15" s="132">
        <v>31</v>
      </c>
      <c r="K15" s="132">
        <v>5</v>
      </c>
      <c r="L15" s="132">
        <v>42</v>
      </c>
      <c r="M15" s="133">
        <v>-2</v>
      </c>
      <c r="N15" s="134"/>
    </row>
    <row r="16" spans="1:26" ht="14.1" customHeight="1">
      <c r="A16" s="118"/>
      <c r="B16" s="123" t="s">
        <v>103</v>
      </c>
      <c r="C16" s="132">
        <v>68</v>
      </c>
      <c r="D16" s="132">
        <v>-1</v>
      </c>
      <c r="E16" s="132">
        <v>5</v>
      </c>
      <c r="F16" s="132">
        <v>-14</v>
      </c>
      <c r="G16" s="132">
        <v>1</v>
      </c>
      <c r="H16" s="132">
        <v>-4</v>
      </c>
      <c r="I16" s="132">
        <v>-2</v>
      </c>
      <c r="J16" s="132">
        <v>16</v>
      </c>
      <c r="K16" s="132">
        <v>26</v>
      </c>
      <c r="L16" s="132">
        <v>31</v>
      </c>
      <c r="M16" s="133">
        <v>10</v>
      </c>
      <c r="N16" s="134"/>
    </row>
    <row r="17" spans="1:14" ht="14.1" customHeight="1">
      <c r="A17" s="124"/>
      <c r="B17" s="125" t="s">
        <v>104</v>
      </c>
      <c r="C17" s="135">
        <v>5</v>
      </c>
      <c r="D17" s="135">
        <v>1</v>
      </c>
      <c r="E17" s="135">
        <v>-6</v>
      </c>
      <c r="F17" s="135">
        <v>-6</v>
      </c>
      <c r="G17" s="135">
        <v>-34</v>
      </c>
      <c r="H17" s="135">
        <v>40</v>
      </c>
      <c r="I17" s="135">
        <v>17</v>
      </c>
      <c r="J17" s="135">
        <v>15</v>
      </c>
      <c r="K17" s="135">
        <v>-21</v>
      </c>
      <c r="L17" s="135">
        <v>11</v>
      </c>
      <c r="M17" s="136">
        <v>-12</v>
      </c>
      <c r="N17" s="134"/>
    </row>
    <row r="18" spans="1:14">
      <c r="A18" s="137" t="s">
        <v>113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14" ht="9.75" customHeight="1"/>
    <row r="20" spans="1:14" ht="9.75" customHeight="1"/>
    <row r="21" spans="1:14" ht="14.4">
      <c r="A21" s="112" t="s">
        <v>114</v>
      </c>
    </row>
    <row r="22" spans="1:14" ht="28.8">
      <c r="A22" s="138"/>
      <c r="B22" s="139" t="s">
        <v>81</v>
      </c>
      <c r="C22" s="140" t="s">
        <v>35</v>
      </c>
      <c r="D22" s="140" t="s">
        <v>115</v>
      </c>
      <c r="E22" s="140" t="s">
        <v>94</v>
      </c>
      <c r="F22" s="140" t="s">
        <v>116</v>
      </c>
      <c r="G22" s="140" t="s">
        <v>96</v>
      </c>
      <c r="H22" s="140" t="s">
        <v>117</v>
      </c>
      <c r="I22" s="140" t="s">
        <v>98</v>
      </c>
      <c r="J22" s="141" t="s">
        <v>118</v>
      </c>
      <c r="K22" s="140" t="s">
        <v>100</v>
      </c>
      <c r="L22" s="140" t="s">
        <v>101</v>
      </c>
      <c r="M22" s="139" t="s">
        <v>119</v>
      </c>
      <c r="N22" s="142"/>
    </row>
    <row r="23" spans="1:14" ht="14.1" customHeight="1">
      <c r="A23" s="143" t="s">
        <v>102</v>
      </c>
      <c r="B23" s="144" t="s">
        <v>35</v>
      </c>
      <c r="C23" s="145">
        <v>6954</v>
      </c>
      <c r="D23" s="145">
        <v>352</v>
      </c>
      <c r="E23" s="145">
        <v>1758</v>
      </c>
      <c r="F23" s="145">
        <v>617</v>
      </c>
      <c r="G23" s="145">
        <v>566</v>
      </c>
      <c r="H23" s="145">
        <v>272</v>
      </c>
      <c r="I23" s="145">
        <v>643</v>
      </c>
      <c r="J23" s="145">
        <v>707</v>
      </c>
      <c r="K23" s="145">
        <v>464</v>
      </c>
      <c r="L23" s="145">
        <v>1295</v>
      </c>
      <c r="M23" s="146">
        <v>280</v>
      </c>
      <c r="N23" s="147"/>
    </row>
    <row r="24" spans="1:14" ht="14.1" customHeight="1">
      <c r="A24" s="143"/>
      <c r="B24" s="148" t="s">
        <v>103</v>
      </c>
      <c r="C24" s="145">
        <v>3647</v>
      </c>
      <c r="D24" s="145">
        <v>212</v>
      </c>
      <c r="E24" s="145">
        <v>1145</v>
      </c>
      <c r="F24" s="145">
        <v>366</v>
      </c>
      <c r="G24" s="145">
        <v>304</v>
      </c>
      <c r="H24" s="145">
        <v>145</v>
      </c>
      <c r="I24" s="145">
        <v>145</v>
      </c>
      <c r="J24" s="145">
        <v>372</v>
      </c>
      <c r="K24" s="145">
        <v>193</v>
      </c>
      <c r="L24" s="145">
        <v>632</v>
      </c>
      <c r="M24" s="146">
        <v>133</v>
      </c>
      <c r="N24" s="147"/>
    </row>
    <row r="25" spans="1:14" ht="14.1" customHeight="1">
      <c r="A25" s="149"/>
      <c r="B25" s="150" t="s">
        <v>104</v>
      </c>
      <c r="C25" s="151">
        <v>3307</v>
      </c>
      <c r="D25" s="151">
        <v>140</v>
      </c>
      <c r="E25" s="151">
        <v>613</v>
      </c>
      <c r="F25" s="151">
        <v>251</v>
      </c>
      <c r="G25" s="151">
        <v>262</v>
      </c>
      <c r="H25" s="151">
        <v>127</v>
      </c>
      <c r="I25" s="151">
        <v>498</v>
      </c>
      <c r="J25" s="151">
        <v>335</v>
      </c>
      <c r="K25" s="151">
        <v>271</v>
      </c>
      <c r="L25" s="151">
        <v>663</v>
      </c>
      <c r="M25" s="152">
        <v>147</v>
      </c>
      <c r="N25" s="147"/>
    </row>
    <row r="26" spans="1:14" ht="14.1" customHeight="1">
      <c r="A26" s="143" t="s">
        <v>105</v>
      </c>
      <c r="B26" s="144" t="s">
        <v>35</v>
      </c>
      <c r="C26" s="145">
        <v>2075</v>
      </c>
      <c r="D26" s="145">
        <v>23</v>
      </c>
      <c r="E26" s="145">
        <v>240</v>
      </c>
      <c r="F26" s="145">
        <v>127</v>
      </c>
      <c r="G26" s="145">
        <v>98</v>
      </c>
      <c r="H26" s="145">
        <v>39</v>
      </c>
      <c r="I26" s="145">
        <v>388</v>
      </c>
      <c r="J26" s="145">
        <v>513</v>
      </c>
      <c r="K26" s="145">
        <v>234</v>
      </c>
      <c r="L26" s="145">
        <v>399</v>
      </c>
      <c r="M26" s="146">
        <v>14</v>
      </c>
      <c r="N26" s="147"/>
    </row>
    <row r="27" spans="1:14" ht="14.1" customHeight="1">
      <c r="A27" s="143"/>
      <c r="B27" s="148" t="s">
        <v>103</v>
      </c>
      <c r="C27" s="145">
        <v>961</v>
      </c>
      <c r="D27" s="145">
        <v>9</v>
      </c>
      <c r="E27" s="145">
        <v>143</v>
      </c>
      <c r="F27" s="145">
        <v>68</v>
      </c>
      <c r="G27" s="145">
        <v>43</v>
      </c>
      <c r="H27" s="145">
        <v>14</v>
      </c>
      <c r="I27" s="145">
        <v>107</v>
      </c>
      <c r="J27" s="145">
        <v>273</v>
      </c>
      <c r="K27" s="145">
        <v>94</v>
      </c>
      <c r="L27" s="145">
        <v>200</v>
      </c>
      <c r="M27" s="146">
        <v>10</v>
      </c>
      <c r="N27" s="147"/>
    </row>
    <row r="28" spans="1:14" ht="14.1" customHeight="1">
      <c r="A28" s="149"/>
      <c r="B28" s="150" t="s">
        <v>104</v>
      </c>
      <c r="C28" s="151">
        <v>1114</v>
      </c>
      <c r="D28" s="151">
        <v>14</v>
      </c>
      <c r="E28" s="151">
        <v>97</v>
      </c>
      <c r="F28" s="151">
        <v>59</v>
      </c>
      <c r="G28" s="151">
        <v>55</v>
      </c>
      <c r="H28" s="151">
        <v>25</v>
      </c>
      <c r="I28" s="151">
        <v>281</v>
      </c>
      <c r="J28" s="151">
        <v>240</v>
      </c>
      <c r="K28" s="151">
        <v>140</v>
      </c>
      <c r="L28" s="151">
        <v>199</v>
      </c>
      <c r="M28" s="152">
        <v>4</v>
      </c>
      <c r="N28" s="147"/>
    </row>
    <row r="29" spans="1:14" ht="14.1" customHeight="1">
      <c r="A29" s="143" t="s">
        <v>106</v>
      </c>
      <c r="B29" s="153" t="s">
        <v>15</v>
      </c>
      <c r="C29" s="145">
        <v>2476</v>
      </c>
      <c r="D29" s="145">
        <v>125</v>
      </c>
      <c r="E29" s="145">
        <v>734</v>
      </c>
      <c r="F29" s="145">
        <v>254</v>
      </c>
      <c r="G29" s="145">
        <v>239</v>
      </c>
      <c r="H29" s="145">
        <v>178</v>
      </c>
      <c r="I29" s="145">
        <v>127</v>
      </c>
      <c r="J29" s="145">
        <v>109</v>
      </c>
      <c r="K29" s="145">
        <v>162</v>
      </c>
      <c r="L29" s="145">
        <v>529</v>
      </c>
      <c r="M29" s="146">
        <v>19</v>
      </c>
      <c r="N29" s="147"/>
    </row>
    <row r="30" spans="1:14" ht="14.1" customHeight="1">
      <c r="A30" s="143"/>
      <c r="B30" s="148" t="s">
        <v>103</v>
      </c>
      <c r="C30" s="145">
        <v>1377</v>
      </c>
      <c r="D30" s="145">
        <v>82</v>
      </c>
      <c r="E30" s="145">
        <v>491</v>
      </c>
      <c r="F30" s="145">
        <v>160</v>
      </c>
      <c r="G30" s="145">
        <v>121</v>
      </c>
      <c r="H30" s="145">
        <v>97</v>
      </c>
      <c r="I30" s="145">
        <v>22</v>
      </c>
      <c r="J30" s="145">
        <v>59</v>
      </c>
      <c r="K30" s="145">
        <v>69</v>
      </c>
      <c r="L30" s="145">
        <v>265</v>
      </c>
      <c r="M30" s="146">
        <v>11</v>
      </c>
      <c r="N30" s="147"/>
    </row>
    <row r="31" spans="1:14" ht="14.1" customHeight="1">
      <c r="A31" s="143"/>
      <c r="B31" s="154" t="s">
        <v>104</v>
      </c>
      <c r="C31" s="155">
        <v>1099</v>
      </c>
      <c r="D31" s="155">
        <v>43</v>
      </c>
      <c r="E31" s="155">
        <v>243</v>
      </c>
      <c r="F31" s="155">
        <v>94</v>
      </c>
      <c r="G31" s="155">
        <v>118</v>
      </c>
      <c r="H31" s="155">
        <v>81</v>
      </c>
      <c r="I31" s="155">
        <v>105</v>
      </c>
      <c r="J31" s="155">
        <v>50</v>
      </c>
      <c r="K31" s="155">
        <v>93</v>
      </c>
      <c r="L31" s="155">
        <v>264</v>
      </c>
      <c r="M31" s="156">
        <v>8</v>
      </c>
      <c r="N31" s="147"/>
    </row>
    <row r="32" spans="1:14" ht="14.1" customHeight="1">
      <c r="A32" s="143"/>
      <c r="B32" s="153" t="s">
        <v>16</v>
      </c>
      <c r="C32" s="145">
        <v>2403</v>
      </c>
      <c r="D32" s="145">
        <v>204</v>
      </c>
      <c r="E32" s="145">
        <v>784</v>
      </c>
      <c r="F32" s="145">
        <v>236</v>
      </c>
      <c r="G32" s="145">
        <v>229</v>
      </c>
      <c r="H32" s="145">
        <v>55</v>
      </c>
      <c r="I32" s="145">
        <v>128</v>
      </c>
      <c r="J32" s="145">
        <v>85</v>
      </c>
      <c r="K32" s="145">
        <v>68</v>
      </c>
      <c r="L32" s="145">
        <v>367</v>
      </c>
      <c r="M32" s="146">
        <v>247</v>
      </c>
      <c r="N32" s="147"/>
    </row>
    <row r="33" spans="1:14" ht="14.1" customHeight="1">
      <c r="A33" s="143"/>
      <c r="B33" s="148" t="s">
        <v>103</v>
      </c>
      <c r="C33" s="145">
        <v>1309</v>
      </c>
      <c r="D33" s="145">
        <v>121</v>
      </c>
      <c r="E33" s="145">
        <v>511</v>
      </c>
      <c r="F33" s="145">
        <v>138</v>
      </c>
      <c r="G33" s="145">
        <v>140</v>
      </c>
      <c r="H33" s="145">
        <v>34</v>
      </c>
      <c r="I33" s="145">
        <v>16</v>
      </c>
      <c r="J33" s="145">
        <v>40</v>
      </c>
      <c r="K33" s="145">
        <v>30</v>
      </c>
      <c r="L33" s="145">
        <v>167</v>
      </c>
      <c r="M33" s="146">
        <v>112</v>
      </c>
      <c r="N33" s="147"/>
    </row>
    <row r="34" spans="1:14" ht="14.1" customHeight="1">
      <c r="A34" s="143"/>
      <c r="B34" s="154" t="s">
        <v>104</v>
      </c>
      <c r="C34" s="155">
        <v>1094</v>
      </c>
      <c r="D34" s="155">
        <v>83</v>
      </c>
      <c r="E34" s="155">
        <v>273</v>
      </c>
      <c r="F34" s="155">
        <v>98</v>
      </c>
      <c r="G34" s="155">
        <v>89</v>
      </c>
      <c r="H34" s="155">
        <v>21</v>
      </c>
      <c r="I34" s="155">
        <v>112</v>
      </c>
      <c r="J34" s="155">
        <v>45</v>
      </c>
      <c r="K34" s="155">
        <v>38</v>
      </c>
      <c r="L34" s="155">
        <v>200</v>
      </c>
      <c r="M34" s="156">
        <v>135</v>
      </c>
      <c r="N34" s="147"/>
    </row>
    <row r="35" spans="1:14" ht="14.1" customHeight="1">
      <c r="A35" s="143"/>
      <c r="B35" s="128" t="s">
        <v>112</v>
      </c>
      <c r="C35" s="157">
        <v>73</v>
      </c>
      <c r="D35" s="157">
        <v>-79</v>
      </c>
      <c r="E35" s="157">
        <v>-50</v>
      </c>
      <c r="F35" s="157">
        <v>18</v>
      </c>
      <c r="G35" s="157">
        <v>10</v>
      </c>
      <c r="H35" s="157">
        <v>123</v>
      </c>
      <c r="I35" s="157">
        <v>-1</v>
      </c>
      <c r="J35" s="157">
        <v>24</v>
      </c>
      <c r="K35" s="157">
        <v>94</v>
      </c>
      <c r="L35" s="157">
        <v>162</v>
      </c>
      <c r="M35" s="158">
        <v>-228</v>
      </c>
      <c r="N35" s="159"/>
    </row>
    <row r="36" spans="1:14" ht="14.1" customHeight="1">
      <c r="A36" s="143"/>
      <c r="B36" s="148" t="s">
        <v>103</v>
      </c>
      <c r="C36" s="157">
        <v>68</v>
      </c>
      <c r="D36" s="157">
        <v>-39</v>
      </c>
      <c r="E36" s="157">
        <v>-20</v>
      </c>
      <c r="F36" s="157">
        <v>22</v>
      </c>
      <c r="G36" s="157">
        <v>-19</v>
      </c>
      <c r="H36" s="157">
        <v>63</v>
      </c>
      <c r="I36" s="157">
        <v>6</v>
      </c>
      <c r="J36" s="157">
        <v>19</v>
      </c>
      <c r="K36" s="157">
        <v>39</v>
      </c>
      <c r="L36" s="157">
        <v>98</v>
      </c>
      <c r="M36" s="158">
        <v>-101</v>
      </c>
      <c r="N36" s="159"/>
    </row>
    <row r="37" spans="1:14" ht="14.1" customHeight="1">
      <c r="A37" s="149"/>
      <c r="B37" s="150" t="s">
        <v>104</v>
      </c>
      <c r="C37" s="160">
        <v>5</v>
      </c>
      <c r="D37" s="160">
        <v>-40</v>
      </c>
      <c r="E37" s="160">
        <v>-30</v>
      </c>
      <c r="F37" s="160">
        <v>-4</v>
      </c>
      <c r="G37" s="160">
        <v>29</v>
      </c>
      <c r="H37" s="160">
        <v>60</v>
      </c>
      <c r="I37" s="160">
        <v>-7</v>
      </c>
      <c r="J37" s="160">
        <v>5</v>
      </c>
      <c r="K37" s="160">
        <v>55</v>
      </c>
      <c r="L37" s="160">
        <v>64</v>
      </c>
      <c r="M37" s="161">
        <v>-127</v>
      </c>
      <c r="N37" s="159"/>
    </row>
    <row r="38" spans="1:14">
      <c r="A38" s="137" t="s">
        <v>113</v>
      </c>
    </row>
    <row r="39" spans="1:14" ht="8.25" customHeight="1"/>
    <row r="40" spans="1:14" ht="8.25" customHeight="1"/>
    <row r="41" spans="1:14" ht="14.4">
      <c r="A41" s="112" t="s">
        <v>120</v>
      </c>
    </row>
    <row r="71" spans="6:7" ht="12">
      <c r="F71" s="165" t="str">
        <f ca="1">"  － "&amp;IF(OR(MONTH(TODAY())=1,MONTH(TODAY())=4,MONTH(TODAY())=7,MONTH(TODAY())=10),15,2)&amp;" －"</f>
        <v xml:space="preserve">  － 2 －</v>
      </c>
      <c r="G71" s="84"/>
    </row>
  </sheetData>
  <phoneticPr fontId="14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0"/>
  <sheetViews>
    <sheetView showGridLines="0" tabSelected="1" workbookViewId="0"/>
  </sheetViews>
  <sheetFormatPr defaultColWidth="9.33203125" defaultRowHeight="12"/>
  <cols>
    <col min="1" max="1" width="11.33203125" style="86" customWidth="1"/>
    <col min="2" max="2" width="6.33203125" style="86" customWidth="1"/>
    <col min="3" max="3" width="8.33203125" style="86" customWidth="1"/>
    <col min="4" max="6" width="5.21875" style="86" customWidth="1"/>
    <col min="7" max="8" width="5.33203125" style="86" customWidth="1"/>
    <col min="9" max="9" width="4.21875" style="86" customWidth="1"/>
    <col min="10" max="11" width="5.33203125" style="86" customWidth="1"/>
    <col min="12" max="12" width="4.21875" style="86" customWidth="1"/>
    <col min="13" max="14" width="5.88671875" style="86" customWidth="1"/>
    <col min="15" max="15" width="4.109375" style="84" customWidth="1"/>
    <col min="16" max="18" width="8.6640625" style="86" customWidth="1"/>
    <col min="19" max="23" width="8.33203125" style="86" customWidth="1"/>
    <col min="24" max="24" width="1.77734375" style="86" customWidth="1"/>
    <col min="25" max="25" width="11.33203125" style="86" customWidth="1"/>
    <col min="26" max="16384" width="9.33203125" style="86"/>
  </cols>
  <sheetData>
    <row r="1" spans="1:25" ht="12" customHeight="1">
      <c r="A1" s="81"/>
      <c r="B1" s="81"/>
      <c r="C1" s="81"/>
      <c r="D1" s="82" t="s">
        <v>121</v>
      </c>
      <c r="E1" s="82"/>
      <c r="F1" s="83"/>
      <c r="G1" s="82"/>
      <c r="H1" s="82"/>
      <c r="I1" s="82"/>
      <c r="J1" s="82"/>
      <c r="K1" s="82"/>
      <c r="L1" s="82"/>
      <c r="M1" s="82"/>
      <c r="N1" s="82" t="s">
        <v>122</v>
      </c>
      <c r="P1" s="82" t="s">
        <v>123</v>
      </c>
      <c r="Q1" s="82"/>
      <c r="R1" s="82"/>
      <c r="S1" s="82"/>
      <c r="T1" s="82"/>
      <c r="U1" s="83"/>
      <c r="V1" s="81"/>
      <c r="W1" s="81"/>
      <c r="X1" s="85"/>
      <c r="Y1" s="85"/>
    </row>
    <row r="2" spans="1:25" ht="12" customHeight="1">
      <c r="A2" s="87" t="s">
        <v>124</v>
      </c>
      <c r="B2" s="87" t="s">
        <v>4</v>
      </c>
      <c r="C2" s="87" t="s">
        <v>125</v>
      </c>
      <c r="D2" s="82" t="s">
        <v>6</v>
      </c>
      <c r="E2" s="82"/>
      <c r="F2" s="83"/>
      <c r="G2" s="88" t="s">
        <v>7</v>
      </c>
      <c r="H2" s="88"/>
      <c r="I2" s="88"/>
      <c r="J2" s="88"/>
      <c r="K2" s="88"/>
      <c r="L2" s="88"/>
      <c r="M2" s="89"/>
      <c r="N2" s="90" t="s">
        <v>126</v>
      </c>
      <c r="P2" s="88" t="s">
        <v>127</v>
      </c>
      <c r="Q2" s="88"/>
      <c r="R2" s="89"/>
      <c r="S2" s="88" t="s">
        <v>128</v>
      </c>
      <c r="T2" s="88"/>
      <c r="U2" s="89"/>
      <c r="V2" s="87" t="s">
        <v>129</v>
      </c>
      <c r="W2" s="87" t="s">
        <v>130</v>
      </c>
      <c r="X2" s="91" t="s">
        <v>124</v>
      </c>
      <c r="Y2" s="91"/>
    </row>
    <row r="3" spans="1:25" ht="12" customHeight="1">
      <c r="A3" s="92"/>
      <c r="B3" s="93" t="s">
        <v>74</v>
      </c>
      <c r="C3" s="93" t="s">
        <v>74</v>
      </c>
      <c r="D3" s="87" t="s">
        <v>13</v>
      </c>
      <c r="E3" s="87" t="s">
        <v>14</v>
      </c>
      <c r="F3" s="87" t="s">
        <v>8</v>
      </c>
      <c r="G3" s="88" t="s">
        <v>15</v>
      </c>
      <c r="H3" s="88"/>
      <c r="I3" s="89"/>
      <c r="J3" s="88" t="s">
        <v>16</v>
      </c>
      <c r="K3" s="88"/>
      <c r="L3" s="89"/>
      <c r="M3" s="87" t="s">
        <v>8</v>
      </c>
      <c r="N3" s="94"/>
      <c r="P3" s="87" t="s">
        <v>131</v>
      </c>
      <c r="Q3" s="87" t="s">
        <v>132</v>
      </c>
      <c r="R3" s="87" t="s">
        <v>133</v>
      </c>
      <c r="S3" s="87" t="s">
        <v>131</v>
      </c>
      <c r="T3" s="87" t="s">
        <v>132</v>
      </c>
      <c r="U3" s="87" t="s">
        <v>133</v>
      </c>
      <c r="V3" s="92"/>
      <c r="W3" s="92"/>
      <c r="X3" s="94"/>
      <c r="Y3" s="94"/>
    </row>
    <row r="4" spans="1:25" ht="12" customHeight="1">
      <c r="A4" s="95"/>
      <c r="B4" s="95"/>
      <c r="C4" s="95"/>
      <c r="D4" s="95"/>
      <c r="E4" s="95"/>
      <c r="F4" s="95"/>
      <c r="G4" s="96" t="s">
        <v>134</v>
      </c>
      <c r="H4" s="96" t="s">
        <v>135</v>
      </c>
      <c r="I4" s="97" t="s">
        <v>101</v>
      </c>
      <c r="J4" s="96" t="s">
        <v>134</v>
      </c>
      <c r="K4" s="96" t="s">
        <v>135</v>
      </c>
      <c r="L4" s="97" t="s">
        <v>101</v>
      </c>
      <c r="M4" s="95"/>
      <c r="N4" s="98"/>
      <c r="P4" s="95"/>
      <c r="Q4" s="95"/>
      <c r="R4" s="95"/>
      <c r="S4" s="95"/>
      <c r="T4" s="95"/>
      <c r="U4" s="95"/>
      <c r="V4" s="95"/>
      <c r="W4" s="95"/>
      <c r="X4" s="98"/>
      <c r="Y4" s="98"/>
    </row>
    <row r="5" spans="1:25" ht="12" customHeight="1">
      <c r="A5" s="92" t="s">
        <v>136</v>
      </c>
      <c r="B5" s="99">
        <v>685805</v>
      </c>
      <c r="C5" s="99">
        <v>2134671</v>
      </c>
      <c r="D5" s="99">
        <v>1652</v>
      </c>
      <c r="E5" s="99">
        <v>1298</v>
      </c>
      <c r="F5" s="99">
        <v>354</v>
      </c>
      <c r="G5" s="99">
        <v>2075</v>
      </c>
      <c r="H5" s="99">
        <v>2476</v>
      </c>
      <c r="I5" s="99">
        <v>50</v>
      </c>
      <c r="J5" s="99">
        <v>2075</v>
      </c>
      <c r="K5" s="99">
        <v>2403</v>
      </c>
      <c r="L5" s="99">
        <v>44</v>
      </c>
      <c r="M5" s="99">
        <v>79</v>
      </c>
      <c r="N5" s="99">
        <v>433</v>
      </c>
      <c r="P5" s="99">
        <v>350655</v>
      </c>
      <c r="Q5" s="99">
        <v>1364893</v>
      </c>
      <c r="R5" s="99">
        <v>421375</v>
      </c>
      <c r="S5" s="100">
        <v>16.426653100173283</v>
      </c>
      <c r="T5" s="100">
        <v>63.939267456202856</v>
      </c>
      <c r="U5" s="100">
        <v>19.739575794115346</v>
      </c>
      <c r="V5" s="100">
        <v>41.2</v>
      </c>
      <c r="W5" s="101">
        <v>120.1679713678687</v>
      </c>
      <c r="X5" s="100"/>
      <c r="Y5" s="94" t="s">
        <v>136</v>
      </c>
    </row>
    <row r="6" spans="1:25" ht="12" customHeight="1">
      <c r="A6" s="92" t="s">
        <v>137</v>
      </c>
      <c r="B6" s="99" t="s">
        <v>138</v>
      </c>
      <c r="C6" s="99">
        <v>1042154</v>
      </c>
      <c r="D6" s="99">
        <v>848</v>
      </c>
      <c r="E6" s="99">
        <v>729</v>
      </c>
      <c r="F6" s="99">
        <v>119</v>
      </c>
      <c r="G6" s="99">
        <v>961</v>
      </c>
      <c r="H6" s="99">
        <v>1377</v>
      </c>
      <c r="I6" s="99">
        <v>29</v>
      </c>
      <c r="J6" s="99">
        <v>961</v>
      </c>
      <c r="K6" s="99">
        <v>1309</v>
      </c>
      <c r="L6" s="99">
        <v>34</v>
      </c>
      <c r="M6" s="99">
        <v>63</v>
      </c>
      <c r="N6" s="99">
        <v>182</v>
      </c>
      <c r="P6" s="99">
        <v>179460</v>
      </c>
      <c r="Q6" s="99">
        <v>689956</v>
      </c>
      <c r="R6" s="99">
        <v>173696</v>
      </c>
      <c r="S6" s="100">
        <v>17.220103746663163</v>
      </c>
      <c r="T6" s="100">
        <v>66.20480274508374</v>
      </c>
      <c r="U6" s="100">
        <v>16.667018502063993</v>
      </c>
      <c r="V6" s="100">
        <v>39.700000000000003</v>
      </c>
      <c r="W6" s="101">
        <v>96.788142204390951</v>
      </c>
      <c r="X6" s="100"/>
      <c r="Y6" s="94" t="s">
        <v>137</v>
      </c>
    </row>
    <row r="7" spans="1:25" ht="12" customHeight="1">
      <c r="A7" s="102" t="s">
        <v>139</v>
      </c>
      <c r="B7" s="103" t="s">
        <v>138</v>
      </c>
      <c r="C7" s="103">
        <v>1092517</v>
      </c>
      <c r="D7" s="103">
        <v>804</v>
      </c>
      <c r="E7" s="103">
        <v>569</v>
      </c>
      <c r="F7" s="103">
        <v>235</v>
      </c>
      <c r="G7" s="103">
        <v>1114</v>
      </c>
      <c r="H7" s="103">
        <v>1099</v>
      </c>
      <c r="I7" s="103">
        <v>21</v>
      </c>
      <c r="J7" s="103">
        <v>1114</v>
      </c>
      <c r="K7" s="103">
        <v>1094</v>
      </c>
      <c r="L7" s="103">
        <v>10</v>
      </c>
      <c r="M7" s="103">
        <v>16</v>
      </c>
      <c r="N7" s="103">
        <v>251</v>
      </c>
      <c r="P7" s="103">
        <v>171195</v>
      </c>
      <c r="Q7" s="103">
        <v>674937</v>
      </c>
      <c r="R7" s="103">
        <v>247679</v>
      </c>
      <c r="S7" s="104">
        <v>15.669779051493022</v>
      </c>
      <c r="T7" s="104">
        <v>61.778169126887725</v>
      </c>
      <c r="U7" s="104">
        <v>22.670493914511169</v>
      </c>
      <c r="V7" s="104">
        <v>42.7</v>
      </c>
      <c r="W7" s="105">
        <v>144.6765384503052</v>
      </c>
      <c r="X7" s="104"/>
      <c r="Y7" s="106" t="s">
        <v>139</v>
      </c>
    </row>
    <row r="8" spans="1:25" ht="12" customHeight="1">
      <c r="A8" s="92" t="s">
        <v>140</v>
      </c>
      <c r="B8" s="99">
        <v>474652</v>
      </c>
      <c r="C8" s="99">
        <v>1379000</v>
      </c>
      <c r="D8" s="99">
        <v>1107</v>
      </c>
      <c r="E8" s="99">
        <v>758</v>
      </c>
      <c r="F8" s="99">
        <v>349</v>
      </c>
      <c r="G8" s="99">
        <v>1169</v>
      </c>
      <c r="H8" s="99">
        <v>1867</v>
      </c>
      <c r="I8" s="99">
        <v>29</v>
      </c>
      <c r="J8" s="99">
        <v>1146</v>
      </c>
      <c r="K8" s="99">
        <v>1858</v>
      </c>
      <c r="L8" s="99">
        <v>27</v>
      </c>
      <c r="M8" s="99">
        <v>34</v>
      </c>
      <c r="N8" s="99">
        <v>383</v>
      </c>
      <c r="P8" s="99">
        <v>227555</v>
      </c>
      <c r="Q8" s="99">
        <v>906056</v>
      </c>
      <c r="R8" s="99">
        <v>246457</v>
      </c>
      <c r="S8" s="100">
        <v>16.501450326323422</v>
      </c>
      <c r="T8" s="100">
        <v>65.703843364757077</v>
      </c>
      <c r="U8" s="100">
        <v>17.872153734590281</v>
      </c>
      <c r="V8" s="100">
        <v>40.299999999999997</v>
      </c>
      <c r="W8" s="101">
        <v>108.30656324844543</v>
      </c>
      <c r="X8" s="100"/>
      <c r="Y8" s="94" t="s">
        <v>140</v>
      </c>
    </row>
    <row r="9" spans="1:25" ht="12" customHeight="1">
      <c r="A9" s="92" t="s">
        <v>137</v>
      </c>
      <c r="B9" s="99" t="s">
        <v>138</v>
      </c>
      <c r="C9" s="99">
        <v>672726</v>
      </c>
      <c r="D9" s="99">
        <v>577</v>
      </c>
      <c r="E9" s="99">
        <v>436</v>
      </c>
      <c r="F9" s="99">
        <v>141</v>
      </c>
      <c r="G9" s="99">
        <v>543</v>
      </c>
      <c r="H9" s="99">
        <v>1044</v>
      </c>
      <c r="I9" s="99">
        <v>22</v>
      </c>
      <c r="J9" s="99">
        <v>549</v>
      </c>
      <c r="K9" s="99">
        <v>1010</v>
      </c>
      <c r="L9" s="99">
        <v>21</v>
      </c>
      <c r="M9" s="99">
        <v>29</v>
      </c>
      <c r="N9" s="99">
        <v>170</v>
      </c>
      <c r="P9" s="99">
        <v>116529</v>
      </c>
      <c r="Q9" s="99">
        <v>454886</v>
      </c>
      <c r="R9" s="99">
        <v>101728</v>
      </c>
      <c r="S9" s="100">
        <v>17.321911149561632</v>
      </c>
      <c r="T9" s="100">
        <v>67.618317115735081</v>
      </c>
      <c r="U9" s="100">
        <v>15.121758338461721</v>
      </c>
      <c r="V9" s="100">
        <v>38.9</v>
      </c>
      <c r="W9" s="101">
        <v>87.298440731491738</v>
      </c>
      <c r="X9" s="100"/>
      <c r="Y9" s="94" t="s">
        <v>137</v>
      </c>
    </row>
    <row r="10" spans="1:25" ht="12" customHeight="1">
      <c r="A10" s="102" t="s">
        <v>139</v>
      </c>
      <c r="B10" s="103" t="s">
        <v>138</v>
      </c>
      <c r="C10" s="103">
        <v>706274</v>
      </c>
      <c r="D10" s="103">
        <v>530</v>
      </c>
      <c r="E10" s="103">
        <v>322</v>
      </c>
      <c r="F10" s="103">
        <v>208</v>
      </c>
      <c r="G10" s="103">
        <v>626</v>
      </c>
      <c r="H10" s="103">
        <v>823</v>
      </c>
      <c r="I10" s="103">
        <v>7</v>
      </c>
      <c r="J10" s="103">
        <v>597</v>
      </c>
      <c r="K10" s="103">
        <v>848</v>
      </c>
      <c r="L10" s="103">
        <v>6</v>
      </c>
      <c r="M10" s="103">
        <v>5</v>
      </c>
      <c r="N10" s="103">
        <v>213</v>
      </c>
      <c r="P10" s="103">
        <v>111026</v>
      </c>
      <c r="Q10" s="103">
        <v>451170</v>
      </c>
      <c r="R10" s="103">
        <v>144729</v>
      </c>
      <c r="S10" s="104">
        <v>15.719961374763901</v>
      </c>
      <c r="T10" s="104">
        <v>63.880307076290507</v>
      </c>
      <c r="U10" s="104">
        <v>20.49190540781623</v>
      </c>
      <c r="V10" s="104">
        <v>41.7</v>
      </c>
      <c r="W10" s="105">
        <v>130.35595265973737</v>
      </c>
      <c r="X10" s="104"/>
      <c r="Y10" s="106" t="s">
        <v>139</v>
      </c>
    </row>
    <row r="11" spans="1:25" ht="12" customHeight="1">
      <c r="A11" s="92" t="s">
        <v>141</v>
      </c>
      <c r="B11" s="99">
        <v>211153</v>
      </c>
      <c r="C11" s="99">
        <v>755671</v>
      </c>
      <c r="D11" s="99">
        <v>545</v>
      </c>
      <c r="E11" s="99">
        <v>540</v>
      </c>
      <c r="F11" s="99">
        <v>5</v>
      </c>
      <c r="G11" s="99">
        <v>906</v>
      </c>
      <c r="H11" s="99">
        <v>609</v>
      </c>
      <c r="I11" s="99">
        <v>21</v>
      </c>
      <c r="J11" s="99">
        <v>929</v>
      </c>
      <c r="K11" s="99">
        <v>545</v>
      </c>
      <c r="L11" s="99">
        <v>17</v>
      </c>
      <c r="M11" s="99">
        <v>45</v>
      </c>
      <c r="N11" s="99">
        <v>50</v>
      </c>
      <c r="P11" s="99">
        <v>123100</v>
      </c>
      <c r="Q11" s="99">
        <v>458837</v>
      </c>
      <c r="R11" s="99">
        <v>174918</v>
      </c>
      <c r="S11" s="100">
        <v>16.290158018502762</v>
      </c>
      <c r="T11" s="100">
        <v>60.719148941801393</v>
      </c>
      <c r="U11" s="100">
        <v>23.147374981969669</v>
      </c>
      <c r="V11" s="100">
        <v>42.8</v>
      </c>
      <c r="W11" s="101">
        <v>142.09423233143787</v>
      </c>
      <c r="X11" s="100"/>
      <c r="Y11" s="94" t="s">
        <v>141</v>
      </c>
    </row>
    <row r="12" spans="1:25" ht="12" customHeight="1">
      <c r="A12" s="92" t="s">
        <v>137</v>
      </c>
      <c r="B12" s="99" t="s">
        <v>138</v>
      </c>
      <c r="C12" s="99">
        <v>369428</v>
      </c>
      <c r="D12" s="99">
        <v>271</v>
      </c>
      <c r="E12" s="99">
        <v>293</v>
      </c>
      <c r="F12" s="99">
        <v>-22</v>
      </c>
      <c r="G12" s="99">
        <v>418</v>
      </c>
      <c r="H12" s="99">
        <v>333</v>
      </c>
      <c r="I12" s="99">
        <v>7</v>
      </c>
      <c r="J12" s="99">
        <v>412</v>
      </c>
      <c r="K12" s="99">
        <v>299</v>
      </c>
      <c r="L12" s="99">
        <v>13</v>
      </c>
      <c r="M12" s="99">
        <v>34</v>
      </c>
      <c r="N12" s="99">
        <v>12</v>
      </c>
      <c r="P12" s="99">
        <v>62931</v>
      </c>
      <c r="Q12" s="99">
        <v>235070</v>
      </c>
      <c r="R12" s="99">
        <v>71968</v>
      </c>
      <c r="S12" s="100">
        <v>17.034713124072891</v>
      </c>
      <c r="T12" s="100">
        <v>63.630802213151142</v>
      </c>
      <c r="U12" s="100">
        <v>19.48092727134922</v>
      </c>
      <c r="V12" s="100">
        <v>41.1</v>
      </c>
      <c r="W12" s="101">
        <v>114.36017225214918</v>
      </c>
      <c r="X12" s="100"/>
      <c r="Y12" s="94" t="s">
        <v>137</v>
      </c>
    </row>
    <row r="13" spans="1:25" ht="12" customHeight="1">
      <c r="A13" s="102" t="s">
        <v>139</v>
      </c>
      <c r="B13" s="103" t="s">
        <v>138</v>
      </c>
      <c r="C13" s="103">
        <v>386243</v>
      </c>
      <c r="D13" s="103">
        <v>274</v>
      </c>
      <c r="E13" s="103">
        <v>247</v>
      </c>
      <c r="F13" s="103">
        <v>27</v>
      </c>
      <c r="G13" s="103">
        <v>488</v>
      </c>
      <c r="H13" s="103">
        <v>276</v>
      </c>
      <c r="I13" s="103">
        <v>14</v>
      </c>
      <c r="J13" s="103">
        <v>517</v>
      </c>
      <c r="K13" s="103">
        <v>246</v>
      </c>
      <c r="L13" s="103">
        <v>4</v>
      </c>
      <c r="M13" s="103">
        <v>11</v>
      </c>
      <c r="N13" s="103">
        <v>38</v>
      </c>
      <c r="P13" s="103">
        <v>60169</v>
      </c>
      <c r="Q13" s="103">
        <v>223767</v>
      </c>
      <c r="R13" s="103">
        <v>102950</v>
      </c>
      <c r="S13" s="104">
        <v>15.578016947879961</v>
      </c>
      <c r="T13" s="104">
        <v>57.934253824664786</v>
      </c>
      <c r="U13" s="104">
        <v>26.654204736396519</v>
      </c>
      <c r="V13" s="104">
        <v>44.4</v>
      </c>
      <c r="W13" s="105">
        <v>171.10139772972792</v>
      </c>
      <c r="X13" s="104"/>
      <c r="Y13" s="106" t="s">
        <v>139</v>
      </c>
    </row>
    <row r="14" spans="1:25" ht="12" customHeight="1">
      <c r="A14" s="92" t="s">
        <v>142</v>
      </c>
      <c r="B14" s="99">
        <v>167006</v>
      </c>
      <c r="C14" s="99">
        <v>519324</v>
      </c>
      <c r="D14" s="99">
        <v>382</v>
      </c>
      <c r="E14" s="99">
        <v>290</v>
      </c>
      <c r="F14" s="99">
        <v>92</v>
      </c>
      <c r="G14" s="99">
        <v>543</v>
      </c>
      <c r="H14" s="99">
        <v>631</v>
      </c>
      <c r="I14" s="99">
        <v>17</v>
      </c>
      <c r="J14" s="99">
        <v>535</v>
      </c>
      <c r="K14" s="99">
        <v>568</v>
      </c>
      <c r="L14" s="99">
        <v>10</v>
      </c>
      <c r="M14" s="99">
        <v>78</v>
      </c>
      <c r="N14" s="99">
        <v>170</v>
      </c>
      <c r="P14" s="99">
        <v>82843</v>
      </c>
      <c r="Q14" s="99">
        <v>336028</v>
      </c>
      <c r="R14" s="99">
        <v>100957</v>
      </c>
      <c r="S14" s="100">
        <v>15.952083862867884</v>
      </c>
      <c r="T14" s="100">
        <v>64.704885582025867</v>
      </c>
      <c r="U14" s="100">
        <v>19.440079796042546</v>
      </c>
      <c r="V14" s="100">
        <v>41.2</v>
      </c>
      <c r="W14" s="101">
        <v>121.86545634513477</v>
      </c>
      <c r="X14" s="100"/>
      <c r="Y14" s="94" t="s">
        <v>142</v>
      </c>
    </row>
    <row r="15" spans="1:25" ht="12" customHeight="1">
      <c r="A15" s="92" t="s">
        <v>143</v>
      </c>
      <c r="B15" s="99" t="s">
        <v>138</v>
      </c>
      <c r="C15" s="99">
        <v>251665</v>
      </c>
      <c r="D15" s="99">
        <v>198</v>
      </c>
      <c r="E15" s="99">
        <v>163</v>
      </c>
      <c r="F15" s="99">
        <v>35</v>
      </c>
      <c r="G15" s="99">
        <v>255</v>
      </c>
      <c r="H15" s="99">
        <v>335</v>
      </c>
      <c r="I15" s="99">
        <v>8</v>
      </c>
      <c r="J15" s="99">
        <v>249</v>
      </c>
      <c r="K15" s="99">
        <v>288</v>
      </c>
      <c r="L15" s="99">
        <v>4</v>
      </c>
      <c r="M15" s="99">
        <v>57</v>
      </c>
      <c r="N15" s="99">
        <v>92</v>
      </c>
      <c r="P15" s="99">
        <v>42303</v>
      </c>
      <c r="Q15" s="99">
        <v>166990</v>
      </c>
      <c r="R15" s="99">
        <v>42584</v>
      </c>
      <c r="S15" s="100">
        <v>16.809250392386705</v>
      </c>
      <c r="T15" s="100">
        <v>66.354081815111357</v>
      </c>
      <c r="U15" s="100">
        <v>16.920906760971928</v>
      </c>
      <c r="V15" s="100">
        <v>39.9</v>
      </c>
      <c r="W15" s="101">
        <v>100.66425549015436</v>
      </c>
      <c r="X15" s="100"/>
      <c r="Y15" s="94" t="s">
        <v>143</v>
      </c>
    </row>
    <row r="16" spans="1:25" ht="12" customHeight="1">
      <c r="A16" s="92" t="s">
        <v>144</v>
      </c>
      <c r="B16" s="99" t="s">
        <v>138</v>
      </c>
      <c r="C16" s="99">
        <v>267659</v>
      </c>
      <c r="D16" s="99">
        <v>184</v>
      </c>
      <c r="E16" s="99">
        <v>127</v>
      </c>
      <c r="F16" s="99">
        <v>57</v>
      </c>
      <c r="G16" s="99">
        <v>288</v>
      </c>
      <c r="H16" s="99">
        <v>296</v>
      </c>
      <c r="I16" s="99">
        <v>9</v>
      </c>
      <c r="J16" s="99">
        <v>286</v>
      </c>
      <c r="K16" s="99">
        <v>280</v>
      </c>
      <c r="L16" s="99">
        <v>6</v>
      </c>
      <c r="M16" s="99">
        <v>21</v>
      </c>
      <c r="N16" s="99">
        <v>78</v>
      </c>
      <c r="P16" s="99">
        <v>40540</v>
      </c>
      <c r="Q16" s="99">
        <v>169038</v>
      </c>
      <c r="R16" s="99">
        <v>58373</v>
      </c>
      <c r="S16" s="100">
        <v>15.14613743606604</v>
      </c>
      <c r="T16" s="100">
        <v>63.154237294467961</v>
      </c>
      <c r="U16" s="100">
        <v>21.808719303292623</v>
      </c>
      <c r="V16" s="100">
        <v>42.4</v>
      </c>
      <c r="W16" s="101">
        <v>143.98865318204244</v>
      </c>
      <c r="X16" s="100"/>
      <c r="Y16" s="94" t="s">
        <v>144</v>
      </c>
    </row>
    <row r="17" spans="1:25" ht="12" customHeight="1">
      <c r="A17" s="92" t="s">
        <v>145</v>
      </c>
      <c r="B17" s="99">
        <v>103122</v>
      </c>
      <c r="C17" s="99">
        <v>290199</v>
      </c>
      <c r="D17" s="99">
        <v>239</v>
      </c>
      <c r="E17" s="99">
        <v>154</v>
      </c>
      <c r="F17" s="99">
        <v>85</v>
      </c>
      <c r="G17" s="99">
        <v>262</v>
      </c>
      <c r="H17" s="99">
        <v>411</v>
      </c>
      <c r="I17" s="99">
        <v>11</v>
      </c>
      <c r="J17" s="99">
        <v>235</v>
      </c>
      <c r="K17" s="99">
        <v>407</v>
      </c>
      <c r="L17" s="99">
        <v>5</v>
      </c>
      <c r="M17" s="99">
        <v>37</v>
      </c>
      <c r="N17" s="99">
        <v>122</v>
      </c>
      <c r="P17" s="99">
        <v>46289</v>
      </c>
      <c r="Q17" s="99">
        <v>193324</v>
      </c>
      <c r="R17" s="99">
        <v>50803</v>
      </c>
      <c r="S17" s="100">
        <v>15.950778603647841</v>
      </c>
      <c r="T17" s="100">
        <v>66.617734726859851</v>
      </c>
      <c r="U17" s="100">
        <v>17.506262943704147</v>
      </c>
      <c r="V17" s="100">
        <v>40.299999999999997</v>
      </c>
      <c r="W17" s="101">
        <v>109.7517768800363</v>
      </c>
      <c r="X17" s="100"/>
      <c r="Y17" s="94" t="s">
        <v>145</v>
      </c>
    </row>
    <row r="18" spans="1:25" ht="12" customHeight="1">
      <c r="A18" s="92" t="s">
        <v>146</v>
      </c>
      <c r="B18" s="99" t="s">
        <v>138</v>
      </c>
      <c r="C18" s="99">
        <v>140301</v>
      </c>
      <c r="D18" s="99">
        <v>131</v>
      </c>
      <c r="E18" s="99">
        <v>88</v>
      </c>
      <c r="F18" s="99">
        <v>43</v>
      </c>
      <c r="G18" s="99">
        <v>135</v>
      </c>
      <c r="H18" s="99">
        <v>208</v>
      </c>
      <c r="I18" s="99">
        <v>8</v>
      </c>
      <c r="J18" s="99">
        <v>120</v>
      </c>
      <c r="K18" s="99">
        <v>204</v>
      </c>
      <c r="L18" s="99">
        <v>3</v>
      </c>
      <c r="M18" s="99">
        <v>24</v>
      </c>
      <c r="N18" s="99">
        <v>67</v>
      </c>
      <c r="P18" s="99">
        <v>23607</v>
      </c>
      <c r="Q18" s="99">
        <v>95287</v>
      </c>
      <c r="R18" s="99">
        <v>21506</v>
      </c>
      <c r="S18" s="100">
        <v>16.825967028032586</v>
      </c>
      <c r="T18" s="100">
        <v>67.916123192279457</v>
      </c>
      <c r="U18" s="100">
        <v>15.328472355863465</v>
      </c>
      <c r="V18" s="100">
        <v>39.1</v>
      </c>
      <c r="W18" s="101">
        <v>91.100097428728759</v>
      </c>
      <c r="X18" s="100"/>
      <c r="Y18" s="94" t="s">
        <v>146</v>
      </c>
    </row>
    <row r="19" spans="1:25" ht="12" customHeight="1">
      <c r="A19" s="92" t="s">
        <v>147</v>
      </c>
      <c r="B19" s="99" t="s">
        <v>138</v>
      </c>
      <c r="C19" s="99">
        <v>149898</v>
      </c>
      <c r="D19" s="99">
        <v>108</v>
      </c>
      <c r="E19" s="99">
        <v>66</v>
      </c>
      <c r="F19" s="99">
        <v>42</v>
      </c>
      <c r="G19" s="99">
        <v>127</v>
      </c>
      <c r="H19" s="99">
        <v>203</v>
      </c>
      <c r="I19" s="99">
        <v>3</v>
      </c>
      <c r="J19" s="99">
        <v>115</v>
      </c>
      <c r="K19" s="99">
        <v>203</v>
      </c>
      <c r="L19" s="99">
        <v>2</v>
      </c>
      <c r="M19" s="99">
        <v>13</v>
      </c>
      <c r="N19" s="99">
        <v>55</v>
      </c>
      <c r="P19" s="99">
        <v>22682</v>
      </c>
      <c r="Q19" s="99">
        <v>98037</v>
      </c>
      <c r="R19" s="99">
        <v>29297</v>
      </c>
      <c r="S19" s="100">
        <v>15.131622836862398</v>
      </c>
      <c r="T19" s="100">
        <v>65.402473682103832</v>
      </c>
      <c r="U19" s="100">
        <v>19.544623677433989</v>
      </c>
      <c r="V19" s="100">
        <v>41.4</v>
      </c>
      <c r="W19" s="101">
        <v>129.16409487699499</v>
      </c>
      <c r="X19" s="100"/>
      <c r="Y19" s="94" t="s">
        <v>147</v>
      </c>
    </row>
    <row r="20" spans="1:25" ht="12" customHeight="1">
      <c r="A20" s="92" t="s">
        <v>148</v>
      </c>
      <c r="B20" s="99">
        <v>10749</v>
      </c>
      <c r="C20" s="99">
        <v>35981</v>
      </c>
      <c r="D20" s="99">
        <v>22</v>
      </c>
      <c r="E20" s="99">
        <v>23</v>
      </c>
      <c r="F20" s="99">
        <v>-1</v>
      </c>
      <c r="G20" s="99">
        <v>41</v>
      </c>
      <c r="H20" s="99">
        <v>42</v>
      </c>
      <c r="I20" s="99">
        <v>0</v>
      </c>
      <c r="J20" s="99">
        <v>64</v>
      </c>
      <c r="K20" s="99">
        <v>37</v>
      </c>
      <c r="L20" s="99">
        <v>0</v>
      </c>
      <c r="M20" s="99">
        <v>-18</v>
      </c>
      <c r="N20" s="99">
        <v>-19</v>
      </c>
      <c r="P20" s="99">
        <v>6185</v>
      </c>
      <c r="Q20" s="99">
        <v>22971</v>
      </c>
      <c r="R20" s="99">
        <v>6929</v>
      </c>
      <c r="S20" s="100">
        <v>17.189627859147883</v>
      </c>
      <c r="T20" s="100">
        <v>63.84202773686112</v>
      </c>
      <c r="U20" s="100">
        <v>19.257385842528002</v>
      </c>
      <c r="V20" s="100">
        <v>40.5</v>
      </c>
      <c r="W20" s="101">
        <v>112.02910266774455</v>
      </c>
      <c r="X20" s="100"/>
      <c r="Y20" s="94" t="s">
        <v>148</v>
      </c>
    </row>
    <row r="21" spans="1:25" ht="12" customHeight="1">
      <c r="A21" s="92" t="s">
        <v>146</v>
      </c>
      <c r="B21" s="99" t="s">
        <v>138</v>
      </c>
      <c r="C21" s="99">
        <v>17426</v>
      </c>
      <c r="D21" s="99">
        <v>12</v>
      </c>
      <c r="E21" s="99">
        <v>16</v>
      </c>
      <c r="F21" s="99">
        <v>-4</v>
      </c>
      <c r="G21" s="99">
        <v>21</v>
      </c>
      <c r="H21" s="99">
        <v>22</v>
      </c>
      <c r="I21" s="99">
        <v>0</v>
      </c>
      <c r="J21" s="99">
        <v>27</v>
      </c>
      <c r="K21" s="99">
        <v>20</v>
      </c>
      <c r="L21" s="99">
        <v>0</v>
      </c>
      <c r="M21" s="99">
        <v>-4</v>
      </c>
      <c r="N21" s="99">
        <v>-8</v>
      </c>
      <c r="P21" s="99">
        <v>3158</v>
      </c>
      <c r="Q21" s="99">
        <v>11464</v>
      </c>
      <c r="R21" s="99">
        <v>2831</v>
      </c>
      <c r="S21" s="100">
        <v>18.12234591988982</v>
      </c>
      <c r="T21" s="100">
        <v>65.78675542293125</v>
      </c>
      <c r="U21" s="100">
        <v>16.245839550097553</v>
      </c>
      <c r="V21" s="100">
        <v>39</v>
      </c>
      <c r="W21" s="101">
        <v>89.645345155161493</v>
      </c>
      <c r="X21" s="100"/>
      <c r="Y21" s="94" t="s">
        <v>146</v>
      </c>
    </row>
    <row r="22" spans="1:25" ht="12" customHeight="1">
      <c r="A22" s="92" t="s">
        <v>147</v>
      </c>
      <c r="B22" s="103" t="s">
        <v>138</v>
      </c>
      <c r="C22" s="103">
        <v>18555</v>
      </c>
      <c r="D22" s="103">
        <v>10</v>
      </c>
      <c r="E22" s="103">
        <v>7</v>
      </c>
      <c r="F22" s="103">
        <v>3</v>
      </c>
      <c r="G22" s="103">
        <v>20</v>
      </c>
      <c r="H22" s="103">
        <v>20</v>
      </c>
      <c r="I22" s="103">
        <v>0</v>
      </c>
      <c r="J22" s="103">
        <v>37</v>
      </c>
      <c r="K22" s="103">
        <v>17</v>
      </c>
      <c r="L22" s="103">
        <v>0</v>
      </c>
      <c r="M22" s="103">
        <v>-14</v>
      </c>
      <c r="N22" s="103">
        <v>-11</v>
      </c>
      <c r="P22" s="103">
        <v>3027</v>
      </c>
      <c r="Q22" s="103">
        <v>11507</v>
      </c>
      <c r="R22" s="103">
        <v>4098</v>
      </c>
      <c r="S22" s="104">
        <v>16.313662085691188</v>
      </c>
      <c r="T22" s="104">
        <v>62.015629210455401</v>
      </c>
      <c r="U22" s="104">
        <v>22.085691188358933</v>
      </c>
      <c r="V22" s="104">
        <v>41.9</v>
      </c>
      <c r="W22" s="105">
        <v>135.38156590683846</v>
      </c>
      <c r="X22" s="107"/>
      <c r="Y22" s="108" t="s">
        <v>147</v>
      </c>
    </row>
    <row r="23" spans="1:25" ht="12" customHeight="1">
      <c r="A23" s="92" t="s">
        <v>149</v>
      </c>
      <c r="B23" s="99">
        <v>34916</v>
      </c>
      <c r="C23" s="99">
        <v>122574</v>
      </c>
      <c r="D23" s="99">
        <v>76</v>
      </c>
      <c r="E23" s="99">
        <v>73</v>
      </c>
      <c r="F23" s="99">
        <v>3</v>
      </c>
      <c r="G23" s="99">
        <v>148</v>
      </c>
      <c r="H23" s="99">
        <v>96</v>
      </c>
      <c r="I23" s="99">
        <v>5</v>
      </c>
      <c r="J23" s="99">
        <v>155</v>
      </c>
      <c r="K23" s="99">
        <v>64</v>
      </c>
      <c r="L23" s="99">
        <v>2</v>
      </c>
      <c r="M23" s="99">
        <v>28</v>
      </c>
      <c r="N23" s="99">
        <v>31</v>
      </c>
      <c r="P23" s="99">
        <v>18481</v>
      </c>
      <c r="Q23" s="99">
        <v>76071</v>
      </c>
      <c r="R23" s="99">
        <v>28110</v>
      </c>
      <c r="S23" s="100">
        <v>15.077422618173511</v>
      </c>
      <c r="T23" s="100">
        <v>62.06128542757844</v>
      </c>
      <c r="U23" s="100">
        <v>22.933085319888395</v>
      </c>
      <c r="V23" s="100">
        <v>43.3</v>
      </c>
      <c r="W23" s="101">
        <v>152.10215897408148</v>
      </c>
      <c r="X23" s="100"/>
      <c r="Y23" s="94" t="s">
        <v>149</v>
      </c>
    </row>
    <row r="24" spans="1:25" ht="12" customHeight="1">
      <c r="A24" s="92" t="s">
        <v>146</v>
      </c>
      <c r="B24" s="99" t="s">
        <v>138</v>
      </c>
      <c r="C24" s="99">
        <v>59335</v>
      </c>
      <c r="D24" s="99">
        <v>31</v>
      </c>
      <c r="E24" s="99">
        <v>36</v>
      </c>
      <c r="F24" s="99">
        <v>-5</v>
      </c>
      <c r="G24" s="99">
        <v>69</v>
      </c>
      <c r="H24" s="99">
        <v>48</v>
      </c>
      <c r="I24" s="99">
        <v>0</v>
      </c>
      <c r="J24" s="99">
        <v>69</v>
      </c>
      <c r="K24" s="99">
        <v>33</v>
      </c>
      <c r="L24" s="99">
        <v>0</v>
      </c>
      <c r="M24" s="99">
        <v>15</v>
      </c>
      <c r="N24" s="99">
        <v>10</v>
      </c>
      <c r="P24" s="99">
        <v>9441</v>
      </c>
      <c r="Q24" s="99">
        <v>38052</v>
      </c>
      <c r="R24" s="99">
        <v>11875</v>
      </c>
      <c r="S24" s="100">
        <v>15.911350804752674</v>
      </c>
      <c r="T24" s="100">
        <v>64.130782843178551</v>
      </c>
      <c r="U24" s="100">
        <v>20.013482767337994</v>
      </c>
      <c r="V24" s="100">
        <v>41.9</v>
      </c>
      <c r="W24" s="101">
        <v>125.78116724923207</v>
      </c>
      <c r="X24" s="100"/>
      <c r="Y24" s="94" t="s">
        <v>146</v>
      </c>
    </row>
    <row r="25" spans="1:25" ht="12" customHeight="1">
      <c r="A25" s="92" t="s">
        <v>147</v>
      </c>
      <c r="B25" s="103" t="s">
        <v>138</v>
      </c>
      <c r="C25" s="103">
        <v>63239</v>
      </c>
      <c r="D25" s="103">
        <v>45</v>
      </c>
      <c r="E25" s="103">
        <v>37</v>
      </c>
      <c r="F25" s="103">
        <v>8</v>
      </c>
      <c r="G25" s="103">
        <v>79</v>
      </c>
      <c r="H25" s="103">
        <v>48</v>
      </c>
      <c r="I25" s="103">
        <v>5</v>
      </c>
      <c r="J25" s="103">
        <v>86</v>
      </c>
      <c r="K25" s="103">
        <v>31</v>
      </c>
      <c r="L25" s="103">
        <v>2</v>
      </c>
      <c r="M25" s="103">
        <v>13</v>
      </c>
      <c r="N25" s="103">
        <v>21</v>
      </c>
      <c r="P25" s="103">
        <v>9040</v>
      </c>
      <c r="Q25" s="103">
        <v>38019</v>
      </c>
      <c r="R25" s="103">
        <v>16235</v>
      </c>
      <c r="S25" s="104">
        <v>14.294976201394711</v>
      </c>
      <c r="T25" s="104">
        <v>60.119546482392195</v>
      </c>
      <c r="U25" s="104">
        <v>25.672448963456095</v>
      </c>
      <c r="V25" s="104">
        <v>44.6</v>
      </c>
      <c r="W25" s="105">
        <v>179.59070796460176</v>
      </c>
      <c r="X25" s="100"/>
      <c r="Y25" s="94" t="s">
        <v>147</v>
      </c>
    </row>
    <row r="26" spans="1:25" ht="12" customHeight="1">
      <c r="A26" s="92" t="s">
        <v>150</v>
      </c>
      <c r="B26" s="99">
        <v>4010</v>
      </c>
      <c r="C26" s="99">
        <v>13853</v>
      </c>
      <c r="D26" s="99">
        <v>11</v>
      </c>
      <c r="E26" s="99">
        <v>8</v>
      </c>
      <c r="F26" s="99">
        <v>3</v>
      </c>
      <c r="G26" s="99">
        <v>27</v>
      </c>
      <c r="H26" s="99">
        <v>5</v>
      </c>
      <c r="I26" s="99">
        <v>0</v>
      </c>
      <c r="J26" s="99">
        <v>17</v>
      </c>
      <c r="K26" s="99">
        <v>10</v>
      </c>
      <c r="L26" s="99">
        <v>0</v>
      </c>
      <c r="M26" s="99">
        <v>5</v>
      </c>
      <c r="N26" s="99">
        <v>8</v>
      </c>
      <c r="P26" s="99">
        <v>2026</v>
      </c>
      <c r="Q26" s="99">
        <v>8543</v>
      </c>
      <c r="R26" s="99">
        <v>3286</v>
      </c>
      <c r="S26" s="100">
        <v>14.624990976683753</v>
      </c>
      <c r="T26" s="100">
        <v>61.668952573449801</v>
      </c>
      <c r="U26" s="100">
        <v>23.720493755865153</v>
      </c>
      <c r="V26" s="100">
        <v>43.9</v>
      </c>
      <c r="W26" s="101">
        <v>162.19151036525173</v>
      </c>
      <c r="X26" s="100"/>
      <c r="Y26" s="94" t="s">
        <v>150</v>
      </c>
    </row>
    <row r="27" spans="1:25" ht="12" customHeight="1">
      <c r="A27" s="92" t="s">
        <v>151</v>
      </c>
      <c r="B27" s="99" t="s">
        <v>138</v>
      </c>
      <c r="C27" s="99">
        <v>6567</v>
      </c>
      <c r="D27" s="99">
        <v>5</v>
      </c>
      <c r="E27" s="99">
        <v>5</v>
      </c>
      <c r="F27" s="99">
        <v>0</v>
      </c>
      <c r="G27" s="99">
        <v>8</v>
      </c>
      <c r="H27" s="99">
        <v>3</v>
      </c>
      <c r="I27" s="99">
        <v>0</v>
      </c>
      <c r="J27" s="99">
        <v>9</v>
      </c>
      <c r="K27" s="99">
        <v>7</v>
      </c>
      <c r="L27" s="99">
        <v>0</v>
      </c>
      <c r="M27" s="99">
        <v>-5</v>
      </c>
      <c r="N27" s="99">
        <v>-5</v>
      </c>
      <c r="P27" s="99">
        <v>1021</v>
      </c>
      <c r="Q27" s="99">
        <v>4184</v>
      </c>
      <c r="R27" s="99">
        <v>1364</v>
      </c>
      <c r="S27" s="100">
        <v>15.547434140398963</v>
      </c>
      <c r="T27" s="100">
        <v>63.712501903456676</v>
      </c>
      <c r="U27" s="100">
        <v>20.770519262981573</v>
      </c>
      <c r="V27" s="100">
        <v>42.4</v>
      </c>
      <c r="W27" s="101">
        <v>133.59451518119491</v>
      </c>
      <c r="X27" s="100"/>
      <c r="Y27" s="94" t="s">
        <v>151</v>
      </c>
    </row>
    <row r="28" spans="1:25" ht="12" customHeight="1">
      <c r="A28" s="92" t="s">
        <v>152</v>
      </c>
      <c r="B28" s="99" t="s">
        <v>138</v>
      </c>
      <c r="C28" s="99">
        <v>7286</v>
      </c>
      <c r="D28" s="99">
        <v>6</v>
      </c>
      <c r="E28" s="99">
        <v>3</v>
      </c>
      <c r="F28" s="99">
        <v>3</v>
      </c>
      <c r="G28" s="99">
        <v>19</v>
      </c>
      <c r="H28" s="99">
        <v>2</v>
      </c>
      <c r="I28" s="99">
        <v>0</v>
      </c>
      <c r="J28" s="99">
        <v>8</v>
      </c>
      <c r="K28" s="99">
        <v>3</v>
      </c>
      <c r="L28" s="99">
        <v>0</v>
      </c>
      <c r="M28" s="99">
        <v>10</v>
      </c>
      <c r="N28" s="99">
        <v>13</v>
      </c>
      <c r="P28" s="99">
        <v>1005</v>
      </c>
      <c r="Q28" s="99">
        <v>4359</v>
      </c>
      <c r="R28" s="99">
        <v>1922</v>
      </c>
      <c r="S28" s="100">
        <v>13.793576722481472</v>
      </c>
      <c r="T28" s="100">
        <v>59.827065605270377</v>
      </c>
      <c r="U28" s="100">
        <v>26.379357672248148</v>
      </c>
      <c r="V28" s="100">
        <v>45.1</v>
      </c>
      <c r="W28" s="101">
        <v>191.24378109452735</v>
      </c>
      <c r="X28" s="100"/>
      <c r="Y28" s="94" t="s">
        <v>152</v>
      </c>
    </row>
    <row r="29" spans="1:25" ht="12" customHeight="1">
      <c r="A29" s="92" t="s">
        <v>153</v>
      </c>
      <c r="B29" s="99">
        <v>3404</v>
      </c>
      <c r="C29" s="99">
        <v>10961</v>
      </c>
      <c r="D29" s="99">
        <v>9</v>
      </c>
      <c r="E29" s="99">
        <v>6</v>
      </c>
      <c r="F29" s="99">
        <v>3</v>
      </c>
      <c r="G29" s="99">
        <v>34</v>
      </c>
      <c r="H29" s="99">
        <v>13</v>
      </c>
      <c r="I29" s="99">
        <v>0</v>
      </c>
      <c r="J29" s="99">
        <v>24</v>
      </c>
      <c r="K29" s="99">
        <v>9</v>
      </c>
      <c r="L29" s="99">
        <v>0</v>
      </c>
      <c r="M29" s="99">
        <v>14</v>
      </c>
      <c r="N29" s="99">
        <v>17</v>
      </c>
      <c r="P29" s="99">
        <v>1650</v>
      </c>
      <c r="Q29" s="99">
        <v>7021</v>
      </c>
      <c r="R29" s="99">
        <v>2295</v>
      </c>
      <c r="S29" s="100">
        <v>15.053371042788067</v>
      </c>
      <c r="T29" s="100">
        <v>64.054374600857585</v>
      </c>
      <c r="U29" s="100">
        <v>20.937870632241584</v>
      </c>
      <c r="V29" s="100">
        <v>42.7</v>
      </c>
      <c r="W29" s="101">
        <v>139.09090909090909</v>
      </c>
      <c r="X29" s="100"/>
      <c r="Y29" s="94" t="s">
        <v>153</v>
      </c>
    </row>
    <row r="30" spans="1:25" ht="12" customHeight="1">
      <c r="A30" s="92" t="s">
        <v>151</v>
      </c>
      <c r="B30" s="99" t="s">
        <v>138</v>
      </c>
      <c r="C30" s="99">
        <v>5235</v>
      </c>
      <c r="D30" s="99">
        <v>3</v>
      </c>
      <c r="E30" s="99">
        <v>5</v>
      </c>
      <c r="F30" s="99">
        <v>-2</v>
      </c>
      <c r="G30" s="99">
        <v>13</v>
      </c>
      <c r="H30" s="99">
        <v>6</v>
      </c>
      <c r="I30" s="99">
        <v>0</v>
      </c>
      <c r="J30" s="99">
        <v>8</v>
      </c>
      <c r="K30" s="99">
        <v>2</v>
      </c>
      <c r="L30" s="99">
        <v>0</v>
      </c>
      <c r="M30" s="99">
        <v>9</v>
      </c>
      <c r="N30" s="99">
        <v>7</v>
      </c>
      <c r="P30" s="99">
        <v>849</v>
      </c>
      <c r="Q30" s="99">
        <v>3396</v>
      </c>
      <c r="R30" s="99">
        <v>993</v>
      </c>
      <c r="S30" s="100">
        <v>16.217765042979941</v>
      </c>
      <c r="T30" s="100">
        <v>64.871060171919765</v>
      </c>
      <c r="U30" s="100">
        <v>18.968481375358166</v>
      </c>
      <c r="V30" s="100">
        <v>41.4</v>
      </c>
      <c r="W30" s="101">
        <v>116.96113074204948</v>
      </c>
      <c r="X30" s="100"/>
      <c r="Y30" s="94" t="s">
        <v>151</v>
      </c>
    </row>
    <row r="31" spans="1:25" ht="12" customHeight="1">
      <c r="A31" s="92" t="s">
        <v>152</v>
      </c>
      <c r="B31" s="99" t="s">
        <v>138</v>
      </c>
      <c r="C31" s="99">
        <v>5726</v>
      </c>
      <c r="D31" s="99">
        <v>6</v>
      </c>
      <c r="E31" s="99">
        <v>1</v>
      </c>
      <c r="F31" s="99">
        <v>5</v>
      </c>
      <c r="G31" s="99">
        <v>21</v>
      </c>
      <c r="H31" s="99">
        <v>7</v>
      </c>
      <c r="I31" s="99">
        <v>0</v>
      </c>
      <c r="J31" s="99">
        <v>16</v>
      </c>
      <c r="K31" s="99">
        <v>7</v>
      </c>
      <c r="L31" s="99">
        <v>0</v>
      </c>
      <c r="M31" s="99">
        <v>5</v>
      </c>
      <c r="N31" s="99">
        <v>10</v>
      </c>
      <c r="P31" s="99">
        <v>801</v>
      </c>
      <c r="Q31" s="99">
        <v>3625</v>
      </c>
      <c r="R31" s="99">
        <v>1302</v>
      </c>
      <c r="S31" s="100">
        <v>13.988822913028292</v>
      </c>
      <c r="T31" s="100">
        <v>63.307719175689833</v>
      </c>
      <c r="U31" s="100">
        <v>22.73838630806846</v>
      </c>
      <c r="V31" s="100">
        <v>43.9</v>
      </c>
      <c r="W31" s="101">
        <v>162.54681647940075</v>
      </c>
      <c r="X31" s="100"/>
      <c r="Y31" s="94" t="s">
        <v>152</v>
      </c>
    </row>
    <row r="32" spans="1:25" ht="12" customHeight="1">
      <c r="A32" s="92" t="s">
        <v>154</v>
      </c>
      <c r="B32" s="99">
        <v>3151</v>
      </c>
      <c r="C32" s="99">
        <v>11335</v>
      </c>
      <c r="D32" s="99">
        <v>6</v>
      </c>
      <c r="E32" s="99">
        <v>8</v>
      </c>
      <c r="F32" s="99">
        <v>-2</v>
      </c>
      <c r="G32" s="99">
        <v>13</v>
      </c>
      <c r="H32" s="99">
        <v>6</v>
      </c>
      <c r="I32" s="99">
        <v>0</v>
      </c>
      <c r="J32" s="99">
        <v>11</v>
      </c>
      <c r="K32" s="99">
        <v>5</v>
      </c>
      <c r="L32" s="99">
        <v>0</v>
      </c>
      <c r="M32" s="99">
        <v>3</v>
      </c>
      <c r="N32" s="99">
        <v>1</v>
      </c>
      <c r="P32" s="99">
        <v>1590</v>
      </c>
      <c r="Q32" s="99">
        <v>7108</v>
      </c>
      <c r="R32" s="99">
        <v>2645</v>
      </c>
      <c r="S32" s="100">
        <v>14.027348919276578</v>
      </c>
      <c r="T32" s="100">
        <v>62.70842523158359</v>
      </c>
      <c r="U32" s="100">
        <v>23.33480370533745</v>
      </c>
      <c r="V32" s="100">
        <v>43.9</v>
      </c>
      <c r="W32" s="101">
        <v>166.35220125786162</v>
      </c>
      <c r="X32" s="100"/>
      <c r="Y32" s="94" t="s">
        <v>154</v>
      </c>
    </row>
    <row r="33" spans="1:25" ht="12" customHeight="1">
      <c r="A33" s="92" t="s">
        <v>151</v>
      </c>
      <c r="B33" s="99" t="s">
        <v>138</v>
      </c>
      <c r="C33" s="99">
        <v>5460</v>
      </c>
      <c r="D33" s="99">
        <v>5</v>
      </c>
      <c r="E33" s="99">
        <v>3</v>
      </c>
      <c r="F33" s="99">
        <v>2</v>
      </c>
      <c r="G33" s="99">
        <v>8</v>
      </c>
      <c r="H33" s="99">
        <v>3</v>
      </c>
      <c r="I33" s="99">
        <v>0</v>
      </c>
      <c r="J33" s="99">
        <v>5</v>
      </c>
      <c r="K33" s="99">
        <v>1</v>
      </c>
      <c r="L33" s="99">
        <v>0</v>
      </c>
      <c r="M33" s="99">
        <v>5</v>
      </c>
      <c r="N33" s="99">
        <v>7</v>
      </c>
      <c r="P33" s="99">
        <v>800</v>
      </c>
      <c r="Q33" s="99">
        <v>3510</v>
      </c>
      <c r="R33" s="99">
        <v>1154</v>
      </c>
      <c r="S33" s="100">
        <v>14.652014652014653</v>
      </c>
      <c r="T33" s="100">
        <v>64.285714285714292</v>
      </c>
      <c r="U33" s="100">
        <v>21.135531135531135</v>
      </c>
      <c r="V33" s="100">
        <v>43</v>
      </c>
      <c r="W33" s="101">
        <v>144.25</v>
      </c>
      <c r="X33" s="100"/>
      <c r="Y33" s="94" t="s">
        <v>151</v>
      </c>
    </row>
    <row r="34" spans="1:25" ht="12" customHeight="1">
      <c r="A34" s="92" t="s">
        <v>152</v>
      </c>
      <c r="B34" s="99" t="s">
        <v>138</v>
      </c>
      <c r="C34" s="99">
        <v>5875</v>
      </c>
      <c r="D34" s="99">
        <v>1</v>
      </c>
      <c r="E34" s="99">
        <v>5</v>
      </c>
      <c r="F34" s="99">
        <v>-4</v>
      </c>
      <c r="G34" s="99">
        <v>5</v>
      </c>
      <c r="H34" s="99">
        <v>3</v>
      </c>
      <c r="I34" s="99">
        <v>0</v>
      </c>
      <c r="J34" s="99">
        <v>6</v>
      </c>
      <c r="K34" s="99">
        <v>4</v>
      </c>
      <c r="L34" s="99">
        <v>0</v>
      </c>
      <c r="M34" s="99">
        <v>-2</v>
      </c>
      <c r="N34" s="99">
        <v>-6</v>
      </c>
      <c r="P34" s="99">
        <v>790</v>
      </c>
      <c r="Q34" s="99">
        <v>3598</v>
      </c>
      <c r="R34" s="99">
        <v>1491</v>
      </c>
      <c r="S34" s="100">
        <v>13.446808510638297</v>
      </c>
      <c r="T34" s="100">
        <v>61.242553191489357</v>
      </c>
      <c r="U34" s="100">
        <v>25.378723404255322</v>
      </c>
      <c r="V34" s="100">
        <v>44.8</v>
      </c>
      <c r="W34" s="101">
        <v>188.73417721518987</v>
      </c>
      <c r="X34" s="100"/>
      <c r="Y34" s="94" t="s">
        <v>152</v>
      </c>
    </row>
    <row r="35" spans="1:25" ht="12" customHeight="1">
      <c r="A35" s="92" t="s">
        <v>155</v>
      </c>
      <c r="B35" s="99">
        <v>5820</v>
      </c>
      <c r="C35" s="99">
        <v>21640</v>
      </c>
      <c r="D35" s="99">
        <v>8</v>
      </c>
      <c r="E35" s="99">
        <v>16</v>
      </c>
      <c r="F35" s="99">
        <v>-8</v>
      </c>
      <c r="G35" s="99">
        <v>8</v>
      </c>
      <c r="H35" s="99">
        <v>16</v>
      </c>
      <c r="I35" s="99">
        <v>0</v>
      </c>
      <c r="J35" s="99">
        <v>34</v>
      </c>
      <c r="K35" s="99">
        <v>13</v>
      </c>
      <c r="L35" s="99">
        <v>0</v>
      </c>
      <c r="M35" s="99">
        <v>-23</v>
      </c>
      <c r="N35" s="99">
        <v>-31</v>
      </c>
      <c r="P35" s="99">
        <v>3391</v>
      </c>
      <c r="Q35" s="99">
        <v>13354</v>
      </c>
      <c r="R35" s="99">
        <v>4908</v>
      </c>
      <c r="S35" s="100">
        <v>15.670055452865064</v>
      </c>
      <c r="T35" s="100">
        <v>61.709796672828098</v>
      </c>
      <c r="U35" s="100">
        <v>22.680221811460257</v>
      </c>
      <c r="V35" s="100">
        <v>42.6</v>
      </c>
      <c r="W35" s="101">
        <v>144.73606605721025</v>
      </c>
      <c r="X35" s="100"/>
      <c r="Y35" s="94" t="s">
        <v>155</v>
      </c>
    </row>
    <row r="36" spans="1:25" ht="12" customHeight="1">
      <c r="A36" s="92" t="s">
        <v>151</v>
      </c>
      <c r="B36" s="99" t="s">
        <v>138</v>
      </c>
      <c r="C36" s="99">
        <v>10559</v>
      </c>
      <c r="D36" s="99">
        <v>6</v>
      </c>
      <c r="E36" s="99">
        <v>4</v>
      </c>
      <c r="F36" s="99">
        <v>2</v>
      </c>
      <c r="G36" s="99">
        <v>2</v>
      </c>
      <c r="H36" s="99">
        <v>8</v>
      </c>
      <c r="I36" s="99">
        <v>0</v>
      </c>
      <c r="J36" s="99">
        <v>12</v>
      </c>
      <c r="K36" s="99">
        <v>7</v>
      </c>
      <c r="L36" s="99">
        <v>0</v>
      </c>
      <c r="M36" s="99">
        <v>-9</v>
      </c>
      <c r="N36" s="99">
        <v>-7</v>
      </c>
      <c r="P36" s="99">
        <v>1751</v>
      </c>
      <c r="Q36" s="99">
        <v>6745</v>
      </c>
      <c r="R36" s="99">
        <v>2069</v>
      </c>
      <c r="S36" s="100">
        <v>16.583009754711618</v>
      </c>
      <c r="T36" s="100">
        <v>63.879155223032477</v>
      </c>
      <c r="U36" s="100">
        <v>19.594658585093285</v>
      </c>
      <c r="V36" s="100">
        <v>41.1</v>
      </c>
      <c r="W36" s="101">
        <v>118.16105082809823</v>
      </c>
      <c r="X36" s="100"/>
      <c r="Y36" s="94" t="s">
        <v>151</v>
      </c>
    </row>
    <row r="37" spans="1:25" ht="12" customHeight="1">
      <c r="A37" s="92" t="s">
        <v>152</v>
      </c>
      <c r="B37" s="99" t="s">
        <v>138</v>
      </c>
      <c r="C37" s="99">
        <v>11081</v>
      </c>
      <c r="D37" s="99">
        <v>2</v>
      </c>
      <c r="E37" s="99">
        <v>12</v>
      </c>
      <c r="F37" s="99">
        <v>-10</v>
      </c>
      <c r="G37" s="99">
        <v>6</v>
      </c>
      <c r="H37" s="99">
        <v>8</v>
      </c>
      <c r="I37" s="99">
        <v>0</v>
      </c>
      <c r="J37" s="99">
        <v>22</v>
      </c>
      <c r="K37" s="99">
        <v>6</v>
      </c>
      <c r="L37" s="99">
        <v>0</v>
      </c>
      <c r="M37" s="99">
        <v>-14</v>
      </c>
      <c r="N37" s="99">
        <v>-24</v>
      </c>
      <c r="P37" s="99">
        <v>1640</v>
      </c>
      <c r="Q37" s="99">
        <v>6609</v>
      </c>
      <c r="R37" s="99">
        <v>2839</v>
      </c>
      <c r="S37" s="100">
        <v>14.800108293475317</v>
      </c>
      <c r="T37" s="100">
        <v>59.642631531450228</v>
      </c>
      <c r="U37" s="100">
        <v>25.620431369010017</v>
      </c>
      <c r="V37" s="100">
        <v>44.1</v>
      </c>
      <c r="W37" s="101">
        <v>173.10975609756099</v>
      </c>
      <c r="X37" s="100"/>
      <c r="Y37" s="94" t="s">
        <v>152</v>
      </c>
    </row>
    <row r="38" spans="1:25" ht="12" customHeight="1">
      <c r="A38" s="92" t="s">
        <v>156</v>
      </c>
      <c r="B38" s="99">
        <v>7292</v>
      </c>
      <c r="C38" s="99">
        <v>24963</v>
      </c>
      <c r="D38" s="99">
        <v>18</v>
      </c>
      <c r="E38" s="99">
        <v>17</v>
      </c>
      <c r="F38" s="99">
        <v>1</v>
      </c>
      <c r="G38" s="99">
        <v>30</v>
      </c>
      <c r="H38" s="99">
        <v>31</v>
      </c>
      <c r="I38" s="99">
        <v>1</v>
      </c>
      <c r="J38" s="99">
        <v>29</v>
      </c>
      <c r="K38" s="99">
        <v>11</v>
      </c>
      <c r="L38" s="99">
        <v>1</v>
      </c>
      <c r="M38" s="99">
        <v>21</v>
      </c>
      <c r="N38" s="99">
        <v>22</v>
      </c>
      <c r="P38" s="99">
        <v>4026</v>
      </c>
      <c r="Q38" s="99">
        <v>16169</v>
      </c>
      <c r="R38" s="99">
        <v>4801</v>
      </c>
      <c r="S38" s="100">
        <v>16.127869246484796</v>
      </c>
      <c r="T38" s="100">
        <v>64.771862356287301</v>
      </c>
      <c r="U38" s="100">
        <v>19.23246404678925</v>
      </c>
      <c r="V38" s="100">
        <v>41.5</v>
      </c>
      <c r="W38" s="101">
        <v>119.24987580725286</v>
      </c>
      <c r="X38" s="100"/>
      <c r="Y38" s="94" t="s">
        <v>156</v>
      </c>
    </row>
    <row r="39" spans="1:25" ht="12" customHeight="1">
      <c r="A39" s="92" t="s">
        <v>151</v>
      </c>
      <c r="B39" s="99" t="s">
        <v>138</v>
      </c>
      <c r="C39" s="99">
        <v>12082</v>
      </c>
      <c r="D39" s="99">
        <v>7</v>
      </c>
      <c r="E39" s="99">
        <v>11</v>
      </c>
      <c r="F39" s="99">
        <v>-4</v>
      </c>
      <c r="G39" s="99">
        <v>17</v>
      </c>
      <c r="H39" s="99">
        <v>15</v>
      </c>
      <c r="I39" s="99">
        <v>0</v>
      </c>
      <c r="J39" s="99">
        <v>13</v>
      </c>
      <c r="K39" s="99">
        <v>9</v>
      </c>
      <c r="L39" s="99">
        <v>0</v>
      </c>
      <c r="M39" s="99">
        <v>10</v>
      </c>
      <c r="N39" s="99">
        <v>6</v>
      </c>
      <c r="P39" s="99">
        <v>2030</v>
      </c>
      <c r="Q39" s="99">
        <v>8020</v>
      </c>
      <c r="R39" s="99">
        <v>2039</v>
      </c>
      <c r="S39" s="100">
        <v>16.801853997682503</v>
      </c>
      <c r="T39" s="100">
        <v>66.379738453898369</v>
      </c>
      <c r="U39" s="100">
        <v>16.876344975997352</v>
      </c>
      <c r="V39" s="100">
        <v>40.5</v>
      </c>
      <c r="W39" s="101">
        <v>100.44334975369458</v>
      </c>
      <c r="X39" s="100"/>
      <c r="Y39" s="94" t="s">
        <v>151</v>
      </c>
    </row>
    <row r="40" spans="1:25" ht="12" customHeight="1">
      <c r="A40" s="92" t="s">
        <v>152</v>
      </c>
      <c r="B40" s="99" t="s">
        <v>138</v>
      </c>
      <c r="C40" s="99">
        <v>12881</v>
      </c>
      <c r="D40" s="99">
        <v>11</v>
      </c>
      <c r="E40" s="99">
        <v>6</v>
      </c>
      <c r="F40" s="99">
        <v>5</v>
      </c>
      <c r="G40" s="99">
        <v>13</v>
      </c>
      <c r="H40" s="99">
        <v>16</v>
      </c>
      <c r="I40" s="99">
        <v>1</v>
      </c>
      <c r="J40" s="99">
        <v>16</v>
      </c>
      <c r="K40" s="99">
        <v>2</v>
      </c>
      <c r="L40" s="99">
        <v>1</v>
      </c>
      <c r="M40" s="99">
        <v>11</v>
      </c>
      <c r="N40" s="99">
        <v>16</v>
      </c>
      <c r="P40" s="99">
        <v>1996</v>
      </c>
      <c r="Q40" s="99">
        <v>8149</v>
      </c>
      <c r="R40" s="99">
        <v>2762</v>
      </c>
      <c r="S40" s="100">
        <v>15.495691328313018</v>
      </c>
      <c r="T40" s="100">
        <v>63.263721760732864</v>
      </c>
      <c r="U40" s="100">
        <v>21.442434593587453</v>
      </c>
      <c r="V40" s="100">
        <v>42.4</v>
      </c>
      <c r="W40" s="101">
        <v>138.37675350701403</v>
      </c>
      <c r="X40" s="100"/>
      <c r="Y40" s="94" t="s">
        <v>152</v>
      </c>
    </row>
    <row r="41" spans="1:25" ht="12" customHeight="1">
      <c r="A41" s="92" t="s">
        <v>157</v>
      </c>
      <c r="B41" s="99">
        <v>2734</v>
      </c>
      <c r="C41" s="99">
        <v>10203</v>
      </c>
      <c r="D41" s="99">
        <v>5</v>
      </c>
      <c r="E41" s="99">
        <v>3</v>
      </c>
      <c r="F41" s="99">
        <v>2</v>
      </c>
      <c r="G41" s="99">
        <v>13</v>
      </c>
      <c r="H41" s="99">
        <v>7</v>
      </c>
      <c r="I41" s="99">
        <v>1</v>
      </c>
      <c r="J41" s="99">
        <v>9</v>
      </c>
      <c r="K41" s="99">
        <v>2</v>
      </c>
      <c r="L41" s="99">
        <v>1</v>
      </c>
      <c r="M41" s="99">
        <v>9</v>
      </c>
      <c r="N41" s="99">
        <v>11</v>
      </c>
      <c r="P41" s="99">
        <v>1456</v>
      </c>
      <c r="Q41" s="99">
        <v>6152</v>
      </c>
      <c r="R41" s="99">
        <v>2599</v>
      </c>
      <c r="S41" s="100">
        <v>14.270312653141232</v>
      </c>
      <c r="T41" s="100">
        <v>60.295991375085755</v>
      </c>
      <c r="U41" s="100">
        <v>25.472900127413507</v>
      </c>
      <c r="V41" s="100">
        <v>44.6</v>
      </c>
      <c r="W41" s="101">
        <v>178.50274725274727</v>
      </c>
      <c r="X41" s="100"/>
      <c r="Y41" s="94" t="s">
        <v>157</v>
      </c>
    </row>
    <row r="42" spans="1:25" ht="12" customHeight="1">
      <c r="A42" s="92" t="s">
        <v>151</v>
      </c>
      <c r="B42" s="99" t="s">
        <v>138</v>
      </c>
      <c r="C42" s="99">
        <v>4972</v>
      </c>
      <c r="D42" s="99">
        <v>0</v>
      </c>
      <c r="E42" s="99">
        <v>0</v>
      </c>
      <c r="F42" s="99">
        <v>0</v>
      </c>
      <c r="G42" s="99">
        <v>7</v>
      </c>
      <c r="H42" s="99">
        <v>5</v>
      </c>
      <c r="I42" s="99">
        <v>0</v>
      </c>
      <c r="J42" s="99">
        <v>5</v>
      </c>
      <c r="K42" s="99">
        <v>1</v>
      </c>
      <c r="L42" s="99">
        <v>0</v>
      </c>
      <c r="M42" s="99">
        <v>6</v>
      </c>
      <c r="N42" s="99">
        <v>6</v>
      </c>
      <c r="P42" s="99">
        <v>757</v>
      </c>
      <c r="Q42" s="99">
        <v>3140</v>
      </c>
      <c r="R42" s="99">
        <v>1076</v>
      </c>
      <c r="S42" s="100">
        <v>15.225261464199516</v>
      </c>
      <c r="T42" s="100">
        <v>63.153660498793244</v>
      </c>
      <c r="U42" s="100">
        <v>21.641190667739341</v>
      </c>
      <c r="V42" s="100">
        <v>42.7</v>
      </c>
      <c r="W42" s="101">
        <v>142.14002642007927</v>
      </c>
      <c r="X42" s="100"/>
      <c r="Y42" s="94" t="s">
        <v>151</v>
      </c>
    </row>
    <row r="43" spans="1:25" ht="12" customHeight="1">
      <c r="A43" s="92" t="s">
        <v>152</v>
      </c>
      <c r="B43" s="99" t="s">
        <v>138</v>
      </c>
      <c r="C43" s="99">
        <v>5231</v>
      </c>
      <c r="D43" s="99">
        <v>5</v>
      </c>
      <c r="E43" s="99">
        <v>3</v>
      </c>
      <c r="F43" s="99">
        <v>2</v>
      </c>
      <c r="G43" s="99">
        <v>6</v>
      </c>
      <c r="H43" s="99">
        <v>2</v>
      </c>
      <c r="I43" s="99">
        <v>1</v>
      </c>
      <c r="J43" s="99">
        <v>4</v>
      </c>
      <c r="K43" s="99">
        <v>1</v>
      </c>
      <c r="L43" s="99">
        <v>1</v>
      </c>
      <c r="M43" s="99">
        <v>3</v>
      </c>
      <c r="N43" s="99">
        <v>5</v>
      </c>
      <c r="P43" s="99">
        <v>699</v>
      </c>
      <c r="Q43" s="99">
        <v>3012</v>
      </c>
      <c r="R43" s="99">
        <v>1523</v>
      </c>
      <c r="S43" s="100">
        <v>13.362645765627986</v>
      </c>
      <c r="T43" s="100">
        <v>57.579812655324027</v>
      </c>
      <c r="U43" s="100">
        <v>29.11489199005926</v>
      </c>
      <c r="V43" s="100">
        <v>46.3</v>
      </c>
      <c r="W43" s="101">
        <v>217.88268955650932</v>
      </c>
      <c r="X43" s="100"/>
      <c r="Y43" s="94" t="s">
        <v>152</v>
      </c>
    </row>
    <row r="44" spans="1:25" ht="12" customHeight="1">
      <c r="A44" s="92" t="s">
        <v>158</v>
      </c>
      <c r="B44" s="99">
        <v>1261</v>
      </c>
      <c r="C44" s="99">
        <v>4784</v>
      </c>
      <c r="D44" s="99">
        <v>1</v>
      </c>
      <c r="E44" s="99">
        <v>3</v>
      </c>
      <c r="F44" s="99">
        <v>-2</v>
      </c>
      <c r="G44" s="99">
        <v>4</v>
      </c>
      <c r="H44" s="99">
        <v>1</v>
      </c>
      <c r="I44" s="99">
        <v>0</v>
      </c>
      <c r="J44" s="99">
        <v>1</v>
      </c>
      <c r="K44" s="99">
        <v>3</v>
      </c>
      <c r="L44" s="99">
        <v>0</v>
      </c>
      <c r="M44" s="99">
        <v>1</v>
      </c>
      <c r="N44" s="99">
        <v>-1</v>
      </c>
      <c r="P44" s="99">
        <v>670</v>
      </c>
      <c r="Q44" s="99">
        <v>2802</v>
      </c>
      <c r="R44" s="99">
        <v>1315</v>
      </c>
      <c r="S44" s="100">
        <v>14.005016722408026</v>
      </c>
      <c r="T44" s="100">
        <v>58.570234113712374</v>
      </c>
      <c r="U44" s="100">
        <v>27.487458193979936</v>
      </c>
      <c r="V44" s="100">
        <v>45</v>
      </c>
      <c r="W44" s="101">
        <v>196.26865671641792</v>
      </c>
      <c r="X44" s="100"/>
      <c r="Y44" s="94" t="s">
        <v>158</v>
      </c>
    </row>
    <row r="45" spans="1:25" ht="12" customHeight="1">
      <c r="A45" s="92" t="s">
        <v>151</v>
      </c>
      <c r="B45" s="99" t="s">
        <v>138</v>
      </c>
      <c r="C45" s="99">
        <v>2364</v>
      </c>
      <c r="D45" s="99">
        <v>0</v>
      </c>
      <c r="E45" s="99">
        <v>2</v>
      </c>
      <c r="F45" s="99">
        <v>-2</v>
      </c>
      <c r="G45" s="99">
        <v>2</v>
      </c>
      <c r="H45" s="99">
        <v>1</v>
      </c>
      <c r="I45" s="99">
        <v>0</v>
      </c>
      <c r="J45" s="99">
        <v>0</v>
      </c>
      <c r="K45" s="99">
        <v>2</v>
      </c>
      <c r="L45" s="99">
        <v>0</v>
      </c>
      <c r="M45" s="99">
        <v>1</v>
      </c>
      <c r="N45" s="99">
        <v>-1</v>
      </c>
      <c r="P45" s="99">
        <v>339</v>
      </c>
      <c r="Q45" s="99">
        <v>1454</v>
      </c>
      <c r="R45" s="99">
        <v>573</v>
      </c>
      <c r="S45" s="100">
        <v>14.340101522842641</v>
      </c>
      <c r="T45" s="100">
        <v>61.50592216582065</v>
      </c>
      <c r="U45" s="100">
        <v>24.238578680203045</v>
      </c>
      <c r="V45" s="100">
        <v>43.6</v>
      </c>
      <c r="W45" s="101">
        <v>169.02654867256638</v>
      </c>
      <c r="X45" s="100"/>
      <c r="Y45" s="94" t="s">
        <v>151</v>
      </c>
    </row>
    <row r="46" spans="1:25" ht="12" customHeight="1">
      <c r="A46" s="92" t="s">
        <v>152</v>
      </c>
      <c r="B46" s="99" t="s">
        <v>138</v>
      </c>
      <c r="C46" s="99">
        <v>2420</v>
      </c>
      <c r="D46" s="99">
        <v>1</v>
      </c>
      <c r="E46" s="99">
        <v>1</v>
      </c>
      <c r="F46" s="99">
        <v>0</v>
      </c>
      <c r="G46" s="99">
        <v>2</v>
      </c>
      <c r="H46" s="99">
        <v>0</v>
      </c>
      <c r="I46" s="99">
        <v>0</v>
      </c>
      <c r="J46" s="99">
        <v>1</v>
      </c>
      <c r="K46" s="99">
        <v>1</v>
      </c>
      <c r="L46" s="99">
        <v>0</v>
      </c>
      <c r="M46" s="99">
        <v>0</v>
      </c>
      <c r="N46" s="99">
        <v>0</v>
      </c>
      <c r="P46" s="99">
        <v>331</v>
      </c>
      <c r="Q46" s="99">
        <v>1348</v>
      </c>
      <c r="R46" s="99">
        <v>742</v>
      </c>
      <c r="S46" s="100">
        <v>13.677685950413224</v>
      </c>
      <c r="T46" s="100">
        <v>55.702479338842977</v>
      </c>
      <c r="U46" s="100">
        <v>30.66115702479339</v>
      </c>
      <c r="V46" s="100">
        <v>46.4</v>
      </c>
      <c r="W46" s="101">
        <v>224.16918429003024</v>
      </c>
      <c r="X46" s="100"/>
      <c r="Y46" s="94" t="s">
        <v>152</v>
      </c>
    </row>
    <row r="47" spans="1:25" ht="12" customHeight="1">
      <c r="A47" s="92" t="s">
        <v>159</v>
      </c>
      <c r="B47" s="99">
        <v>5395</v>
      </c>
      <c r="C47" s="99">
        <v>18036</v>
      </c>
      <c r="D47" s="99">
        <v>12</v>
      </c>
      <c r="E47" s="99">
        <v>8</v>
      </c>
      <c r="F47" s="99">
        <v>4</v>
      </c>
      <c r="G47" s="99">
        <v>12</v>
      </c>
      <c r="H47" s="99">
        <v>13</v>
      </c>
      <c r="I47" s="99">
        <v>3</v>
      </c>
      <c r="J47" s="99">
        <v>22</v>
      </c>
      <c r="K47" s="99">
        <v>9</v>
      </c>
      <c r="L47" s="99">
        <v>0</v>
      </c>
      <c r="M47" s="99">
        <v>-3</v>
      </c>
      <c r="N47" s="99">
        <v>1</v>
      </c>
      <c r="P47" s="99">
        <v>2700</v>
      </c>
      <c r="Q47" s="99">
        <v>10808</v>
      </c>
      <c r="R47" s="99">
        <v>4543</v>
      </c>
      <c r="S47" s="100">
        <v>14.97005988023952</v>
      </c>
      <c r="T47" s="100">
        <v>59.924595253936573</v>
      </c>
      <c r="U47" s="100">
        <v>25.188511865158571</v>
      </c>
      <c r="V47" s="100">
        <v>44.4</v>
      </c>
      <c r="W47" s="101">
        <v>168.25925925925927</v>
      </c>
      <c r="X47" s="100"/>
      <c r="Y47" s="94" t="s">
        <v>159</v>
      </c>
    </row>
    <row r="48" spans="1:25" ht="12" customHeight="1">
      <c r="A48" s="92" t="s">
        <v>151</v>
      </c>
      <c r="B48" s="99" t="s">
        <v>138</v>
      </c>
      <c r="C48" s="99">
        <v>8753</v>
      </c>
      <c r="D48" s="99">
        <v>2</v>
      </c>
      <c r="E48" s="99">
        <v>4</v>
      </c>
      <c r="F48" s="99">
        <v>-2</v>
      </c>
      <c r="G48" s="99">
        <v>9</v>
      </c>
      <c r="H48" s="99">
        <v>5</v>
      </c>
      <c r="I48" s="99">
        <v>0</v>
      </c>
      <c r="J48" s="99">
        <v>12</v>
      </c>
      <c r="K48" s="99">
        <v>3</v>
      </c>
      <c r="L48" s="99">
        <v>0</v>
      </c>
      <c r="M48" s="99">
        <v>-1</v>
      </c>
      <c r="N48" s="99">
        <v>-3</v>
      </c>
      <c r="P48" s="99">
        <v>1382</v>
      </c>
      <c r="Q48" s="99">
        <v>5509</v>
      </c>
      <c r="R48" s="99">
        <v>1867</v>
      </c>
      <c r="S48" s="100">
        <v>15.788872386610306</v>
      </c>
      <c r="T48" s="100">
        <v>62.938421112761333</v>
      </c>
      <c r="U48" s="100">
        <v>21.329829772649379</v>
      </c>
      <c r="V48" s="100">
        <v>42.7</v>
      </c>
      <c r="W48" s="101">
        <v>135.09406657018815</v>
      </c>
      <c r="X48" s="100"/>
      <c r="Y48" s="94" t="s">
        <v>151</v>
      </c>
    </row>
    <row r="49" spans="1:25" ht="12" customHeight="1">
      <c r="A49" s="92" t="s">
        <v>152</v>
      </c>
      <c r="B49" s="99" t="s">
        <v>138</v>
      </c>
      <c r="C49" s="99">
        <v>9283</v>
      </c>
      <c r="D49" s="99">
        <v>10</v>
      </c>
      <c r="E49" s="99">
        <v>4</v>
      </c>
      <c r="F49" s="99">
        <v>6</v>
      </c>
      <c r="G49" s="99">
        <v>3</v>
      </c>
      <c r="H49" s="99">
        <v>8</v>
      </c>
      <c r="I49" s="99">
        <v>3</v>
      </c>
      <c r="J49" s="99">
        <v>10</v>
      </c>
      <c r="K49" s="99">
        <v>6</v>
      </c>
      <c r="L49" s="99">
        <v>0</v>
      </c>
      <c r="M49" s="99">
        <v>-2</v>
      </c>
      <c r="N49" s="99">
        <v>4</v>
      </c>
      <c r="P49" s="99">
        <v>1318</v>
      </c>
      <c r="Q49" s="99">
        <v>5299</v>
      </c>
      <c r="R49" s="99">
        <v>2676</v>
      </c>
      <c r="S49" s="100">
        <v>14.197996337390931</v>
      </c>
      <c r="T49" s="100">
        <v>57.082839599267473</v>
      </c>
      <c r="U49" s="100">
        <v>28.826887859528171</v>
      </c>
      <c r="V49" s="100">
        <v>46</v>
      </c>
      <c r="W49" s="101">
        <v>203.03490136570562</v>
      </c>
      <c r="X49" s="100"/>
      <c r="Y49" s="94" t="s">
        <v>152</v>
      </c>
    </row>
    <row r="50" spans="1:25" ht="12" customHeight="1">
      <c r="A50" s="92" t="s">
        <v>160</v>
      </c>
      <c r="B50" s="99">
        <v>1849</v>
      </c>
      <c r="C50" s="99">
        <v>6799</v>
      </c>
      <c r="D50" s="99">
        <v>6</v>
      </c>
      <c r="E50" s="99">
        <v>4</v>
      </c>
      <c r="F50" s="99">
        <v>2</v>
      </c>
      <c r="G50" s="99">
        <v>7</v>
      </c>
      <c r="H50" s="99">
        <v>4</v>
      </c>
      <c r="I50" s="99">
        <v>0</v>
      </c>
      <c r="J50" s="99">
        <v>8</v>
      </c>
      <c r="K50" s="99">
        <v>2</v>
      </c>
      <c r="L50" s="99">
        <v>0</v>
      </c>
      <c r="M50" s="99">
        <v>1</v>
      </c>
      <c r="N50" s="99">
        <v>3</v>
      </c>
      <c r="P50" s="99">
        <v>972</v>
      </c>
      <c r="Q50" s="99">
        <v>4114</v>
      </c>
      <c r="R50" s="99">
        <v>1718</v>
      </c>
      <c r="S50" s="100">
        <v>14.2962200323577</v>
      </c>
      <c r="T50" s="100">
        <v>60.508898367406971</v>
      </c>
      <c r="U50" s="100">
        <v>25.268421826739228</v>
      </c>
      <c r="V50" s="100">
        <v>44.7</v>
      </c>
      <c r="W50" s="101">
        <v>176.74897119341563</v>
      </c>
      <c r="X50" s="100"/>
      <c r="Y50" s="94" t="s">
        <v>160</v>
      </c>
    </row>
    <row r="51" spans="1:25" ht="12" customHeight="1">
      <c r="A51" s="92" t="s">
        <v>151</v>
      </c>
      <c r="B51" s="99" t="s">
        <v>138</v>
      </c>
      <c r="C51" s="99">
        <v>3343</v>
      </c>
      <c r="D51" s="99">
        <v>3</v>
      </c>
      <c r="E51" s="99">
        <v>2</v>
      </c>
      <c r="F51" s="99">
        <v>1</v>
      </c>
      <c r="G51" s="99">
        <v>3</v>
      </c>
      <c r="H51" s="99">
        <v>2</v>
      </c>
      <c r="I51" s="99">
        <v>0</v>
      </c>
      <c r="J51" s="99">
        <v>5</v>
      </c>
      <c r="K51" s="99">
        <v>1</v>
      </c>
      <c r="L51" s="99">
        <v>0</v>
      </c>
      <c r="M51" s="99">
        <v>-1</v>
      </c>
      <c r="N51" s="99">
        <v>0</v>
      </c>
      <c r="P51" s="99">
        <v>512</v>
      </c>
      <c r="Q51" s="99">
        <v>2094</v>
      </c>
      <c r="R51" s="99">
        <v>740</v>
      </c>
      <c r="S51" s="100">
        <v>15.315584804068202</v>
      </c>
      <c r="T51" s="100">
        <v>62.638348788513312</v>
      </c>
      <c r="U51" s="100">
        <v>22.135806162129825</v>
      </c>
      <c r="V51" s="100">
        <v>43</v>
      </c>
      <c r="W51" s="101">
        <v>144.53125</v>
      </c>
      <c r="X51" s="100"/>
      <c r="Y51" s="94" t="s">
        <v>151</v>
      </c>
    </row>
    <row r="52" spans="1:25" ht="12" customHeight="1">
      <c r="A52" s="92" t="s">
        <v>152</v>
      </c>
      <c r="B52" s="103" t="s">
        <v>138</v>
      </c>
      <c r="C52" s="103">
        <v>3456</v>
      </c>
      <c r="D52" s="103">
        <v>3</v>
      </c>
      <c r="E52" s="103">
        <v>2</v>
      </c>
      <c r="F52" s="103">
        <v>1</v>
      </c>
      <c r="G52" s="103">
        <v>4</v>
      </c>
      <c r="H52" s="103">
        <v>2</v>
      </c>
      <c r="I52" s="103">
        <v>0</v>
      </c>
      <c r="J52" s="103">
        <v>3</v>
      </c>
      <c r="K52" s="103">
        <v>1</v>
      </c>
      <c r="L52" s="103">
        <v>0</v>
      </c>
      <c r="M52" s="103">
        <v>2</v>
      </c>
      <c r="N52" s="103">
        <v>3</v>
      </c>
      <c r="P52" s="103">
        <v>460</v>
      </c>
      <c r="Q52" s="103">
        <v>2020</v>
      </c>
      <c r="R52" s="103">
        <v>978</v>
      </c>
      <c r="S52" s="104">
        <v>13.310185185185187</v>
      </c>
      <c r="T52" s="104">
        <v>58.449074074074069</v>
      </c>
      <c r="U52" s="104">
        <v>28.298611111111111</v>
      </c>
      <c r="V52" s="104">
        <v>46.3</v>
      </c>
      <c r="W52" s="105">
        <v>212.60869565217391</v>
      </c>
      <c r="X52" s="100"/>
      <c r="Y52" s="94" t="s">
        <v>152</v>
      </c>
    </row>
    <row r="53" spans="1:25" ht="12" customHeight="1">
      <c r="A53" s="92" t="s">
        <v>161</v>
      </c>
      <c r="B53" s="99">
        <v>18219</v>
      </c>
      <c r="C53" s="99">
        <v>70570</v>
      </c>
      <c r="D53" s="99">
        <v>45</v>
      </c>
      <c r="E53" s="99">
        <v>40</v>
      </c>
      <c r="F53" s="99">
        <v>5</v>
      </c>
      <c r="G53" s="99">
        <v>92</v>
      </c>
      <c r="H53" s="99">
        <v>82</v>
      </c>
      <c r="I53" s="99">
        <v>1</v>
      </c>
      <c r="J53" s="99">
        <v>81</v>
      </c>
      <c r="K53" s="99">
        <v>60</v>
      </c>
      <c r="L53" s="99">
        <v>3</v>
      </c>
      <c r="M53" s="99">
        <v>31</v>
      </c>
      <c r="N53" s="99">
        <v>36</v>
      </c>
      <c r="P53" s="99">
        <v>11888</v>
      </c>
      <c r="Q53" s="99">
        <v>43662</v>
      </c>
      <c r="R53" s="99">
        <v>15115</v>
      </c>
      <c r="S53" s="100">
        <v>16.845685135326626</v>
      </c>
      <c r="T53" s="100">
        <v>61.870483208162106</v>
      </c>
      <c r="U53" s="100">
        <v>21.4184497661896</v>
      </c>
      <c r="V53" s="100">
        <v>41.5</v>
      </c>
      <c r="W53" s="101">
        <v>127.14502018842531</v>
      </c>
      <c r="X53" s="100"/>
      <c r="Y53" s="94" t="s">
        <v>161</v>
      </c>
    </row>
    <row r="54" spans="1:25" ht="12" customHeight="1">
      <c r="A54" s="92" t="s">
        <v>146</v>
      </c>
      <c r="B54" s="99" t="s">
        <v>138</v>
      </c>
      <c r="C54" s="99">
        <v>34603</v>
      </c>
      <c r="D54" s="99">
        <v>24</v>
      </c>
      <c r="E54" s="99">
        <v>23</v>
      </c>
      <c r="F54" s="99">
        <v>1</v>
      </c>
      <c r="G54" s="99">
        <v>30</v>
      </c>
      <c r="H54" s="99">
        <v>57</v>
      </c>
      <c r="I54" s="99">
        <v>0</v>
      </c>
      <c r="J54" s="99">
        <v>33</v>
      </c>
      <c r="K54" s="99">
        <v>31</v>
      </c>
      <c r="L54" s="99">
        <v>1</v>
      </c>
      <c r="M54" s="99">
        <v>22</v>
      </c>
      <c r="N54" s="99">
        <v>23</v>
      </c>
      <c r="P54" s="99">
        <v>6097</v>
      </c>
      <c r="Q54" s="99">
        <v>22187</v>
      </c>
      <c r="R54" s="99">
        <v>6372</v>
      </c>
      <c r="S54" s="100">
        <v>17.619859549750021</v>
      </c>
      <c r="T54" s="100">
        <v>64.118718030228592</v>
      </c>
      <c r="U54" s="100">
        <v>18.414588330491576</v>
      </c>
      <c r="V54" s="100">
        <v>40</v>
      </c>
      <c r="W54" s="101">
        <v>104.51041495817614</v>
      </c>
      <c r="X54" s="100"/>
      <c r="Y54" s="94" t="s">
        <v>146</v>
      </c>
    </row>
    <row r="55" spans="1:25" ht="12" customHeight="1">
      <c r="A55" s="92" t="s">
        <v>147</v>
      </c>
      <c r="B55" s="103" t="s">
        <v>138</v>
      </c>
      <c r="C55" s="103">
        <v>35967</v>
      </c>
      <c r="D55" s="103">
        <v>21</v>
      </c>
      <c r="E55" s="103">
        <v>17</v>
      </c>
      <c r="F55" s="103">
        <v>4</v>
      </c>
      <c r="G55" s="103">
        <v>62</v>
      </c>
      <c r="H55" s="103">
        <v>25</v>
      </c>
      <c r="I55" s="103">
        <v>1</v>
      </c>
      <c r="J55" s="103">
        <v>48</v>
      </c>
      <c r="K55" s="103">
        <v>29</v>
      </c>
      <c r="L55" s="103">
        <v>2</v>
      </c>
      <c r="M55" s="103">
        <v>9</v>
      </c>
      <c r="N55" s="103">
        <v>13</v>
      </c>
      <c r="P55" s="103">
        <v>5791</v>
      </c>
      <c r="Q55" s="103">
        <v>21475</v>
      </c>
      <c r="R55" s="103">
        <v>8743</v>
      </c>
      <c r="S55" s="104">
        <v>16.10087024216643</v>
      </c>
      <c r="T55" s="104">
        <v>59.707509661634276</v>
      </c>
      <c r="U55" s="104">
        <v>24.308393805432758</v>
      </c>
      <c r="V55" s="104">
        <v>42.8</v>
      </c>
      <c r="W55" s="105">
        <v>150.97565187359697</v>
      </c>
      <c r="X55" s="100"/>
      <c r="Y55" s="94" t="s">
        <v>147</v>
      </c>
    </row>
    <row r="56" spans="1:25" ht="12" customHeight="1">
      <c r="A56" s="92" t="s">
        <v>162</v>
      </c>
      <c r="B56" s="99">
        <v>3205</v>
      </c>
      <c r="C56" s="99">
        <v>12019</v>
      </c>
      <c r="D56" s="99">
        <v>6</v>
      </c>
      <c r="E56" s="99">
        <v>5</v>
      </c>
      <c r="F56" s="99">
        <v>1</v>
      </c>
      <c r="G56" s="99">
        <v>8</v>
      </c>
      <c r="H56" s="99">
        <v>32</v>
      </c>
      <c r="I56" s="99">
        <v>0</v>
      </c>
      <c r="J56" s="99">
        <v>12</v>
      </c>
      <c r="K56" s="99">
        <v>14</v>
      </c>
      <c r="L56" s="99">
        <v>0</v>
      </c>
      <c r="M56" s="99">
        <v>14</v>
      </c>
      <c r="N56" s="99">
        <v>15</v>
      </c>
      <c r="P56" s="99">
        <v>1916</v>
      </c>
      <c r="Q56" s="99">
        <v>7639</v>
      </c>
      <c r="R56" s="99">
        <v>2486</v>
      </c>
      <c r="S56" s="100">
        <v>15.941426075380646</v>
      </c>
      <c r="T56" s="100">
        <v>63.557700307845913</v>
      </c>
      <c r="U56" s="100">
        <v>20.683917131208922</v>
      </c>
      <c r="V56" s="100">
        <v>41.7</v>
      </c>
      <c r="W56" s="101">
        <v>129.74947807933194</v>
      </c>
      <c r="X56" s="100"/>
      <c r="Y56" s="94" t="s">
        <v>162</v>
      </c>
    </row>
    <row r="57" spans="1:25" ht="12" customHeight="1">
      <c r="A57" s="92" t="s">
        <v>151</v>
      </c>
      <c r="B57" s="99" t="s">
        <v>138</v>
      </c>
      <c r="C57" s="99">
        <v>5877</v>
      </c>
      <c r="D57" s="99">
        <v>3</v>
      </c>
      <c r="E57" s="99">
        <v>1</v>
      </c>
      <c r="F57" s="99">
        <v>2</v>
      </c>
      <c r="G57" s="99">
        <v>2</v>
      </c>
      <c r="H57" s="99">
        <v>27</v>
      </c>
      <c r="I57" s="99">
        <v>0</v>
      </c>
      <c r="J57" s="99">
        <v>6</v>
      </c>
      <c r="K57" s="99">
        <v>6</v>
      </c>
      <c r="L57" s="99">
        <v>0</v>
      </c>
      <c r="M57" s="99">
        <v>17</v>
      </c>
      <c r="N57" s="99">
        <v>19</v>
      </c>
      <c r="P57" s="99">
        <v>964</v>
      </c>
      <c r="Q57" s="99">
        <v>3889</v>
      </c>
      <c r="R57" s="99">
        <v>1038</v>
      </c>
      <c r="S57" s="100">
        <v>16.402926663263571</v>
      </c>
      <c r="T57" s="100">
        <v>66.173217628041513</v>
      </c>
      <c r="U57" s="100">
        <v>17.662072485962227</v>
      </c>
      <c r="V57" s="100">
        <v>40.4</v>
      </c>
      <c r="W57" s="101">
        <v>107.67634854771784</v>
      </c>
      <c r="X57" s="100"/>
      <c r="Y57" s="94" t="s">
        <v>151</v>
      </c>
    </row>
    <row r="58" spans="1:25" ht="12" customHeight="1">
      <c r="A58" s="92" t="s">
        <v>152</v>
      </c>
      <c r="B58" s="99" t="s">
        <v>138</v>
      </c>
      <c r="C58" s="99">
        <v>6142</v>
      </c>
      <c r="D58" s="99">
        <v>3</v>
      </c>
      <c r="E58" s="99">
        <v>4</v>
      </c>
      <c r="F58" s="99">
        <v>-1</v>
      </c>
      <c r="G58" s="99">
        <v>6</v>
      </c>
      <c r="H58" s="99">
        <v>5</v>
      </c>
      <c r="I58" s="99">
        <v>0</v>
      </c>
      <c r="J58" s="99">
        <v>6</v>
      </c>
      <c r="K58" s="99">
        <v>8</v>
      </c>
      <c r="L58" s="99">
        <v>0</v>
      </c>
      <c r="M58" s="99">
        <v>-3</v>
      </c>
      <c r="N58" s="99">
        <v>-4</v>
      </c>
      <c r="P58" s="99">
        <v>952</v>
      </c>
      <c r="Q58" s="99">
        <v>3750</v>
      </c>
      <c r="R58" s="99">
        <v>1448</v>
      </c>
      <c r="S58" s="100">
        <v>15.499837186584175</v>
      </c>
      <c r="T58" s="100">
        <v>61.055030934549002</v>
      </c>
      <c r="U58" s="100">
        <v>23.575382611527189</v>
      </c>
      <c r="V58" s="100">
        <v>43</v>
      </c>
      <c r="W58" s="101">
        <v>152.10084033613444</v>
      </c>
      <c r="X58" s="100"/>
      <c r="Y58" s="94" t="s">
        <v>152</v>
      </c>
    </row>
    <row r="59" spans="1:25" ht="12" customHeight="1">
      <c r="A59" s="92" t="s">
        <v>163</v>
      </c>
      <c r="B59" s="99">
        <v>1977</v>
      </c>
      <c r="C59" s="99">
        <v>8467</v>
      </c>
      <c r="D59" s="99">
        <v>2</v>
      </c>
      <c r="E59" s="99">
        <v>9</v>
      </c>
      <c r="F59" s="99">
        <v>-7</v>
      </c>
      <c r="G59" s="99">
        <v>16</v>
      </c>
      <c r="H59" s="99">
        <v>3</v>
      </c>
      <c r="I59" s="99">
        <v>0</v>
      </c>
      <c r="J59" s="99">
        <v>7</v>
      </c>
      <c r="K59" s="99">
        <v>1</v>
      </c>
      <c r="L59" s="99">
        <v>0</v>
      </c>
      <c r="M59" s="99">
        <v>11</v>
      </c>
      <c r="N59" s="99">
        <v>4</v>
      </c>
      <c r="P59" s="99">
        <v>1457</v>
      </c>
      <c r="Q59" s="99">
        <v>5253</v>
      </c>
      <c r="R59" s="99">
        <v>1770</v>
      </c>
      <c r="S59" s="100">
        <v>17.20798393764025</v>
      </c>
      <c r="T59" s="100">
        <v>62.040864532892407</v>
      </c>
      <c r="U59" s="100">
        <v>20.904688791779851</v>
      </c>
      <c r="V59" s="100">
        <v>40.799999999999997</v>
      </c>
      <c r="W59" s="101">
        <v>121.48249828414551</v>
      </c>
      <c r="X59" s="100"/>
      <c r="Y59" s="94" t="s">
        <v>163</v>
      </c>
    </row>
    <row r="60" spans="1:25" ht="12" customHeight="1">
      <c r="A60" s="92" t="s">
        <v>151</v>
      </c>
      <c r="B60" s="99" t="s">
        <v>138</v>
      </c>
      <c r="C60" s="99">
        <v>4172</v>
      </c>
      <c r="D60" s="99">
        <v>1</v>
      </c>
      <c r="E60" s="99">
        <v>8</v>
      </c>
      <c r="F60" s="99">
        <v>-7</v>
      </c>
      <c r="G60" s="99">
        <v>7</v>
      </c>
      <c r="H60" s="99">
        <v>2</v>
      </c>
      <c r="I60" s="99">
        <v>0</v>
      </c>
      <c r="J60" s="99">
        <v>2</v>
      </c>
      <c r="K60" s="99">
        <v>1</v>
      </c>
      <c r="L60" s="99">
        <v>0</v>
      </c>
      <c r="M60" s="99">
        <v>6</v>
      </c>
      <c r="N60" s="99">
        <v>-1</v>
      </c>
      <c r="P60" s="99">
        <v>760</v>
      </c>
      <c r="Q60" s="99">
        <v>2676</v>
      </c>
      <c r="R60" s="99">
        <v>745</v>
      </c>
      <c r="S60" s="100">
        <v>18.216682646212849</v>
      </c>
      <c r="T60" s="100">
        <v>64.141898370086295</v>
      </c>
      <c r="U60" s="100">
        <v>17.857142857142858</v>
      </c>
      <c r="V60" s="100">
        <v>39.1</v>
      </c>
      <c r="W60" s="101">
        <v>98.026315789473685</v>
      </c>
      <c r="X60" s="100"/>
      <c r="Y60" s="94" t="s">
        <v>151</v>
      </c>
    </row>
    <row r="61" spans="1:25" ht="12" customHeight="1">
      <c r="A61" s="95" t="s">
        <v>152</v>
      </c>
      <c r="B61" s="109" t="s">
        <v>138</v>
      </c>
      <c r="C61" s="109">
        <v>4295</v>
      </c>
      <c r="D61" s="109">
        <v>1</v>
      </c>
      <c r="E61" s="109">
        <v>1</v>
      </c>
      <c r="F61" s="109">
        <v>0</v>
      </c>
      <c r="G61" s="109">
        <v>9</v>
      </c>
      <c r="H61" s="109">
        <v>1</v>
      </c>
      <c r="I61" s="109">
        <v>0</v>
      </c>
      <c r="J61" s="109">
        <v>5</v>
      </c>
      <c r="K61" s="109">
        <v>0</v>
      </c>
      <c r="L61" s="109">
        <v>0</v>
      </c>
      <c r="M61" s="109">
        <v>5</v>
      </c>
      <c r="N61" s="109">
        <v>5</v>
      </c>
      <c r="P61" s="109">
        <v>697</v>
      </c>
      <c r="Q61" s="109">
        <v>2577</v>
      </c>
      <c r="R61" s="109">
        <v>1025</v>
      </c>
      <c r="S61" s="110">
        <v>16.228172293364377</v>
      </c>
      <c r="T61" s="110">
        <v>60</v>
      </c>
      <c r="U61" s="110">
        <v>23.864959254947614</v>
      </c>
      <c r="V61" s="110">
        <v>42.3</v>
      </c>
      <c r="W61" s="111">
        <v>147.05882352941177</v>
      </c>
      <c r="X61" s="110"/>
      <c r="Y61" s="98" t="s">
        <v>152</v>
      </c>
    </row>
    <row r="62" spans="1:25" ht="12" customHeight="1">
      <c r="A62" s="92" t="s">
        <v>164</v>
      </c>
      <c r="B62" s="99">
        <v>6733</v>
      </c>
      <c r="C62" s="99">
        <v>22337</v>
      </c>
      <c r="D62" s="99">
        <v>11</v>
      </c>
      <c r="E62" s="99">
        <v>8</v>
      </c>
      <c r="F62" s="99">
        <v>3</v>
      </c>
      <c r="G62" s="99">
        <v>55</v>
      </c>
      <c r="H62" s="99">
        <v>28</v>
      </c>
      <c r="I62" s="99">
        <v>0</v>
      </c>
      <c r="J62" s="99">
        <v>32</v>
      </c>
      <c r="K62" s="99">
        <v>28</v>
      </c>
      <c r="L62" s="99">
        <v>0</v>
      </c>
      <c r="M62" s="99">
        <v>23</v>
      </c>
      <c r="N62" s="99">
        <v>26</v>
      </c>
      <c r="P62" s="99">
        <v>3873</v>
      </c>
      <c r="Q62" s="99">
        <v>14516</v>
      </c>
      <c r="R62" s="99">
        <v>3978</v>
      </c>
      <c r="S62" s="100">
        <v>17.338944352419752</v>
      </c>
      <c r="T62" s="100">
        <v>64.986345525361514</v>
      </c>
      <c r="U62" s="100">
        <v>17.809016430138335</v>
      </c>
      <c r="V62" s="100">
        <v>39.9</v>
      </c>
      <c r="W62" s="101">
        <v>102.7110766847405</v>
      </c>
      <c r="X62" s="100"/>
      <c r="Y62" s="94" t="s">
        <v>164</v>
      </c>
    </row>
    <row r="63" spans="1:25" ht="12" customHeight="1">
      <c r="A63" s="92" t="s">
        <v>151</v>
      </c>
      <c r="B63" s="99" t="s">
        <v>138</v>
      </c>
      <c r="C63" s="99">
        <v>10950</v>
      </c>
      <c r="D63" s="99">
        <v>7</v>
      </c>
      <c r="E63" s="99">
        <v>4</v>
      </c>
      <c r="F63" s="99">
        <v>3</v>
      </c>
      <c r="G63" s="99">
        <v>15</v>
      </c>
      <c r="H63" s="99">
        <v>20</v>
      </c>
      <c r="I63" s="99">
        <v>0</v>
      </c>
      <c r="J63" s="99">
        <v>15</v>
      </c>
      <c r="K63" s="99">
        <v>16</v>
      </c>
      <c r="L63" s="99">
        <v>0</v>
      </c>
      <c r="M63" s="99">
        <v>4</v>
      </c>
      <c r="N63" s="99">
        <v>7</v>
      </c>
      <c r="P63" s="99">
        <v>2003</v>
      </c>
      <c r="Q63" s="99">
        <v>7317</v>
      </c>
      <c r="R63" s="99">
        <v>1645</v>
      </c>
      <c r="S63" s="100">
        <v>18.292237442922374</v>
      </c>
      <c r="T63" s="100">
        <v>66.821917808219183</v>
      </c>
      <c r="U63" s="100">
        <v>15.02283105022831</v>
      </c>
      <c r="V63" s="100">
        <v>38.5</v>
      </c>
      <c r="W63" s="101">
        <v>82.126809785322024</v>
      </c>
      <c r="X63" s="100"/>
      <c r="Y63" s="94" t="s">
        <v>151</v>
      </c>
    </row>
    <row r="64" spans="1:25" ht="12" customHeight="1">
      <c r="A64" s="92" t="s">
        <v>152</v>
      </c>
      <c r="B64" s="99" t="s">
        <v>138</v>
      </c>
      <c r="C64" s="99">
        <v>11387</v>
      </c>
      <c r="D64" s="99">
        <v>4</v>
      </c>
      <c r="E64" s="99">
        <v>4</v>
      </c>
      <c r="F64" s="99">
        <v>0</v>
      </c>
      <c r="G64" s="99">
        <v>40</v>
      </c>
      <c r="H64" s="99">
        <v>8</v>
      </c>
      <c r="I64" s="99">
        <v>0</v>
      </c>
      <c r="J64" s="99">
        <v>17</v>
      </c>
      <c r="K64" s="99">
        <v>12</v>
      </c>
      <c r="L64" s="99">
        <v>0</v>
      </c>
      <c r="M64" s="99">
        <v>19</v>
      </c>
      <c r="N64" s="99">
        <v>19</v>
      </c>
      <c r="P64" s="99">
        <v>1870</v>
      </c>
      <c r="Q64" s="99">
        <v>7199</v>
      </c>
      <c r="R64" s="99">
        <v>2333</v>
      </c>
      <c r="S64" s="100">
        <v>16.422235883024502</v>
      </c>
      <c r="T64" s="100">
        <v>63.221217177483091</v>
      </c>
      <c r="U64" s="100">
        <v>20.488276104329497</v>
      </c>
      <c r="V64" s="100">
        <v>41.2</v>
      </c>
      <c r="W64" s="101">
        <v>124.75935828877004</v>
      </c>
      <c r="X64" s="100"/>
      <c r="Y64" s="94" t="s">
        <v>152</v>
      </c>
    </row>
    <row r="65" spans="1:25" ht="12" customHeight="1">
      <c r="A65" s="92" t="s">
        <v>165</v>
      </c>
      <c r="B65" s="99">
        <v>2032</v>
      </c>
      <c r="C65" s="99">
        <v>9313</v>
      </c>
      <c r="D65" s="99">
        <v>7</v>
      </c>
      <c r="E65" s="99">
        <v>3</v>
      </c>
      <c r="F65" s="99">
        <v>4</v>
      </c>
      <c r="G65" s="99">
        <v>5</v>
      </c>
      <c r="H65" s="99">
        <v>5</v>
      </c>
      <c r="I65" s="99">
        <v>0</v>
      </c>
      <c r="J65" s="99">
        <v>17</v>
      </c>
      <c r="K65" s="99">
        <v>6</v>
      </c>
      <c r="L65" s="99">
        <v>1</v>
      </c>
      <c r="M65" s="99">
        <v>-14</v>
      </c>
      <c r="N65" s="99">
        <v>-10</v>
      </c>
      <c r="P65" s="99">
        <v>1785</v>
      </c>
      <c r="Q65" s="99">
        <v>5570</v>
      </c>
      <c r="R65" s="99">
        <v>1967</v>
      </c>
      <c r="S65" s="100">
        <v>19.16675614732095</v>
      </c>
      <c r="T65" s="100">
        <v>59.808869322452487</v>
      </c>
      <c r="U65" s="100">
        <v>21.121013636851714</v>
      </c>
      <c r="V65" s="100">
        <v>40.1</v>
      </c>
      <c r="W65" s="101">
        <v>110.19607843137256</v>
      </c>
      <c r="X65" s="100"/>
      <c r="Y65" s="94" t="s">
        <v>165</v>
      </c>
    </row>
    <row r="66" spans="1:25" ht="12" customHeight="1">
      <c r="A66" s="92" t="s">
        <v>151</v>
      </c>
      <c r="B66" s="99" t="s">
        <v>138</v>
      </c>
      <c r="C66" s="99">
        <v>4594</v>
      </c>
      <c r="D66" s="99">
        <v>4</v>
      </c>
      <c r="E66" s="99">
        <v>1</v>
      </c>
      <c r="F66" s="99">
        <v>3</v>
      </c>
      <c r="G66" s="99">
        <v>3</v>
      </c>
      <c r="H66" s="99">
        <v>3</v>
      </c>
      <c r="I66" s="99">
        <v>0</v>
      </c>
      <c r="J66" s="99">
        <v>4</v>
      </c>
      <c r="K66" s="99">
        <v>2</v>
      </c>
      <c r="L66" s="99">
        <v>1</v>
      </c>
      <c r="M66" s="99">
        <v>-1</v>
      </c>
      <c r="N66" s="99">
        <v>2</v>
      </c>
      <c r="P66" s="99">
        <v>908</v>
      </c>
      <c r="Q66" s="99">
        <v>2851</v>
      </c>
      <c r="R66" s="99">
        <v>842</v>
      </c>
      <c r="S66" s="100">
        <v>19.76491075315629</v>
      </c>
      <c r="T66" s="100">
        <v>62.059207662168049</v>
      </c>
      <c r="U66" s="100">
        <v>18.328254244666955</v>
      </c>
      <c r="V66" s="100">
        <v>38.9</v>
      </c>
      <c r="W66" s="101">
        <v>92.731277533039645</v>
      </c>
      <c r="X66" s="100"/>
      <c r="Y66" s="94" t="s">
        <v>151</v>
      </c>
    </row>
    <row r="67" spans="1:25" ht="12" customHeight="1">
      <c r="A67" s="92" t="s">
        <v>152</v>
      </c>
      <c r="B67" s="99" t="s">
        <v>138</v>
      </c>
      <c r="C67" s="99">
        <v>4719</v>
      </c>
      <c r="D67" s="99">
        <v>3</v>
      </c>
      <c r="E67" s="99">
        <v>2</v>
      </c>
      <c r="F67" s="99">
        <v>1</v>
      </c>
      <c r="G67" s="99">
        <v>2</v>
      </c>
      <c r="H67" s="99">
        <v>2</v>
      </c>
      <c r="I67" s="99">
        <v>0</v>
      </c>
      <c r="J67" s="99">
        <v>13</v>
      </c>
      <c r="K67" s="99">
        <v>4</v>
      </c>
      <c r="L67" s="99">
        <v>0</v>
      </c>
      <c r="M67" s="99">
        <v>-13</v>
      </c>
      <c r="N67" s="99">
        <v>-12</v>
      </c>
      <c r="P67" s="99">
        <v>877</v>
      </c>
      <c r="Q67" s="99">
        <v>2719</v>
      </c>
      <c r="R67" s="99">
        <v>1125</v>
      </c>
      <c r="S67" s="100">
        <v>18.584445857173129</v>
      </c>
      <c r="T67" s="100">
        <v>57.618139436321258</v>
      </c>
      <c r="U67" s="100">
        <v>23.839796567069293</v>
      </c>
      <c r="V67" s="100">
        <v>41.3</v>
      </c>
      <c r="W67" s="101">
        <v>128.27822120866591</v>
      </c>
      <c r="X67" s="100"/>
      <c r="Y67" s="94" t="s">
        <v>152</v>
      </c>
    </row>
    <row r="68" spans="1:25" ht="12" customHeight="1">
      <c r="A68" s="92" t="s">
        <v>166</v>
      </c>
      <c r="B68" s="99">
        <v>2320</v>
      </c>
      <c r="C68" s="99">
        <v>9750</v>
      </c>
      <c r="D68" s="99">
        <v>11</v>
      </c>
      <c r="E68" s="99">
        <v>6</v>
      </c>
      <c r="F68" s="99">
        <v>5</v>
      </c>
      <c r="G68" s="99">
        <v>5</v>
      </c>
      <c r="H68" s="99">
        <v>9</v>
      </c>
      <c r="I68" s="99">
        <v>0</v>
      </c>
      <c r="J68" s="99">
        <v>7</v>
      </c>
      <c r="K68" s="99">
        <v>7</v>
      </c>
      <c r="L68" s="99">
        <v>2</v>
      </c>
      <c r="M68" s="99">
        <v>-2</v>
      </c>
      <c r="N68" s="99">
        <v>3</v>
      </c>
      <c r="P68" s="99">
        <v>1541</v>
      </c>
      <c r="Q68" s="99">
        <v>5691</v>
      </c>
      <c r="R68" s="99">
        <v>2528</v>
      </c>
      <c r="S68" s="100">
        <v>15.805128205128206</v>
      </c>
      <c r="T68" s="100">
        <v>58.369230769230775</v>
      </c>
      <c r="U68" s="100">
        <v>25.928205128205128</v>
      </c>
      <c r="V68" s="100">
        <v>43.7</v>
      </c>
      <c r="W68" s="101">
        <v>164.04931862426994</v>
      </c>
      <c r="X68" s="100"/>
      <c r="Y68" s="94" t="s">
        <v>166</v>
      </c>
    </row>
    <row r="69" spans="1:25" ht="12" customHeight="1">
      <c r="A69" s="92" t="s">
        <v>151</v>
      </c>
      <c r="B69" s="99" t="s">
        <v>138</v>
      </c>
      <c r="C69" s="99">
        <v>4780</v>
      </c>
      <c r="D69" s="99">
        <v>4</v>
      </c>
      <c r="E69" s="99">
        <v>3</v>
      </c>
      <c r="F69" s="99">
        <v>1</v>
      </c>
      <c r="G69" s="99">
        <v>3</v>
      </c>
      <c r="H69" s="99">
        <v>4</v>
      </c>
      <c r="I69" s="99">
        <v>0</v>
      </c>
      <c r="J69" s="99">
        <v>3</v>
      </c>
      <c r="K69" s="99">
        <v>4</v>
      </c>
      <c r="L69" s="99">
        <v>0</v>
      </c>
      <c r="M69" s="99">
        <v>0</v>
      </c>
      <c r="N69" s="99">
        <v>1</v>
      </c>
      <c r="P69" s="99">
        <v>772</v>
      </c>
      <c r="Q69" s="99">
        <v>2922</v>
      </c>
      <c r="R69" s="99">
        <v>1088</v>
      </c>
      <c r="S69" s="100">
        <v>16.150627615062763</v>
      </c>
      <c r="T69" s="100">
        <v>61.129707112970713</v>
      </c>
      <c r="U69" s="100">
        <v>22.761506276150627</v>
      </c>
      <c r="V69" s="100">
        <v>42.3</v>
      </c>
      <c r="W69" s="101">
        <v>140.93264248704662</v>
      </c>
      <c r="X69" s="100"/>
      <c r="Y69" s="94" t="s">
        <v>151</v>
      </c>
    </row>
    <row r="70" spans="1:25" ht="12" customHeight="1">
      <c r="A70" s="92" t="s">
        <v>152</v>
      </c>
      <c r="B70" s="99" t="s">
        <v>138</v>
      </c>
      <c r="C70" s="99">
        <v>4970</v>
      </c>
      <c r="D70" s="99">
        <v>7</v>
      </c>
      <c r="E70" s="99">
        <v>3</v>
      </c>
      <c r="F70" s="99">
        <v>4</v>
      </c>
      <c r="G70" s="99">
        <v>2</v>
      </c>
      <c r="H70" s="99">
        <v>5</v>
      </c>
      <c r="I70" s="99">
        <v>0</v>
      </c>
      <c r="J70" s="99">
        <v>4</v>
      </c>
      <c r="K70" s="99">
        <v>3</v>
      </c>
      <c r="L70" s="99">
        <v>2</v>
      </c>
      <c r="M70" s="99">
        <v>-2</v>
      </c>
      <c r="N70" s="99">
        <v>2</v>
      </c>
      <c r="P70" s="99">
        <v>769</v>
      </c>
      <c r="Q70" s="99">
        <v>2769</v>
      </c>
      <c r="R70" s="99">
        <v>1440</v>
      </c>
      <c r="S70" s="100">
        <v>15.472837022132795</v>
      </c>
      <c r="T70" s="100">
        <v>55.714285714285715</v>
      </c>
      <c r="U70" s="100">
        <v>28.973843058350102</v>
      </c>
      <c r="V70" s="100">
        <v>45</v>
      </c>
      <c r="W70" s="101">
        <v>187.2561768530559</v>
      </c>
      <c r="X70" s="100"/>
      <c r="Y70" s="94" t="s">
        <v>152</v>
      </c>
    </row>
    <row r="71" spans="1:25" ht="12" customHeight="1">
      <c r="A71" s="92" t="s">
        <v>167</v>
      </c>
      <c r="B71" s="99">
        <v>1952</v>
      </c>
      <c r="C71" s="99">
        <v>8684</v>
      </c>
      <c r="D71" s="99">
        <v>8</v>
      </c>
      <c r="E71" s="99">
        <v>9</v>
      </c>
      <c r="F71" s="99">
        <v>-1</v>
      </c>
      <c r="G71" s="99">
        <v>3</v>
      </c>
      <c r="H71" s="99">
        <v>5</v>
      </c>
      <c r="I71" s="99">
        <v>1</v>
      </c>
      <c r="J71" s="99">
        <v>6</v>
      </c>
      <c r="K71" s="99">
        <v>4</v>
      </c>
      <c r="L71" s="99">
        <v>0</v>
      </c>
      <c r="M71" s="99">
        <v>-1</v>
      </c>
      <c r="N71" s="99">
        <v>-2</v>
      </c>
      <c r="P71" s="99">
        <v>1316</v>
      </c>
      <c r="Q71" s="99">
        <v>4993</v>
      </c>
      <c r="R71" s="99">
        <v>2386</v>
      </c>
      <c r="S71" s="100">
        <v>15.154306771073239</v>
      </c>
      <c r="T71" s="100">
        <v>57.496545370796866</v>
      </c>
      <c r="U71" s="100">
        <v>27.475817595578071</v>
      </c>
      <c r="V71" s="100">
        <v>44.8</v>
      </c>
      <c r="W71" s="101">
        <v>181.30699088145897</v>
      </c>
      <c r="X71" s="100"/>
      <c r="Y71" s="94" t="s">
        <v>167</v>
      </c>
    </row>
    <row r="72" spans="1:25" ht="12" customHeight="1">
      <c r="A72" s="92" t="s">
        <v>151</v>
      </c>
      <c r="B72" s="99" t="s">
        <v>138</v>
      </c>
      <c r="C72" s="99">
        <v>4230</v>
      </c>
      <c r="D72" s="99">
        <v>5</v>
      </c>
      <c r="E72" s="99">
        <v>6</v>
      </c>
      <c r="F72" s="99">
        <v>-1</v>
      </c>
      <c r="G72" s="99">
        <v>0</v>
      </c>
      <c r="H72" s="99">
        <v>1</v>
      </c>
      <c r="I72" s="99">
        <v>0</v>
      </c>
      <c r="J72" s="99">
        <v>3</v>
      </c>
      <c r="K72" s="99">
        <v>2</v>
      </c>
      <c r="L72" s="99">
        <v>0</v>
      </c>
      <c r="M72" s="99">
        <v>-4</v>
      </c>
      <c r="N72" s="99">
        <v>-5</v>
      </c>
      <c r="P72" s="99">
        <v>690</v>
      </c>
      <c r="Q72" s="99">
        <v>2532</v>
      </c>
      <c r="R72" s="99">
        <v>1014</v>
      </c>
      <c r="S72" s="100">
        <v>16.312056737588655</v>
      </c>
      <c r="T72" s="100">
        <v>59.858156028368789</v>
      </c>
      <c r="U72" s="100">
        <v>23.971631205673759</v>
      </c>
      <c r="V72" s="100">
        <v>43.2</v>
      </c>
      <c r="W72" s="101">
        <v>146.95652173913044</v>
      </c>
      <c r="X72" s="100"/>
      <c r="Y72" s="94" t="s">
        <v>151</v>
      </c>
    </row>
    <row r="73" spans="1:25" ht="12" customHeight="1">
      <c r="A73" s="102" t="s">
        <v>152</v>
      </c>
      <c r="B73" s="103" t="s">
        <v>138</v>
      </c>
      <c r="C73" s="103">
        <v>4454</v>
      </c>
      <c r="D73" s="103">
        <v>3</v>
      </c>
      <c r="E73" s="103">
        <v>3</v>
      </c>
      <c r="F73" s="103">
        <v>0</v>
      </c>
      <c r="G73" s="103">
        <v>3</v>
      </c>
      <c r="H73" s="103">
        <v>4</v>
      </c>
      <c r="I73" s="103">
        <v>1</v>
      </c>
      <c r="J73" s="103">
        <v>3</v>
      </c>
      <c r="K73" s="103">
        <v>2</v>
      </c>
      <c r="L73" s="103">
        <v>0</v>
      </c>
      <c r="M73" s="103">
        <v>3</v>
      </c>
      <c r="N73" s="103">
        <v>3</v>
      </c>
      <c r="P73" s="103">
        <v>626</v>
      </c>
      <c r="Q73" s="103">
        <v>2461</v>
      </c>
      <c r="R73" s="103">
        <v>1372</v>
      </c>
      <c r="S73" s="104">
        <v>14.054782218230805</v>
      </c>
      <c r="T73" s="104">
        <v>55.253704535249213</v>
      </c>
      <c r="U73" s="104">
        <v>30.803771890435566</v>
      </c>
      <c r="V73" s="104">
        <v>46.4</v>
      </c>
      <c r="W73" s="105">
        <v>219.1693290734824</v>
      </c>
      <c r="X73" s="104"/>
      <c r="Y73" s="106" t="s">
        <v>152</v>
      </c>
    </row>
    <row r="74" spans="1:25" ht="12" customHeight="1">
      <c r="A74" s="92" t="s">
        <v>168</v>
      </c>
      <c r="B74" s="99">
        <v>180211</v>
      </c>
      <c r="C74" s="99">
        <v>560927</v>
      </c>
      <c r="D74" s="99">
        <v>462</v>
      </c>
      <c r="E74" s="99">
        <v>271</v>
      </c>
      <c r="F74" s="99">
        <v>191</v>
      </c>
      <c r="G74" s="99">
        <v>655</v>
      </c>
      <c r="H74" s="99">
        <v>667</v>
      </c>
      <c r="I74" s="99">
        <v>14</v>
      </c>
      <c r="J74" s="99">
        <v>646</v>
      </c>
      <c r="K74" s="99">
        <v>701</v>
      </c>
      <c r="L74" s="99">
        <v>14</v>
      </c>
      <c r="M74" s="99">
        <v>-25</v>
      </c>
      <c r="N74" s="99">
        <v>166</v>
      </c>
      <c r="P74" s="99">
        <v>95244</v>
      </c>
      <c r="Q74" s="99">
        <v>369510</v>
      </c>
      <c r="R74" s="99">
        <v>96723</v>
      </c>
      <c r="S74" s="100">
        <v>16.979749593084307</v>
      </c>
      <c r="T74" s="100">
        <v>65.874882114784995</v>
      </c>
      <c r="U74" s="100">
        <v>17.243420266808336</v>
      </c>
      <c r="V74" s="100">
        <v>39.700000000000003</v>
      </c>
      <c r="W74" s="101">
        <v>101.55285372306918</v>
      </c>
      <c r="X74" s="100"/>
      <c r="Y74" s="94" t="s">
        <v>168</v>
      </c>
    </row>
    <row r="75" spans="1:25" ht="12" customHeight="1">
      <c r="A75" s="92" t="s">
        <v>143</v>
      </c>
      <c r="B75" s="99" t="s">
        <v>138</v>
      </c>
      <c r="C75" s="99">
        <v>276887</v>
      </c>
      <c r="D75" s="99">
        <v>234</v>
      </c>
      <c r="E75" s="99">
        <v>160</v>
      </c>
      <c r="F75" s="99">
        <v>74</v>
      </c>
      <c r="G75" s="99">
        <v>312</v>
      </c>
      <c r="H75" s="99">
        <v>397</v>
      </c>
      <c r="I75" s="99">
        <v>7</v>
      </c>
      <c r="J75" s="99">
        <v>308</v>
      </c>
      <c r="K75" s="99">
        <v>401</v>
      </c>
      <c r="L75" s="99">
        <v>13</v>
      </c>
      <c r="M75" s="99">
        <v>-6</v>
      </c>
      <c r="N75" s="99">
        <v>68</v>
      </c>
      <c r="P75" s="99">
        <v>48749</v>
      </c>
      <c r="Q75" s="99">
        <v>188243</v>
      </c>
      <c r="R75" s="99">
        <v>40143</v>
      </c>
      <c r="S75" s="100">
        <v>17.60609923903975</v>
      </c>
      <c r="T75" s="100">
        <v>67.985495888214331</v>
      </c>
      <c r="U75" s="100">
        <v>14.497972096920405</v>
      </c>
      <c r="V75" s="100">
        <v>38.200000000000003</v>
      </c>
      <c r="W75" s="101">
        <v>82.346304539580302</v>
      </c>
      <c r="X75" s="100"/>
      <c r="Y75" s="94" t="s">
        <v>143</v>
      </c>
    </row>
    <row r="76" spans="1:25" ht="12" customHeight="1">
      <c r="A76" s="102" t="s">
        <v>144</v>
      </c>
      <c r="B76" s="103" t="s">
        <v>138</v>
      </c>
      <c r="C76" s="103">
        <v>284040</v>
      </c>
      <c r="D76" s="103">
        <v>228</v>
      </c>
      <c r="E76" s="103">
        <v>111</v>
      </c>
      <c r="F76" s="103">
        <v>117</v>
      </c>
      <c r="G76" s="103">
        <v>343</v>
      </c>
      <c r="H76" s="103">
        <v>270</v>
      </c>
      <c r="I76" s="103">
        <v>7</v>
      </c>
      <c r="J76" s="103">
        <v>338</v>
      </c>
      <c r="K76" s="103">
        <v>300</v>
      </c>
      <c r="L76" s="103">
        <v>1</v>
      </c>
      <c r="M76" s="103">
        <v>-19</v>
      </c>
      <c r="N76" s="103">
        <v>98</v>
      </c>
      <c r="P76" s="103">
        <v>46495</v>
      </c>
      <c r="Q76" s="103">
        <v>181267</v>
      </c>
      <c r="R76" s="103">
        <v>56580</v>
      </c>
      <c r="S76" s="104">
        <v>16.369173355865371</v>
      </c>
      <c r="T76" s="104">
        <v>63.817420081678634</v>
      </c>
      <c r="U76" s="104">
        <v>19.919729615547105</v>
      </c>
      <c r="V76" s="104">
        <v>41</v>
      </c>
      <c r="W76" s="105">
        <v>121.69050435530701</v>
      </c>
      <c r="X76" s="104"/>
      <c r="Y76" s="106" t="s">
        <v>144</v>
      </c>
    </row>
    <row r="77" spans="1:25" ht="12" customHeight="1">
      <c r="A77" s="92" t="s">
        <v>169</v>
      </c>
      <c r="B77" s="99">
        <v>117721</v>
      </c>
      <c r="C77" s="99">
        <v>333201</v>
      </c>
      <c r="D77" s="99">
        <v>282</v>
      </c>
      <c r="E77" s="99">
        <v>140</v>
      </c>
      <c r="F77" s="99">
        <v>142</v>
      </c>
      <c r="G77" s="99">
        <v>309</v>
      </c>
      <c r="H77" s="99">
        <v>518</v>
      </c>
      <c r="I77" s="99">
        <v>3</v>
      </c>
      <c r="J77" s="99">
        <v>338</v>
      </c>
      <c r="K77" s="99">
        <v>568</v>
      </c>
      <c r="L77" s="99">
        <v>14</v>
      </c>
      <c r="M77" s="99">
        <v>-90</v>
      </c>
      <c r="N77" s="99">
        <v>52</v>
      </c>
      <c r="P77" s="99">
        <v>56565</v>
      </c>
      <c r="Q77" s="99">
        <v>226497</v>
      </c>
      <c r="R77" s="99">
        <v>50370</v>
      </c>
      <c r="S77" s="100">
        <v>16.976239567108141</v>
      </c>
      <c r="T77" s="100">
        <v>67.976086506343009</v>
      </c>
      <c r="U77" s="100">
        <v>15.117001449575481</v>
      </c>
      <c r="V77" s="100">
        <v>38.6</v>
      </c>
      <c r="W77" s="101">
        <v>89.047997878546809</v>
      </c>
      <c r="X77" s="100"/>
      <c r="Y77" s="94" t="s">
        <v>169</v>
      </c>
    </row>
    <row r="78" spans="1:25" ht="12" customHeight="1">
      <c r="A78" s="92" t="s">
        <v>146</v>
      </c>
      <c r="B78" s="99" t="s">
        <v>138</v>
      </c>
      <c r="C78" s="99">
        <v>165223</v>
      </c>
      <c r="D78" s="99">
        <v>145</v>
      </c>
      <c r="E78" s="99">
        <v>86</v>
      </c>
      <c r="F78" s="99">
        <v>59</v>
      </c>
      <c r="G78" s="99">
        <v>152</v>
      </c>
      <c r="H78" s="99">
        <v>322</v>
      </c>
      <c r="I78" s="99">
        <v>3</v>
      </c>
      <c r="J78" s="99">
        <v>166</v>
      </c>
      <c r="K78" s="99">
        <v>325</v>
      </c>
      <c r="L78" s="99">
        <v>13</v>
      </c>
      <c r="M78" s="99">
        <v>-27</v>
      </c>
      <c r="N78" s="99">
        <v>32</v>
      </c>
      <c r="P78" s="99">
        <v>28983</v>
      </c>
      <c r="Q78" s="99">
        <v>115309</v>
      </c>
      <c r="R78" s="99">
        <v>21016</v>
      </c>
      <c r="S78" s="100">
        <v>17.541746609128271</v>
      </c>
      <c r="T78" s="100">
        <v>69.789920289548064</v>
      </c>
      <c r="U78" s="100">
        <v>12.719778723301237</v>
      </c>
      <c r="V78" s="100">
        <v>37.299999999999997</v>
      </c>
      <c r="W78" s="101">
        <v>72.511472242348958</v>
      </c>
      <c r="X78" s="100"/>
      <c r="Y78" s="94" t="s">
        <v>146</v>
      </c>
    </row>
    <row r="79" spans="1:25" ht="12" customHeight="1">
      <c r="A79" s="92" t="s">
        <v>147</v>
      </c>
      <c r="B79" s="99" t="s">
        <v>138</v>
      </c>
      <c r="C79" s="99">
        <v>167978</v>
      </c>
      <c r="D79" s="99">
        <v>137</v>
      </c>
      <c r="E79" s="99">
        <v>54</v>
      </c>
      <c r="F79" s="99">
        <v>83</v>
      </c>
      <c r="G79" s="99">
        <v>157</v>
      </c>
      <c r="H79" s="99">
        <v>196</v>
      </c>
      <c r="I79" s="99">
        <v>0</v>
      </c>
      <c r="J79" s="99">
        <v>172</v>
      </c>
      <c r="K79" s="99">
        <v>243</v>
      </c>
      <c r="L79" s="99">
        <v>1</v>
      </c>
      <c r="M79" s="99">
        <v>-63</v>
      </c>
      <c r="N79" s="99">
        <v>20</v>
      </c>
      <c r="P79" s="99">
        <v>27582</v>
      </c>
      <c r="Q79" s="99">
        <v>111188</v>
      </c>
      <c r="R79" s="99">
        <v>29354</v>
      </c>
      <c r="S79" s="100">
        <v>16.42000738191906</v>
      </c>
      <c r="T79" s="100">
        <v>66.19200133350796</v>
      </c>
      <c r="U79" s="100">
        <v>17.474907428353713</v>
      </c>
      <c r="V79" s="100">
        <v>39.9</v>
      </c>
      <c r="W79" s="101">
        <v>106.42447973315932</v>
      </c>
      <c r="X79" s="100"/>
      <c r="Y79" s="94" t="s">
        <v>147</v>
      </c>
    </row>
    <row r="80" spans="1:25" ht="12" customHeight="1">
      <c r="A80" s="92" t="s">
        <v>170</v>
      </c>
      <c r="B80" s="99">
        <v>19678</v>
      </c>
      <c r="C80" s="99">
        <v>66095</v>
      </c>
      <c r="D80" s="99">
        <v>52</v>
      </c>
      <c r="E80" s="99">
        <v>27</v>
      </c>
      <c r="F80" s="99">
        <v>25</v>
      </c>
      <c r="G80" s="99">
        <v>141</v>
      </c>
      <c r="H80" s="99">
        <v>68</v>
      </c>
      <c r="I80" s="99">
        <v>0</v>
      </c>
      <c r="J80" s="99">
        <v>70</v>
      </c>
      <c r="K80" s="99">
        <v>53</v>
      </c>
      <c r="L80" s="99">
        <v>0</v>
      </c>
      <c r="M80" s="99">
        <v>86</v>
      </c>
      <c r="N80" s="99">
        <v>111</v>
      </c>
      <c r="P80" s="99">
        <v>11460</v>
      </c>
      <c r="Q80" s="99">
        <v>43470</v>
      </c>
      <c r="R80" s="99">
        <v>11238</v>
      </c>
      <c r="S80" s="100">
        <v>17.338679173916333</v>
      </c>
      <c r="T80" s="100">
        <v>65.768968908389439</v>
      </c>
      <c r="U80" s="100">
        <v>17.002799001437324</v>
      </c>
      <c r="V80" s="100">
        <v>39.6</v>
      </c>
      <c r="W80" s="101">
        <v>98.062827225130889</v>
      </c>
      <c r="X80" s="100"/>
      <c r="Y80" s="94" t="s">
        <v>170</v>
      </c>
    </row>
    <row r="81" spans="1:25" ht="12" customHeight="1">
      <c r="A81" s="92" t="s">
        <v>146</v>
      </c>
      <c r="B81" s="99" t="s">
        <v>138</v>
      </c>
      <c r="C81" s="99">
        <v>32273</v>
      </c>
      <c r="D81" s="99">
        <v>27</v>
      </c>
      <c r="E81" s="99">
        <v>17</v>
      </c>
      <c r="F81" s="99">
        <v>10</v>
      </c>
      <c r="G81" s="99">
        <v>62</v>
      </c>
      <c r="H81" s="99">
        <v>33</v>
      </c>
      <c r="I81" s="99">
        <v>0</v>
      </c>
      <c r="J81" s="99">
        <v>35</v>
      </c>
      <c r="K81" s="99">
        <v>33</v>
      </c>
      <c r="L81" s="99">
        <v>0</v>
      </c>
      <c r="M81" s="99">
        <v>27</v>
      </c>
      <c r="N81" s="99">
        <v>37</v>
      </c>
      <c r="P81" s="99">
        <v>5931</v>
      </c>
      <c r="Q81" s="99">
        <v>21827</v>
      </c>
      <c r="R81" s="99">
        <v>4559</v>
      </c>
      <c r="S81" s="100">
        <v>18.377591175285843</v>
      </c>
      <c r="T81" s="100">
        <v>67.632386205187004</v>
      </c>
      <c r="U81" s="100">
        <v>14.126359495553558</v>
      </c>
      <c r="V81" s="100">
        <v>38.1</v>
      </c>
      <c r="W81" s="101">
        <v>76.867307368066093</v>
      </c>
      <c r="X81" s="100"/>
      <c r="Y81" s="94" t="s">
        <v>146</v>
      </c>
    </row>
    <row r="82" spans="1:25" ht="12" customHeight="1">
      <c r="A82" s="92" t="s">
        <v>147</v>
      </c>
      <c r="B82" s="103" t="s">
        <v>138</v>
      </c>
      <c r="C82" s="103">
        <v>33822</v>
      </c>
      <c r="D82" s="103">
        <v>25</v>
      </c>
      <c r="E82" s="103">
        <v>10</v>
      </c>
      <c r="F82" s="103">
        <v>15</v>
      </c>
      <c r="G82" s="103">
        <v>79</v>
      </c>
      <c r="H82" s="103">
        <v>35</v>
      </c>
      <c r="I82" s="103">
        <v>0</v>
      </c>
      <c r="J82" s="103">
        <v>35</v>
      </c>
      <c r="K82" s="103">
        <v>20</v>
      </c>
      <c r="L82" s="103">
        <v>0</v>
      </c>
      <c r="M82" s="103">
        <v>59</v>
      </c>
      <c r="N82" s="103">
        <v>74</v>
      </c>
      <c r="P82" s="103">
        <v>5529</v>
      </c>
      <c r="Q82" s="103">
        <v>21643</v>
      </c>
      <c r="R82" s="103">
        <v>6679</v>
      </c>
      <c r="S82" s="104">
        <v>16.347347880078054</v>
      </c>
      <c r="T82" s="104">
        <v>63.990893501271358</v>
      </c>
      <c r="U82" s="104">
        <v>19.747501626160489</v>
      </c>
      <c r="V82" s="104">
        <v>41.1</v>
      </c>
      <c r="W82" s="105">
        <v>120.79942123349612</v>
      </c>
      <c r="X82" s="100"/>
      <c r="Y82" s="94" t="s">
        <v>147</v>
      </c>
    </row>
    <row r="83" spans="1:25" ht="12" customHeight="1">
      <c r="A83" s="92" t="s">
        <v>171</v>
      </c>
      <c r="B83" s="99">
        <v>8385</v>
      </c>
      <c r="C83" s="99">
        <v>32557</v>
      </c>
      <c r="D83" s="99">
        <v>31</v>
      </c>
      <c r="E83" s="99">
        <v>24</v>
      </c>
      <c r="F83" s="99">
        <v>7</v>
      </c>
      <c r="G83" s="99">
        <v>47</v>
      </c>
      <c r="H83" s="99">
        <v>17</v>
      </c>
      <c r="I83" s="99">
        <v>3</v>
      </c>
      <c r="J83" s="99">
        <v>65</v>
      </c>
      <c r="K83" s="99">
        <v>19</v>
      </c>
      <c r="L83" s="99">
        <v>0</v>
      </c>
      <c r="M83" s="99">
        <v>-17</v>
      </c>
      <c r="N83" s="99">
        <v>-10</v>
      </c>
      <c r="P83" s="99">
        <v>5583</v>
      </c>
      <c r="Q83" s="99">
        <v>20543</v>
      </c>
      <c r="R83" s="99">
        <v>6507</v>
      </c>
      <c r="S83" s="100">
        <v>17.148385907792488</v>
      </c>
      <c r="T83" s="100">
        <v>63.098565592652889</v>
      </c>
      <c r="U83" s="100">
        <v>19.986485241269158</v>
      </c>
      <c r="V83" s="100">
        <v>41</v>
      </c>
      <c r="W83" s="101">
        <v>116.55024180548092</v>
      </c>
      <c r="X83" s="100"/>
      <c r="Y83" s="94" t="s">
        <v>171</v>
      </c>
    </row>
    <row r="84" spans="1:25" ht="12" customHeight="1">
      <c r="A84" s="92" t="s">
        <v>146</v>
      </c>
      <c r="B84" s="99" t="s">
        <v>138</v>
      </c>
      <c r="C84" s="99">
        <v>16007</v>
      </c>
      <c r="D84" s="99">
        <v>19</v>
      </c>
      <c r="E84" s="99">
        <v>15</v>
      </c>
      <c r="F84" s="99">
        <v>4</v>
      </c>
      <c r="G84" s="99">
        <v>21</v>
      </c>
      <c r="H84" s="99">
        <v>10</v>
      </c>
      <c r="I84" s="99">
        <v>1</v>
      </c>
      <c r="J84" s="99">
        <v>30</v>
      </c>
      <c r="K84" s="99">
        <v>10</v>
      </c>
      <c r="L84" s="99">
        <v>0</v>
      </c>
      <c r="M84" s="99">
        <v>-8</v>
      </c>
      <c r="N84" s="99">
        <v>-4</v>
      </c>
      <c r="P84" s="99">
        <v>2860</v>
      </c>
      <c r="Q84" s="99">
        <v>10497</v>
      </c>
      <c r="R84" s="99">
        <v>2690</v>
      </c>
      <c r="S84" s="100">
        <v>17.867183107390517</v>
      </c>
      <c r="T84" s="100">
        <v>65.577559817579811</v>
      </c>
      <c r="U84" s="100">
        <v>16.80514774786031</v>
      </c>
      <c r="V84" s="100">
        <v>39.5</v>
      </c>
      <c r="W84" s="101">
        <v>94.055944055944053</v>
      </c>
      <c r="X84" s="100"/>
      <c r="Y84" s="94" t="s">
        <v>146</v>
      </c>
    </row>
    <row r="85" spans="1:25" ht="12" customHeight="1">
      <c r="A85" s="92" t="s">
        <v>147</v>
      </c>
      <c r="B85" s="103" t="s">
        <v>138</v>
      </c>
      <c r="C85" s="103">
        <v>16550</v>
      </c>
      <c r="D85" s="103">
        <v>12</v>
      </c>
      <c r="E85" s="103">
        <v>9</v>
      </c>
      <c r="F85" s="103">
        <v>3</v>
      </c>
      <c r="G85" s="103">
        <v>26</v>
      </c>
      <c r="H85" s="103">
        <v>7</v>
      </c>
      <c r="I85" s="103">
        <v>2</v>
      </c>
      <c r="J85" s="103">
        <v>35</v>
      </c>
      <c r="K85" s="103">
        <v>9</v>
      </c>
      <c r="L85" s="103">
        <v>0</v>
      </c>
      <c r="M85" s="103">
        <v>-9</v>
      </c>
      <c r="N85" s="103">
        <v>-6</v>
      </c>
      <c r="P85" s="103">
        <v>2723</v>
      </c>
      <c r="Q85" s="103">
        <v>10046</v>
      </c>
      <c r="R85" s="103">
        <v>3817</v>
      </c>
      <c r="S85" s="104">
        <v>16.453172205438065</v>
      </c>
      <c r="T85" s="104">
        <v>60.700906344410875</v>
      </c>
      <c r="U85" s="104">
        <v>23.063444108761331</v>
      </c>
      <c r="V85" s="104">
        <v>42.5</v>
      </c>
      <c r="W85" s="105">
        <v>140.17627616599339</v>
      </c>
      <c r="X85" s="100"/>
      <c r="Y85" s="94" t="s">
        <v>147</v>
      </c>
    </row>
    <row r="86" spans="1:25" ht="12" customHeight="1">
      <c r="A86" s="92" t="s">
        <v>172</v>
      </c>
      <c r="B86" s="99">
        <v>1571</v>
      </c>
      <c r="C86" s="99">
        <v>6500</v>
      </c>
      <c r="D86" s="99">
        <v>6</v>
      </c>
      <c r="E86" s="99">
        <v>5</v>
      </c>
      <c r="F86" s="99">
        <v>1</v>
      </c>
      <c r="G86" s="99">
        <v>11</v>
      </c>
      <c r="H86" s="99">
        <v>1</v>
      </c>
      <c r="I86" s="99">
        <v>1</v>
      </c>
      <c r="J86" s="99">
        <v>11</v>
      </c>
      <c r="K86" s="99">
        <v>5</v>
      </c>
      <c r="L86" s="99">
        <v>0</v>
      </c>
      <c r="M86" s="99">
        <v>-3</v>
      </c>
      <c r="N86" s="99">
        <v>-2</v>
      </c>
      <c r="P86" s="99">
        <v>1054</v>
      </c>
      <c r="Q86" s="99">
        <v>3966</v>
      </c>
      <c r="R86" s="99">
        <v>1490</v>
      </c>
      <c r="S86" s="100">
        <v>16.215384615384615</v>
      </c>
      <c r="T86" s="100">
        <v>61.015384615384619</v>
      </c>
      <c r="U86" s="100">
        <v>22.923076923076923</v>
      </c>
      <c r="V86" s="100">
        <v>42.6</v>
      </c>
      <c r="W86" s="101">
        <v>141.36622390891839</v>
      </c>
      <c r="X86" s="100"/>
      <c r="Y86" s="94" t="s">
        <v>172</v>
      </c>
    </row>
    <row r="87" spans="1:25" ht="12" customHeight="1">
      <c r="A87" s="92" t="s">
        <v>151</v>
      </c>
      <c r="B87" s="99" t="s">
        <v>138</v>
      </c>
      <c r="C87" s="99">
        <v>3203</v>
      </c>
      <c r="D87" s="99">
        <v>5</v>
      </c>
      <c r="E87" s="99">
        <v>4</v>
      </c>
      <c r="F87" s="99">
        <v>1</v>
      </c>
      <c r="G87" s="99">
        <v>6</v>
      </c>
      <c r="H87" s="99">
        <v>1</v>
      </c>
      <c r="I87" s="99">
        <v>1</v>
      </c>
      <c r="J87" s="99">
        <v>3</v>
      </c>
      <c r="K87" s="99">
        <v>2</v>
      </c>
      <c r="L87" s="99">
        <v>0</v>
      </c>
      <c r="M87" s="99">
        <v>3</v>
      </c>
      <c r="N87" s="99">
        <v>4</v>
      </c>
      <c r="P87" s="99">
        <v>543</v>
      </c>
      <c r="Q87" s="99">
        <v>2050</v>
      </c>
      <c r="R87" s="99">
        <v>616</v>
      </c>
      <c r="S87" s="100">
        <v>16.952856696846709</v>
      </c>
      <c r="T87" s="100">
        <v>64.002497658445208</v>
      </c>
      <c r="U87" s="100">
        <v>19.231970028098658</v>
      </c>
      <c r="V87" s="100">
        <v>41</v>
      </c>
      <c r="W87" s="101">
        <v>113.44383057090239</v>
      </c>
      <c r="X87" s="100"/>
      <c r="Y87" s="94" t="s">
        <v>151</v>
      </c>
    </row>
    <row r="88" spans="1:25" ht="12" customHeight="1">
      <c r="A88" s="92" t="s">
        <v>152</v>
      </c>
      <c r="B88" s="99" t="s">
        <v>138</v>
      </c>
      <c r="C88" s="99">
        <v>3297</v>
      </c>
      <c r="D88" s="99">
        <v>1</v>
      </c>
      <c r="E88" s="99">
        <v>1</v>
      </c>
      <c r="F88" s="99">
        <v>0</v>
      </c>
      <c r="G88" s="99">
        <v>5</v>
      </c>
      <c r="H88" s="99">
        <v>0</v>
      </c>
      <c r="I88" s="99">
        <v>0</v>
      </c>
      <c r="J88" s="99">
        <v>8</v>
      </c>
      <c r="K88" s="99">
        <v>3</v>
      </c>
      <c r="L88" s="99">
        <v>0</v>
      </c>
      <c r="M88" s="99">
        <v>-6</v>
      </c>
      <c r="N88" s="99">
        <v>-6</v>
      </c>
      <c r="P88" s="99">
        <v>511</v>
      </c>
      <c r="Q88" s="99">
        <v>1916</v>
      </c>
      <c r="R88" s="99">
        <v>874</v>
      </c>
      <c r="S88" s="100">
        <v>15.498938428874734</v>
      </c>
      <c r="T88" s="100">
        <v>58.113436457385504</v>
      </c>
      <c r="U88" s="100">
        <v>26.50894752805581</v>
      </c>
      <c r="V88" s="100">
        <v>44.2</v>
      </c>
      <c r="W88" s="101">
        <v>171.0371819960861</v>
      </c>
      <c r="X88" s="100"/>
      <c r="Y88" s="94" t="s">
        <v>152</v>
      </c>
    </row>
    <row r="89" spans="1:25" ht="12" customHeight="1">
      <c r="A89" s="92" t="s">
        <v>173</v>
      </c>
      <c r="B89" s="99">
        <v>3718</v>
      </c>
      <c r="C89" s="99">
        <v>12748</v>
      </c>
      <c r="D89" s="99">
        <v>17</v>
      </c>
      <c r="E89" s="99">
        <v>10</v>
      </c>
      <c r="F89" s="99">
        <v>7</v>
      </c>
      <c r="G89" s="99">
        <v>23</v>
      </c>
      <c r="H89" s="99">
        <v>8</v>
      </c>
      <c r="I89" s="99">
        <v>1</v>
      </c>
      <c r="J89" s="99">
        <v>26</v>
      </c>
      <c r="K89" s="99">
        <v>11</v>
      </c>
      <c r="L89" s="99">
        <v>0</v>
      </c>
      <c r="M89" s="99">
        <v>-5</v>
      </c>
      <c r="N89" s="99">
        <v>2</v>
      </c>
      <c r="P89" s="99">
        <v>2252</v>
      </c>
      <c r="Q89" s="99">
        <v>8409</v>
      </c>
      <c r="R89" s="99">
        <v>2131</v>
      </c>
      <c r="S89" s="100">
        <v>17.665516159397551</v>
      </c>
      <c r="T89" s="100">
        <v>65.963288358958266</v>
      </c>
      <c r="U89" s="100">
        <v>16.716347662378411</v>
      </c>
      <c r="V89" s="100">
        <v>39.200000000000003</v>
      </c>
      <c r="W89" s="101">
        <v>94.626998223801067</v>
      </c>
      <c r="X89" s="100"/>
      <c r="Y89" s="94" t="s">
        <v>173</v>
      </c>
    </row>
    <row r="90" spans="1:25" ht="12" customHeight="1">
      <c r="A90" s="92" t="s">
        <v>151</v>
      </c>
      <c r="B90" s="99" t="s">
        <v>138</v>
      </c>
      <c r="C90" s="99">
        <v>6280</v>
      </c>
      <c r="D90" s="99">
        <v>7</v>
      </c>
      <c r="E90" s="99">
        <v>6</v>
      </c>
      <c r="F90" s="99">
        <v>1</v>
      </c>
      <c r="G90" s="99">
        <v>12</v>
      </c>
      <c r="H90" s="99">
        <v>5</v>
      </c>
      <c r="I90" s="99">
        <v>0</v>
      </c>
      <c r="J90" s="99">
        <v>13</v>
      </c>
      <c r="K90" s="99">
        <v>7</v>
      </c>
      <c r="L90" s="99">
        <v>0</v>
      </c>
      <c r="M90" s="99">
        <v>-3</v>
      </c>
      <c r="N90" s="99">
        <v>-2</v>
      </c>
      <c r="P90" s="99">
        <v>1154</v>
      </c>
      <c r="Q90" s="99">
        <v>4278</v>
      </c>
      <c r="R90" s="99">
        <v>873</v>
      </c>
      <c r="S90" s="100">
        <v>18.375796178343947</v>
      </c>
      <c r="T90" s="100">
        <v>68.121019108280251</v>
      </c>
      <c r="U90" s="100">
        <v>13.901273885350317</v>
      </c>
      <c r="V90" s="100">
        <v>37.700000000000003</v>
      </c>
      <c r="W90" s="101">
        <v>75.649913344887338</v>
      </c>
      <c r="X90" s="100"/>
      <c r="Y90" s="94" t="s">
        <v>151</v>
      </c>
    </row>
    <row r="91" spans="1:25" ht="12" customHeight="1">
      <c r="A91" s="92" t="s">
        <v>152</v>
      </c>
      <c r="B91" s="99" t="s">
        <v>138</v>
      </c>
      <c r="C91" s="99">
        <v>6468</v>
      </c>
      <c r="D91" s="99">
        <v>10</v>
      </c>
      <c r="E91" s="99">
        <v>4</v>
      </c>
      <c r="F91" s="99">
        <v>6</v>
      </c>
      <c r="G91" s="99">
        <v>11</v>
      </c>
      <c r="H91" s="99">
        <v>3</v>
      </c>
      <c r="I91" s="99">
        <v>1</v>
      </c>
      <c r="J91" s="99">
        <v>13</v>
      </c>
      <c r="K91" s="99">
        <v>4</v>
      </c>
      <c r="L91" s="99">
        <v>0</v>
      </c>
      <c r="M91" s="99">
        <v>-2</v>
      </c>
      <c r="N91" s="99">
        <v>4</v>
      </c>
      <c r="P91" s="99">
        <v>1098</v>
      </c>
      <c r="Q91" s="99">
        <v>4131</v>
      </c>
      <c r="R91" s="99">
        <v>1258</v>
      </c>
      <c r="S91" s="100">
        <v>16.975881261595546</v>
      </c>
      <c r="T91" s="100">
        <v>63.868274582560289</v>
      </c>
      <c r="U91" s="100">
        <v>19.449598021026592</v>
      </c>
      <c r="V91" s="100">
        <v>40.700000000000003</v>
      </c>
      <c r="W91" s="101">
        <v>114.57194899817851</v>
      </c>
      <c r="X91" s="100"/>
      <c r="Y91" s="94" t="s">
        <v>152</v>
      </c>
    </row>
    <row r="92" spans="1:25" ht="12" customHeight="1">
      <c r="A92" s="92" t="s">
        <v>174</v>
      </c>
      <c r="B92" s="99">
        <v>1430</v>
      </c>
      <c r="C92" s="99">
        <v>6288</v>
      </c>
      <c r="D92" s="99">
        <v>4</v>
      </c>
      <c r="E92" s="99">
        <v>3</v>
      </c>
      <c r="F92" s="99">
        <v>1</v>
      </c>
      <c r="G92" s="99">
        <v>6</v>
      </c>
      <c r="H92" s="99">
        <v>1</v>
      </c>
      <c r="I92" s="99">
        <v>1</v>
      </c>
      <c r="J92" s="99">
        <v>16</v>
      </c>
      <c r="K92" s="99">
        <v>1</v>
      </c>
      <c r="L92" s="99">
        <v>0</v>
      </c>
      <c r="M92" s="99">
        <v>-9</v>
      </c>
      <c r="N92" s="99">
        <v>-8</v>
      </c>
      <c r="P92" s="99">
        <v>1124</v>
      </c>
      <c r="Q92" s="99">
        <v>3910</v>
      </c>
      <c r="R92" s="99">
        <v>1258</v>
      </c>
      <c r="S92" s="100">
        <v>17.87531806615776</v>
      </c>
      <c r="T92" s="100">
        <v>62.181933842239189</v>
      </c>
      <c r="U92" s="100">
        <v>20.006361323155218</v>
      </c>
      <c r="V92" s="100">
        <v>41.2</v>
      </c>
      <c r="W92" s="101">
        <v>111.92170818505338</v>
      </c>
      <c r="X92" s="100"/>
      <c r="Y92" s="94" t="s">
        <v>174</v>
      </c>
    </row>
    <row r="93" spans="1:25" ht="12" customHeight="1">
      <c r="A93" s="92" t="s">
        <v>151</v>
      </c>
      <c r="B93" s="99" t="s">
        <v>138</v>
      </c>
      <c r="C93" s="99">
        <v>3110</v>
      </c>
      <c r="D93" s="99">
        <v>4</v>
      </c>
      <c r="E93" s="99">
        <v>2</v>
      </c>
      <c r="F93" s="99">
        <v>2</v>
      </c>
      <c r="G93" s="99">
        <v>1</v>
      </c>
      <c r="H93" s="99">
        <v>0</v>
      </c>
      <c r="I93" s="99">
        <v>0</v>
      </c>
      <c r="J93" s="99">
        <v>7</v>
      </c>
      <c r="K93" s="99">
        <v>0</v>
      </c>
      <c r="L93" s="99">
        <v>0</v>
      </c>
      <c r="M93" s="99">
        <v>-6</v>
      </c>
      <c r="N93" s="99">
        <v>-4</v>
      </c>
      <c r="P93" s="99">
        <v>581</v>
      </c>
      <c r="Q93" s="99">
        <v>2007</v>
      </c>
      <c r="R93" s="99">
        <v>526</v>
      </c>
      <c r="S93" s="100">
        <v>18.681672025723472</v>
      </c>
      <c r="T93" s="100">
        <v>64.533762057877809</v>
      </c>
      <c r="U93" s="100">
        <v>16.913183279742768</v>
      </c>
      <c r="V93" s="100">
        <v>39.6</v>
      </c>
      <c r="W93" s="101">
        <v>90.533562822719446</v>
      </c>
      <c r="X93" s="100"/>
      <c r="Y93" s="94" t="s">
        <v>151</v>
      </c>
    </row>
    <row r="94" spans="1:25" ht="12" customHeight="1">
      <c r="A94" s="92" t="s">
        <v>152</v>
      </c>
      <c r="B94" s="99" t="s">
        <v>138</v>
      </c>
      <c r="C94" s="99">
        <v>3178</v>
      </c>
      <c r="D94" s="99">
        <v>0</v>
      </c>
      <c r="E94" s="99">
        <v>1</v>
      </c>
      <c r="F94" s="99">
        <v>-1</v>
      </c>
      <c r="G94" s="99">
        <v>5</v>
      </c>
      <c r="H94" s="99">
        <v>1</v>
      </c>
      <c r="I94" s="99">
        <v>1</v>
      </c>
      <c r="J94" s="99">
        <v>9</v>
      </c>
      <c r="K94" s="99">
        <v>1</v>
      </c>
      <c r="L94" s="99">
        <v>0</v>
      </c>
      <c r="M94" s="99">
        <v>-3</v>
      </c>
      <c r="N94" s="99">
        <v>-4</v>
      </c>
      <c r="P94" s="99">
        <v>543</v>
      </c>
      <c r="Q94" s="99">
        <v>1903</v>
      </c>
      <c r="R94" s="99">
        <v>732</v>
      </c>
      <c r="S94" s="100">
        <v>17.0862177470107</v>
      </c>
      <c r="T94" s="100">
        <v>59.880427942101953</v>
      </c>
      <c r="U94" s="100">
        <v>23.033354310887351</v>
      </c>
      <c r="V94" s="100">
        <v>42.8</v>
      </c>
      <c r="W94" s="101">
        <v>134.80662983425415</v>
      </c>
      <c r="X94" s="100"/>
      <c r="Y94" s="94" t="s">
        <v>152</v>
      </c>
    </row>
    <row r="95" spans="1:25" ht="12" customHeight="1">
      <c r="A95" s="92" t="s">
        <v>175</v>
      </c>
      <c r="B95" s="99">
        <v>1666</v>
      </c>
      <c r="C95" s="99">
        <v>7021</v>
      </c>
      <c r="D95" s="99">
        <v>4</v>
      </c>
      <c r="E95" s="99">
        <v>6</v>
      </c>
      <c r="F95" s="99">
        <v>-2</v>
      </c>
      <c r="G95" s="99">
        <v>7</v>
      </c>
      <c r="H95" s="99">
        <v>7</v>
      </c>
      <c r="I95" s="99">
        <v>0</v>
      </c>
      <c r="J95" s="99">
        <v>12</v>
      </c>
      <c r="K95" s="99">
        <v>2</v>
      </c>
      <c r="L95" s="99">
        <v>0</v>
      </c>
      <c r="M95" s="99">
        <v>0</v>
      </c>
      <c r="N95" s="99">
        <v>-2</v>
      </c>
      <c r="P95" s="99">
        <v>1153</v>
      </c>
      <c r="Q95" s="99">
        <v>4258</v>
      </c>
      <c r="R95" s="99">
        <v>1628</v>
      </c>
      <c r="S95" s="100">
        <v>16.422162085173053</v>
      </c>
      <c r="T95" s="100">
        <v>60.646631533969519</v>
      </c>
      <c r="U95" s="100">
        <v>23.187580116792482</v>
      </c>
      <c r="V95" s="100">
        <v>42.7</v>
      </c>
      <c r="W95" s="101">
        <v>141.1968777103209</v>
      </c>
      <c r="X95" s="100"/>
      <c r="Y95" s="94" t="s">
        <v>175</v>
      </c>
    </row>
    <row r="96" spans="1:25" ht="12" customHeight="1">
      <c r="A96" s="92" t="s">
        <v>151</v>
      </c>
      <c r="B96" s="99" t="s">
        <v>138</v>
      </c>
      <c r="C96" s="99">
        <v>3414</v>
      </c>
      <c r="D96" s="99">
        <v>3</v>
      </c>
      <c r="E96" s="99">
        <v>3</v>
      </c>
      <c r="F96" s="99">
        <v>0</v>
      </c>
      <c r="G96" s="99">
        <v>2</v>
      </c>
      <c r="H96" s="99">
        <v>4</v>
      </c>
      <c r="I96" s="99">
        <v>0</v>
      </c>
      <c r="J96" s="99">
        <v>7</v>
      </c>
      <c r="K96" s="99">
        <v>1</v>
      </c>
      <c r="L96" s="99">
        <v>0</v>
      </c>
      <c r="M96" s="99">
        <v>-2</v>
      </c>
      <c r="N96" s="99">
        <v>-2</v>
      </c>
      <c r="P96" s="99">
        <v>582</v>
      </c>
      <c r="Q96" s="99">
        <v>2162</v>
      </c>
      <c r="R96" s="99">
        <v>675</v>
      </c>
      <c r="S96" s="100">
        <v>17.04745166959578</v>
      </c>
      <c r="T96" s="100">
        <v>63.327475102519038</v>
      </c>
      <c r="U96" s="100">
        <v>19.77152899824253</v>
      </c>
      <c r="V96" s="100">
        <v>41.3</v>
      </c>
      <c r="W96" s="101">
        <v>115.97938144329898</v>
      </c>
      <c r="X96" s="100"/>
      <c r="Y96" s="94" t="s">
        <v>151</v>
      </c>
    </row>
    <row r="97" spans="1:25" ht="12" customHeight="1">
      <c r="A97" s="92" t="s">
        <v>152</v>
      </c>
      <c r="B97" s="103" t="s">
        <v>138</v>
      </c>
      <c r="C97" s="103">
        <v>3607</v>
      </c>
      <c r="D97" s="103">
        <v>1</v>
      </c>
      <c r="E97" s="103">
        <v>3</v>
      </c>
      <c r="F97" s="103">
        <v>-2</v>
      </c>
      <c r="G97" s="103">
        <v>5</v>
      </c>
      <c r="H97" s="103">
        <v>3</v>
      </c>
      <c r="I97" s="103">
        <v>0</v>
      </c>
      <c r="J97" s="103">
        <v>5</v>
      </c>
      <c r="K97" s="103">
        <v>1</v>
      </c>
      <c r="L97" s="103">
        <v>0</v>
      </c>
      <c r="M97" s="103">
        <v>2</v>
      </c>
      <c r="N97" s="103">
        <v>0</v>
      </c>
      <c r="P97" s="103">
        <v>571</v>
      </c>
      <c r="Q97" s="103">
        <v>2096</v>
      </c>
      <c r="R97" s="103">
        <v>953</v>
      </c>
      <c r="S97" s="104">
        <v>15.830329914056001</v>
      </c>
      <c r="T97" s="104">
        <v>58.109232048794013</v>
      </c>
      <c r="U97" s="104">
        <v>26.420848350429722</v>
      </c>
      <c r="V97" s="104">
        <v>43.9</v>
      </c>
      <c r="W97" s="105">
        <v>166.9001751313485</v>
      </c>
      <c r="X97" s="100"/>
      <c r="Y97" s="94" t="s">
        <v>152</v>
      </c>
    </row>
    <row r="98" spans="1:25" ht="12" customHeight="1">
      <c r="A98" s="92" t="s">
        <v>176</v>
      </c>
      <c r="B98" s="99">
        <v>13234</v>
      </c>
      <c r="C98" s="99">
        <v>50629</v>
      </c>
      <c r="D98" s="99">
        <v>40</v>
      </c>
      <c r="E98" s="99">
        <v>25</v>
      </c>
      <c r="F98" s="99">
        <v>15</v>
      </c>
      <c r="G98" s="99">
        <v>65</v>
      </c>
      <c r="H98" s="99">
        <v>25</v>
      </c>
      <c r="I98" s="99">
        <v>7</v>
      </c>
      <c r="J98" s="99">
        <v>71</v>
      </c>
      <c r="K98" s="99">
        <v>26</v>
      </c>
      <c r="L98" s="99">
        <v>0</v>
      </c>
      <c r="M98" s="99">
        <v>0</v>
      </c>
      <c r="N98" s="99">
        <v>15</v>
      </c>
      <c r="P98" s="99">
        <v>8463</v>
      </c>
      <c r="Q98" s="99">
        <v>31281</v>
      </c>
      <c r="R98" s="99">
        <v>10918</v>
      </c>
      <c r="S98" s="100">
        <v>16.715716289083332</v>
      </c>
      <c r="T98" s="100">
        <v>61.784747871773092</v>
      </c>
      <c r="U98" s="100">
        <v>21.564715874301292</v>
      </c>
      <c r="V98" s="100">
        <v>41.9</v>
      </c>
      <c r="W98" s="101">
        <v>129.00862578281934</v>
      </c>
      <c r="X98" s="100"/>
      <c r="Y98" s="94" t="s">
        <v>176</v>
      </c>
    </row>
    <row r="99" spans="1:25" ht="12" customHeight="1">
      <c r="A99" s="92" t="s">
        <v>146</v>
      </c>
      <c r="B99" s="99" t="s">
        <v>138</v>
      </c>
      <c r="C99" s="99">
        <v>25133</v>
      </c>
      <c r="D99" s="99">
        <v>19</v>
      </c>
      <c r="E99" s="99">
        <v>16</v>
      </c>
      <c r="F99" s="99">
        <v>3</v>
      </c>
      <c r="G99" s="99">
        <v>29</v>
      </c>
      <c r="H99" s="99">
        <v>11</v>
      </c>
      <c r="I99" s="99">
        <v>2</v>
      </c>
      <c r="J99" s="99">
        <v>26</v>
      </c>
      <c r="K99" s="99">
        <v>16</v>
      </c>
      <c r="L99" s="99">
        <v>0</v>
      </c>
      <c r="M99" s="99">
        <v>0</v>
      </c>
      <c r="N99" s="99">
        <v>3</v>
      </c>
      <c r="P99" s="99">
        <v>4331</v>
      </c>
      <c r="Q99" s="99">
        <v>16284</v>
      </c>
      <c r="R99" s="99">
        <v>4539</v>
      </c>
      <c r="S99" s="100">
        <v>17.2323240361278</v>
      </c>
      <c r="T99" s="100">
        <v>64.791310229578642</v>
      </c>
      <c r="U99" s="100">
        <v>18.059921219114312</v>
      </c>
      <c r="V99" s="100">
        <v>40.200000000000003</v>
      </c>
      <c r="W99" s="101">
        <v>104.80258600785038</v>
      </c>
      <c r="X99" s="100"/>
      <c r="Y99" s="94" t="s">
        <v>146</v>
      </c>
    </row>
    <row r="100" spans="1:25" ht="12" customHeight="1">
      <c r="A100" s="92" t="s">
        <v>147</v>
      </c>
      <c r="B100" s="103" t="s">
        <v>138</v>
      </c>
      <c r="C100" s="103">
        <v>25496</v>
      </c>
      <c r="D100" s="103">
        <v>21</v>
      </c>
      <c r="E100" s="103">
        <v>9</v>
      </c>
      <c r="F100" s="103">
        <v>12</v>
      </c>
      <c r="G100" s="103">
        <v>36</v>
      </c>
      <c r="H100" s="103">
        <v>14</v>
      </c>
      <c r="I100" s="103">
        <v>5</v>
      </c>
      <c r="J100" s="103">
        <v>45</v>
      </c>
      <c r="K100" s="103">
        <v>10</v>
      </c>
      <c r="L100" s="103">
        <v>0</v>
      </c>
      <c r="M100" s="103">
        <v>0</v>
      </c>
      <c r="N100" s="103">
        <v>12</v>
      </c>
      <c r="P100" s="103">
        <v>4132</v>
      </c>
      <c r="Q100" s="103">
        <v>14997</v>
      </c>
      <c r="R100" s="103">
        <v>6379</v>
      </c>
      <c r="S100" s="104">
        <v>16.206463759021023</v>
      </c>
      <c r="T100" s="104">
        <v>58.820991528082835</v>
      </c>
      <c r="U100" s="104">
        <v>25.019610919359899</v>
      </c>
      <c r="V100" s="104">
        <v>43.5</v>
      </c>
      <c r="W100" s="105">
        <v>154.3804453049371</v>
      </c>
      <c r="X100" s="100"/>
      <c r="Y100" s="94" t="s">
        <v>147</v>
      </c>
    </row>
    <row r="101" spans="1:25" ht="12" customHeight="1">
      <c r="A101" s="92" t="s">
        <v>177</v>
      </c>
      <c r="B101" s="99">
        <v>5483</v>
      </c>
      <c r="C101" s="99">
        <v>20319</v>
      </c>
      <c r="D101" s="99">
        <v>15</v>
      </c>
      <c r="E101" s="99">
        <v>8</v>
      </c>
      <c r="F101" s="99">
        <v>7</v>
      </c>
      <c r="G101" s="99">
        <v>26</v>
      </c>
      <c r="H101" s="99">
        <v>15</v>
      </c>
      <c r="I101" s="99">
        <v>0</v>
      </c>
      <c r="J101" s="99">
        <v>39</v>
      </c>
      <c r="K101" s="99">
        <v>11</v>
      </c>
      <c r="L101" s="99">
        <v>0</v>
      </c>
      <c r="M101" s="99">
        <v>-9</v>
      </c>
      <c r="N101" s="99">
        <v>-2</v>
      </c>
      <c r="P101" s="99">
        <v>3316</v>
      </c>
      <c r="Q101" s="99">
        <v>12545</v>
      </c>
      <c r="R101" s="99">
        <v>4468</v>
      </c>
      <c r="S101" s="100">
        <v>16.319700772675823</v>
      </c>
      <c r="T101" s="100">
        <v>61.740243122200901</v>
      </c>
      <c r="U101" s="100">
        <v>21.989271125547518</v>
      </c>
      <c r="V101" s="100">
        <v>42.3</v>
      </c>
      <c r="W101" s="101">
        <v>134.74065138721352</v>
      </c>
      <c r="X101" s="100"/>
      <c r="Y101" s="94" t="s">
        <v>177</v>
      </c>
    </row>
    <row r="102" spans="1:25" ht="12" customHeight="1">
      <c r="A102" s="92" t="s">
        <v>151</v>
      </c>
      <c r="B102" s="99" t="s">
        <v>138</v>
      </c>
      <c r="C102" s="99">
        <v>9979</v>
      </c>
      <c r="D102" s="99">
        <v>7</v>
      </c>
      <c r="E102" s="99">
        <v>4</v>
      </c>
      <c r="F102" s="99">
        <v>3</v>
      </c>
      <c r="G102" s="99">
        <v>15</v>
      </c>
      <c r="H102" s="99">
        <v>5</v>
      </c>
      <c r="I102" s="99">
        <v>0</v>
      </c>
      <c r="J102" s="99">
        <v>11</v>
      </c>
      <c r="K102" s="99">
        <v>6</v>
      </c>
      <c r="L102" s="99">
        <v>0</v>
      </c>
      <c r="M102" s="99">
        <v>3</v>
      </c>
      <c r="N102" s="99">
        <v>6</v>
      </c>
      <c r="P102" s="99">
        <v>1629</v>
      </c>
      <c r="Q102" s="99">
        <v>6490</v>
      </c>
      <c r="R102" s="99">
        <v>1865</v>
      </c>
      <c r="S102" s="100">
        <v>16.324280990079167</v>
      </c>
      <c r="T102" s="100">
        <v>65.036576811303732</v>
      </c>
      <c r="U102" s="100">
        <v>18.689247419581122</v>
      </c>
      <c r="V102" s="100">
        <v>40.9</v>
      </c>
      <c r="W102" s="101">
        <v>114.48741559238798</v>
      </c>
      <c r="X102" s="100"/>
      <c r="Y102" s="94" t="s">
        <v>151</v>
      </c>
    </row>
    <row r="103" spans="1:25" ht="12" customHeight="1">
      <c r="A103" s="92" t="s">
        <v>152</v>
      </c>
      <c r="B103" s="99" t="s">
        <v>138</v>
      </c>
      <c r="C103" s="99">
        <v>10340</v>
      </c>
      <c r="D103" s="99">
        <v>8</v>
      </c>
      <c r="E103" s="99">
        <v>4</v>
      </c>
      <c r="F103" s="99">
        <v>4</v>
      </c>
      <c r="G103" s="99">
        <v>11</v>
      </c>
      <c r="H103" s="99">
        <v>10</v>
      </c>
      <c r="I103" s="99">
        <v>0</v>
      </c>
      <c r="J103" s="99">
        <v>28</v>
      </c>
      <c r="K103" s="99">
        <v>5</v>
      </c>
      <c r="L103" s="99">
        <v>0</v>
      </c>
      <c r="M103" s="99">
        <v>-12</v>
      </c>
      <c r="N103" s="99">
        <v>-8</v>
      </c>
      <c r="P103" s="99">
        <v>1687</v>
      </c>
      <c r="Q103" s="99">
        <v>6055</v>
      </c>
      <c r="R103" s="99">
        <v>2603</v>
      </c>
      <c r="S103" s="100">
        <v>16.315280464216634</v>
      </c>
      <c r="T103" s="100">
        <v>58.558994197292066</v>
      </c>
      <c r="U103" s="100">
        <v>25.174081237911029</v>
      </c>
      <c r="V103" s="100">
        <v>43.8</v>
      </c>
      <c r="W103" s="101">
        <v>154.29756965026675</v>
      </c>
      <c r="X103" s="100"/>
      <c r="Y103" s="94" t="s">
        <v>152</v>
      </c>
    </row>
    <row r="104" spans="1:25" ht="12" customHeight="1">
      <c r="A104" s="92" t="s">
        <v>178</v>
      </c>
      <c r="B104" s="99">
        <v>1798</v>
      </c>
      <c r="C104" s="99">
        <v>7607</v>
      </c>
      <c r="D104" s="99">
        <v>3</v>
      </c>
      <c r="E104" s="99">
        <v>3</v>
      </c>
      <c r="F104" s="99">
        <v>0</v>
      </c>
      <c r="G104" s="99">
        <v>16</v>
      </c>
      <c r="H104" s="99">
        <v>6</v>
      </c>
      <c r="I104" s="99">
        <v>0</v>
      </c>
      <c r="J104" s="99">
        <v>3</v>
      </c>
      <c r="K104" s="99">
        <v>1</v>
      </c>
      <c r="L104" s="99">
        <v>0</v>
      </c>
      <c r="M104" s="99">
        <v>18</v>
      </c>
      <c r="N104" s="99">
        <v>18</v>
      </c>
      <c r="P104" s="99">
        <v>1335</v>
      </c>
      <c r="Q104" s="99">
        <v>4781</v>
      </c>
      <c r="R104" s="99">
        <v>1499</v>
      </c>
      <c r="S104" s="100">
        <v>17.549625345076901</v>
      </c>
      <c r="T104" s="100">
        <v>62.850006572893392</v>
      </c>
      <c r="U104" s="100">
        <v>19.705534376232418</v>
      </c>
      <c r="V104" s="100">
        <v>40.4</v>
      </c>
      <c r="W104" s="101">
        <v>112.28464419475654</v>
      </c>
      <c r="X104" s="100"/>
      <c r="Y104" s="94" t="s">
        <v>178</v>
      </c>
    </row>
    <row r="105" spans="1:25" ht="12" customHeight="1">
      <c r="A105" s="92" t="s">
        <v>151</v>
      </c>
      <c r="B105" s="99" t="s">
        <v>138</v>
      </c>
      <c r="C105" s="99">
        <v>3748</v>
      </c>
      <c r="D105" s="99">
        <v>1</v>
      </c>
      <c r="E105" s="99">
        <v>1</v>
      </c>
      <c r="F105" s="99">
        <v>0</v>
      </c>
      <c r="G105" s="99">
        <v>6</v>
      </c>
      <c r="H105" s="99">
        <v>4</v>
      </c>
      <c r="I105" s="99">
        <v>0</v>
      </c>
      <c r="J105" s="99">
        <v>2</v>
      </c>
      <c r="K105" s="99">
        <v>1</v>
      </c>
      <c r="L105" s="99">
        <v>0</v>
      </c>
      <c r="M105" s="99">
        <v>7</v>
      </c>
      <c r="N105" s="99">
        <v>7</v>
      </c>
      <c r="P105" s="99">
        <v>687</v>
      </c>
      <c r="Q105" s="99">
        <v>2463</v>
      </c>
      <c r="R105" s="99">
        <v>605</v>
      </c>
      <c r="S105" s="100">
        <v>18.329775880469583</v>
      </c>
      <c r="T105" s="100">
        <v>65.715048025613669</v>
      </c>
      <c r="U105" s="100">
        <v>16.141942369263607</v>
      </c>
      <c r="V105" s="100">
        <v>38.799999999999997</v>
      </c>
      <c r="W105" s="101">
        <v>88.064046579330423</v>
      </c>
      <c r="X105" s="100"/>
      <c r="Y105" s="94" t="s">
        <v>151</v>
      </c>
    </row>
    <row r="106" spans="1:25" ht="12" customHeight="1">
      <c r="A106" s="92" t="s">
        <v>152</v>
      </c>
      <c r="B106" s="99" t="s">
        <v>138</v>
      </c>
      <c r="C106" s="99">
        <v>3859</v>
      </c>
      <c r="D106" s="99">
        <v>2</v>
      </c>
      <c r="E106" s="99">
        <v>2</v>
      </c>
      <c r="F106" s="99">
        <v>0</v>
      </c>
      <c r="G106" s="99">
        <v>10</v>
      </c>
      <c r="H106" s="99">
        <v>2</v>
      </c>
      <c r="I106" s="99">
        <v>0</v>
      </c>
      <c r="J106" s="99">
        <v>1</v>
      </c>
      <c r="K106" s="99">
        <v>0</v>
      </c>
      <c r="L106" s="99">
        <v>0</v>
      </c>
      <c r="M106" s="99">
        <v>11</v>
      </c>
      <c r="N106" s="99">
        <v>11</v>
      </c>
      <c r="P106" s="99">
        <v>648</v>
      </c>
      <c r="Q106" s="99">
        <v>2318</v>
      </c>
      <c r="R106" s="99">
        <v>894</v>
      </c>
      <c r="S106" s="100">
        <v>16.791915003887016</v>
      </c>
      <c r="T106" s="100">
        <v>60.067374967608188</v>
      </c>
      <c r="U106" s="100">
        <v>23.166623477584867</v>
      </c>
      <c r="V106" s="100">
        <v>42</v>
      </c>
      <c r="W106" s="101">
        <v>137.96296296296296</v>
      </c>
      <c r="X106" s="100"/>
      <c r="Y106" s="94" t="s">
        <v>152</v>
      </c>
    </row>
    <row r="107" spans="1:25" ht="12" customHeight="1">
      <c r="A107" s="92" t="s">
        <v>179</v>
      </c>
      <c r="B107" s="99">
        <v>2094</v>
      </c>
      <c r="C107" s="99">
        <v>8112</v>
      </c>
      <c r="D107" s="99">
        <v>13</v>
      </c>
      <c r="E107" s="99">
        <v>4</v>
      </c>
      <c r="F107" s="99">
        <v>9</v>
      </c>
      <c r="G107" s="99">
        <v>7</v>
      </c>
      <c r="H107" s="99">
        <v>1</v>
      </c>
      <c r="I107" s="99">
        <v>0</v>
      </c>
      <c r="J107" s="99">
        <v>10</v>
      </c>
      <c r="K107" s="99">
        <v>5</v>
      </c>
      <c r="L107" s="99">
        <v>0</v>
      </c>
      <c r="M107" s="99">
        <v>-7</v>
      </c>
      <c r="N107" s="99">
        <v>2</v>
      </c>
      <c r="P107" s="99">
        <v>1368</v>
      </c>
      <c r="Q107" s="99">
        <v>5190</v>
      </c>
      <c r="R107" s="99">
        <v>1557</v>
      </c>
      <c r="S107" s="100">
        <v>16.863905325443788</v>
      </c>
      <c r="T107" s="100">
        <v>63.979289940828401</v>
      </c>
      <c r="U107" s="100">
        <v>19.193786982248522</v>
      </c>
      <c r="V107" s="100">
        <v>40.5</v>
      </c>
      <c r="W107" s="101">
        <v>113.81578947368421</v>
      </c>
      <c r="X107" s="100"/>
      <c r="Y107" s="94" t="s">
        <v>179</v>
      </c>
    </row>
    <row r="108" spans="1:25" ht="12" customHeight="1">
      <c r="A108" s="92" t="s">
        <v>151</v>
      </c>
      <c r="B108" s="99" t="s">
        <v>138</v>
      </c>
      <c r="C108" s="99">
        <v>4111</v>
      </c>
      <c r="D108" s="99">
        <v>6</v>
      </c>
      <c r="E108" s="99">
        <v>4</v>
      </c>
      <c r="F108" s="99">
        <v>2</v>
      </c>
      <c r="G108" s="99">
        <v>2</v>
      </c>
      <c r="H108" s="99">
        <v>1</v>
      </c>
      <c r="I108" s="99">
        <v>0</v>
      </c>
      <c r="J108" s="99">
        <v>2</v>
      </c>
      <c r="K108" s="99">
        <v>3</v>
      </c>
      <c r="L108" s="99">
        <v>0</v>
      </c>
      <c r="M108" s="99">
        <v>-2</v>
      </c>
      <c r="N108" s="99">
        <v>0</v>
      </c>
      <c r="P108" s="99">
        <v>714</v>
      </c>
      <c r="Q108" s="99">
        <v>2756</v>
      </c>
      <c r="R108" s="99">
        <v>643</v>
      </c>
      <c r="S108" s="100">
        <v>17.36803697397227</v>
      </c>
      <c r="T108" s="100">
        <v>67.039649720262702</v>
      </c>
      <c r="U108" s="100">
        <v>15.640963269277547</v>
      </c>
      <c r="V108" s="100">
        <v>38.9</v>
      </c>
      <c r="W108" s="101">
        <v>90.056022408963585</v>
      </c>
      <c r="X108" s="100"/>
      <c r="Y108" s="94" t="s">
        <v>151</v>
      </c>
    </row>
    <row r="109" spans="1:25" ht="12" customHeight="1">
      <c r="A109" s="92" t="s">
        <v>152</v>
      </c>
      <c r="B109" s="99" t="s">
        <v>138</v>
      </c>
      <c r="C109" s="99">
        <v>4001</v>
      </c>
      <c r="D109" s="99">
        <v>7</v>
      </c>
      <c r="E109" s="99">
        <v>0</v>
      </c>
      <c r="F109" s="99">
        <v>7</v>
      </c>
      <c r="G109" s="99">
        <v>5</v>
      </c>
      <c r="H109" s="99">
        <v>0</v>
      </c>
      <c r="I109" s="99">
        <v>0</v>
      </c>
      <c r="J109" s="99">
        <v>8</v>
      </c>
      <c r="K109" s="99">
        <v>2</v>
      </c>
      <c r="L109" s="99">
        <v>0</v>
      </c>
      <c r="M109" s="99">
        <v>-5</v>
      </c>
      <c r="N109" s="99">
        <v>2</v>
      </c>
      <c r="P109" s="99">
        <v>654</v>
      </c>
      <c r="Q109" s="99">
        <v>2434</v>
      </c>
      <c r="R109" s="99">
        <v>914</v>
      </c>
      <c r="S109" s="100">
        <v>16.345913521619597</v>
      </c>
      <c r="T109" s="100">
        <v>60.834791302174452</v>
      </c>
      <c r="U109" s="100">
        <v>22.844288927768059</v>
      </c>
      <c r="V109" s="100">
        <v>42.2</v>
      </c>
      <c r="W109" s="101">
        <v>139.75535168195719</v>
      </c>
      <c r="X109" s="100"/>
      <c r="Y109" s="94" t="s">
        <v>152</v>
      </c>
    </row>
    <row r="110" spans="1:25" ht="12" customHeight="1">
      <c r="A110" s="92" t="s">
        <v>180</v>
      </c>
      <c r="B110" s="99">
        <v>2094</v>
      </c>
      <c r="C110" s="99">
        <v>7522</v>
      </c>
      <c r="D110" s="99">
        <v>3</v>
      </c>
      <c r="E110" s="99">
        <v>7</v>
      </c>
      <c r="F110" s="99">
        <v>-4</v>
      </c>
      <c r="G110" s="99">
        <v>9</v>
      </c>
      <c r="H110" s="99">
        <v>1</v>
      </c>
      <c r="I110" s="99">
        <v>7</v>
      </c>
      <c r="J110" s="99">
        <v>5</v>
      </c>
      <c r="K110" s="99">
        <v>5</v>
      </c>
      <c r="L110" s="99">
        <v>0</v>
      </c>
      <c r="M110" s="99">
        <v>7</v>
      </c>
      <c r="N110" s="99">
        <v>3</v>
      </c>
      <c r="P110" s="99">
        <v>1296</v>
      </c>
      <c r="Q110" s="99">
        <v>4669</v>
      </c>
      <c r="R110" s="99">
        <v>1565</v>
      </c>
      <c r="S110" s="100">
        <v>17.229460249933528</v>
      </c>
      <c r="T110" s="100">
        <v>62.071257644243552</v>
      </c>
      <c r="U110" s="100">
        <v>20.805636798723746</v>
      </c>
      <c r="V110" s="100">
        <v>41.6</v>
      </c>
      <c r="W110" s="101">
        <v>120.75617283950618</v>
      </c>
      <c r="X110" s="100"/>
      <c r="Y110" s="94" t="s">
        <v>180</v>
      </c>
    </row>
    <row r="111" spans="1:25" ht="12" customHeight="1">
      <c r="A111" s="92" t="s">
        <v>151</v>
      </c>
      <c r="B111" s="99" t="s">
        <v>138</v>
      </c>
      <c r="C111" s="99">
        <v>3749</v>
      </c>
      <c r="D111" s="99">
        <v>2</v>
      </c>
      <c r="E111" s="99">
        <v>4</v>
      </c>
      <c r="F111" s="99">
        <v>-2</v>
      </c>
      <c r="G111" s="99">
        <v>4</v>
      </c>
      <c r="H111" s="99">
        <v>0</v>
      </c>
      <c r="I111" s="99">
        <v>2</v>
      </c>
      <c r="J111" s="99">
        <v>2</v>
      </c>
      <c r="K111" s="99">
        <v>4</v>
      </c>
      <c r="L111" s="99">
        <v>0</v>
      </c>
      <c r="M111" s="99">
        <v>0</v>
      </c>
      <c r="N111" s="99">
        <v>-2</v>
      </c>
      <c r="P111" s="99">
        <v>692</v>
      </c>
      <c r="Q111" s="99">
        <v>2427</v>
      </c>
      <c r="R111" s="99">
        <v>634</v>
      </c>
      <c r="S111" s="100">
        <v>18.458255534809282</v>
      </c>
      <c r="T111" s="100">
        <v>64.737263270205389</v>
      </c>
      <c r="U111" s="100">
        <v>16.911176313683647</v>
      </c>
      <c r="V111" s="100">
        <v>39.700000000000003</v>
      </c>
      <c r="W111" s="101">
        <v>91.618497109826592</v>
      </c>
      <c r="X111" s="100"/>
      <c r="Y111" s="94" t="s">
        <v>151</v>
      </c>
    </row>
    <row r="112" spans="1:25" ht="12" customHeight="1">
      <c r="A112" s="92" t="s">
        <v>152</v>
      </c>
      <c r="B112" s="99" t="s">
        <v>138</v>
      </c>
      <c r="C112" s="99">
        <v>3773</v>
      </c>
      <c r="D112" s="99">
        <v>1</v>
      </c>
      <c r="E112" s="99">
        <v>3</v>
      </c>
      <c r="F112" s="99">
        <v>-2</v>
      </c>
      <c r="G112" s="99">
        <v>5</v>
      </c>
      <c r="H112" s="99">
        <v>1</v>
      </c>
      <c r="I112" s="99">
        <v>5</v>
      </c>
      <c r="J112" s="99">
        <v>3</v>
      </c>
      <c r="K112" s="99">
        <v>1</v>
      </c>
      <c r="L112" s="99">
        <v>0</v>
      </c>
      <c r="M112" s="99">
        <v>7</v>
      </c>
      <c r="N112" s="99">
        <v>5</v>
      </c>
      <c r="P112" s="99">
        <v>604</v>
      </c>
      <c r="Q112" s="99">
        <v>2242</v>
      </c>
      <c r="R112" s="99">
        <v>931</v>
      </c>
      <c r="S112" s="100">
        <v>16.008481314603763</v>
      </c>
      <c r="T112" s="100">
        <v>59.422210442618606</v>
      </c>
      <c r="U112" s="100">
        <v>24.675324675324674</v>
      </c>
      <c r="V112" s="100">
        <v>43.5</v>
      </c>
      <c r="W112" s="101">
        <v>154.13907284768212</v>
      </c>
      <c r="X112" s="100"/>
      <c r="Y112" s="94" t="s">
        <v>152</v>
      </c>
    </row>
    <row r="113" spans="1:25" ht="12" customHeight="1">
      <c r="A113" s="92" t="s">
        <v>181</v>
      </c>
      <c r="B113" s="99">
        <v>1765</v>
      </c>
      <c r="C113" s="99">
        <v>7069</v>
      </c>
      <c r="D113" s="99">
        <v>6</v>
      </c>
      <c r="E113" s="99">
        <v>3</v>
      </c>
      <c r="F113" s="99">
        <v>3</v>
      </c>
      <c r="G113" s="99">
        <v>7</v>
      </c>
      <c r="H113" s="99">
        <v>2</v>
      </c>
      <c r="I113" s="99">
        <v>0</v>
      </c>
      <c r="J113" s="99">
        <v>14</v>
      </c>
      <c r="K113" s="99">
        <v>4</v>
      </c>
      <c r="L113" s="99">
        <v>0</v>
      </c>
      <c r="M113" s="99">
        <v>-9</v>
      </c>
      <c r="N113" s="99">
        <v>-6</v>
      </c>
      <c r="P113" s="99">
        <v>1148</v>
      </c>
      <c r="Q113" s="99">
        <v>4096</v>
      </c>
      <c r="R113" s="99">
        <v>1829</v>
      </c>
      <c r="S113" s="100">
        <v>16.23992078087424</v>
      </c>
      <c r="T113" s="100">
        <v>57.943131984722029</v>
      </c>
      <c r="U113" s="100">
        <v>25.873532324232563</v>
      </c>
      <c r="V113" s="100">
        <v>43.8</v>
      </c>
      <c r="W113" s="101">
        <v>159.32055749128921</v>
      </c>
      <c r="X113" s="100"/>
      <c r="Y113" s="94" t="s">
        <v>181</v>
      </c>
    </row>
    <row r="114" spans="1:25" ht="12" customHeight="1">
      <c r="A114" s="92" t="s">
        <v>151</v>
      </c>
      <c r="B114" s="99" t="s">
        <v>138</v>
      </c>
      <c r="C114" s="99">
        <v>3546</v>
      </c>
      <c r="D114" s="99">
        <v>3</v>
      </c>
      <c r="E114" s="99">
        <v>3</v>
      </c>
      <c r="F114" s="99">
        <v>0</v>
      </c>
      <c r="G114" s="99">
        <v>2</v>
      </c>
      <c r="H114" s="99">
        <v>1</v>
      </c>
      <c r="I114" s="99">
        <v>0</v>
      </c>
      <c r="J114" s="99">
        <v>9</v>
      </c>
      <c r="K114" s="99">
        <v>2</v>
      </c>
      <c r="L114" s="99">
        <v>0</v>
      </c>
      <c r="M114" s="99">
        <v>-8</v>
      </c>
      <c r="N114" s="99">
        <v>-8</v>
      </c>
      <c r="P114" s="99">
        <v>609</v>
      </c>
      <c r="Q114" s="99">
        <v>2148</v>
      </c>
      <c r="R114" s="99">
        <v>792</v>
      </c>
      <c r="S114" s="100">
        <v>17.174280879864636</v>
      </c>
      <c r="T114" s="100">
        <v>60.575296108291035</v>
      </c>
      <c r="U114" s="100">
        <v>22.335025380710661</v>
      </c>
      <c r="V114" s="100">
        <v>42.1</v>
      </c>
      <c r="W114" s="101">
        <v>130.04926108374383</v>
      </c>
      <c r="X114" s="100"/>
      <c r="Y114" s="94" t="s">
        <v>151</v>
      </c>
    </row>
    <row r="115" spans="1:25" ht="12" customHeight="1">
      <c r="A115" s="92" t="s">
        <v>152</v>
      </c>
      <c r="B115" s="103" t="s">
        <v>138</v>
      </c>
      <c r="C115" s="103">
        <v>3523</v>
      </c>
      <c r="D115" s="103">
        <v>3</v>
      </c>
      <c r="E115" s="103">
        <v>0</v>
      </c>
      <c r="F115" s="103">
        <v>3</v>
      </c>
      <c r="G115" s="103">
        <v>5</v>
      </c>
      <c r="H115" s="103">
        <v>1</v>
      </c>
      <c r="I115" s="103">
        <v>0</v>
      </c>
      <c r="J115" s="103">
        <v>5</v>
      </c>
      <c r="K115" s="103">
        <v>2</v>
      </c>
      <c r="L115" s="103">
        <v>0</v>
      </c>
      <c r="M115" s="103">
        <v>-1</v>
      </c>
      <c r="N115" s="103">
        <v>2</v>
      </c>
      <c r="P115" s="103">
        <v>539</v>
      </c>
      <c r="Q115" s="103">
        <v>1948</v>
      </c>
      <c r="R115" s="103">
        <v>1037</v>
      </c>
      <c r="S115" s="104">
        <v>15.299460686914562</v>
      </c>
      <c r="T115" s="104">
        <v>55.293783707067846</v>
      </c>
      <c r="U115" s="104">
        <v>29.435140505251205</v>
      </c>
      <c r="V115" s="104">
        <v>45.6</v>
      </c>
      <c r="W115" s="105">
        <v>192.39332096474953</v>
      </c>
      <c r="X115" s="100"/>
      <c r="Y115" s="94" t="s">
        <v>152</v>
      </c>
    </row>
    <row r="116" spans="1:25" ht="12" customHeight="1">
      <c r="A116" s="92" t="s">
        <v>182</v>
      </c>
      <c r="B116" s="99">
        <v>21193</v>
      </c>
      <c r="C116" s="99">
        <v>78445</v>
      </c>
      <c r="D116" s="99">
        <v>57</v>
      </c>
      <c r="E116" s="99">
        <v>55</v>
      </c>
      <c r="F116" s="99">
        <v>2</v>
      </c>
      <c r="G116" s="99">
        <v>93</v>
      </c>
      <c r="H116" s="99">
        <v>39</v>
      </c>
      <c r="I116" s="99">
        <v>1</v>
      </c>
      <c r="J116" s="99">
        <v>102</v>
      </c>
      <c r="K116" s="99">
        <v>35</v>
      </c>
      <c r="L116" s="99">
        <v>0</v>
      </c>
      <c r="M116" s="99">
        <v>-4</v>
      </c>
      <c r="N116" s="99">
        <v>-2</v>
      </c>
      <c r="P116" s="99">
        <v>13173</v>
      </c>
      <c r="Q116" s="99">
        <v>47719</v>
      </c>
      <c r="R116" s="99">
        <v>17690</v>
      </c>
      <c r="S116" s="100">
        <v>16.79265727579833</v>
      </c>
      <c r="T116" s="100">
        <v>60.831155586716811</v>
      </c>
      <c r="U116" s="100">
        <v>22.55083179297597</v>
      </c>
      <c r="V116" s="100">
        <v>42.3</v>
      </c>
      <c r="W116" s="101">
        <v>134.28983526911108</v>
      </c>
      <c r="X116" s="100"/>
      <c r="Y116" s="94" t="s">
        <v>182</v>
      </c>
    </row>
    <row r="117" spans="1:25" ht="12" customHeight="1">
      <c r="A117" s="92" t="s">
        <v>146</v>
      </c>
      <c r="B117" s="99" t="s">
        <v>138</v>
      </c>
      <c r="C117" s="99">
        <v>38251</v>
      </c>
      <c r="D117" s="99">
        <v>24</v>
      </c>
      <c r="E117" s="99">
        <v>26</v>
      </c>
      <c r="F117" s="99">
        <v>-2</v>
      </c>
      <c r="G117" s="99">
        <v>48</v>
      </c>
      <c r="H117" s="99">
        <v>21</v>
      </c>
      <c r="I117" s="99">
        <v>1</v>
      </c>
      <c r="J117" s="99">
        <v>51</v>
      </c>
      <c r="K117" s="99">
        <v>17</v>
      </c>
      <c r="L117" s="99">
        <v>0</v>
      </c>
      <c r="M117" s="99">
        <v>2</v>
      </c>
      <c r="N117" s="99">
        <v>0</v>
      </c>
      <c r="P117" s="99">
        <v>6644</v>
      </c>
      <c r="Q117" s="99">
        <v>24326</v>
      </c>
      <c r="R117" s="99">
        <v>7339</v>
      </c>
      <c r="S117" s="100">
        <v>17.369480536456564</v>
      </c>
      <c r="T117" s="100">
        <v>63.595722987634304</v>
      </c>
      <c r="U117" s="100">
        <v>19.186426498653631</v>
      </c>
      <c r="V117" s="100">
        <v>40.700000000000003</v>
      </c>
      <c r="W117" s="101">
        <v>110.46056592414209</v>
      </c>
      <c r="X117" s="100"/>
      <c r="Y117" s="94" t="s">
        <v>146</v>
      </c>
    </row>
    <row r="118" spans="1:25" ht="12" customHeight="1">
      <c r="A118" s="95" t="s">
        <v>147</v>
      </c>
      <c r="B118" s="109" t="s">
        <v>138</v>
      </c>
      <c r="C118" s="109">
        <v>40194</v>
      </c>
      <c r="D118" s="109">
        <v>33</v>
      </c>
      <c r="E118" s="109">
        <v>29</v>
      </c>
      <c r="F118" s="109">
        <v>4</v>
      </c>
      <c r="G118" s="109">
        <v>45</v>
      </c>
      <c r="H118" s="109">
        <v>18</v>
      </c>
      <c r="I118" s="109">
        <v>0</v>
      </c>
      <c r="J118" s="109">
        <v>51</v>
      </c>
      <c r="K118" s="109">
        <v>18</v>
      </c>
      <c r="L118" s="109">
        <v>0</v>
      </c>
      <c r="M118" s="109">
        <v>-6</v>
      </c>
      <c r="N118" s="109">
        <v>-2</v>
      </c>
      <c r="P118" s="109">
        <v>6529</v>
      </c>
      <c r="Q118" s="109">
        <v>23393</v>
      </c>
      <c r="R118" s="109">
        <v>10351</v>
      </c>
      <c r="S118" s="110">
        <v>16.2437179678559</v>
      </c>
      <c r="T118" s="110">
        <v>58.200228889884066</v>
      </c>
      <c r="U118" s="110">
        <v>25.752599890530924</v>
      </c>
      <c r="V118" s="110">
        <v>43.8</v>
      </c>
      <c r="W118" s="111">
        <v>158.53882677285955</v>
      </c>
      <c r="X118" s="110"/>
      <c r="Y118" s="98" t="s">
        <v>147</v>
      </c>
    </row>
    <row r="119" spans="1:25" ht="12" customHeight="1">
      <c r="A119" s="92" t="s">
        <v>183</v>
      </c>
      <c r="B119" s="99">
        <v>5682</v>
      </c>
      <c r="C119" s="99">
        <v>20366</v>
      </c>
      <c r="D119" s="99">
        <v>13</v>
      </c>
      <c r="E119" s="99">
        <v>14</v>
      </c>
      <c r="F119" s="99">
        <v>-1</v>
      </c>
      <c r="G119" s="99">
        <v>31</v>
      </c>
      <c r="H119" s="99">
        <v>14</v>
      </c>
      <c r="I119" s="99">
        <v>0</v>
      </c>
      <c r="J119" s="99">
        <v>19</v>
      </c>
      <c r="K119" s="99">
        <v>11</v>
      </c>
      <c r="L119" s="99">
        <v>0</v>
      </c>
      <c r="M119" s="99">
        <v>15</v>
      </c>
      <c r="N119" s="99">
        <v>14</v>
      </c>
      <c r="P119" s="99">
        <v>3322</v>
      </c>
      <c r="Q119" s="99">
        <v>12835</v>
      </c>
      <c r="R119" s="99">
        <v>4223</v>
      </c>
      <c r="S119" s="100">
        <v>16.311499558087007</v>
      </c>
      <c r="T119" s="100">
        <v>63.02170283806344</v>
      </c>
      <c r="U119" s="100">
        <v>20.73553962486497</v>
      </c>
      <c r="V119" s="100">
        <v>41.5</v>
      </c>
      <c r="W119" s="101">
        <v>127.12221553281155</v>
      </c>
      <c r="X119" s="100"/>
      <c r="Y119" s="94" t="s">
        <v>183</v>
      </c>
    </row>
    <row r="120" spans="1:25" ht="12" customHeight="1">
      <c r="A120" s="92" t="s">
        <v>151</v>
      </c>
      <c r="B120" s="99" t="s">
        <v>138</v>
      </c>
      <c r="C120" s="99">
        <v>9987</v>
      </c>
      <c r="D120" s="99">
        <v>4</v>
      </c>
      <c r="E120" s="99">
        <v>3</v>
      </c>
      <c r="F120" s="99">
        <v>1</v>
      </c>
      <c r="G120" s="99">
        <v>16</v>
      </c>
      <c r="H120" s="99">
        <v>7</v>
      </c>
      <c r="I120" s="99">
        <v>0</v>
      </c>
      <c r="J120" s="99">
        <v>9</v>
      </c>
      <c r="K120" s="99">
        <v>4</v>
      </c>
      <c r="L120" s="99">
        <v>0</v>
      </c>
      <c r="M120" s="99">
        <v>10</v>
      </c>
      <c r="N120" s="99">
        <v>11</v>
      </c>
      <c r="P120" s="99">
        <v>1681</v>
      </c>
      <c r="Q120" s="99">
        <v>6544</v>
      </c>
      <c r="R120" s="99">
        <v>1770</v>
      </c>
      <c r="S120" s="100">
        <v>16.831881445879642</v>
      </c>
      <c r="T120" s="100">
        <v>65.525182737558822</v>
      </c>
      <c r="U120" s="100">
        <v>17.723039951937519</v>
      </c>
      <c r="V120" s="100">
        <v>40</v>
      </c>
      <c r="W120" s="101">
        <v>105.29446757882212</v>
      </c>
      <c r="X120" s="100"/>
      <c r="Y120" s="94" t="s">
        <v>151</v>
      </c>
    </row>
    <row r="121" spans="1:25" ht="12" customHeight="1">
      <c r="A121" s="92" t="s">
        <v>152</v>
      </c>
      <c r="B121" s="99" t="s">
        <v>138</v>
      </c>
      <c r="C121" s="99">
        <v>10379</v>
      </c>
      <c r="D121" s="99">
        <v>9</v>
      </c>
      <c r="E121" s="99">
        <v>11</v>
      </c>
      <c r="F121" s="99">
        <v>-2</v>
      </c>
      <c r="G121" s="99">
        <v>15</v>
      </c>
      <c r="H121" s="99">
        <v>7</v>
      </c>
      <c r="I121" s="99">
        <v>0</v>
      </c>
      <c r="J121" s="99">
        <v>10</v>
      </c>
      <c r="K121" s="99">
        <v>7</v>
      </c>
      <c r="L121" s="99">
        <v>0</v>
      </c>
      <c r="M121" s="99">
        <v>5</v>
      </c>
      <c r="N121" s="99">
        <v>3</v>
      </c>
      <c r="P121" s="99">
        <v>1641</v>
      </c>
      <c r="Q121" s="99">
        <v>6291</v>
      </c>
      <c r="R121" s="99">
        <v>2453</v>
      </c>
      <c r="S121" s="100">
        <v>15.810771750650352</v>
      </c>
      <c r="T121" s="100">
        <v>60.612775797282978</v>
      </c>
      <c r="U121" s="100">
        <v>23.634261489546198</v>
      </c>
      <c r="V121" s="100">
        <v>42.9</v>
      </c>
      <c r="W121" s="101">
        <v>149.48202315661183</v>
      </c>
      <c r="X121" s="100"/>
      <c r="Y121" s="94" t="s">
        <v>152</v>
      </c>
    </row>
    <row r="122" spans="1:25" ht="12" customHeight="1">
      <c r="A122" s="92" t="s">
        <v>184</v>
      </c>
      <c r="B122" s="99">
        <v>3656</v>
      </c>
      <c r="C122" s="99">
        <v>12824</v>
      </c>
      <c r="D122" s="99">
        <v>9</v>
      </c>
      <c r="E122" s="99">
        <v>8</v>
      </c>
      <c r="F122" s="99">
        <v>1</v>
      </c>
      <c r="G122" s="99">
        <v>9</v>
      </c>
      <c r="H122" s="99">
        <v>3</v>
      </c>
      <c r="I122" s="99">
        <v>0</v>
      </c>
      <c r="J122" s="99">
        <v>8</v>
      </c>
      <c r="K122" s="99">
        <v>5</v>
      </c>
      <c r="L122" s="99">
        <v>0</v>
      </c>
      <c r="M122" s="99">
        <v>-1</v>
      </c>
      <c r="N122" s="99">
        <v>0</v>
      </c>
      <c r="P122" s="99">
        <v>2148</v>
      </c>
      <c r="Q122" s="99">
        <v>7767</v>
      </c>
      <c r="R122" s="99">
        <v>2938</v>
      </c>
      <c r="S122" s="100">
        <v>16.749844042420463</v>
      </c>
      <c r="T122" s="100">
        <v>60.566126013724265</v>
      </c>
      <c r="U122" s="100">
        <v>22.910168434185902</v>
      </c>
      <c r="V122" s="100">
        <v>42.3</v>
      </c>
      <c r="W122" s="101">
        <v>136.77839851024208</v>
      </c>
      <c r="X122" s="100"/>
      <c r="Y122" s="94" t="s">
        <v>184</v>
      </c>
    </row>
    <row r="123" spans="1:25" ht="12" customHeight="1">
      <c r="A123" s="92" t="s">
        <v>151</v>
      </c>
      <c r="B123" s="99" t="s">
        <v>138</v>
      </c>
      <c r="C123" s="99">
        <v>6237</v>
      </c>
      <c r="D123" s="99">
        <v>3</v>
      </c>
      <c r="E123" s="99">
        <v>5</v>
      </c>
      <c r="F123" s="99">
        <v>-2</v>
      </c>
      <c r="G123" s="99">
        <v>7</v>
      </c>
      <c r="H123" s="99">
        <v>2</v>
      </c>
      <c r="I123" s="99">
        <v>0</v>
      </c>
      <c r="J123" s="99">
        <v>5</v>
      </c>
      <c r="K123" s="99">
        <v>4</v>
      </c>
      <c r="L123" s="99">
        <v>0</v>
      </c>
      <c r="M123" s="99">
        <v>0</v>
      </c>
      <c r="N123" s="99">
        <v>-2</v>
      </c>
      <c r="P123" s="99">
        <v>1100</v>
      </c>
      <c r="Q123" s="99">
        <v>3958</v>
      </c>
      <c r="R123" s="99">
        <v>1199</v>
      </c>
      <c r="S123" s="100">
        <v>17.636684303350968</v>
      </c>
      <c r="T123" s="100">
        <v>63.459996793330134</v>
      </c>
      <c r="U123" s="100">
        <v>19.223985890652557</v>
      </c>
      <c r="V123" s="100">
        <v>40.6</v>
      </c>
      <c r="W123" s="101">
        <v>109</v>
      </c>
      <c r="X123" s="100"/>
      <c r="Y123" s="94" t="s">
        <v>151</v>
      </c>
    </row>
    <row r="124" spans="1:25" ht="12" customHeight="1">
      <c r="A124" s="92" t="s">
        <v>152</v>
      </c>
      <c r="B124" s="99" t="s">
        <v>138</v>
      </c>
      <c r="C124" s="99">
        <v>6587</v>
      </c>
      <c r="D124" s="99">
        <v>6</v>
      </c>
      <c r="E124" s="99">
        <v>3</v>
      </c>
      <c r="F124" s="99">
        <v>3</v>
      </c>
      <c r="G124" s="99">
        <v>2</v>
      </c>
      <c r="H124" s="99">
        <v>1</v>
      </c>
      <c r="I124" s="99">
        <v>0</v>
      </c>
      <c r="J124" s="99">
        <v>3</v>
      </c>
      <c r="K124" s="99">
        <v>1</v>
      </c>
      <c r="L124" s="99">
        <v>0</v>
      </c>
      <c r="M124" s="99">
        <v>-1</v>
      </c>
      <c r="N124" s="99">
        <v>2</v>
      </c>
      <c r="P124" s="99">
        <v>1048</v>
      </c>
      <c r="Q124" s="99">
        <v>3809</v>
      </c>
      <c r="R124" s="99">
        <v>1739</v>
      </c>
      <c r="S124" s="100">
        <v>15.910126005768937</v>
      </c>
      <c r="T124" s="100">
        <v>57.826020950356764</v>
      </c>
      <c r="U124" s="100">
        <v>26.400485805374224</v>
      </c>
      <c r="V124" s="100">
        <v>44</v>
      </c>
      <c r="W124" s="101">
        <v>165.93511450381681</v>
      </c>
      <c r="X124" s="100"/>
      <c r="Y124" s="94" t="s">
        <v>152</v>
      </c>
    </row>
    <row r="125" spans="1:25" ht="12" customHeight="1">
      <c r="A125" s="92" t="s">
        <v>185</v>
      </c>
      <c r="B125" s="99">
        <v>1423</v>
      </c>
      <c r="C125" s="99">
        <v>5540</v>
      </c>
      <c r="D125" s="99">
        <v>3</v>
      </c>
      <c r="E125" s="99">
        <v>6</v>
      </c>
      <c r="F125" s="99">
        <v>-3</v>
      </c>
      <c r="G125" s="99">
        <v>12</v>
      </c>
      <c r="H125" s="99">
        <v>4</v>
      </c>
      <c r="I125" s="99">
        <v>0</v>
      </c>
      <c r="J125" s="99">
        <v>6</v>
      </c>
      <c r="K125" s="99">
        <v>1</v>
      </c>
      <c r="L125" s="99">
        <v>0</v>
      </c>
      <c r="M125" s="99">
        <v>9</v>
      </c>
      <c r="N125" s="99">
        <v>6</v>
      </c>
      <c r="P125" s="99">
        <v>1000</v>
      </c>
      <c r="Q125" s="99">
        <v>3271</v>
      </c>
      <c r="R125" s="99">
        <v>1273</v>
      </c>
      <c r="S125" s="100">
        <v>18.050541516245488</v>
      </c>
      <c r="T125" s="100">
        <v>59.043321299638983</v>
      </c>
      <c r="U125" s="100">
        <v>22.978339350180505</v>
      </c>
      <c r="V125" s="100">
        <v>42.1</v>
      </c>
      <c r="W125" s="101">
        <v>127.3</v>
      </c>
      <c r="X125" s="100"/>
      <c r="Y125" s="94" t="s">
        <v>185</v>
      </c>
    </row>
    <row r="126" spans="1:25" ht="12" customHeight="1">
      <c r="A126" s="92" t="s">
        <v>151</v>
      </c>
      <c r="B126" s="99" t="s">
        <v>138</v>
      </c>
      <c r="C126" s="99">
        <v>2707</v>
      </c>
      <c r="D126" s="99">
        <v>2</v>
      </c>
      <c r="E126" s="99">
        <v>5</v>
      </c>
      <c r="F126" s="99">
        <v>-3</v>
      </c>
      <c r="G126" s="99">
        <v>6</v>
      </c>
      <c r="H126" s="99">
        <v>3</v>
      </c>
      <c r="I126" s="99">
        <v>0</v>
      </c>
      <c r="J126" s="99">
        <v>2</v>
      </c>
      <c r="K126" s="99">
        <v>0</v>
      </c>
      <c r="L126" s="99">
        <v>0</v>
      </c>
      <c r="M126" s="99">
        <v>7</v>
      </c>
      <c r="N126" s="99">
        <v>4</v>
      </c>
      <c r="P126" s="99">
        <v>463</v>
      </c>
      <c r="Q126" s="99">
        <v>1705</v>
      </c>
      <c r="R126" s="99">
        <v>541</v>
      </c>
      <c r="S126" s="100">
        <v>17.103804950129295</v>
      </c>
      <c r="T126" s="100">
        <v>62.984854082009598</v>
      </c>
      <c r="U126" s="100">
        <v>19.985223494643517</v>
      </c>
      <c r="V126" s="100">
        <v>41</v>
      </c>
      <c r="W126" s="101">
        <v>116.84665226781858</v>
      </c>
      <c r="X126" s="100"/>
      <c r="Y126" s="94" t="s">
        <v>151</v>
      </c>
    </row>
    <row r="127" spans="1:25" ht="12" customHeight="1">
      <c r="A127" s="92" t="s">
        <v>152</v>
      </c>
      <c r="B127" s="99" t="s">
        <v>138</v>
      </c>
      <c r="C127" s="99">
        <v>2833</v>
      </c>
      <c r="D127" s="99">
        <v>1</v>
      </c>
      <c r="E127" s="99">
        <v>1</v>
      </c>
      <c r="F127" s="99">
        <v>0</v>
      </c>
      <c r="G127" s="99">
        <v>6</v>
      </c>
      <c r="H127" s="99">
        <v>1</v>
      </c>
      <c r="I127" s="99">
        <v>0</v>
      </c>
      <c r="J127" s="99">
        <v>4</v>
      </c>
      <c r="K127" s="99">
        <v>1</v>
      </c>
      <c r="L127" s="99">
        <v>0</v>
      </c>
      <c r="M127" s="99">
        <v>2</v>
      </c>
      <c r="N127" s="99">
        <v>2</v>
      </c>
      <c r="P127" s="99">
        <v>537</v>
      </c>
      <c r="Q127" s="99">
        <v>1566</v>
      </c>
      <c r="R127" s="99">
        <v>732</v>
      </c>
      <c r="S127" s="100">
        <v>18.955171196611367</v>
      </c>
      <c r="T127" s="100">
        <v>55.2770914225203</v>
      </c>
      <c r="U127" s="100">
        <v>25.83833392163784</v>
      </c>
      <c r="V127" s="100">
        <v>43.2</v>
      </c>
      <c r="W127" s="101">
        <v>136.31284916201116</v>
      </c>
      <c r="X127" s="100"/>
      <c r="Y127" s="94" t="s">
        <v>152</v>
      </c>
    </row>
    <row r="128" spans="1:25" ht="12" customHeight="1">
      <c r="A128" s="92" t="s">
        <v>186</v>
      </c>
      <c r="B128" s="99">
        <v>1531</v>
      </c>
      <c r="C128" s="99">
        <v>5924</v>
      </c>
      <c r="D128" s="99">
        <v>5</v>
      </c>
      <c r="E128" s="99">
        <v>6</v>
      </c>
      <c r="F128" s="99">
        <v>-1</v>
      </c>
      <c r="G128" s="99">
        <v>8</v>
      </c>
      <c r="H128" s="99">
        <v>1</v>
      </c>
      <c r="I128" s="99">
        <v>0</v>
      </c>
      <c r="J128" s="99">
        <v>27</v>
      </c>
      <c r="K128" s="99">
        <v>2</v>
      </c>
      <c r="L128" s="99">
        <v>0</v>
      </c>
      <c r="M128" s="99">
        <v>-20</v>
      </c>
      <c r="N128" s="99">
        <v>-21</v>
      </c>
      <c r="P128" s="99">
        <v>1000</v>
      </c>
      <c r="Q128" s="99">
        <v>3573</v>
      </c>
      <c r="R128" s="99">
        <v>1353</v>
      </c>
      <c r="S128" s="100">
        <v>16.88048615800135</v>
      </c>
      <c r="T128" s="100">
        <v>60.313977042538824</v>
      </c>
      <c r="U128" s="100">
        <v>22.839297771775826</v>
      </c>
      <c r="V128" s="100">
        <v>42.9</v>
      </c>
      <c r="W128" s="101">
        <v>135.30000000000001</v>
      </c>
      <c r="X128" s="100"/>
      <c r="Y128" s="94" t="s">
        <v>186</v>
      </c>
    </row>
    <row r="129" spans="1:25" ht="12" customHeight="1">
      <c r="A129" s="92" t="s">
        <v>151</v>
      </c>
      <c r="B129" s="99" t="s">
        <v>138</v>
      </c>
      <c r="C129" s="99">
        <v>2862</v>
      </c>
      <c r="D129" s="99">
        <v>2</v>
      </c>
      <c r="E129" s="99">
        <v>5</v>
      </c>
      <c r="F129" s="99">
        <v>-3</v>
      </c>
      <c r="G129" s="99">
        <v>5</v>
      </c>
      <c r="H129" s="99">
        <v>1</v>
      </c>
      <c r="I129" s="99">
        <v>0</v>
      </c>
      <c r="J129" s="99">
        <v>14</v>
      </c>
      <c r="K129" s="99">
        <v>2</v>
      </c>
      <c r="L129" s="99">
        <v>0</v>
      </c>
      <c r="M129" s="99">
        <v>-10</v>
      </c>
      <c r="N129" s="99">
        <v>-13</v>
      </c>
      <c r="P129" s="99">
        <v>523</v>
      </c>
      <c r="Q129" s="99">
        <v>1767</v>
      </c>
      <c r="R129" s="99">
        <v>573</v>
      </c>
      <c r="S129" s="100">
        <v>18.27393431167016</v>
      </c>
      <c r="T129" s="100">
        <v>61.740041928721176</v>
      </c>
      <c r="U129" s="100">
        <v>20.020964360587001</v>
      </c>
      <c r="V129" s="100">
        <v>41.3</v>
      </c>
      <c r="W129" s="101">
        <v>109.56022944550669</v>
      </c>
      <c r="X129" s="100"/>
      <c r="Y129" s="94" t="s">
        <v>151</v>
      </c>
    </row>
    <row r="130" spans="1:25" ht="12" customHeight="1">
      <c r="A130" s="92" t="s">
        <v>152</v>
      </c>
      <c r="B130" s="99" t="s">
        <v>138</v>
      </c>
      <c r="C130" s="99">
        <v>3062</v>
      </c>
      <c r="D130" s="99">
        <v>3</v>
      </c>
      <c r="E130" s="99">
        <v>1</v>
      </c>
      <c r="F130" s="99">
        <v>2</v>
      </c>
      <c r="G130" s="99">
        <v>3</v>
      </c>
      <c r="H130" s="99">
        <v>0</v>
      </c>
      <c r="I130" s="99">
        <v>0</v>
      </c>
      <c r="J130" s="99">
        <v>13</v>
      </c>
      <c r="K130" s="99">
        <v>0</v>
      </c>
      <c r="L130" s="99">
        <v>0</v>
      </c>
      <c r="M130" s="99">
        <v>-10</v>
      </c>
      <c r="N130" s="99">
        <v>-8</v>
      </c>
      <c r="P130" s="99">
        <v>477</v>
      </c>
      <c r="Q130" s="99">
        <v>1806</v>
      </c>
      <c r="R130" s="99">
        <v>780</v>
      </c>
      <c r="S130" s="100">
        <v>15.578053559764859</v>
      </c>
      <c r="T130" s="100">
        <v>58.981058131939911</v>
      </c>
      <c r="U130" s="100">
        <v>25.473546701502286</v>
      </c>
      <c r="V130" s="100">
        <v>44.3</v>
      </c>
      <c r="W130" s="101">
        <v>163.52201257861637</v>
      </c>
      <c r="X130" s="100"/>
      <c r="Y130" s="94" t="s">
        <v>152</v>
      </c>
    </row>
    <row r="131" spans="1:25" ht="12" customHeight="1">
      <c r="A131" s="92" t="s">
        <v>187</v>
      </c>
      <c r="B131" s="99">
        <v>897</v>
      </c>
      <c r="C131" s="99">
        <v>3215</v>
      </c>
      <c r="D131" s="99">
        <v>3</v>
      </c>
      <c r="E131" s="99">
        <v>3</v>
      </c>
      <c r="F131" s="99">
        <v>0</v>
      </c>
      <c r="G131" s="99">
        <v>3</v>
      </c>
      <c r="H131" s="99">
        <v>0</v>
      </c>
      <c r="I131" s="99">
        <v>0</v>
      </c>
      <c r="J131" s="99">
        <v>4</v>
      </c>
      <c r="K131" s="99">
        <v>3</v>
      </c>
      <c r="L131" s="99">
        <v>0</v>
      </c>
      <c r="M131" s="99">
        <v>-4</v>
      </c>
      <c r="N131" s="99">
        <v>-4</v>
      </c>
      <c r="P131" s="99">
        <v>512</v>
      </c>
      <c r="Q131" s="99">
        <v>1803</v>
      </c>
      <c r="R131" s="99">
        <v>939</v>
      </c>
      <c r="S131" s="100">
        <v>15.925349922239501</v>
      </c>
      <c r="T131" s="100">
        <v>56.080870917573876</v>
      </c>
      <c r="U131" s="100">
        <v>29.206842923794714</v>
      </c>
      <c r="V131" s="100">
        <v>46.1</v>
      </c>
      <c r="W131" s="101">
        <v>183.3984375</v>
      </c>
      <c r="X131" s="100"/>
      <c r="Y131" s="94" t="s">
        <v>187</v>
      </c>
    </row>
    <row r="132" spans="1:25" ht="12" customHeight="1">
      <c r="A132" s="92" t="s">
        <v>151</v>
      </c>
      <c r="B132" s="99" t="s">
        <v>138</v>
      </c>
      <c r="C132" s="99">
        <v>1583</v>
      </c>
      <c r="D132" s="99">
        <v>2</v>
      </c>
      <c r="E132" s="99">
        <v>2</v>
      </c>
      <c r="F132" s="99">
        <v>0</v>
      </c>
      <c r="G132" s="99">
        <v>1</v>
      </c>
      <c r="H132" s="99">
        <v>0</v>
      </c>
      <c r="I132" s="99">
        <v>0</v>
      </c>
      <c r="J132" s="99">
        <v>2</v>
      </c>
      <c r="K132" s="99">
        <v>2</v>
      </c>
      <c r="L132" s="99">
        <v>0</v>
      </c>
      <c r="M132" s="99">
        <v>-3</v>
      </c>
      <c r="N132" s="99">
        <v>-3</v>
      </c>
      <c r="P132" s="99">
        <v>256</v>
      </c>
      <c r="Q132" s="99">
        <v>953</v>
      </c>
      <c r="R132" s="99">
        <v>386</v>
      </c>
      <c r="S132" s="100">
        <v>16.171825647504736</v>
      </c>
      <c r="T132" s="100">
        <v>60.202147820593808</v>
      </c>
      <c r="U132" s="100">
        <v>24.384080859128236</v>
      </c>
      <c r="V132" s="100">
        <v>44.4</v>
      </c>
      <c r="W132" s="101">
        <v>150.78125</v>
      </c>
      <c r="X132" s="100"/>
      <c r="Y132" s="94" t="s">
        <v>151</v>
      </c>
    </row>
    <row r="133" spans="1:25" ht="12" customHeight="1">
      <c r="A133" s="92" t="s">
        <v>152</v>
      </c>
      <c r="B133" s="99" t="s">
        <v>138</v>
      </c>
      <c r="C133" s="99">
        <v>1632</v>
      </c>
      <c r="D133" s="99">
        <v>1</v>
      </c>
      <c r="E133" s="99">
        <v>1</v>
      </c>
      <c r="F133" s="99">
        <v>0</v>
      </c>
      <c r="G133" s="99">
        <v>2</v>
      </c>
      <c r="H133" s="99">
        <v>0</v>
      </c>
      <c r="I133" s="99">
        <v>0</v>
      </c>
      <c r="J133" s="99">
        <v>2</v>
      </c>
      <c r="K133" s="99">
        <v>1</v>
      </c>
      <c r="L133" s="99">
        <v>0</v>
      </c>
      <c r="M133" s="99">
        <v>-1</v>
      </c>
      <c r="N133" s="99">
        <v>-1</v>
      </c>
      <c r="P133" s="99">
        <v>256</v>
      </c>
      <c r="Q133" s="99">
        <v>850</v>
      </c>
      <c r="R133" s="99">
        <v>553</v>
      </c>
      <c r="S133" s="100">
        <v>15.686274509803921</v>
      </c>
      <c r="T133" s="100">
        <v>52.083333333333336</v>
      </c>
      <c r="U133" s="100">
        <v>33.884803921568633</v>
      </c>
      <c r="V133" s="100">
        <v>47.6</v>
      </c>
      <c r="W133" s="101">
        <v>216.015625</v>
      </c>
      <c r="X133" s="100"/>
      <c r="Y133" s="94" t="s">
        <v>152</v>
      </c>
    </row>
    <row r="134" spans="1:25" ht="12" customHeight="1">
      <c r="A134" s="92" t="s">
        <v>188</v>
      </c>
      <c r="B134" s="99">
        <v>1741</v>
      </c>
      <c r="C134" s="99">
        <v>6760</v>
      </c>
      <c r="D134" s="99">
        <v>4</v>
      </c>
      <c r="E134" s="99">
        <v>2</v>
      </c>
      <c r="F134" s="99">
        <v>2</v>
      </c>
      <c r="G134" s="99">
        <v>4</v>
      </c>
      <c r="H134" s="99">
        <v>5</v>
      </c>
      <c r="I134" s="99">
        <v>0</v>
      </c>
      <c r="J134" s="99">
        <v>11</v>
      </c>
      <c r="K134" s="99">
        <v>1</v>
      </c>
      <c r="L134" s="99">
        <v>0</v>
      </c>
      <c r="M134" s="99">
        <v>-3</v>
      </c>
      <c r="N134" s="99">
        <v>-1</v>
      </c>
      <c r="P134" s="99">
        <v>1143</v>
      </c>
      <c r="Q134" s="99">
        <v>4095</v>
      </c>
      <c r="R134" s="99">
        <v>1525</v>
      </c>
      <c r="S134" s="100">
        <v>16.908284023668639</v>
      </c>
      <c r="T134" s="100">
        <v>60.576923076923073</v>
      </c>
      <c r="U134" s="100">
        <v>22.559171597633135</v>
      </c>
      <c r="V134" s="100">
        <v>42.3</v>
      </c>
      <c r="W134" s="101">
        <v>133.42082239720034</v>
      </c>
      <c r="X134" s="100"/>
      <c r="Y134" s="94" t="s">
        <v>188</v>
      </c>
    </row>
    <row r="135" spans="1:25" ht="12" customHeight="1">
      <c r="A135" s="92" t="s">
        <v>151</v>
      </c>
      <c r="B135" s="99" t="s">
        <v>138</v>
      </c>
      <c r="C135" s="99">
        <v>3329</v>
      </c>
      <c r="D135" s="99">
        <v>1</v>
      </c>
      <c r="E135" s="99">
        <v>2</v>
      </c>
      <c r="F135" s="99">
        <v>-1</v>
      </c>
      <c r="G135" s="99">
        <v>0</v>
      </c>
      <c r="H135" s="99">
        <v>1</v>
      </c>
      <c r="I135" s="99">
        <v>0</v>
      </c>
      <c r="J135" s="99">
        <v>8</v>
      </c>
      <c r="K135" s="99">
        <v>0</v>
      </c>
      <c r="L135" s="99">
        <v>0</v>
      </c>
      <c r="M135" s="99">
        <v>-7</v>
      </c>
      <c r="N135" s="99">
        <v>-8</v>
      </c>
      <c r="P135" s="99">
        <v>589</v>
      </c>
      <c r="Q135" s="99">
        <v>2112</v>
      </c>
      <c r="R135" s="99">
        <v>630</v>
      </c>
      <c r="S135" s="100">
        <v>17.693000901171523</v>
      </c>
      <c r="T135" s="100">
        <v>63.442475217783127</v>
      </c>
      <c r="U135" s="100">
        <v>18.92460198257735</v>
      </c>
      <c r="V135" s="100">
        <v>40.6</v>
      </c>
      <c r="W135" s="101">
        <v>106.9609507640068</v>
      </c>
      <c r="X135" s="100"/>
      <c r="Y135" s="94" t="s">
        <v>151</v>
      </c>
    </row>
    <row r="136" spans="1:25" ht="12" customHeight="1">
      <c r="A136" s="92" t="s">
        <v>152</v>
      </c>
      <c r="B136" s="99" t="s">
        <v>138</v>
      </c>
      <c r="C136" s="99">
        <v>3431</v>
      </c>
      <c r="D136" s="99">
        <v>3</v>
      </c>
      <c r="E136" s="99">
        <v>0</v>
      </c>
      <c r="F136" s="99">
        <v>3</v>
      </c>
      <c r="G136" s="99">
        <v>4</v>
      </c>
      <c r="H136" s="99">
        <v>4</v>
      </c>
      <c r="I136" s="99">
        <v>0</v>
      </c>
      <c r="J136" s="99">
        <v>3</v>
      </c>
      <c r="K136" s="99">
        <v>1</v>
      </c>
      <c r="L136" s="99">
        <v>0</v>
      </c>
      <c r="M136" s="99">
        <v>4</v>
      </c>
      <c r="N136" s="99">
        <v>7</v>
      </c>
      <c r="P136" s="99">
        <v>554</v>
      </c>
      <c r="Q136" s="99">
        <v>1983</v>
      </c>
      <c r="R136" s="99">
        <v>895</v>
      </c>
      <c r="S136" s="100">
        <v>16.146895948703001</v>
      </c>
      <c r="T136" s="100">
        <v>57.796560769454977</v>
      </c>
      <c r="U136" s="100">
        <v>26.085689303410085</v>
      </c>
      <c r="V136" s="100">
        <v>43.9</v>
      </c>
      <c r="W136" s="101">
        <v>161.55234657039713</v>
      </c>
      <c r="X136" s="100"/>
      <c r="Y136" s="94" t="s">
        <v>152</v>
      </c>
    </row>
    <row r="137" spans="1:25" ht="12" customHeight="1">
      <c r="A137" s="92" t="s">
        <v>189</v>
      </c>
      <c r="B137" s="99">
        <v>6263</v>
      </c>
      <c r="C137" s="99">
        <v>23816</v>
      </c>
      <c r="D137" s="99">
        <v>20</v>
      </c>
      <c r="E137" s="99">
        <v>16</v>
      </c>
      <c r="F137" s="99">
        <v>4</v>
      </c>
      <c r="G137" s="99">
        <v>26</v>
      </c>
      <c r="H137" s="99">
        <v>12</v>
      </c>
      <c r="I137" s="99">
        <v>1</v>
      </c>
      <c r="J137" s="99">
        <v>27</v>
      </c>
      <c r="K137" s="99">
        <v>12</v>
      </c>
      <c r="L137" s="99">
        <v>0</v>
      </c>
      <c r="M137" s="99">
        <v>0</v>
      </c>
      <c r="N137" s="99">
        <v>4</v>
      </c>
      <c r="P137" s="99">
        <v>4048</v>
      </c>
      <c r="Q137" s="99">
        <v>14375</v>
      </c>
      <c r="R137" s="99">
        <v>5439</v>
      </c>
      <c r="S137" s="100">
        <v>16.996976822304333</v>
      </c>
      <c r="T137" s="100">
        <v>60.358582465569363</v>
      </c>
      <c r="U137" s="100">
        <v>22.837588176016123</v>
      </c>
      <c r="V137" s="100">
        <v>42.3</v>
      </c>
      <c r="W137" s="101">
        <v>134.36264822134387</v>
      </c>
      <c r="X137" s="100"/>
      <c r="Y137" s="94" t="s">
        <v>189</v>
      </c>
    </row>
    <row r="138" spans="1:25" ht="12" customHeight="1">
      <c r="A138" s="92" t="s">
        <v>151</v>
      </c>
      <c r="B138" s="99" t="s">
        <v>138</v>
      </c>
      <c r="C138" s="99">
        <v>11546</v>
      </c>
      <c r="D138" s="99">
        <v>10</v>
      </c>
      <c r="E138" s="99">
        <v>4</v>
      </c>
      <c r="F138" s="99">
        <v>6</v>
      </c>
      <c r="G138" s="99">
        <v>13</v>
      </c>
      <c r="H138" s="99">
        <v>7</v>
      </c>
      <c r="I138" s="99">
        <v>1</v>
      </c>
      <c r="J138" s="99">
        <v>11</v>
      </c>
      <c r="K138" s="99">
        <v>5</v>
      </c>
      <c r="L138" s="99">
        <v>0</v>
      </c>
      <c r="M138" s="99">
        <v>5</v>
      </c>
      <c r="N138" s="99">
        <v>11</v>
      </c>
      <c r="P138" s="99">
        <v>2032</v>
      </c>
      <c r="Q138" s="99">
        <v>7287</v>
      </c>
      <c r="R138" s="99">
        <v>2240</v>
      </c>
      <c r="S138" s="100">
        <v>17.599168543218429</v>
      </c>
      <c r="T138" s="100">
        <v>63.112766326000347</v>
      </c>
      <c r="U138" s="100">
        <v>19.400658236618742</v>
      </c>
      <c r="V138" s="100">
        <v>40.700000000000003</v>
      </c>
      <c r="W138" s="101">
        <v>110.23622047244095</v>
      </c>
      <c r="X138" s="100"/>
      <c r="Y138" s="94" t="s">
        <v>151</v>
      </c>
    </row>
    <row r="139" spans="1:25" ht="12" customHeight="1">
      <c r="A139" s="102" t="s">
        <v>152</v>
      </c>
      <c r="B139" s="103" t="s">
        <v>138</v>
      </c>
      <c r="C139" s="103">
        <v>12270</v>
      </c>
      <c r="D139" s="103">
        <v>10</v>
      </c>
      <c r="E139" s="103">
        <v>12</v>
      </c>
      <c r="F139" s="103">
        <v>-2</v>
      </c>
      <c r="G139" s="103">
        <v>13</v>
      </c>
      <c r="H139" s="103">
        <v>5</v>
      </c>
      <c r="I139" s="103">
        <v>0</v>
      </c>
      <c r="J139" s="103">
        <v>16</v>
      </c>
      <c r="K139" s="103">
        <v>7</v>
      </c>
      <c r="L139" s="103">
        <v>0</v>
      </c>
      <c r="M139" s="103">
        <v>-5</v>
      </c>
      <c r="N139" s="103">
        <v>-7</v>
      </c>
      <c r="P139" s="103">
        <v>2016</v>
      </c>
      <c r="Q139" s="103">
        <v>7088</v>
      </c>
      <c r="R139" s="103">
        <v>3199</v>
      </c>
      <c r="S139" s="104">
        <v>16.430317848410759</v>
      </c>
      <c r="T139" s="104">
        <v>57.766911165444171</v>
      </c>
      <c r="U139" s="104">
        <v>26.071719641401792</v>
      </c>
      <c r="V139" s="104">
        <v>43.8</v>
      </c>
      <c r="W139" s="105">
        <v>158.68055555555557</v>
      </c>
      <c r="X139" s="104"/>
      <c r="Y139" s="106" t="s">
        <v>152</v>
      </c>
    </row>
    <row r="140" spans="1:25" ht="12" customHeight="1">
      <c r="A140" s="92" t="s">
        <v>190</v>
      </c>
      <c r="B140" s="99">
        <v>45985</v>
      </c>
      <c r="C140" s="99">
        <v>155664</v>
      </c>
      <c r="D140" s="99">
        <v>121</v>
      </c>
      <c r="E140" s="99">
        <v>109</v>
      </c>
      <c r="F140" s="99">
        <v>12</v>
      </c>
      <c r="G140" s="99">
        <v>231</v>
      </c>
      <c r="H140" s="99">
        <v>279</v>
      </c>
      <c r="I140" s="99">
        <v>4</v>
      </c>
      <c r="J140" s="99">
        <v>206</v>
      </c>
      <c r="K140" s="99">
        <v>226</v>
      </c>
      <c r="L140" s="99">
        <v>0</v>
      </c>
      <c r="M140" s="99">
        <v>82</v>
      </c>
      <c r="N140" s="99">
        <v>94</v>
      </c>
      <c r="P140" s="99">
        <v>27206</v>
      </c>
      <c r="Q140" s="99">
        <v>98552</v>
      </c>
      <c r="R140" s="99">
        <v>30214</v>
      </c>
      <c r="S140" s="100">
        <v>17.477387192928358</v>
      </c>
      <c r="T140" s="100">
        <v>63.31072052626169</v>
      </c>
      <c r="U140" s="100">
        <v>19.409754342686814</v>
      </c>
      <c r="V140" s="100">
        <v>40.5</v>
      </c>
      <c r="W140" s="101">
        <v>111.05638462103948</v>
      </c>
      <c r="X140" s="100"/>
      <c r="Y140" s="94" t="s">
        <v>190</v>
      </c>
    </row>
    <row r="141" spans="1:25" ht="12" customHeight="1">
      <c r="A141" s="92" t="s">
        <v>143</v>
      </c>
      <c r="B141" s="99" t="s">
        <v>138</v>
      </c>
      <c r="C141" s="99">
        <v>76808</v>
      </c>
      <c r="D141" s="99">
        <v>59</v>
      </c>
      <c r="E141" s="99">
        <v>59</v>
      </c>
      <c r="F141" s="99">
        <v>0</v>
      </c>
      <c r="G141" s="99">
        <v>109</v>
      </c>
      <c r="H141" s="99">
        <v>155</v>
      </c>
      <c r="I141" s="99">
        <v>2</v>
      </c>
      <c r="J141" s="99">
        <v>100</v>
      </c>
      <c r="K141" s="99">
        <v>126</v>
      </c>
      <c r="L141" s="99">
        <v>0</v>
      </c>
      <c r="M141" s="99">
        <v>40</v>
      </c>
      <c r="N141" s="99">
        <v>40</v>
      </c>
      <c r="P141" s="99">
        <v>13942</v>
      </c>
      <c r="Q141" s="99">
        <v>50681</v>
      </c>
      <c r="R141" s="99">
        <v>12343</v>
      </c>
      <c r="S141" s="100">
        <v>18.151755025518177</v>
      </c>
      <c r="T141" s="100">
        <v>65.984012082074784</v>
      </c>
      <c r="U141" s="100">
        <v>16.069940631184252</v>
      </c>
      <c r="V141" s="100">
        <v>39</v>
      </c>
      <c r="W141" s="101">
        <v>88.531057237125239</v>
      </c>
      <c r="X141" s="100"/>
      <c r="Y141" s="94" t="s">
        <v>143</v>
      </c>
    </row>
    <row r="142" spans="1:25" ht="12" customHeight="1">
      <c r="A142" s="102" t="s">
        <v>144</v>
      </c>
      <c r="B142" s="103" t="s">
        <v>138</v>
      </c>
      <c r="C142" s="103">
        <v>78856</v>
      </c>
      <c r="D142" s="103">
        <v>62</v>
      </c>
      <c r="E142" s="103">
        <v>50</v>
      </c>
      <c r="F142" s="103">
        <v>12</v>
      </c>
      <c r="G142" s="103">
        <v>122</v>
      </c>
      <c r="H142" s="103">
        <v>124</v>
      </c>
      <c r="I142" s="103">
        <v>2</v>
      </c>
      <c r="J142" s="103">
        <v>106</v>
      </c>
      <c r="K142" s="103">
        <v>100</v>
      </c>
      <c r="L142" s="103">
        <v>0</v>
      </c>
      <c r="M142" s="103">
        <v>42</v>
      </c>
      <c r="N142" s="103">
        <v>54</v>
      </c>
      <c r="P142" s="103">
        <v>13264</v>
      </c>
      <c r="Q142" s="103">
        <v>47871</v>
      </c>
      <c r="R142" s="103">
        <v>17871</v>
      </c>
      <c r="S142" s="104">
        <v>16.820533630922188</v>
      </c>
      <c r="T142" s="104">
        <v>60.706858070406824</v>
      </c>
      <c r="U142" s="104">
        <v>22.662828446789085</v>
      </c>
      <c r="V142" s="104">
        <v>42.1</v>
      </c>
      <c r="W142" s="105">
        <v>134.73311218335346</v>
      </c>
      <c r="X142" s="104"/>
      <c r="Y142" s="106" t="s">
        <v>144</v>
      </c>
    </row>
    <row r="143" spans="1:25" ht="12" customHeight="1">
      <c r="A143" s="92" t="s">
        <v>191</v>
      </c>
      <c r="B143" s="99">
        <v>16362</v>
      </c>
      <c r="C143" s="99">
        <v>47398</v>
      </c>
      <c r="D143" s="99">
        <v>46</v>
      </c>
      <c r="E143" s="99">
        <v>27</v>
      </c>
      <c r="F143" s="99">
        <v>19</v>
      </c>
      <c r="G143" s="99">
        <v>87</v>
      </c>
      <c r="H143" s="99">
        <v>150</v>
      </c>
      <c r="I143" s="99">
        <v>1</v>
      </c>
      <c r="J143" s="99">
        <v>54</v>
      </c>
      <c r="K143" s="99">
        <v>122</v>
      </c>
      <c r="L143" s="99">
        <v>0</v>
      </c>
      <c r="M143" s="99">
        <v>62</v>
      </c>
      <c r="N143" s="99">
        <v>81</v>
      </c>
      <c r="P143" s="99">
        <v>8344</v>
      </c>
      <c r="Q143" s="99">
        <v>31028</v>
      </c>
      <c r="R143" s="99">
        <v>8097</v>
      </c>
      <c r="S143" s="100">
        <v>17.604118317228576</v>
      </c>
      <c r="T143" s="100">
        <v>65.462677750116043</v>
      </c>
      <c r="U143" s="100">
        <v>17.082999282670155</v>
      </c>
      <c r="V143" s="100">
        <v>39.5</v>
      </c>
      <c r="W143" s="101">
        <v>97.039789069990405</v>
      </c>
      <c r="X143" s="100"/>
      <c r="Y143" s="94" t="s">
        <v>191</v>
      </c>
    </row>
    <row r="144" spans="1:25" ht="12" customHeight="1">
      <c r="A144" s="92" t="s">
        <v>146</v>
      </c>
      <c r="B144" s="99" t="s">
        <v>138</v>
      </c>
      <c r="C144" s="99">
        <v>23190</v>
      </c>
      <c r="D144" s="99">
        <v>26</v>
      </c>
      <c r="E144" s="99">
        <v>13</v>
      </c>
      <c r="F144" s="99">
        <v>13</v>
      </c>
      <c r="G144" s="99">
        <v>41</v>
      </c>
      <c r="H144" s="99">
        <v>74</v>
      </c>
      <c r="I144" s="99">
        <v>0</v>
      </c>
      <c r="J144" s="99">
        <v>26</v>
      </c>
      <c r="K144" s="99">
        <v>60</v>
      </c>
      <c r="L144" s="99">
        <v>0</v>
      </c>
      <c r="M144" s="99">
        <v>29</v>
      </c>
      <c r="N144" s="99">
        <v>42</v>
      </c>
      <c r="P144" s="99">
        <v>4219</v>
      </c>
      <c r="Q144" s="99">
        <v>15663</v>
      </c>
      <c r="R144" s="99">
        <v>3343</v>
      </c>
      <c r="S144" s="100">
        <v>18.193186718413109</v>
      </c>
      <c r="T144" s="100">
        <v>67.542043984476066</v>
      </c>
      <c r="U144" s="100">
        <v>14.415696420871067</v>
      </c>
      <c r="V144" s="100">
        <v>38.200000000000003</v>
      </c>
      <c r="W144" s="101">
        <v>79.23678596823892</v>
      </c>
      <c r="X144" s="100"/>
      <c r="Y144" s="94" t="s">
        <v>146</v>
      </c>
    </row>
    <row r="145" spans="1:25" ht="12" customHeight="1">
      <c r="A145" s="92" t="s">
        <v>147</v>
      </c>
      <c r="B145" s="103" t="s">
        <v>138</v>
      </c>
      <c r="C145" s="103">
        <v>24208</v>
      </c>
      <c r="D145" s="103">
        <v>20</v>
      </c>
      <c r="E145" s="103">
        <v>14</v>
      </c>
      <c r="F145" s="103">
        <v>6</v>
      </c>
      <c r="G145" s="103">
        <v>46</v>
      </c>
      <c r="H145" s="103">
        <v>76</v>
      </c>
      <c r="I145" s="103">
        <v>1</v>
      </c>
      <c r="J145" s="103">
        <v>28</v>
      </c>
      <c r="K145" s="103">
        <v>62</v>
      </c>
      <c r="L145" s="103">
        <v>0</v>
      </c>
      <c r="M145" s="103">
        <v>33</v>
      </c>
      <c r="N145" s="103">
        <v>39</v>
      </c>
      <c r="P145" s="103">
        <v>4125</v>
      </c>
      <c r="Q145" s="103">
        <v>15365</v>
      </c>
      <c r="R145" s="103">
        <v>4754</v>
      </c>
      <c r="S145" s="104">
        <v>17.039821546596169</v>
      </c>
      <c r="T145" s="104">
        <v>63.470753469927303</v>
      </c>
      <c r="U145" s="104">
        <v>19.63813615333774</v>
      </c>
      <c r="V145" s="104">
        <v>40.700000000000003</v>
      </c>
      <c r="W145" s="105">
        <v>115.24848484848485</v>
      </c>
      <c r="X145" s="100"/>
      <c r="Y145" s="94" t="s">
        <v>147</v>
      </c>
    </row>
    <row r="146" spans="1:25" ht="12" customHeight="1">
      <c r="A146" s="92" t="s">
        <v>192</v>
      </c>
      <c r="B146" s="99">
        <v>18450</v>
      </c>
      <c r="C146" s="99">
        <v>68222</v>
      </c>
      <c r="D146" s="99">
        <v>45</v>
      </c>
      <c r="E146" s="99">
        <v>47</v>
      </c>
      <c r="F146" s="99">
        <v>-2</v>
      </c>
      <c r="G146" s="99">
        <v>106</v>
      </c>
      <c r="H146" s="99">
        <v>93</v>
      </c>
      <c r="I146" s="99">
        <v>3</v>
      </c>
      <c r="J146" s="99">
        <v>107</v>
      </c>
      <c r="K146" s="99">
        <v>55</v>
      </c>
      <c r="L146" s="99">
        <v>0</v>
      </c>
      <c r="M146" s="99">
        <v>40</v>
      </c>
      <c r="N146" s="99">
        <v>38</v>
      </c>
      <c r="P146" s="99">
        <v>12053</v>
      </c>
      <c r="Q146" s="99">
        <v>43700</v>
      </c>
      <c r="R146" s="99">
        <v>12632</v>
      </c>
      <c r="S146" s="100">
        <v>17.667321391926357</v>
      </c>
      <c r="T146" s="100">
        <v>64.055583242942163</v>
      </c>
      <c r="U146" s="100">
        <v>18.516021224824836</v>
      </c>
      <c r="V146" s="100">
        <v>40</v>
      </c>
      <c r="W146" s="101">
        <v>104.80378329046711</v>
      </c>
      <c r="X146" s="100"/>
      <c r="Y146" s="94" t="s">
        <v>192</v>
      </c>
    </row>
    <row r="147" spans="1:25" ht="12" customHeight="1">
      <c r="A147" s="92" t="s">
        <v>146</v>
      </c>
      <c r="B147" s="99" t="s">
        <v>138</v>
      </c>
      <c r="C147" s="99">
        <v>33986</v>
      </c>
      <c r="D147" s="99">
        <v>21</v>
      </c>
      <c r="E147" s="99">
        <v>28</v>
      </c>
      <c r="F147" s="99">
        <v>-7</v>
      </c>
      <c r="G147" s="99">
        <v>47</v>
      </c>
      <c r="H147" s="99">
        <v>63</v>
      </c>
      <c r="I147" s="99">
        <v>2</v>
      </c>
      <c r="J147" s="99">
        <v>53</v>
      </c>
      <c r="K147" s="99">
        <v>29</v>
      </c>
      <c r="L147" s="99">
        <v>0</v>
      </c>
      <c r="M147" s="99">
        <v>30</v>
      </c>
      <c r="N147" s="99">
        <v>23</v>
      </c>
      <c r="P147" s="99">
        <v>6224</v>
      </c>
      <c r="Q147" s="99">
        <v>22712</v>
      </c>
      <c r="R147" s="99">
        <v>5148</v>
      </c>
      <c r="S147" s="100">
        <v>18.313423174248218</v>
      </c>
      <c r="T147" s="100">
        <v>66.827517212970051</v>
      </c>
      <c r="U147" s="100">
        <v>15.147413640910964</v>
      </c>
      <c r="V147" s="100">
        <v>38.5</v>
      </c>
      <c r="W147" s="101">
        <v>82.712082262210799</v>
      </c>
      <c r="X147" s="100"/>
      <c r="Y147" s="94" t="s">
        <v>146</v>
      </c>
    </row>
    <row r="148" spans="1:25" ht="12" customHeight="1">
      <c r="A148" s="92" t="s">
        <v>147</v>
      </c>
      <c r="B148" s="103" t="s">
        <v>138</v>
      </c>
      <c r="C148" s="103">
        <v>34236</v>
      </c>
      <c r="D148" s="103">
        <v>24</v>
      </c>
      <c r="E148" s="103">
        <v>19</v>
      </c>
      <c r="F148" s="103">
        <v>5</v>
      </c>
      <c r="G148" s="103">
        <v>59</v>
      </c>
      <c r="H148" s="103">
        <v>30</v>
      </c>
      <c r="I148" s="103">
        <v>1</v>
      </c>
      <c r="J148" s="103">
        <v>54</v>
      </c>
      <c r="K148" s="103">
        <v>26</v>
      </c>
      <c r="L148" s="103">
        <v>0</v>
      </c>
      <c r="M148" s="103">
        <v>10</v>
      </c>
      <c r="N148" s="103">
        <v>15</v>
      </c>
      <c r="P148" s="103">
        <v>5829</v>
      </c>
      <c r="Q148" s="103">
        <v>20988</v>
      </c>
      <c r="R148" s="103">
        <v>7484</v>
      </c>
      <c r="S148" s="104">
        <v>17.025937609533823</v>
      </c>
      <c r="T148" s="104">
        <v>61.303890641430073</v>
      </c>
      <c r="U148" s="104">
        <v>21.860030377380536</v>
      </c>
      <c r="V148" s="104">
        <v>41.5</v>
      </c>
      <c r="W148" s="105">
        <v>128.39252015783154</v>
      </c>
      <c r="X148" s="100"/>
      <c r="Y148" s="94" t="s">
        <v>147</v>
      </c>
    </row>
    <row r="149" spans="1:25" ht="12" customHeight="1">
      <c r="A149" s="92" t="s">
        <v>193</v>
      </c>
      <c r="B149" s="99">
        <v>5375</v>
      </c>
      <c r="C149" s="99">
        <v>18614</v>
      </c>
      <c r="D149" s="99">
        <v>14</v>
      </c>
      <c r="E149" s="99">
        <v>12</v>
      </c>
      <c r="F149" s="99">
        <v>2</v>
      </c>
      <c r="G149" s="99">
        <v>40</v>
      </c>
      <c r="H149" s="99">
        <v>67</v>
      </c>
      <c r="I149" s="99">
        <v>1</v>
      </c>
      <c r="J149" s="99">
        <v>34</v>
      </c>
      <c r="K149" s="99">
        <v>22</v>
      </c>
      <c r="L149" s="99">
        <v>0</v>
      </c>
      <c r="M149" s="99">
        <v>52</v>
      </c>
      <c r="N149" s="99">
        <v>54</v>
      </c>
      <c r="P149" s="99">
        <v>3405</v>
      </c>
      <c r="Q149" s="99">
        <v>12415</v>
      </c>
      <c r="R149" s="99">
        <v>2857</v>
      </c>
      <c r="S149" s="100">
        <v>18.292682926829269</v>
      </c>
      <c r="T149" s="100">
        <v>66.697109702374561</v>
      </c>
      <c r="U149" s="100">
        <v>15.348662297195659</v>
      </c>
      <c r="V149" s="100">
        <v>38.4</v>
      </c>
      <c r="W149" s="101">
        <v>83.906020558002936</v>
      </c>
      <c r="X149" s="100"/>
      <c r="Y149" s="94" t="s">
        <v>193</v>
      </c>
    </row>
    <row r="150" spans="1:25" ht="12" customHeight="1">
      <c r="A150" s="92" t="s">
        <v>151</v>
      </c>
      <c r="B150" s="99" t="s">
        <v>138</v>
      </c>
      <c r="C150" s="99">
        <v>9431</v>
      </c>
      <c r="D150" s="99">
        <v>7</v>
      </c>
      <c r="E150" s="99">
        <v>9</v>
      </c>
      <c r="F150" s="99">
        <v>-2</v>
      </c>
      <c r="G150" s="99">
        <v>18</v>
      </c>
      <c r="H150" s="99">
        <v>46</v>
      </c>
      <c r="I150" s="99">
        <v>1</v>
      </c>
      <c r="J150" s="99">
        <v>18</v>
      </c>
      <c r="K150" s="99">
        <v>11</v>
      </c>
      <c r="L150" s="99">
        <v>0</v>
      </c>
      <c r="M150" s="99">
        <v>36</v>
      </c>
      <c r="N150" s="99">
        <v>34</v>
      </c>
      <c r="P150" s="99">
        <v>1719</v>
      </c>
      <c r="Q150" s="99">
        <v>6600</v>
      </c>
      <c r="R150" s="99">
        <v>1157</v>
      </c>
      <c r="S150" s="100">
        <v>18.22712331672145</v>
      </c>
      <c r="T150" s="100">
        <v>69.981974339942738</v>
      </c>
      <c r="U150" s="100">
        <v>12.268052168380873</v>
      </c>
      <c r="V150" s="100">
        <v>37.1</v>
      </c>
      <c r="W150" s="101">
        <v>67.306573589296107</v>
      </c>
      <c r="X150" s="100"/>
      <c r="Y150" s="94" t="s">
        <v>151</v>
      </c>
    </row>
    <row r="151" spans="1:25" ht="12" customHeight="1">
      <c r="A151" s="92" t="s">
        <v>152</v>
      </c>
      <c r="B151" s="99" t="s">
        <v>138</v>
      </c>
      <c r="C151" s="99">
        <v>9183</v>
      </c>
      <c r="D151" s="99">
        <v>7</v>
      </c>
      <c r="E151" s="99">
        <v>3</v>
      </c>
      <c r="F151" s="99">
        <v>4</v>
      </c>
      <c r="G151" s="99">
        <v>22</v>
      </c>
      <c r="H151" s="99">
        <v>21</v>
      </c>
      <c r="I151" s="99">
        <v>0</v>
      </c>
      <c r="J151" s="99">
        <v>16</v>
      </c>
      <c r="K151" s="99">
        <v>11</v>
      </c>
      <c r="L151" s="99">
        <v>0</v>
      </c>
      <c r="M151" s="99">
        <v>16</v>
      </c>
      <c r="N151" s="99">
        <v>20</v>
      </c>
      <c r="P151" s="99">
        <v>1686</v>
      </c>
      <c r="Q151" s="99">
        <v>5815</v>
      </c>
      <c r="R151" s="99">
        <v>1700</v>
      </c>
      <c r="S151" s="100">
        <v>18.360013067624958</v>
      </c>
      <c r="T151" s="100">
        <v>63.323532614613967</v>
      </c>
      <c r="U151" s="100">
        <v>18.512468692148534</v>
      </c>
      <c r="V151" s="100">
        <v>39.6</v>
      </c>
      <c r="W151" s="101">
        <v>100.83036773428233</v>
      </c>
      <c r="X151" s="100"/>
      <c r="Y151" s="94" t="s">
        <v>152</v>
      </c>
    </row>
    <row r="152" spans="1:25" ht="12" customHeight="1">
      <c r="A152" s="92" t="s">
        <v>194</v>
      </c>
      <c r="B152" s="99">
        <v>1810</v>
      </c>
      <c r="C152" s="99">
        <v>7458</v>
      </c>
      <c r="D152" s="99">
        <v>2</v>
      </c>
      <c r="E152" s="99">
        <v>8</v>
      </c>
      <c r="F152" s="99">
        <v>-6</v>
      </c>
      <c r="G152" s="99">
        <v>4</v>
      </c>
      <c r="H152" s="99">
        <v>3</v>
      </c>
      <c r="I152" s="99">
        <v>2</v>
      </c>
      <c r="J152" s="99">
        <v>9</v>
      </c>
      <c r="K152" s="99">
        <v>6</v>
      </c>
      <c r="L152" s="99">
        <v>0</v>
      </c>
      <c r="M152" s="99">
        <v>-6</v>
      </c>
      <c r="N152" s="99">
        <v>-12</v>
      </c>
      <c r="P152" s="99">
        <v>1301</v>
      </c>
      <c r="Q152" s="99">
        <v>4583</v>
      </c>
      <c r="R152" s="99">
        <v>1579</v>
      </c>
      <c r="S152" s="100">
        <v>17.444355054974526</v>
      </c>
      <c r="T152" s="100">
        <v>61.4507910968088</v>
      </c>
      <c r="U152" s="100">
        <v>21.171895950657014</v>
      </c>
      <c r="V152" s="100">
        <v>41.1</v>
      </c>
      <c r="W152" s="101">
        <v>121.36817832436589</v>
      </c>
      <c r="X152" s="100"/>
      <c r="Y152" s="94" t="s">
        <v>194</v>
      </c>
    </row>
    <row r="153" spans="1:25" ht="12" customHeight="1">
      <c r="A153" s="92" t="s">
        <v>151</v>
      </c>
      <c r="B153" s="99" t="s">
        <v>138</v>
      </c>
      <c r="C153" s="99">
        <v>3643</v>
      </c>
      <c r="D153" s="99">
        <v>0</v>
      </c>
      <c r="E153" s="99">
        <v>5</v>
      </c>
      <c r="F153" s="99">
        <v>-5</v>
      </c>
      <c r="G153" s="99">
        <v>1</v>
      </c>
      <c r="H153" s="99">
        <v>2</v>
      </c>
      <c r="I153" s="99">
        <v>1</v>
      </c>
      <c r="J153" s="99">
        <v>5</v>
      </c>
      <c r="K153" s="99">
        <v>1</v>
      </c>
      <c r="L153" s="99">
        <v>0</v>
      </c>
      <c r="M153" s="99">
        <v>-2</v>
      </c>
      <c r="N153" s="99">
        <v>-7</v>
      </c>
      <c r="P153" s="99">
        <v>679</v>
      </c>
      <c r="Q153" s="99">
        <v>2325</v>
      </c>
      <c r="R153" s="99">
        <v>642</v>
      </c>
      <c r="S153" s="100">
        <v>18.638484765303321</v>
      </c>
      <c r="T153" s="100">
        <v>63.821026626406805</v>
      </c>
      <c r="U153" s="100">
        <v>17.622838320065881</v>
      </c>
      <c r="V153" s="100">
        <v>39.4</v>
      </c>
      <c r="W153" s="101">
        <v>94.550810014727531</v>
      </c>
      <c r="X153" s="100"/>
      <c r="Y153" s="94" t="s">
        <v>151</v>
      </c>
    </row>
    <row r="154" spans="1:25" ht="12" customHeight="1">
      <c r="A154" s="92" t="s">
        <v>152</v>
      </c>
      <c r="B154" s="99" t="s">
        <v>138</v>
      </c>
      <c r="C154" s="99">
        <v>3815</v>
      </c>
      <c r="D154" s="99">
        <v>2</v>
      </c>
      <c r="E154" s="99">
        <v>3</v>
      </c>
      <c r="F154" s="99">
        <v>-1</v>
      </c>
      <c r="G154" s="99">
        <v>3</v>
      </c>
      <c r="H154" s="99">
        <v>1</v>
      </c>
      <c r="I154" s="99">
        <v>1</v>
      </c>
      <c r="J154" s="99">
        <v>4</v>
      </c>
      <c r="K154" s="99">
        <v>5</v>
      </c>
      <c r="L154" s="99">
        <v>0</v>
      </c>
      <c r="M154" s="99">
        <v>-4</v>
      </c>
      <c r="N154" s="99">
        <v>-5</v>
      </c>
      <c r="P154" s="99">
        <v>622</v>
      </c>
      <c r="Q154" s="99">
        <v>2258</v>
      </c>
      <c r="R154" s="99">
        <v>937</v>
      </c>
      <c r="S154" s="100">
        <v>16.304062909567495</v>
      </c>
      <c r="T154" s="100">
        <v>59.187418086500656</v>
      </c>
      <c r="U154" s="100">
        <v>24.560943643512452</v>
      </c>
      <c r="V154" s="100">
        <v>42.7</v>
      </c>
      <c r="W154" s="101">
        <v>150.64308681672026</v>
      </c>
      <c r="X154" s="100"/>
      <c r="Y154" s="94" t="s">
        <v>152</v>
      </c>
    </row>
    <row r="155" spans="1:25" ht="12" customHeight="1">
      <c r="A155" s="92" t="s">
        <v>195</v>
      </c>
      <c r="B155" s="99">
        <v>1435</v>
      </c>
      <c r="C155" s="99">
        <v>6022</v>
      </c>
      <c r="D155" s="99">
        <v>2</v>
      </c>
      <c r="E155" s="99">
        <v>3</v>
      </c>
      <c r="F155" s="99">
        <v>-1</v>
      </c>
      <c r="G155" s="99">
        <v>8</v>
      </c>
      <c r="H155" s="99">
        <v>2</v>
      </c>
      <c r="I155" s="99">
        <v>0</v>
      </c>
      <c r="J155" s="99">
        <v>7</v>
      </c>
      <c r="K155" s="99">
        <v>1</v>
      </c>
      <c r="L155" s="99">
        <v>0</v>
      </c>
      <c r="M155" s="99">
        <v>2</v>
      </c>
      <c r="N155" s="99">
        <v>1</v>
      </c>
      <c r="P155" s="99">
        <v>1076</v>
      </c>
      <c r="Q155" s="99">
        <v>3705</v>
      </c>
      <c r="R155" s="99">
        <v>1259</v>
      </c>
      <c r="S155" s="100">
        <v>17.867818000664233</v>
      </c>
      <c r="T155" s="100">
        <v>61.524410494852212</v>
      </c>
      <c r="U155" s="100">
        <v>20.906675523082033</v>
      </c>
      <c r="V155" s="100">
        <v>40.9</v>
      </c>
      <c r="W155" s="101">
        <v>117.00743494423791</v>
      </c>
      <c r="X155" s="100"/>
      <c r="Y155" s="94" t="s">
        <v>195</v>
      </c>
    </row>
    <row r="156" spans="1:25" ht="12" customHeight="1">
      <c r="A156" s="92" t="s">
        <v>151</v>
      </c>
      <c r="B156" s="99" t="s">
        <v>138</v>
      </c>
      <c r="C156" s="99">
        <v>2947</v>
      </c>
      <c r="D156" s="99">
        <v>0</v>
      </c>
      <c r="E156" s="99">
        <v>2</v>
      </c>
      <c r="F156" s="99">
        <v>-2</v>
      </c>
      <c r="G156" s="99">
        <v>3</v>
      </c>
      <c r="H156" s="99">
        <v>1</v>
      </c>
      <c r="I156" s="99">
        <v>0</v>
      </c>
      <c r="J156" s="99">
        <v>1</v>
      </c>
      <c r="K156" s="99">
        <v>1</v>
      </c>
      <c r="L156" s="99">
        <v>0</v>
      </c>
      <c r="M156" s="99">
        <v>2</v>
      </c>
      <c r="N156" s="99">
        <v>0</v>
      </c>
      <c r="P156" s="99">
        <v>556</v>
      </c>
      <c r="Q156" s="99">
        <v>1880</v>
      </c>
      <c r="R156" s="99">
        <v>525</v>
      </c>
      <c r="S156" s="100">
        <v>18.866644044791315</v>
      </c>
      <c r="T156" s="100">
        <v>63.793688496776383</v>
      </c>
      <c r="U156" s="100">
        <v>17.814726840855108</v>
      </c>
      <c r="V156" s="100">
        <v>39.6</v>
      </c>
      <c r="W156" s="101">
        <v>94.42446043165468</v>
      </c>
      <c r="X156" s="100"/>
      <c r="Y156" s="94" t="s">
        <v>151</v>
      </c>
    </row>
    <row r="157" spans="1:25" ht="12" customHeight="1">
      <c r="A157" s="92" t="s">
        <v>152</v>
      </c>
      <c r="B157" s="99" t="s">
        <v>138</v>
      </c>
      <c r="C157" s="99">
        <v>3075</v>
      </c>
      <c r="D157" s="99">
        <v>2</v>
      </c>
      <c r="E157" s="99">
        <v>1</v>
      </c>
      <c r="F157" s="99">
        <v>1</v>
      </c>
      <c r="G157" s="99">
        <v>5</v>
      </c>
      <c r="H157" s="99">
        <v>1</v>
      </c>
      <c r="I157" s="99">
        <v>0</v>
      </c>
      <c r="J157" s="99">
        <v>6</v>
      </c>
      <c r="K157" s="99">
        <v>0</v>
      </c>
      <c r="L157" s="99">
        <v>0</v>
      </c>
      <c r="M157" s="99">
        <v>0</v>
      </c>
      <c r="N157" s="99">
        <v>1</v>
      </c>
      <c r="P157" s="99">
        <v>520</v>
      </c>
      <c r="Q157" s="99">
        <v>1825</v>
      </c>
      <c r="R157" s="99">
        <v>734</v>
      </c>
      <c r="S157" s="100">
        <v>16.910569105691057</v>
      </c>
      <c r="T157" s="100">
        <v>59.349593495934961</v>
      </c>
      <c r="U157" s="100">
        <v>23.869918699186993</v>
      </c>
      <c r="V157" s="100">
        <v>42.1</v>
      </c>
      <c r="W157" s="101">
        <v>141.15384615384616</v>
      </c>
      <c r="X157" s="100"/>
      <c r="Y157" s="94" t="s">
        <v>152</v>
      </c>
    </row>
    <row r="158" spans="1:25" ht="12" customHeight="1">
      <c r="A158" s="92" t="s">
        <v>196</v>
      </c>
      <c r="B158" s="99">
        <v>1746</v>
      </c>
      <c r="C158" s="99">
        <v>6916</v>
      </c>
      <c r="D158" s="99">
        <v>5</v>
      </c>
      <c r="E158" s="99">
        <v>4</v>
      </c>
      <c r="F158" s="99">
        <v>1</v>
      </c>
      <c r="G158" s="99">
        <v>9</v>
      </c>
      <c r="H158" s="99">
        <v>4</v>
      </c>
      <c r="I158" s="99">
        <v>0</v>
      </c>
      <c r="J158" s="99">
        <v>9</v>
      </c>
      <c r="K158" s="99">
        <v>7</v>
      </c>
      <c r="L158" s="99">
        <v>0</v>
      </c>
      <c r="M158" s="99">
        <v>-3</v>
      </c>
      <c r="N158" s="99">
        <v>-2</v>
      </c>
      <c r="P158" s="99">
        <v>1274</v>
      </c>
      <c r="Q158" s="99">
        <v>4304</v>
      </c>
      <c r="R158" s="99">
        <v>1365</v>
      </c>
      <c r="S158" s="100">
        <v>18.421052631578945</v>
      </c>
      <c r="T158" s="100">
        <v>62.232504337767494</v>
      </c>
      <c r="U158" s="100">
        <v>19.736842105263158</v>
      </c>
      <c r="V158" s="100">
        <v>40.1</v>
      </c>
      <c r="W158" s="101">
        <v>107.14285714285714</v>
      </c>
      <c r="X158" s="100"/>
      <c r="Y158" s="94" t="s">
        <v>196</v>
      </c>
    </row>
    <row r="159" spans="1:25" ht="12" customHeight="1">
      <c r="A159" s="92" t="s">
        <v>151</v>
      </c>
      <c r="B159" s="99" t="s">
        <v>138</v>
      </c>
      <c r="C159" s="99">
        <v>3414</v>
      </c>
      <c r="D159" s="99">
        <v>3</v>
      </c>
      <c r="E159" s="99">
        <v>1</v>
      </c>
      <c r="F159" s="99">
        <v>2</v>
      </c>
      <c r="G159" s="99">
        <v>4</v>
      </c>
      <c r="H159" s="99">
        <v>3</v>
      </c>
      <c r="I159" s="99">
        <v>0</v>
      </c>
      <c r="J159" s="99">
        <v>5</v>
      </c>
      <c r="K159" s="99">
        <v>5</v>
      </c>
      <c r="L159" s="99">
        <v>0</v>
      </c>
      <c r="M159" s="99">
        <v>-3</v>
      </c>
      <c r="N159" s="99">
        <v>-1</v>
      </c>
      <c r="P159" s="99">
        <v>633</v>
      </c>
      <c r="Q159" s="99">
        <v>2242</v>
      </c>
      <c r="R159" s="99">
        <v>555</v>
      </c>
      <c r="S159" s="100">
        <v>18.541300527240772</v>
      </c>
      <c r="T159" s="100">
        <v>65.670767428236672</v>
      </c>
      <c r="U159" s="100">
        <v>16.256590509666079</v>
      </c>
      <c r="V159" s="100">
        <v>38.6</v>
      </c>
      <c r="W159" s="101">
        <v>87.677725118483409</v>
      </c>
      <c r="X159" s="100"/>
      <c r="Y159" s="94" t="s">
        <v>151</v>
      </c>
    </row>
    <row r="160" spans="1:25" ht="12" customHeight="1">
      <c r="A160" s="92" t="s">
        <v>152</v>
      </c>
      <c r="B160" s="99" t="s">
        <v>138</v>
      </c>
      <c r="C160" s="99">
        <v>3502</v>
      </c>
      <c r="D160" s="99">
        <v>2</v>
      </c>
      <c r="E160" s="99">
        <v>3</v>
      </c>
      <c r="F160" s="99">
        <v>-1</v>
      </c>
      <c r="G160" s="99">
        <v>5</v>
      </c>
      <c r="H160" s="99">
        <v>1</v>
      </c>
      <c r="I160" s="99">
        <v>0</v>
      </c>
      <c r="J160" s="99">
        <v>4</v>
      </c>
      <c r="K160" s="99">
        <v>2</v>
      </c>
      <c r="L160" s="99">
        <v>0</v>
      </c>
      <c r="M160" s="99">
        <v>0</v>
      </c>
      <c r="N160" s="99">
        <v>-1</v>
      </c>
      <c r="P160" s="99">
        <v>641</v>
      </c>
      <c r="Q160" s="99">
        <v>2062</v>
      </c>
      <c r="R160" s="99">
        <v>810</v>
      </c>
      <c r="S160" s="100">
        <v>18.3038263849229</v>
      </c>
      <c r="T160" s="100">
        <v>58.880639634494571</v>
      </c>
      <c r="U160" s="100">
        <v>23.1296402055968</v>
      </c>
      <c r="V160" s="100">
        <v>41.6</v>
      </c>
      <c r="W160" s="101">
        <v>126.36505460218407</v>
      </c>
      <c r="X160" s="100"/>
      <c r="Y160" s="94" t="s">
        <v>152</v>
      </c>
    </row>
    <row r="161" spans="1:25" ht="12" customHeight="1">
      <c r="A161" s="92" t="s">
        <v>197</v>
      </c>
      <c r="B161" s="99">
        <v>1303</v>
      </c>
      <c r="C161" s="99">
        <v>5346</v>
      </c>
      <c r="D161" s="99">
        <v>6</v>
      </c>
      <c r="E161" s="99">
        <v>6</v>
      </c>
      <c r="F161" s="99">
        <v>0</v>
      </c>
      <c r="G161" s="99">
        <v>10</v>
      </c>
      <c r="H161" s="99">
        <v>2</v>
      </c>
      <c r="I161" s="99">
        <v>0</v>
      </c>
      <c r="J161" s="99">
        <v>10</v>
      </c>
      <c r="K161" s="99">
        <v>8</v>
      </c>
      <c r="L161" s="99">
        <v>0</v>
      </c>
      <c r="M161" s="99">
        <v>-6</v>
      </c>
      <c r="N161" s="99">
        <v>-6</v>
      </c>
      <c r="P161" s="99">
        <v>1052</v>
      </c>
      <c r="Q161" s="99">
        <v>3312</v>
      </c>
      <c r="R161" s="99">
        <v>987</v>
      </c>
      <c r="S161" s="100">
        <v>19.678264122708566</v>
      </c>
      <c r="T161" s="100">
        <v>61.952861952861952</v>
      </c>
      <c r="U161" s="100">
        <v>18.462401795735129</v>
      </c>
      <c r="V161" s="100">
        <v>39.1</v>
      </c>
      <c r="W161" s="101">
        <v>93.821292775665398</v>
      </c>
      <c r="X161" s="100"/>
      <c r="Y161" s="94" t="s">
        <v>197</v>
      </c>
    </row>
    <row r="162" spans="1:25" ht="12" customHeight="1">
      <c r="A162" s="92" t="s">
        <v>151</v>
      </c>
      <c r="B162" s="99" t="s">
        <v>138</v>
      </c>
      <c r="C162" s="99">
        <v>2630</v>
      </c>
      <c r="D162" s="99">
        <v>2</v>
      </c>
      <c r="E162" s="99">
        <v>2</v>
      </c>
      <c r="F162" s="99">
        <v>0</v>
      </c>
      <c r="G162" s="99">
        <v>6</v>
      </c>
      <c r="H162" s="99">
        <v>2</v>
      </c>
      <c r="I162" s="99">
        <v>0</v>
      </c>
      <c r="J162" s="99">
        <v>5</v>
      </c>
      <c r="K162" s="99">
        <v>3</v>
      </c>
      <c r="L162" s="99">
        <v>0</v>
      </c>
      <c r="M162" s="99">
        <v>0</v>
      </c>
      <c r="N162" s="99">
        <v>0</v>
      </c>
      <c r="P162" s="99">
        <v>538</v>
      </c>
      <c r="Q162" s="99">
        <v>1675</v>
      </c>
      <c r="R162" s="99">
        <v>418</v>
      </c>
      <c r="S162" s="100">
        <v>20.456273764258555</v>
      </c>
      <c r="T162" s="100">
        <v>63.688212927756652</v>
      </c>
      <c r="U162" s="100">
        <v>15.893536121673005</v>
      </c>
      <c r="V162" s="100">
        <v>37.9</v>
      </c>
      <c r="W162" s="101">
        <v>77.695167286245351</v>
      </c>
      <c r="X162" s="100"/>
      <c r="Y162" s="94" t="s">
        <v>151</v>
      </c>
    </row>
    <row r="163" spans="1:25" ht="12" customHeight="1">
      <c r="A163" s="92" t="s">
        <v>152</v>
      </c>
      <c r="B163" s="99" t="s">
        <v>138</v>
      </c>
      <c r="C163" s="99">
        <v>2716</v>
      </c>
      <c r="D163" s="99">
        <v>4</v>
      </c>
      <c r="E163" s="99">
        <v>4</v>
      </c>
      <c r="F163" s="99">
        <v>0</v>
      </c>
      <c r="G163" s="99">
        <v>4</v>
      </c>
      <c r="H163" s="99">
        <v>0</v>
      </c>
      <c r="I163" s="99">
        <v>0</v>
      </c>
      <c r="J163" s="99">
        <v>5</v>
      </c>
      <c r="K163" s="99">
        <v>5</v>
      </c>
      <c r="L163" s="99">
        <v>0</v>
      </c>
      <c r="M163" s="99">
        <v>-6</v>
      </c>
      <c r="N163" s="99">
        <v>-6</v>
      </c>
      <c r="P163" s="99">
        <v>514</v>
      </c>
      <c r="Q163" s="99">
        <v>1637</v>
      </c>
      <c r="R163" s="99">
        <v>569</v>
      </c>
      <c r="S163" s="100">
        <v>18.924889543446245</v>
      </c>
      <c r="T163" s="100">
        <v>60.272459499263618</v>
      </c>
      <c r="U163" s="100">
        <v>20.949926362297496</v>
      </c>
      <c r="V163" s="100">
        <v>40.299999999999997</v>
      </c>
      <c r="W163" s="101">
        <v>110.70038910505838</v>
      </c>
      <c r="X163" s="100"/>
      <c r="Y163" s="94" t="s">
        <v>152</v>
      </c>
    </row>
    <row r="164" spans="1:25" ht="12" customHeight="1">
      <c r="A164" s="92" t="s">
        <v>198</v>
      </c>
      <c r="B164" s="99">
        <v>5590</v>
      </c>
      <c r="C164" s="99">
        <v>18878</v>
      </c>
      <c r="D164" s="99">
        <v>12</v>
      </c>
      <c r="E164" s="99">
        <v>11</v>
      </c>
      <c r="F164" s="99">
        <v>1</v>
      </c>
      <c r="G164" s="99">
        <v>30</v>
      </c>
      <c r="H164" s="99">
        <v>13</v>
      </c>
      <c r="I164" s="99">
        <v>0</v>
      </c>
      <c r="J164" s="99">
        <v>30</v>
      </c>
      <c r="K164" s="99">
        <v>9</v>
      </c>
      <c r="L164" s="99">
        <v>0</v>
      </c>
      <c r="M164" s="99">
        <v>4</v>
      </c>
      <c r="N164" s="99">
        <v>5</v>
      </c>
      <c r="P164" s="99">
        <v>3053</v>
      </c>
      <c r="Q164" s="99">
        <v>12339</v>
      </c>
      <c r="R164" s="99">
        <v>3522</v>
      </c>
      <c r="S164" s="100">
        <v>16.172264011018118</v>
      </c>
      <c r="T164" s="100">
        <v>65.361796800508529</v>
      </c>
      <c r="U164" s="100">
        <v>18.65663735565208</v>
      </c>
      <c r="V164" s="100">
        <v>41.1</v>
      </c>
      <c r="W164" s="101">
        <v>115.36193907631838</v>
      </c>
      <c r="X164" s="100"/>
      <c r="Y164" s="94" t="s">
        <v>198</v>
      </c>
    </row>
    <row r="165" spans="1:25" ht="12" customHeight="1">
      <c r="A165" s="92" t="s">
        <v>151</v>
      </c>
      <c r="B165" s="99" t="s">
        <v>138</v>
      </c>
      <c r="C165" s="99">
        <v>9413</v>
      </c>
      <c r="D165" s="99">
        <v>7</v>
      </c>
      <c r="E165" s="99">
        <v>7</v>
      </c>
      <c r="F165" s="99">
        <v>0</v>
      </c>
      <c r="G165" s="99">
        <v>13</v>
      </c>
      <c r="H165" s="99">
        <v>9</v>
      </c>
      <c r="I165" s="99">
        <v>0</v>
      </c>
      <c r="J165" s="99">
        <v>15</v>
      </c>
      <c r="K165" s="99">
        <v>6</v>
      </c>
      <c r="L165" s="99">
        <v>0</v>
      </c>
      <c r="M165" s="99">
        <v>1</v>
      </c>
      <c r="N165" s="99">
        <v>1</v>
      </c>
      <c r="P165" s="99">
        <v>1622</v>
      </c>
      <c r="Q165" s="99">
        <v>6398</v>
      </c>
      <c r="R165" s="99">
        <v>1411</v>
      </c>
      <c r="S165" s="100">
        <v>17.231488367151812</v>
      </c>
      <c r="T165" s="100">
        <v>67.969828959949012</v>
      </c>
      <c r="U165" s="100">
        <v>14.989907574630829</v>
      </c>
      <c r="V165" s="100">
        <v>39.4</v>
      </c>
      <c r="W165" s="101">
        <v>86.991368680641173</v>
      </c>
      <c r="X165" s="100"/>
      <c r="Y165" s="94" t="s">
        <v>151</v>
      </c>
    </row>
    <row r="166" spans="1:25" ht="12" customHeight="1">
      <c r="A166" s="92" t="s">
        <v>152</v>
      </c>
      <c r="B166" s="99" t="s">
        <v>138</v>
      </c>
      <c r="C166" s="99">
        <v>9465</v>
      </c>
      <c r="D166" s="99">
        <v>5</v>
      </c>
      <c r="E166" s="99">
        <v>4</v>
      </c>
      <c r="F166" s="99">
        <v>1</v>
      </c>
      <c r="G166" s="99">
        <v>17</v>
      </c>
      <c r="H166" s="99">
        <v>4</v>
      </c>
      <c r="I166" s="99">
        <v>0</v>
      </c>
      <c r="J166" s="99">
        <v>15</v>
      </c>
      <c r="K166" s="99">
        <v>3</v>
      </c>
      <c r="L166" s="99">
        <v>0</v>
      </c>
      <c r="M166" s="99">
        <v>3</v>
      </c>
      <c r="N166" s="99">
        <v>4</v>
      </c>
      <c r="P166" s="99">
        <v>1431</v>
      </c>
      <c r="Q166" s="99">
        <v>5941</v>
      </c>
      <c r="R166" s="99">
        <v>2111</v>
      </c>
      <c r="S166" s="100">
        <v>15.118858954041203</v>
      </c>
      <c r="T166" s="100">
        <v>62.768092974115163</v>
      </c>
      <c r="U166" s="100">
        <v>22.303222398309561</v>
      </c>
      <c r="V166" s="100">
        <v>42.9</v>
      </c>
      <c r="W166" s="101">
        <v>147.51921733053808</v>
      </c>
      <c r="X166" s="100"/>
      <c r="Y166" s="94" t="s">
        <v>152</v>
      </c>
    </row>
    <row r="167" spans="1:25" ht="12" customHeight="1">
      <c r="A167" s="92" t="s">
        <v>199</v>
      </c>
      <c r="B167" s="99">
        <v>1191</v>
      </c>
      <c r="C167" s="99">
        <v>4988</v>
      </c>
      <c r="D167" s="99">
        <v>4</v>
      </c>
      <c r="E167" s="99">
        <v>3</v>
      </c>
      <c r="F167" s="99">
        <v>1</v>
      </c>
      <c r="G167" s="99">
        <v>5</v>
      </c>
      <c r="H167" s="99">
        <v>2</v>
      </c>
      <c r="I167" s="99">
        <v>0</v>
      </c>
      <c r="J167" s="99">
        <v>8</v>
      </c>
      <c r="K167" s="99">
        <v>2</v>
      </c>
      <c r="L167" s="99">
        <v>0</v>
      </c>
      <c r="M167" s="99">
        <v>-3</v>
      </c>
      <c r="N167" s="99">
        <v>-2</v>
      </c>
      <c r="P167" s="99">
        <v>892</v>
      </c>
      <c r="Q167" s="99">
        <v>3042</v>
      </c>
      <c r="R167" s="99">
        <v>1063</v>
      </c>
      <c r="S167" s="100">
        <v>17.882919005613473</v>
      </c>
      <c r="T167" s="100">
        <v>60.986367281475538</v>
      </c>
      <c r="U167" s="100">
        <v>21.311146752205293</v>
      </c>
      <c r="V167" s="100">
        <v>40.5</v>
      </c>
      <c r="W167" s="101">
        <v>119.17040358744396</v>
      </c>
      <c r="X167" s="100"/>
      <c r="Y167" s="94" t="s">
        <v>199</v>
      </c>
    </row>
    <row r="168" spans="1:25" ht="12" customHeight="1">
      <c r="A168" s="92" t="s">
        <v>151</v>
      </c>
      <c r="B168" s="99" t="s">
        <v>138</v>
      </c>
      <c r="C168" s="99">
        <v>2508</v>
      </c>
      <c r="D168" s="99">
        <v>2</v>
      </c>
      <c r="E168" s="99">
        <v>2</v>
      </c>
      <c r="F168" s="99">
        <v>0</v>
      </c>
      <c r="G168" s="99">
        <v>2</v>
      </c>
      <c r="H168" s="99">
        <v>0</v>
      </c>
      <c r="I168" s="99">
        <v>0</v>
      </c>
      <c r="J168" s="99">
        <v>4</v>
      </c>
      <c r="K168" s="99">
        <v>2</v>
      </c>
      <c r="L168" s="99">
        <v>0</v>
      </c>
      <c r="M168" s="99">
        <v>-4</v>
      </c>
      <c r="N168" s="99">
        <v>-4</v>
      </c>
      <c r="P168" s="99">
        <v>477</v>
      </c>
      <c r="Q168" s="99">
        <v>1592</v>
      </c>
      <c r="R168" s="99">
        <v>440</v>
      </c>
      <c r="S168" s="100">
        <v>19.019138755980862</v>
      </c>
      <c r="T168" s="100">
        <v>63.476874003189785</v>
      </c>
      <c r="U168" s="100">
        <v>17.543859649122805</v>
      </c>
      <c r="V168" s="100">
        <v>38.799999999999997</v>
      </c>
      <c r="W168" s="101">
        <v>92.243186582809216</v>
      </c>
      <c r="X168" s="100"/>
      <c r="Y168" s="94" t="s">
        <v>151</v>
      </c>
    </row>
    <row r="169" spans="1:25" ht="12" customHeight="1">
      <c r="A169" s="92" t="s">
        <v>152</v>
      </c>
      <c r="B169" s="103" t="s">
        <v>138</v>
      </c>
      <c r="C169" s="103">
        <v>2480</v>
      </c>
      <c r="D169" s="103">
        <v>2</v>
      </c>
      <c r="E169" s="103">
        <v>1</v>
      </c>
      <c r="F169" s="103">
        <v>1</v>
      </c>
      <c r="G169" s="103">
        <v>3</v>
      </c>
      <c r="H169" s="103">
        <v>2</v>
      </c>
      <c r="I169" s="103">
        <v>0</v>
      </c>
      <c r="J169" s="103">
        <v>4</v>
      </c>
      <c r="K169" s="103">
        <v>0</v>
      </c>
      <c r="L169" s="103">
        <v>0</v>
      </c>
      <c r="M169" s="103">
        <v>1</v>
      </c>
      <c r="N169" s="103">
        <v>2</v>
      </c>
      <c r="P169" s="103">
        <v>415</v>
      </c>
      <c r="Q169" s="103">
        <v>1450</v>
      </c>
      <c r="R169" s="103">
        <v>623</v>
      </c>
      <c r="S169" s="104">
        <v>16.733870967741936</v>
      </c>
      <c r="T169" s="104">
        <v>58.467741935483872</v>
      </c>
      <c r="U169" s="104">
        <v>25.120967741935484</v>
      </c>
      <c r="V169" s="104">
        <v>42.2</v>
      </c>
      <c r="W169" s="105">
        <v>150.12048192771084</v>
      </c>
      <c r="X169" s="100"/>
      <c r="Y169" s="94" t="s">
        <v>152</v>
      </c>
    </row>
    <row r="170" spans="1:25" ht="12" customHeight="1">
      <c r="A170" s="92" t="s">
        <v>200</v>
      </c>
      <c r="B170" s="99">
        <v>11173</v>
      </c>
      <c r="C170" s="99">
        <v>40044</v>
      </c>
      <c r="D170" s="99">
        <v>30</v>
      </c>
      <c r="E170" s="99">
        <v>35</v>
      </c>
      <c r="F170" s="99">
        <v>-5</v>
      </c>
      <c r="G170" s="99">
        <v>38</v>
      </c>
      <c r="H170" s="99">
        <v>36</v>
      </c>
      <c r="I170" s="99">
        <v>0</v>
      </c>
      <c r="J170" s="99">
        <v>45</v>
      </c>
      <c r="K170" s="99">
        <v>49</v>
      </c>
      <c r="L170" s="99">
        <v>0</v>
      </c>
      <c r="M170" s="99">
        <v>-20</v>
      </c>
      <c r="N170" s="99">
        <v>-25</v>
      </c>
      <c r="P170" s="99">
        <v>6809</v>
      </c>
      <c r="Q170" s="99">
        <v>23824</v>
      </c>
      <c r="R170" s="99">
        <v>9485</v>
      </c>
      <c r="S170" s="100">
        <v>17.003795824592949</v>
      </c>
      <c r="T170" s="100">
        <v>59.494555988412742</v>
      </c>
      <c r="U170" s="100">
        <v>23.686444910598343</v>
      </c>
      <c r="V170" s="100">
        <v>42.6</v>
      </c>
      <c r="W170" s="101">
        <v>139.30092524599795</v>
      </c>
      <c r="X170" s="100"/>
      <c r="Y170" s="94" t="s">
        <v>200</v>
      </c>
    </row>
    <row r="171" spans="1:25" ht="12" customHeight="1">
      <c r="A171" s="92" t="s">
        <v>146</v>
      </c>
      <c r="B171" s="99" t="s">
        <v>138</v>
      </c>
      <c r="C171" s="99">
        <v>19632</v>
      </c>
      <c r="D171" s="99">
        <v>12</v>
      </c>
      <c r="E171" s="99">
        <v>18</v>
      </c>
      <c r="F171" s="99">
        <v>-6</v>
      </c>
      <c r="G171" s="99">
        <v>21</v>
      </c>
      <c r="H171" s="99">
        <v>18</v>
      </c>
      <c r="I171" s="99">
        <v>0</v>
      </c>
      <c r="J171" s="99">
        <v>21</v>
      </c>
      <c r="K171" s="99">
        <v>37</v>
      </c>
      <c r="L171" s="99">
        <v>0</v>
      </c>
      <c r="M171" s="99">
        <v>-19</v>
      </c>
      <c r="N171" s="99">
        <v>-25</v>
      </c>
      <c r="P171" s="99">
        <v>3499</v>
      </c>
      <c r="Q171" s="99">
        <v>12306</v>
      </c>
      <c r="R171" s="99">
        <v>3852</v>
      </c>
      <c r="S171" s="100">
        <v>17.822942135289324</v>
      </c>
      <c r="T171" s="100">
        <v>62.683374083129586</v>
      </c>
      <c r="U171" s="100">
        <v>19.621026894865526</v>
      </c>
      <c r="V171" s="100">
        <v>40.700000000000003</v>
      </c>
      <c r="W171" s="101">
        <v>110.08859674192625</v>
      </c>
      <c r="X171" s="100"/>
      <c r="Y171" s="94" t="s">
        <v>146</v>
      </c>
    </row>
    <row r="172" spans="1:25" ht="12" customHeight="1">
      <c r="A172" s="92" t="s">
        <v>147</v>
      </c>
      <c r="B172" s="103" t="s">
        <v>138</v>
      </c>
      <c r="C172" s="103">
        <v>20412</v>
      </c>
      <c r="D172" s="103">
        <v>18</v>
      </c>
      <c r="E172" s="103">
        <v>17</v>
      </c>
      <c r="F172" s="103">
        <v>1</v>
      </c>
      <c r="G172" s="103">
        <v>17</v>
      </c>
      <c r="H172" s="103">
        <v>18</v>
      </c>
      <c r="I172" s="103">
        <v>0</v>
      </c>
      <c r="J172" s="103">
        <v>24</v>
      </c>
      <c r="K172" s="103">
        <v>12</v>
      </c>
      <c r="L172" s="103">
        <v>0</v>
      </c>
      <c r="M172" s="103">
        <v>-1</v>
      </c>
      <c r="N172" s="103">
        <v>0</v>
      </c>
      <c r="P172" s="103">
        <v>3310</v>
      </c>
      <c r="Q172" s="103">
        <v>11518</v>
      </c>
      <c r="R172" s="103">
        <v>5633</v>
      </c>
      <c r="S172" s="104">
        <v>16.215951401136586</v>
      </c>
      <c r="T172" s="104">
        <v>56.427591612776794</v>
      </c>
      <c r="U172" s="104">
        <v>27.596511855771116</v>
      </c>
      <c r="V172" s="104">
        <v>44.5</v>
      </c>
      <c r="W172" s="105">
        <v>170.18126888217523</v>
      </c>
      <c r="X172" s="100"/>
      <c r="Y172" s="94" t="s">
        <v>147</v>
      </c>
    </row>
    <row r="173" spans="1:25" ht="12" customHeight="1">
      <c r="A173" s="92" t="s">
        <v>201</v>
      </c>
      <c r="B173" s="99">
        <v>4908</v>
      </c>
      <c r="C173" s="99">
        <v>16597</v>
      </c>
      <c r="D173" s="99">
        <v>9</v>
      </c>
      <c r="E173" s="99">
        <v>14</v>
      </c>
      <c r="F173" s="99">
        <v>-5</v>
      </c>
      <c r="G173" s="99">
        <v>13</v>
      </c>
      <c r="H173" s="99">
        <v>13</v>
      </c>
      <c r="I173" s="99">
        <v>0</v>
      </c>
      <c r="J173" s="99">
        <v>25</v>
      </c>
      <c r="K173" s="99">
        <v>22</v>
      </c>
      <c r="L173" s="99">
        <v>0</v>
      </c>
      <c r="M173" s="99">
        <v>-21</v>
      </c>
      <c r="N173" s="99">
        <v>-26</v>
      </c>
      <c r="P173" s="99">
        <v>2905</v>
      </c>
      <c r="Q173" s="99">
        <v>10270</v>
      </c>
      <c r="R173" s="99">
        <v>3449</v>
      </c>
      <c r="S173" s="100">
        <v>17.503163222269087</v>
      </c>
      <c r="T173" s="100">
        <v>61.878652768572628</v>
      </c>
      <c r="U173" s="100">
        <v>20.780864011568354</v>
      </c>
      <c r="V173" s="100">
        <v>41.2</v>
      </c>
      <c r="W173" s="101">
        <v>118.7263339070568</v>
      </c>
      <c r="X173" s="100"/>
      <c r="Y173" s="94" t="s">
        <v>201</v>
      </c>
    </row>
    <row r="174" spans="1:25" ht="12" customHeight="1">
      <c r="A174" s="92" t="s">
        <v>151</v>
      </c>
      <c r="B174" s="99" t="s">
        <v>138</v>
      </c>
      <c r="C174" s="99">
        <v>8224</v>
      </c>
      <c r="D174" s="99">
        <v>5</v>
      </c>
      <c r="E174" s="99">
        <v>6</v>
      </c>
      <c r="F174" s="99">
        <v>-1</v>
      </c>
      <c r="G174" s="99">
        <v>7</v>
      </c>
      <c r="H174" s="99">
        <v>7</v>
      </c>
      <c r="I174" s="99">
        <v>0</v>
      </c>
      <c r="J174" s="99">
        <v>10</v>
      </c>
      <c r="K174" s="99">
        <v>19</v>
      </c>
      <c r="L174" s="99">
        <v>0</v>
      </c>
      <c r="M174" s="99">
        <v>-15</v>
      </c>
      <c r="N174" s="99">
        <v>-16</v>
      </c>
      <c r="P174" s="99">
        <v>1514</v>
      </c>
      <c r="Q174" s="99">
        <v>5323</v>
      </c>
      <c r="R174" s="99">
        <v>1399</v>
      </c>
      <c r="S174" s="100">
        <v>18.409533073929964</v>
      </c>
      <c r="T174" s="100">
        <v>64.725194552529189</v>
      </c>
      <c r="U174" s="100">
        <v>17.011186770428015</v>
      </c>
      <c r="V174" s="100">
        <v>39.299999999999997</v>
      </c>
      <c r="W174" s="101">
        <v>92.404227212681633</v>
      </c>
      <c r="X174" s="100"/>
      <c r="Y174" s="94" t="s">
        <v>151</v>
      </c>
    </row>
    <row r="175" spans="1:25" ht="12" customHeight="1">
      <c r="A175" s="95" t="s">
        <v>152</v>
      </c>
      <c r="B175" s="109" t="s">
        <v>138</v>
      </c>
      <c r="C175" s="109">
        <v>8373</v>
      </c>
      <c r="D175" s="109">
        <v>4</v>
      </c>
      <c r="E175" s="109">
        <v>8</v>
      </c>
      <c r="F175" s="109">
        <v>-4</v>
      </c>
      <c r="G175" s="109">
        <v>6</v>
      </c>
      <c r="H175" s="109">
        <v>6</v>
      </c>
      <c r="I175" s="109">
        <v>0</v>
      </c>
      <c r="J175" s="109">
        <v>15</v>
      </c>
      <c r="K175" s="109">
        <v>3</v>
      </c>
      <c r="L175" s="109">
        <v>0</v>
      </c>
      <c r="M175" s="109">
        <v>-6</v>
      </c>
      <c r="N175" s="109">
        <v>-10</v>
      </c>
      <c r="P175" s="109">
        <v>1391</v>
      </c>
      <c r="Q175" s="109">
        <v>4947</v>
      </c>
      <c r="R175" s="109">
        <v>2050</v>
      </c>
      <c r="S175" s="110">
        <v>16.612922488952584</v>
      </c>
      <c r="T175" s="110">
        <v>59.08276603367969</v>
      </c>
      <c r="U175" s="110">
        <v>24.483458736414665</v>
      </c>
      <c r="V175" s="110">
        <v>43</v>
      </c>
      <c r="W175" s="111">
        <v>147.37598849748383</v>
      </c>
      <c r="X175" s="110"/>
      <c r="Y175" s="98" t="s">
        <v>152</v>
      </c>
    </row>
    <row r="176" spans="1:25" ht="12" customHeight="1">
      <c r="A176" s="92" t="s">
        <v>202</v>
      </c>
      <c r="B176" s="99">
        <v>1976</v>
      </c>
      <c r="C176" s="99">
        <v>7212</v>
      </c>
      <c r="D176" s="99">
        <v>7</v>
      </c>
      <c r="E176" s="99">
        <v>5</v>
      </c>
      <c r="F176" s="99">
        <v>2</v>
      </c>
      <c r="G176" s="99">
        <v>7</v>
      </c>
      <c r="H176" s="99">
        <v>8</v>
      </c>
      <c r="I176" s="99">
        <v>0</v>
      </c>
      <c r="J176" s="99">
        <v>7</v>
      </c>
      <c r="K176" s="99">
        <v>3</v>
      </c>
      <c r="L176" s="99">
        <v>0</v>
      </c>
      <c r="M176" s="99">
        <v>5</v>
      </c>
      <c r="N176" s="99">
        <v>7</v>
      </c>
      <c r="P176" s="99">
        <v>1123</v>
      </c>
      <c r="Q176" s="99">
        <v>4114</v>
      </c>
      <c r="R176" s="99">
        <v>1981</v>
      </c>
      <c r="S176" s="100">
        <v>15.571270105379922</v>
      </c>
      <c r="T176" s="100">
        <v>57.043815862451474</v>
      </c>
      <c r="U176" s="100">
        <v>27.468108707709369</v>
      </c>
      <c r="V176" s="100">
        <v>44.9</v>
      </c>
      <c r="W176" s="101">
        <v>176.40249332146035</v>
      </c>
      <c r="X176" s="100"/>
      <c r="Y176" s="94" t="s">
        <v>202</v>
      </c>
    </row>
    <row r="177" spans="1:25" ht="12" customHeight="1">
      <c r="A177" s="92" t="s">
        <v>151</v>
      </c>
      <c r="B177" s="99" t="s">
        <v>138</v>
      </c>
      <c r="C177" s="99">
        <v>3467</v>
      </c>
      <c r="D177" s="99">
        <v>3</v>
      </c>
      <c r="E177" s="99">
        <v>2</v>
      </c>
      <c r="F177" s="99">
        <v>1</v>
      </c>
      <c r="G177" s="99">
        <v>4</v>
      </c>
      <c r="H177" s="99">
        <v>5</v>
      </c>
      <c r="I177" s="99">
        <v>0</v>
      </c>
      <c r="J177" s="99">
        <v>3</v>
      </c>
      <c r="K177" s="99">
        <v>2</v>
      </c>
      <c r="L177" s="99">
        <v>0</v>
      </c>
      <c r="M177" s="99">
        <v>4</v>
      </c>
      <c r="N177" s="99">
        <v>5</v>
      </c>
      <c r="P177" s="99">
        <v>568</v>
      </c>
      <c r="Q177" s="99">
        <v>2109</v>
      </c>
      <c r="R177" s="99">
        <v>794</v>
      </c>
      <c r="S177" s="100">
        <v>16.383040092298817</v>
      </c>
      <c r="T177" s="100">
        <v>60.830689356792611</v>
      </c>
      <c r="U177" s="100">
        <v>22.901644072685318</v>
      </c>
      <c r="V177" s="100">
        <v>42.8</v>
      </c>
      <c r="W177" s="101">
        <v>139.78873239436621</v>
      </c>
      <c r="X177" s="100"/>
      <c r="Y177" s="94" t="s">
        <v>151</v>
      </c>
    </row>
    <row r="178" spans="1:25" ht="12" customHeight="1">
      <c r="A178" s="92" t="s">
        <v>152</v>
      </c>
      <c r="B178" s="99" t="s">
        <v>138</v>
      </c>
      <c r="C178" s="99">
        <v>3745</v>
      </c>
      <c r="D178" s="99">
        <v>4</v>
      </c>
      <c r="E178" s="99">
        <v>3</v>
      </c>
      <c r="F178" s="99">
        <v>1</v>
      </c>
      <c r="G178" s="99">
        <v>3</v>
      </c>
      <c r="H178" s="99">
        <v>3</v>
      </c>
      <c r="I178" s="99">
        <v>0</v>
      </c>
      <c r="J178" s="99">
        <v>4</v>
      </c>
      <c r="K178" s="99">
        <v>1</v>
      </c>
      <c r="L178" s="99">
        <v>0</v>
      </c>
      <c r="M178" s="99">
        <v>1</v>
      </c>
      <c r="N178" s="99">
        <v>2</v>
      </c>
      <c r="P178" s="99">
        <v>555</v>
      </c>
      <c r="Q178" s="99">
        <v>2005</v>
      </c>
      <c r="R178" s="99">
        <v>1187</v>
      </c>
      <c r="S178" s="100">
        <v>14.819759679572764</v>
      </c>
      <c r="T178" s="100">
        <v>53.538050734312414</v>
      </c>
      <c r="U178" s="100">
        <v>31.695594125500669</v>
      </c>
      <c r="V178" s="100">
        <v>46.9</v>
      </c>
      <c r="W178" s="101">
        <v>213.87387387387386</v>
      </c>
      <c r="X178" s="100"/>
      <c r="Y178" s="94" t="s">
        <v>152</v>
      </c>
    </row>
    <row r="179" spans="1:25" ht="12" customHeight="1">
      <c r="A179" s="92" t="s">
        <v>203</v>
      </c>
      <c r="B179" s="99">
        <v>3187</v>
      </c>
      <c r="C179" s="99">
        <v>11491</v>
      </c>
      <c r="D179" s="99">
        <v>12</v>
      </c>
      <c r="E179" s="99">
        <v>9</v>
      </c>
      <c r="F179" s="99">
        <v>3</v>
      </c>
      <c r="G179" s="99">
        <v>15</v>
      </c>
      <c r="H179" s="99">
        <v>9</v>
      </c>
      <c r="I179" s="99">
        <v>0</v>
      </c>
      <c r="J179" s="99">
        <v>10</v>
      </c>
      <c r="K179" s="99">
        <v>19</v>
      </c>
      <c r="L179" s="99">
        <v>0</v>
      </c>
      <c r="M179" s="99">
        <v>-5</v>
      </c>
      <c r="N179" s="99">
        <v>-2</v>
      </c>
      <c r="P179" s="99">
        <v>1959</v>
      </c>
      <c r="Q179" s="99">
        <v>6725</v>
      </c>
      <c r="R179" s="99">
        <v>2834</v>
      </c>
      <c r="S179" s="100">
        <v>17.048124619267252</v>
      </c>
      <c r="T179" s="100">
        <v>58.524062309633628</v>
      </c>
      <c r="U179" s="100">
        <v>24.662779566617353</v>
      </c>
      <c r="V179" s="100">
        <v>43.2</v>
      </c>
      <c r="W179" s="101">
        <v>144.66564573762125</v>
      </c>
      <c r="X179" s="100"/>
      <c r="Y179" s="94" t="s">
        <v>203</v>
      </c>
    </row>
    <row r="180" spans="1:25" ht="12" customHeight="1">
      <c r="A180" s="92" t="s">
        <v>151</v>
      </c>
      <c r="B180" s="99" t="s">
        <v>138</v>
      </c>
      <c r="C180" s="99">
        <v>5605</v>
      </c>
      <c r="D180" s="99">
        <v>4</v>
      </c>
      <c r="E180" s="99">
        <v>8</v>
      </c>
      <c r="F180" s="99">
        <v>-4</v>
      </c>
      <c r="G180" s="99">
        <v>9</v>
      </c>
      <c r="H180" s="99">
        <v>3</v>
      </c>
      <c r="I180" s="99">
        <v>0</v>
      </c>
      <c r="J180" s="99">
        <v>6</v>
      </c>
      <c r="K180" s="99">
        <v>12</v>
      </c>
      <c r="L180" s="99">
        <v>0</v>
      </c>
      <c r="M180" s="99">
        <v>-6</v>
      </c>
      <c r="N180" s="99">
        <v>-10</v>
      </c>
      <c r="P180" s="99">
        <v>985</v>
      </c>
      <c r="Q180" s="99">
        <v>3456</v>
      </c>
      <c r="R180" s="99">
        <v>1171</v>
      </c>
      <c r="S180" s="100">
        <v>17.573595004460305</v>
      </c>
      <c r="T180" s="100">
        <v>61.659232827832291</v>
      </c>
      <c r="U180" s="100">
        <v>20.892060660124891</v>
      </c>
      <c r="V180" s="100">
        <v>41.4</v>
      </c>
      <c r="W180" s="101">
        <v>118.88324873096448</v>
      </c>
      <c r="X180" s="100"/>
      <c r="Y180" s="94" t="s">
        <v>151</v>
      </c>
    </row>
    <row r="181" spans="1:25" ht="12" customHeight="1">
      <c r="A181" s="92" t="s">
        <v>152</v>
      </c>
      <c r="B181" s="99" t="s">
        <v>138</v>
      </c>
      <c r="C181" s="99">
        <v>5886</v>
      </c>
      <c r="D181" s="99">
        <v>8</v>
      </c>
      <c r="E181" s="99">
        <v>1</v>
      </c>
      <c r="F181" s="99">
        <v>7</v>
      </c>
      <c r="G181" s="99">
        <v>6</v>
      </c>
      <c r="H181" s="99">
        <v>6</v>
      </c>
      <c r="I181" s="99">
        <v>0</v>
      </c>
      <c r="J181" s="99">
        <v>4</v>
      </c>
      <c r="K181" s="99">
        <v>7</v>
      </c>
      <c r="L181" s="99">
        <v>0</v>
      </c>
      <c r="M181" s="99">
        <v>1</v>
      </c>
      <c r="N181" s="99">
        <v>8</v>
      </c>
      <c r="P181" s="99">
        <v>974</v>
      </c>
      <c r="Q181" s="99">
        <v>3269</v>
      </c>
      <c r="R181" s="99">
        <v>1663</v>
      </c>
      <c r="S181" s="100">
        <v>16.547740400951412</v>
      </c>
      <c r="T181" s="100">
        <v>55.538566089024812</v>
      </c>
      <c r="U181" s="100">
        <v>28.253482840638807</v>
      </c>
      <c r="V181" s="100">
        <v>44.8</v>
      </c>
      <c r="W181" s="101">
        <v>170.73921971252565</v>
      </c>
      <c r="X181" s="100"/>
      <c r="Y181" s="94" t="s">
        <v>152</v>
      </c>
    </row>
    <row r="182" spans="1:25" ht="12" customHeight="1">
      <c r="A182" s="92" t="s">
        <v>204</v>
      </c>
      <c r="B182" s="99">
        <v>1102</v>
      </c>
      <c r="C182" s="99">
        <v>4744</v>
      </c>
      <c r="D182" s="99">
        <v>2</v>
      </c>
      <c r="E182" s="99">
        <v>7</v>
      </c>
      <c r="F182" s="99">
        <v>-5</v>
      </c>
      <c r="G182" s="99">
        <v>3</v>
      </c>
      <c r="H182" s="99">
        <v>6</v>
      </c>
      <c r="I182" s="99">
        <v>0</v>
      </c>
      <c r="J182" s="99">
        <v>3</v>
      </c>
      <c r="K182" s="99">
        <v>5</v>
      </c>
      <c r="L182" s="99">
        <v>0</v>
      </c>
      <c r="M182" s="99">
        <v>1</v>
      </c>
      <c r="N182" s="99">
        <v>-4</v>
      </c>
      <c r="P182" s="99">
        <v>822</v>
      </c>
      <c r="Q182" s="99">
        <v>2715</v>
      </c>
      <c r="R182" s="99">
        <v>1221</v>
      </c>
      <c r="S182" s="100">
        <v>17.327150084317033</v>
      </c>
      <c r="T182" s="100">
        <v>57.230185497470487</v>
      </c>
      <c r="U182" s="100">
        <v>25.737774030354132</v>
      </c>
      <c r="V182" s="100">
        <v>43.1</v>
      </c>
      <c r="W182" s="101">
        <v>148.54014598540147</v>
      </c>
      <c r="X182" s="100"/>
      <c r="Y182" s="94" t="s">
        <v>204</v>
      </c>
    </row>
    <row r="183" spans="1:25" ht="12" customHeight="1">
      <c r="A183" s="92" t="s">
        <v>151</v>
      </c>
      <c r="B183" s="99" t="s">
        <v>138</v>
      </c>
      <c r="C183" s="99">
        <v>2336</v>
      </c>
      <c r="D183" s="99">
        <v>0</v>
      </c>
      <c r="E183" s="99">
        <v>2</v>
      </c>
      <c r="F183" s="99">
        <v>-2</v>
      </c>
      <c r="G183" s="99">
        <v>1</v>
      </c>
      <c r="H183" s="99">
        <v>3</v>
      </c>
      <c r="I183" s="99">
        <v>0</v>
      </c>
      <c r="J183" s="99">
        <v>2</v>
      </c>
      <c r="K183" s="99">
        <v>4</v>
      </c>
      <c r="L183" s="99">
        <v>0</v>
      </c>
      <c r="M183" s="99">
        <v>-2</v>
      </c>
      <c r="N183" s="99">
        <v>-4</v>
      </c>
      <c r="P183" s="99">
        <v>432</v>
      </c>
      <c r="Q183" s="99">
        <v>1418</v>
      </c>
      <c r="R183" s="99">
        <v>488</v>
      </c>
      <c r="S183" s="100">
        <v>18.493150684931507</v>
      </c>
      <c r="T183" s="100">
        <v>60.702054794520542</v>
      </c>
      <c r="U183" s="100">
        <v>20.890410958904109</v>
      </c>
      <c r="V183" s="100">
        <v>40.9</v>
      </c>
      <c r="W183" s="101">
        <v>112.96296296296295</v>
      </c>
      <c r="X183" s="100"/>
      <c r="Y183" s="94" t="s">
        <v>151</v>
      </c>
    </row>
    <row r="184" spans="1:25" ht="12" customHeight="1">
      <c r="A184" s="102" t="s">
        <v>152</v>
      </c>
      <c r="B184" s="103" t="s">
        <v>138</v>
      </c>
      <c r="C184" s="103">
        <v>2408</v>
      </c>
      <c r="D184" s="103">
        <v>2</v>
      </c>
      <c r="E184" s="103">
        <v>5</v>
      </c>
      <c r="F184" s="103">
        <v>-3</v>
      </c>
      <c r="G184" s="103">
        <v>2</v>
      </c>
      <c r="H184" s="103">
        <v>3</v>
      </c>
      <c r="I184" s="103">
        <v>0</v>
      </c>
      <c r="J184" s="103">
        <v>1</v>
      </c>
      <c r="K184" s="103">
        <v>1</v>
      </c>
      <c r="L184" s="103">
        <v>0</v>
      </c>
      <c r="M184" s="103">
        <v>3</v>
      </c>
      <c r="N184" s="103">
        <v>0</v>
      </c>
      <c r="P184" s="103">
        <v>390</v>
      </c>
      <c r="Q184" s="103">
        <v>1297</v>
      </c>
      <c r="R184" s="103">
        <v>733</v>
      </c>
      <c r="S184" s="104">
        <v>16.196013289036546</v>
      </c>
      <c r="T184" s="104">
        <v>53.862126245847172</v>
      </c>
      <c r="U184" s="104">
        <v>30.440199335548172</v>
      </c>
      <c r="V184" s="104">
        <v>45.2</v>
      </c>
      <c r="W184" s="105">
        <v>187.94871794871796</v>
      </c>
      <c r="X184" s="104"/>
      <c r="Y184" s="106" t="s">
        <v>152</v>
      </c>
    </row>
    <row r="185" spans="1:25" ht="12" customHeight="1">
      <c r="A185" s="92" t="s">
        <v>205</v>
      </c>
      <c r="B185" s="99">
        <v>93200</v>
      </c>
      <c r="C185" s="99">
        <v>292489</v>
      </c>
      <c r="D185" s="99">
        <v>209</v>
      </c>
      <c r="E185" s="99">
        <v>223</v>
      </c>
      <c r="F185" s="99">
        <v>-14</v>
      </c>
      <c r="G185" s="99">
        <v>351</v>
      </c>
      <c r="H185" s="99">
        <v>258</v>
      </c>
      <c r="I185" s="99">
        <v>1</v>
      </c>
      <c r="J185" s="99">
        <v>336</v>
      </c>
      <c r="K185" s="99">
        <v>279</v>
      </c>
      <c r="L185" s="99">
        <v>1</v>
      </c>
      <c r="M185" s="99">
        <v>-6</v>
      </c>
      <c r="N185" s="99">
        <v>-20</v>
      </c>
      <c r="P185" s="99">
        <v>47091</v>
      </c>
      <c r="Q185" s="99">
        <v>176033</v>
      </c>
      <c r="R185" s="99">
        <v>69800</v>
      </c>
      <c r="S185" s="100">
        <v>16.10009265305704</v>
      </c>
      <c r="T185" s="100">
        <v>60.18448557039752</v>
      </c>
      <c r="U185" s="100">
        <v>23.864145318285473</v>
      </c>
      <c r="V185" s="100">
        <v>43.4</v>
      </c>
      <c r="W185" s="101">
        <v>148.22365207789176</v>
      </c>
      <c r="X185" s="100"/>
      <c r="Y185" s="94" t="s">
        <v>205</v>
      </c>
    </row>
    <row r="186" spans="1:25" ht="12" customHeight="1">
      <c r="A186" s="92" t="s">
        <v>143</v>
      </c>
      <c r="B186" s="99" t="s">
        <v>138</v>
      </c>
      <c r="C186" s="99">
        <v>140322</v>
      </c>
      <c r="D186" s="99">
        <v>103</v>
      </c>
      <c r="E186" s="99">
        <v>130</v>
      </c>
      <c r="F186" s="99">
        <v>-27</v>
      </c>
      <c r="G186" s="99">
        <v>153</v>
      </c>
      <c r="H186" s="99">
        <v>130</v>
      </c>
      <c r="I186" s="99">
        <v>1</v>
      </c>
      <c r="J186" s="99">
        <v>138</v>
      </c>
      <c r="K186" s="99">
        <v>141</v>
      </c>
      <c r="L186" s="99">
        <v>1</v>
      </c>
      <c r="M186" s="99">
        <v>4</v>
      </c>
      <c r="N186" s="99">
        <v>-23</v>
      </c>
      <c r="P186" s="99">
        <v>24130</v>
      </c>
      <c r="Q186" s="99">
        <v>88490</v>
      </c>
      <c r="R186" s="99">
        <v>27891</v>
      </c>
      <c r="S186" s="100">
        <v>17.196163110559997</v>
      </c>
      <c r="T186" s="100">
        <v>63.062100027080568</v>
      </c>
      <c r="U186" s="100">
        <v>19.876427074870655</v>
      </c>
      <c r="V186" s="100">
        <v>41.3</v>
      </c>
      <c r="W186" s="101">
        <v>115.58640696228761</v>
      </c>
      <c r="X186" s="100"/>
      <c r="Y186" s="94" t="s">
        <v>143</v>
      </c>
    </row>
    <row r="187" spans="1:25" ht="12" customHeight="1">
      <c r="A187" s="102" t="s">
        <v>144</v>
      </c>
      <c r="B187" s="103" t="s">
        <v>138</v>
      </c>
      <c r="C187" s="103">
        <v>152167</v>
      </c>
      <c r="D187" s="103">
        <v>106</v>
      </c>
      <c r="E187" s="103">
        <v>93</v>
      </c>
      <c r="F187" s="103">
        <v>13</v>
      </c>
      <c r="G187" s="103">
        <v>198</v>
      </c>
      <c r="H187" s="103">
        <v>128</v>
      </c>
      <c r="I187" s="103">
        <v>0</v>
      </c>
      <c r="J187" s="103">
        <v>198</v>
      </c>
      <c r="K187" s="103">
        <v>138</v>
      </c>
      <c r="L187" s="103">
        <v>0</v>
      </c>
      <c r="M187" s="103">
        <v>-10</v>
      </c>
      <c r="N187" s="103">
        <v>3</v>
      </c>
      <c r="P187" s="103">
        <v>22961</v>
      </c>
      <c r="Q187" s="103">
        <v>87543</v>
      </c>
      <c r="R187" s="103">
        <v>41909</v>
      </c>
      <c r="S187" s="104">
        <v>15.089342630136626</v>
      </c>
      <c r="T187" s="104">
        <v>57.530870688125546</v>
      </c>
      <c r="U187" s="104">
        <v>27.541451168781666</v>
      </c>
      <c r="V187" s="104">
        <v>45.2</v>
      </c>
      <c r="W187" s="105">
        <v>182.52253821697661</v>
      </c>
      <c r="X187" s="104"/>
      <c r="Y187" s="106" t="s">
        <v>144</v>
      </c>
    </row>
    <row r="188" spans="1:25" ht="12" customHeight="1">
      <c r="A188" s="92" t="s">
        <v>206</v>
      </c>
      <c r="B188" s="99">
        <v>43168</v>
      </c>
      <c r="C188" s="99">
        <v>118381</v>
      </c>
      <c r="D188" s="99">
        <v>83</v>
      </c>
      <c r="E188" s="99">
        <v>67</v>
      </c>
      <c r="F188" s="99">
        <v>16</v>
      </c>
      <c r="G188" s="99">
        <v>136</v>
      </c>
      <c r="H188" s="99">
        <v>142</v>
      </c>
      <c r="I188" s="99">
        <v>1</v>
      </c>
      <c r="J188" s="99">
        <v>133</v>
      </c>
      <c r="K188" s="99">
        <v>143</v>
      </c>
      <c r="L188" s="99">
        <v>0</v>
      </c>
      <c r="M188" s="99">
        <v>3</v>
      </c>
      <c r="N188" s="99">
        <v>19</v>
      </c>
      <c r="P188" s="99">
        <v>19891</v>
      </c>
      <c r="Q188" s="99">
        <v>76194</v>
      </c>
      <c r="R188" s="99">
        <v>22446</v>
      </c>
      <c r="S188" s="100">
        <v>16.802527432611651</v>
      </c>
      <c r="T188" s="100">
        <v>64.363369121734053</v>
      </c>
      <c r="U188" s="100">
        <v>18.960812968297276</v>
      </c>
      <c r="V188" s="100">
        <v>40.9</v>
      </c>
      <c r="W188" s="101">
        <v>112.84500527876928</v>
      </c>
      <c r="X188" s="100"/>
      <c r="Y188" s="94" t="s">
        <v>206</v>
      </c>
    </row>
    <row r="189" spans="1:25" ht="12" customHeight="1">
      <c r="A189" s="92" t="s">
        <v>146</v>
      </c>
      <c r="B189" s="99" t="s">
        <v>138</v>
      </c>
      <c r="C189" s="99">
        <v>56588</v>
      </c>
      <c r="D189" s="99">
        <v>38</v>
      </c>
      <c r="E189" s="99">
        <v>43</v>
      </c>
      <c r="F189" s="99">
        <v>-5</v>
      </c>
      <c r="G189" s="99">
        <v>51</v>
      </c>
      <c r="H189" s="99">
        <v>78</v>
      </c>
      <c r="I189" s="99">
        <v>1</v>
      </c>
      <c r="J189" s="99">
        <v>63</v>
      </c>
      <c r="K189" s="99">
        <v>76</v>
      </c>
      <c r="L189" s="99">
        <v>0</v>
      </c>
      <c r="M189" s="99">
        <v>-9</v>
      </c>
      <c r="N189" s="99">
        <v>-14</v>
      </c>
      <c r="P189" s="99">
        <v>10191</v>
      </c>
      <c r="Q189" s="99">
        <v>37508</v>
      </c>
      <c r="R189" s="99">
        <v>8953</v>
      </c>
      <c r="S189" s="100">
        <v>18.009118541033434</v>
      </c>
      <c r="T189" s="100">
        <v>66.282604085671863</v>
      </c>
      <c r="U189" s="100">
        <v>15.82137555665512</v>
      </c>
      <c r="V189" s="100">
        <v>39.200000000000003</v>
      </c>
      <c r="W189" s="101">
        <v>87.852026297713664</v>
      </c>
      <c r="X189" s="100"/>
      <c r="Y189" s="94" t="s">
        <v>146</v>
      </c>
    </row>
    <row r="190" spans="1:25" ht="12" customHeight="1">
      <c r="A190" s="92" t="s">
        <v>147</v>
      </c>
      <c r="B190" s="99" t="s">
        <v>138</v>
      </c>
      <c r="C190" s="99">
        <v>61793</v>
      </c>
      <c r="D190" s="99">
        <v>45</v>
      </c>
      <c r="E190" s="99">
        <v>24</v>
      </c>
      <c r="F190" s="99">
        <v>21</v>
      </c>
      <c r="G190" s="99">
        <v>85</v>
      </c>
      <c r="H190" s="99">
        <v>64</v>
      </c>
      <c r="I190" s="99">
        <v>0</v>
      </c>
      <c r="J190" s="99">
        <v>70</v>
      </c>
      <c r="K190" s="99">
        <v>67</v>
      </c>
      <c r="L190" s="99">
        <v>0</v>
      </c>
      <c r="M190" s="99">
        <v>12</v>
      </c>
      <c r="N190" s="99">
        <v>33</v>
      </c>
      <c r="P190" s="99">
        <v>9700</v>
      </c>
      <c r="Q190" s="99">
        <v>38686</v>
      </c>
      <c r="R190" s="99">
        <v>13493</v>
      </c>
      <c r="S190" s="100">
        <v>15.69757092227275</v>
      </c>
      <c r="T190" s="100">
        <v>62.605796773097275</v>
      </c>
      <c r="U190" s="100">
        <v>21.835806644765587</v>
      </c>
      <c r="V190" s="100">
        <v>42.5</v>
      </c>
      <c r="W190" s="101">
        <v>139.10309278350513</v>
      </c>
      <c r="X190" s="100"/>
      <c r="Y190" s="94" t="s">
        <v>147</v>
      </c>
    </row>
    <row r="191" spans="1:25" ht="12" customHeight="1">
      <c r="A191" s="92" t="s">
        <v>207</v>
      </c>
      <c r="B191" s="99">
        <v>11502</v>
      </c>
      <c r="C191" s="99">
        <v>37505</v>
      </c>
      <c r="D191" s="99">
        <v>35</v>
      </c>
      <c r="E191" s="99">
        <v>34</v>
      </c>
      <c r="F191" s="99">
        <v>1</v>
      </c>
      <c r="G191" s="99">
        <v>34</v>
      </c>
      <c r="H191" s="99">
        <v>31</v>
      </c>
      <c r="I191" s="99">
        <v>0</v>
      </c>
      <c r="J191" s="99">
        <v>51</v>
      </c>
      <c r="K191" s="99">
        <v>32</v>
      </c>
      <c r="L191" s="99">
        <v>0</v>
      </c>
      <c r="M191" s="99">
        <v>-18</v>
      </c>
      <c r="N191" s="99">
        <v>-17</v>
      </c>
      <c r="P191" s="99">
        <v>6035</v>
      </c>
      <c r="Q191" s="99">
        <v>22064</v>
      </c>
      <c r="R191" s="99">
        <v>9418</v>
      </c>
      <c r="S191" s="100">
        <v>16.091187841621117</v>
      </c>
      <c r="T191" s="100">
        <v>58.829489401413149</v>
      </c>
      <c r="U191" s="100">
        <v>25.111318490867884</v>
      </c>
      <c r="V191" s="100">
        <v>44.1</v>
      </c>
      <c r="W191" s="101">
        <v>156.05633802816899</v>
      </c>
      <c r="X191" s="100"/>
      <c r="Y191" s="94" t="s">
        <v>207</v>
      </c>
    </row>
    <row r="192" spans="1:25" ht="12" customHeight="1">
      <c r="A192" s="92" t="s">
        <v>146</v>
      </c>
      <c r="B192" s="99" t="s">
        <v>138</v>
      </c>
      <c r="C192" s="99">
        <v>17875</v>
      </c>
      <c r="D192" s="99">
        <v>15</v>
      </c>
      <c r="E192" s="99">
        <v>18</v>
      </c>
      <c r="F192" s="99">
        <v>-3</v>
      </c>
      <c r="G192" s="99">
        <v>14</v>
      </c>
      <c r="H192" s="99">
        <v>14</v>
      </c>
      <c r="I192" s="99">
        <v>0</v>
      </c>
      <c r="J192" s="99">
        <v>16</v>
      </c>
      <c r="K192" s="99">
        <v>16</v>
      </c>
      <c r="L192" s="99">
        <v>0</v>
      </c>
      <c r="M192" s="99">
        <v>-4</v>
      </c>
      <c r="N192" s="99">
        <v>-7</v>
      </c>
      <c r="P192" s="99">
        <v>3043</v>
      </c>
      <c r="Q192" s="99">
        <v>11146</v>
      </c>
      <c r="R192" s="99">
        <v>3691</v>
      </c>
      <c r="S192" s="100">
        <v>17.023776223776224</v>
      </c>
      <c r="T192" s="100">
        <v>62.355244755244755</v>
      </c>
      <c r="U192" s="100">
        <v>20.648951048951051</v>
      </c>
      <c r="V192" s="100">
        <v>41.8</v>
      </c>
      <c r="W192" s="101">
        <v>121.29477489319751</v>
      </c>
      <c r="X192" s="100"/>
      <c r="Y192" s="94" t="s">
        <v>146</v>
      </c>
    </row>
    <row r="193" spans="1:25" ht="12" customHeight="1">
      <c r="A193" s="92" t="s">
        <v>147</v>
      </c>
      <c r="B193" s="103" t="s">
        <v>138</v>
      </c>
      <c r="C193" s="103">
        <v>19630</v>
      </c>
      <c r="D193" s="103">
        <v>20</v>
      </c>
      <c r="E193" s="103">
        <v>16</v>
      </c>
      <c r="F193" s="103">
        <v>4</v>
      </c>
      <c r="G193" s="103">
        <v>20</v>
      </c>
      <c r="H193" s="103">
        <v>17</v>
      </c>
      <c r="I193" s="103">
        <v>0</v>
      </c>
      <c r="J193" s="103">
        <v>35</v>
      </c>
      <c r="K193" s="103">
        <v>16</v>
      </c>
      <c r="L193" s="103">
        <v>0</v>
      </c>
      <c r="M193" s="103">
        <v>-14</v>
      </c>
      <c r="N193" s="103">
        <v>-10</v>
      </c>
      <c r="P193" s="103">
        <v>2992</v>
      </c>
      <c r="Q193" s="103">
        <v>10918</v>
      </c>
      <c r="R193" s="103">
        <v>5727</v>
      </c>
      <c r="S193" s="104">
        <v>15.241976566479879</v>
      </c>
      <c r="T193" s="104">
        <v>55.618950585838</v>
      </c>
      <c r="U193" s="104">
        <v>29.174732552216</v>
      </c>
      <c r="V193" s="104">
        <v>46.1</v>
      </c>
      <c r="W193" s="105">
        <v>191.41042780748663</v>
      </c>
      <c r="X193" s="100"/>
      <c r="Y193" s="94" t="s">
        <v>147</v>
      </c>
    </row>
    <row r="194" spans="1:25" ht="12" customHeight="1">
      <c r="A194" s="92" t="s">
        <v>208</v>
      </c>
      <c r="B194" s="99">
        <v>1788</v>
      </c>
      <c r="C194" s="99">
        <v>7723</v>
      </c>
      <c r="D194" s="99">
        <v>6</v>
      </c>
      <c r="E194" s="99">
        <v>3</v>
      </c>
      <c r="F194" s="99">
        <v>3</v>
      </c>
      <c r="G194" s="99">
        <v>14</v>
      </c>
      <c r="H194" s="99">
        <v>0</v>
      </c>
      <c r="I194" s="99">
        <v>0</v>
      </c>
      <c r="J194" s="99">
        <v>8</v>
      </c>
      <c r="K194" s="99">
        <v>4</v>
      </c>
      <c r="L194" s="99">
        <v>0</v>
      </c>
      <c r="M194" s="99">
        <v>2</v>
      </c>
      <c r="N194" s="99">
        <v>5</v>
      </c>
      <c r="P194" s="99">
        <v>1245</v>
      </c>
      <c r="Q194" s="99">
        <v>4538</v>
      </c>
      <c r="R194" s="99">
        <v>1946</v>
      </c>
      <c r="S194" s="100">
        <v>16.120678492813674</v>
      </c>
      <c r="T194" s="100">
        <v>58.759549397902369</v>
      </c>
      <c r="U194" s="100">
        <v>25.197462126116793</v>
      </c>
      <c r="V194" s="100">
        <v>44.3</v>
      </c>
      <c r="W194" s="101">
        <v>156.30522088353413</v>
      </c>
      <c r="X194" s="100"/>
      <c r="Y194" s="94" t="s">
        <v>208</v>
      </c>
    </row>
    <row r="195" spans="1:25" ht="12" customHeight="1">
      <c r="A195" s="92" t="s">
        <v>146</v>
      </c>
      <c r="B195" s="99" t="s">
        <v>138</v>
      </c>
      <c r="C195" s="99">
        <v>3785</v>
      </c>
      <c r="D195" s="99">
        <v>4</v>
      </c>
      <c r="E195" s="99">
        <v>3</v>
      </c>
      <c r="F195" s="99">
        <v>1</v>
      </c>
      <c r="G195" s="99">
        <v>5</v>
      </c>
      <c r="H195" s="99">
        <v>0</v>
      </c>
      <c r="I195" s="99">
        <v>0</v>
      </c>
      <c r="J195" s="99">
        <v>3</v>
      </c>
      <c r="K195" s="99">
        <v>3</v>
      </c>
      <c r="L195" s="99">
        <v>0</v>
      </c>
      <c r="M195" s="99">
        <v>-1</v>
      </c>
      <c r="N195" s="99">
        <v>0</v>
      </c>
      <c r="P195" s="99">
        <v>669</v>
      </c>
      <c r="Q195" s="99">
        <v>2339</v>
      </c>
      <c r="R195" s="99">
        <v>780</v>
      </c>
      <c r="S195" s="100">
        <v>17.675033025099076</v>
      </c>
      <c r="T195" s="100">
        <v>61.79656538969617</v>
      </c>
      <c r="U195" s="100">
        <v>20.607661822985467</v>
      </c>
      <c r="V195" s="100">
        <v>41.9</v>
      </c>
      <c r="W195" s="101">
        <v>116.59192825112108</v>
      </c>
      <c r="X195" s="100"/>
      <c r="Y195" s="94" t="s">
        <v>146</v>
      </c>
    </row>
    <row r="196" spans="1:25" ht="12" customHeight="1">
      <c r="A196" s="92" t="s">
        <v>147</v>
      </c>
      <c r="B196" s="103" t="s">
        <v>138</v>
      </c>
      <c r="C196" s="103">
        <v>3938</v>
      </c>
      <c r="D196" s="103">
        <v>2</v>
      </c>
      <c r="E196" s="103">
        <v>0</v>
      </c>
      <c r="F196" s="103">
        <v>2</v>
      </c>
      <c r="G196" s="103">
        <v>9</v>
      </c>
      <c r="H196" s="103">
        <v>0</v>
      </c>
      <c r="I196" s="103">
        <v>0</v>
      </c>
      <c r="J196" s="103">
        <v>5</v>
      </c>
      <c r="K196" s="103">
        <v>1</v>
      </c>
      <c r="L196" s="103">
        <v>0</v>
      </c>
      <c r="M196" s="103">
        <v>3</v>
      </c>
      <c r="N196" s="103">
        <v>5</v>
      </c>
      <c r="P196" s="103">
        <v>576</v>
      </c>
      <c r="Q196" s="103">
        <v>2199</v>
      </c>
      <c r="R196" s="103">
        <v>1166</v>
      </c>
      <c r="S196" s="104">
        <v>14.62671406805485</v>
      </c>
      <c r="T196" s="104">
        <v>55.840528186896897</v>
      </c>
      <c r="U196" s="104">
        <v>29.608938547486037</v>
      </c>
      <c r="V196" s="104">
        <v>46.6</v>
      </c>
      <c r="W196" s="105">
        <v>202.43055555555554</v>
      </c>
      <c r="X196" s="100"/>
      <c r="Y196" s="94" t="s">
        <v>147</v>
      </c>
    </row>
    <row r="197" spans="1:25" ht="12" customHeight="1">
      <c r="A197" s="92" t="s">
        <v>209</v>
      </c>
      <c r="B197" s="99">
        <v>1788</v>
      </c>
      <c r="C197" s="99">
        <v>7723</v>
      </c>
      <c r="D197" s="99">
        <v>6</v>
      </c>
      <c r="E197" s="99">
        <v>3</v>
      </c>
      <c r="F197" s="99">
        <v>3</v>
      </c>
      <c r="G197" s="99">
        <v>14</v>
      </c>
      <c r="H197" s="99">
        <v>0</v>
      </c>
      <c r="I197" s="99">
        <v>0</v>
      </c>
      <c r="J197" s="99">
        <v>8</v>
      </c>
      <c r="K197" s="99">
        <v>4</v>
      </c>
      <c r="L197" s="99">
        <v>0</v>
      </c>
      <c r="M197" s="99">
        <v>2</v>
      </c>
      <c r="N197" s="99">
        <v>5</v>
      </c>
      <c r="P197" s="99">
        <v>1245</v>
      </c>
      <c r="Q197" s="99">
        <v>4538</v>
      </c>
      <c r="R197" s="99">
        <v>1946</v>
      </c>
      <c r="S197" s="100">
        <v>16.120678492813674</v>
      </c>
      <c r="T197" s="100">
        <v>58.759549397902369</v>
      </c>
      <c r="U197" s="100">
        <v>25.197462126116793</v>
      </c>
      <c r="V197" s="100">
        <v>44.3</v>
      </c>
      <c r="W197" s="101">
        <v>156.30522088353413</v>
      </c>
      <c r="X197" s="100"/>
      <c r="Y197" s="94" t="s">
        <v>209</v>
      </c>
    </row>
    <row r="198" spans="1:25" ht="12" customHeight="1">
      <c r="A198" s="92" t="s">
        <v>151</v>
      </c>
      <c r="B198" s="99" t="s">
        <v>138</v>
      </c>
      <c r="C198" s="99">
        <v>3785</v>
      </c>
      <c r="D198" s="99">
        <v>4</v>
      </c>
      <c r="E198" s="99">
        <v>3</v>
      </c>
      <c r="F198" s="99">
        <v>1</v>
      </c>
      <c r="G198" s="99">
        <v>5</v>
      </c>
      <c r="H198" s="99">
        <v>0</v>
      </c>
      <c r="I198" s="99">
        <v>0</v>
      </c>
      <c r="J198" s="99">
        <v>3</v>
      </c>
      <c r="K198" s="99">
        <v>3</v>
      </c>
      <c r="L198" s="99">
        <v>0</v>
      </c>
      <c r="M198" s="99">
        <v>-1</v>
      </c>
      <c r="N198" s="99">
        <v>0</v>
      </c>
      <c r="P198" s="99">
        <v>669</v>
      </c>
      <c r="Q198" s="99">
        <v>2339</v>
      </c>
      <c r="R198" s="99">
        <v>780</v>
      </c>
      <c r="S198" s="100">
        <v>17.675033025099076</v>
      </c>
      <c r="T198" s="100">
        <v>61.79656538969617</v>
      </c>
      <c r="U198" s="100">
        <v>20.607661822985467</v>
      </c>
      <c r="V198" s="100">
        <v>41.9</v>
      </c>
      <c r="W198" s="101">
        <v>116.59192825112108</v>
      </c>
      <c r="X198" s="100"/>
      <c r="Y198" s="94" t="s">
        <v>151</v>
      </c>
    </row>
    <row r="199" spans="1:25" ht="12" customHeight="1">
      <c r="A199" s="92" t="s">
        <v>152</v>
      </c>
      <c r="B199" s="103" t="s">
        <v>138</v>
      </c>
      <c r="C199" s="103">
        <v>3938</v>
      </c>
      <c r="D199" s="103">
        <v>2</v>
      </c>
      <c r="E199" s="103">
        <v>0</v>
      </c>
      <c r="F199" s="103">
        <v>2</v>
      </c>
      <c r="G199" s="103">
        <v>9</v>
      </c>
      <c r="H199" s="103">
        <v>0</v>
      </c>
      <c r="I199" s="103">
        <v>0</v>
      </c>
      <c r="J199" s="103">
        <v>5</v>
      </c>
      <c r="K199" s="103">
        <v>1</v>
      </c>
      <c r="L199" s="103">
        <v>0</v>
      </c>
      <c r="M199" s="103">
        <v>3</v>
      </c>
      <c r="N199" s="103">
        <v>5</v>
      </c>
      <c r="P199" s="103">
        <v>576</v>
      </c>
      <c r="Q199" s="103">
        <v>2199</v>
      </c>
      <c r="R199" s="103">
        <v>1166</v>
      </c>
      <c r="S199" s="104">
        <v>14.62671406805485</v>
      </c>
      <c r="T199" s="104">
        <v>55.840528186896897</v>
      </c>
      <c r="U199" s="104">
        <v>29.608938547486037</v>
      </c>
      <c r="V199" s="104">
        <v>46.6</v>
      </c>
      <c r="W199" s="105">
        <v>202.43055555555554</v>
      </c>
      <c r="X199" s="100"/>
      <c r="Y199" s="94" t="s">
        <v>152</v>
      </c>
    </row>
    <row r="200" spans="1:25" ht="12" customHeight="1">
      <c r="A200" s="92" t="s">
        <v>210</v>
      </c>
      <c r="B200" s="99">
        <v>16612</v>
      </c>
      <c r="C200" s="99">
        <v>56986</v>
      </c>
      <c r="D200" s="99">
        <v>39</v>
      </c>
      <c r="E200" s="99">
        <v>56</v>
      </c>
      <c r="F200" s="99">
        <v>-17</v>
      </c>
      <c r="G200" s="99">
        <v>60</v>
      </c>
      <c r="H200" s="99">
        <v>49</v>
      </c>
      <c r="I200" s="99">
        <v>0</v>
      </c>
      <c r="J200" s="99">
        <v>66</v>
      </c>
      <c r="K200" s="99">
        <v>44</v>
      </c>
      <c r="L200" s="99">
        <v>0</v>
      </c>
      <c r="M200" s="99">
        <v>-1</v>
      </c>
      <c r="N200" s="99">
        <v>-18</v>
      </c>
      <c r="P200" s="99">
        <v>8762</v>
      </c>
      <c r="Q200" s="99">
        <v>32426</v>
      </c>
      <c r="R200" s="99">
        <v>15923</v>
      </c>
      <c r="S200" s="100">
        <v>15.375706313831467</v>
      </c>
      <c r="T200" s="100">
        <v>56.901695153195519</v>
      </c>
      <c r="U200" s="100">
        <v>27.941950654546734</v>
      </c>
      <c r="V200" s="100">
        <v>45.3</v>
      </c>
      <c r="W200" s="101">
        <v>181.72791600091301</v>
      </c>
      <c r="X200" s="100"/>
      <c r="Y200" s="94" t="s">
        <v>210</v>
      </c>
    </row>
    <row r="201" spans="1:25" ht="12" customHeight="1">
      <c r="A201" s="92" t="s">
        <v>146</v>
      </c>
      <c r="B201" s="99" t="s">
        <v>138</v>
      </c>
      <c r="C201" s="99">
        <v>27576</v>
      </c>
      <c r="D201" s="99">
        <v>23</v>
      </c>
      <c r="E201" s="99">
        <v>28</v>
      </c>
      <c r="F201" s="99">
        <v>-5</v>
      </c>
      <c r="G201" s="99">
        <v>29</v>
      </c>
      <c r="H201" s="99">
        <v>24</v>
      </c>
      <c r="I201" s="99">
        <v>0</v>
      </c>
      <c r="J201" s="99">
        <v>26</v>
      </c>
      <c r="K201" s="99">
        <v>21</v>
      </c>
      <c r="L201" s="99">
        <v>0</v>
      </c>
      <c r="M201" s="99">
        <v>6</v>
      </c>
      <c r="N201" s="99">
        <v>1</v>
      </c>
      <c r="P201" s="99">
        <v>4478</v>
      </c>
      <c r="Q201" s="99">
        <v>16752</v>
      </c>
      <c r="R201" s="99">
        <v>6400</v>
      </c>
      <c r="S201" s="100">
        <v>16.238758340586017</v>
      </c>
      <c r="T201" s="100">
        <v>60.748476936466488</v>
      </c>
      <c r="U201" s="100">
        <v>23.208587177255584</v>
      </c>
      <c r="V201" s="100">
        <v>43.1</v>
      </c>
      <c r="W201" s="101">
        <v>142.92094685127287</v>
      </c>
      <c r="X201" s="100"/>
      <c r="Y201" s="94" t="s">
        <v>146</v>
      </c>
    </row>
    <row r="202" spans="1:25" ht="12" customHeight="1">
      <c r="A202" s="92" t="s">
        <v>147</v>
      </c>
      <c r="B202" s="103" t="s">
        <v>138</v>
      </c>
      <c r="C202" s="103">
        <v>29410</v>
      </c>
      <c r="D202" s="103">
        <v>16</v>
      </c>
      <c r="E202" s="103">
        <v>28</v>
      </c>
      <c r="F202" s="103">
        <v>-12</v>
      </c>
      <c r="G202" s="103">
        <v>31</v>
      </c>
      <c r="H202" s="103">
        <v>25</v>
      </c>
      <c r="I202" s="103">
        <v>0</v>
      </c>
      <c r="J202" s="103">
        <v>40</v>
      </c>
      <c r="K202" s="103">
        <v>23</v>
      </c>
      <c r="L202" s="103">
        <v>0</v>
      </c>
      <c r="M202" s="103">
        <v>-7</v>
      </c>
      <c r="N202" s="103">
        <v>-19</v>
      </c>
      <c r="P202" s="103">
        <v>4284</v>
      </c>
      <c r="Q202" s="103">
        <v>15674</v>
      </c>
      <c r="R202" s="103">
        <v>9523</v>
      </c>
      <c r="S202" s="104">
        <v>14.566473988439308</v>
      </c>
      <c r="T202" s="104">
        <v>53.294797687861276</v>
      </c>
      <c r="U202" s="104">
        <v>32.380142808568515</v>
      </c>
      <c r="V202" s="104">
        <v>47.4</v>
      </c>
      <c r="W202" s="105">
        <v>222.29225023342673</v>
      </c>
      <c r="X202" s="100"/>
      <c r="Y202" s="94" t="s">
        <v>147</v>
      </c>
    </row>
    <row r="203" spans="1:25" ht="12" customHeight="1">
      <c r="A203" s="92" t="s">
        <v>211</v>
      </c>
      <c r="B203" s="99">
        <v>1003</v>
      </c>
      <c r="C203" s="99">
        <v>3700</v>
      </c>
      <c r="D203" s="99">
        <v>1</v>
      </c>
      <c r="E203" s="99">
        <v>4</v>
      </c>
      <c r="F203" s="99">
        <v>-3</v>
      </c>
      <c r="G203" s="99">
        <v>9</v>
      </c>
      <c r="H203" s="99">
        <v>2</v>
      </c>
      <c r="I203" s="99">
        <v>0</v>
      </c>
      <c r="J203" s="99">
        <v>8</v>
      </c>
      <c r="K203" s="99">
        <v>1</v>
      </c>
      <c r="L203" s="99">
        <v>0</v>
      </c>
      <c r="M203" s="99">
        <v>2</v>
      </c>
      <c r="N203" s="99">
        <v>-1</v>
      </c>
      <c r="P203" s="99">
        <v>545</v>
      </c>
      <c r="Q203" s="99">
        <v>2053</v>
      </c>
      <c r="R203" s="99">
        <v>1117</v>
      </c>
      <c r="S203" s="100">
        <v>14.72972972972973</v>
      </c>
      <c r="T203" s="100">
        <v>55.486486486486484</v>
      </c>
      <c r="U203" s="100">
        <v>30.189189189189193</v>
      </c>
      <c r="V203" s="100">
        <v>46.4</v>
      </c>
      <c r="W203" s="101">
        <v>204.95412844036696</v>
      </c>
      <c r="X203" s="100"/>
      <c r="Y203" s="94" t="s">
        <v>211</v>
      </c>
    </row>
    <row r="204" spans="1:25" ht="12" customHeight="1">
      <c r="A204" s="92" t="s">
        <v>151</v>
      </c>
      <c r="B204" s="99" t="s">
        <v>138</v>
      </c>
      <c r="C204" s="99">
        <v>1773</v>
      </c>
      <c r="D204" s="99">
        <v>0</v>
      </c>
      <c r="E204" s="99">
        <v>1</v>
      </c>
      <c r="F204" s="99">
        <v>-1</v>
      </c>
      <c r="G204" s="99">
        <v>5</v>
      </c>
      <c r="H204" s="99">
        <v>2</v>
      </c>
      <c r="I204" s="99">
        <v>0</v>
      </c>
      <c r="J204" s="99">
        <v>2</v>
      </c>
      <c r="K204" s="99">
        <v>1</v>
      </c>
      <c r="L204" s="99">
        <v>0</v>
      </c>
      <c r="M204" s="99">
        <v>4</v>
      </c>
      <c r="N204" s="99">
        <v>3</v>
      </c>
      <c r="P204" s="99">
        <v>262</v>
      </c>
      <c r="Q204" s="99">
        <v>1101</v>
      </c>
      <c r="R204" s="99">
        <v>415</v>
      </c>
      <c r="S204" s="100">
        <v>14.777213761985337</v>
      </c>
      <c r="T204" s="100">
        <v>62.098138747884946</v>
      </c>
      <c r="U204" s="100">
        <v>23.406655386350817</v>
      </c>
      <c r="V204" s="100">
        <v>43.6</v>
      </c>
      <c r="W204" s="101">
        <v>158.3969465648855</v>
      </c>
      <c r="X204" s="100"/>
      <c r="Y204" s="94" t="s">
        <v>151</v>
      </c>
    </row>
    <row r="205" spans="1:25" ht="12" customHeight="1">
      <c r="A205" s="92" t="s">
        <v>152</v>
      </c>
      <c r="B205" s="99" t="s">
        <v>138</v>
      </c>
      <c r="C205" s="99">
        <v>1927</v>
      </c>
      <c r="D205" s="99">
        <v>1</v>
      </c>
      <c r="E205" s="99">
        <v>3</v>
      </c>
      <c r="F205" s="99">
        <v>-2</v>
      </c>
      <c r="G205" s="99">
        <v>4</v>
      </c>
      <c r="H205" s="99">
        <v>0</v>
      </c>
      <c r="I205" s="99">
        <v>0</v>
      </c>
      <c r="J205" s="99">
        <v>6</v>
      </c>
      <c r="K205" s="99">
        <v>0</v>
      </c>
      <c r="L205" s="99">
        <v>0</v>
      </c>
      <c r="M205" s="99">
        <v>-2</v>
      </c>
      <c r="N205" s="99">
        <v>-4</v>
      </c>
      <c r="P205" s="99">
        <v>283</v>
      </c>
      <c r="Q205" s="99">
        <v>952</v>
      </c>
      <c r="R205" s="99">
        <v>702</v>
      </c>
      <c r="S205" s="100">
        <v>14.686040477426051</v>
      </c>
      <c r="T205" s="100">
        <v>49.403217436429685</v>
      </c>
      <c r="U205" s="100">
        <v>36.429683445770628</v>
      </c>
      <c r="V205" s="100">
        <v>48.9</v>
      </c>
      <c r="W205" s="101">
        <v>248.0565371024735</v>
      </c>
      <c r="X205" s="100"/>
      <c r="Y205" s="94" t="s">
        <v>152</v>
      </c>
    </row>
    <row r="206" spans="1:25" ht="12" customHeight="1">
      <c r="A206" s="92" t="s">
        <v>212</v>
      </c>
      <c r="B206" s="99">
        <v>1129</v>
      </c>
      <c r="C206" s="99">
        <v>3661</v>
      </c>
      <c r="D206" s="99">
        <v>2</v>
      </c>
      <c r="E206" s="99">
        <v>2</v>
      </c>
      <c r="F206" s="99">
        <v>0</v>
      </c>
      <c r="G206" s="99">
        <v>2</v>
      </c>
      <c r="H206" s="99">
        <v>5</v>
      </c>
      <c r="I206" s="99">
        <v>0</v>
      </c>
      <c r="J206" s="99">
        <v>7</v>
      </c>
      <c r="K206" s="99">
        <v>8</v>
      </c>
      <c r="L206" s="99">
        <v>0</v>
      </c>
      <c r="M206" s="99">
        <v>-8</v>
      </c>
      <c r="N206" s="99">
        <v>-8</v>
      </c>
      <c r="P206" s="99">
        <v>531</v>
      </c>
      <c r="Q206" s="99">
        <v>2211</v>
      </c>
      <c r="R206" s="99">
        <v>925</v>
      </c>
      <c r="S206" s="100">
        <v>14.504233815897297</v>
      </c>
      <c r="T206" s="100">
        <v>60.393335154329421</v>
      </c>
      <c r="U206" s="100">
        <v>25.26632067741054</v>
      </c>
      <c r="V206" s="100">
        <v>43.9</v>
      </c>
      <c r="W206" s="101">
        <v>174.19962335216573</v>
      </c>
      <c r="X206" s="100"/>
      <c r="Y206" s="94" t="s">
        <v>212</v>
      </c>
    </row>
    <row r="207" spans="1:25" ht="12" customHeight="1">
      <c r="A207" s="92" t="s">
        <v>151</v>
      </c>
      <c r="B207" s="99" t="s">
        <v>138</v>
      </c>
      <c r="C207" s="99">
        <v>1785</v>
      </c>
      <c r="D207" s="99">
        <v>2</v>
      </c>
      <c r="E207" s="99">
        <v>1</v>
      </c>
      <c r="F207" s="99">
        <v>1</v>
      </c>
      <c r="G207" s="99">
        <v>1</v>
      </c>
      <c r="H207" s="99">
        <v>3</v>
      </c>
      <c r="I207" s="99">
        <v>0</v>
      </c>
      <c r="J207" s="99">
        <v>2</v>
      </c>
      <c r="K207" s="99">
        <v>5</v>
      </c>
      <c r="L207" s="99">
        <v>0</v>
      </c>
      <c r="M207" s="99">
        <v>-3</v>
      </c>
      <c r="N207" s="99">
        <v>-2</v>
      </c>
      <c r="P207" s="99">
        <v>278</v>
      </c>
      <c r="Q207" s="99">
        <v>1130</v>
      </c>
      <c r="R207" s="99">
        <v>380</v>
      </c>
      <c r="S207" s="100">
        <v>15.57422969187675</v>
      </c>
      <c r="T207" s="100">
        <v>63.305322128851536</v>
      </c>
      <c r="U207" s="100">
        <v>21.288515406162464</v>
      </c>
      <c r="V207" s="100">
        <v>42.4</v>
      </c>
      <c r="W207" s="101">
        <v>136.69064748201438</v>
      </c>
      <c r="X207" s="100"/>
      <c r="Y207" s="94" t="s">
        <v>151</v>
      </c>
    </row>
    <row r="208" spans="1:25" ht="12" customHeight="1">
      <c r="A208" s="92" t="s">
        <v>152</v>
      </c>
      <c r="B208" s="99" t="s">
        <v>138</v>
      </c>
      <c r="C208" s="99">
        <v>1876</v>
      </c>
      <c r="D208" s="99">
        <v>0</v>
      </c>
      <c r="E208" s="99">
        <v>1</v>
      </c>
      <c r="F208" s="99">
        <v>-1</v>
      </c>
      <c r="G208" s="99">
        <v>1</v>
      </c>
      <c r="H208" s="99">
        <v>2</v>
      </c>
      <c r="I208" s="99">
        <v>0</v>
      </c>
      <c r="J208" s="99">
        <v>5</v>
      </c>
      <c r="K208" s="99">
        <v>3</v>
      </c>
      <c r="L208" s="99">
        <v>0</v>
      </c>
      <c r="M208" s="99">
        <v>-5</v>
      </c>
      <c r="N208" s="99">
        <v>-6</v>
      </c>
      <c r="P208" s="99">
        <v>253</v>
      </c>
      <c r="Q208" s="99">
        <v>1081</v>
      </c>
      <c r="R208" s="99">
        <v>545</v>
      </c>
      <c r="S208" s="100">
        <v>13.486140724946697</v>
      </c>
      <c r="T208" s="100">
        <v>57.622601279317699</v>
      </c>
      <c r="U208" s="100">
        <v>29.05117270788913</v>
      </c>
      <c r="V208" s="100">
        <v>45.3</v>
      </c>
      <c r="W208" s="101">
        <v>215.41501976284584</v>
      </c>
      <c r="X208" s="100"/>
      <c r="Y208" s="94" t="s">
        <v>152</v>
      </c>
    </row>
    <row r="209" spans="1:25" ht="12" customHeight="1">
      <c r="A209" s="92" t="s">
        <v>213</v>
      </c>
      <c r="B209" s="99">
        <v>2871</v>
      </c>
      <c r="C209" s="99">
        <v>10675</v>
      </c>
      <c r="D209" s="99">
        <v>10</v>
      </c>
      <c r="E209" s="99">
        <v>10</v>
      </c>
      <c r="F209" s="99">
        <v>0</v>
      </c>
      <c r="G209" s="99">
        <v>12</v>
      </c>
      <c r="H209" s="99">
        <v>5</v>
      </c>
      <c r="I209" s="99">
        <v>0</v>
      </c>
      <c r="J209" s="99">
        <v>12</v>
      </c>
      <c r="K209" s="99">
        <v>9</v>
      </c>
      <c r="L209" s="99">
        <v>0</v>
      </c>
      <c r="M209" s="99">
        <v>-4</v>
      </c>
      <c r="N209" s="99">
        <v>-4</v>
      </c>
      <c r="P209" s="99">
        <v>1883</v>
      </c>
      <c r="Q209" s="99">
        <v>6218</v>
      </c>
      <c r="R209" s="99">
        <v>2581</v>
      </c>
      <c r="S209" s="100">
        <v>17.639344262295083</v>
      </c>
      <c r="T209" s="100">
        <v>58.248243559718972</v>
      </c>
      <c r="U209" s="100">
        <v>24.177985948477751</v>
      </c>
      <c r="V209" s="100">
        <v>42.9</v>
      </c>
      <c r="W209" s="101">
        <v>137.06850770047797</v>
      </c>
      <c r="X209" s="100"/>
      <c r="Y209" s="94" t="s">
        <v>213</v>
      </c>
    </row>
    <row r="210" spans="1:25" ht="12" customHeight="1">
      <c r="A210" s="92" t="s">
        <v>151</v>
      </c>
      <c r="B210" s="99" t="s">
        <v>138</v>
      </c>
      <c r="C210" s="99">
        <v>5132</v>
      </c>
      <c r="D210" s="99">
        <v>4</v>
      </c>
      <c r="E210" s="99">
        <v>5</v>
      </c>
      <c r="F210" s="99">
        <v>-1</v>
      </c>
      <c r="G210" s="99">
        <v>6</v>
      </c>
      <c r="H210" s="99">
        <v>2</v>
      </c>
      <c r="I210" s="99">
        <v>0</v>
      </c>
      <c r="J210" s="99">
        <v>6</v>
      </c>
      <c r="K210" s="99">
        <v>4</v>
      </c>
      <c r="L210" s="99">
        <v>0</v>
      </c>
      <c r="M210" s="99">
        <v>-2</v>
      </c>
      <c r="N210" s="99">
        <v>-3</v>
      </c>
      <c r="P210" s="99">
        <v>941</v>
      </c>
      <c r="Q210" s="99">
        <v>3192</v>
      </c>
      <c r="R210" s="99">
        <v>1004</v>
      </c>
      <c r="S210" s="100">
        <v>18.335931410756039</v>
      </c>
      <c r="T210" s="100">
        <v>62.197973499610292</v>
      </c>
      <c r="U210" s="100">
        <v>19.563522992985192</v>
      </c>
      <c r="V210" s="100">
        <v>40.700000000000003</v>
      </c>
      <c r="W210" s="101">
        <v>106.69500531349627</v>
      </c>
      <c r="X210" s="100"/>
      <c r="Y210" s="94" t="s">
        <v>151</v>
      </c>
    </row>
    <row r="211" spans="1:25" ht="12" customHeight="1">
      <c r="A211" s="92" t="s">
        <v>152</v>
      </c>
      <c r="B211" s="99" t="s">
        <v>138</v>
      </c>
      <c r="C211" s="99">
        <v>5543</v>
      </c>
      <c r="D211" s="99">
        <v>6</v>
      </c>
      <c r="E211" s="99">
        <v>5</v>
      </c>
      <c r="F211" s="99">
        <v>1</v>
      </c>
      <c r="G211" s="99">
        <v>6</v>
      </c>
      <c r="H211" s="99">
        <v>3</v>
      </c>
      <c r="I211" s="99">
        <v>0</v>
      </c>
      <c r="J211" s="99">
        <v>6</v>
      </c>
      <c r="K211" s="99">
        <v>5</v>
      </c>
      <c r="L211" s="99">
        <v>0</v>
      </c>
      <c r="M211" s="99">
        <v>-2</v>
      </c>
      <c r="N211" s="99">
        <v>-1</v>
      </c>
      <c r="P211" s="99">
        <v>942</v>
      </c>
      <c r="Q211" s="99">
        <v>3026</v>
      </c>
      <c r="R211" s="99">
        <v>1577</v>
      </c>
      <c r="S211" s="100">
        <v>16.994407360635037</v>
      </c>
      <c r="T211" s="100">
        <v>54.591376510914671</v>
      </c>
      <c r="U211" s="100">
        <v>28.450297672740394</v>
      </c>
      <c r="V211" s="100">
        <v>44.9</v>
      </c>
      <c r="W211" s="101">
        <v>167.40976645435245</v>
      </c>
      <c r="X211" s="100"/>
      <c r="Y211" s="94" t="s">
        <v>152</v>
      </c>
    </row>
    <row r="212" spans="1:25" ht="12" customHeight="1">
      <c r="A212" s="92" t="s">
        <v>214</v>
      </c>
      <c r="B212" s="99">
        <v>1278</v>
      </c>
      <c r="C212" s="99">
        <v>4400</v>
      </c>
      <c r="D212" s="99">
        <v>2</v>
      </c>
      <c r="E212" s="99">
        <v>3</v>
      </c>
      <c r="F212" s="99">
        <v>-1</v>
      </c>
      <c r="G212" s="99">
        <v>1</v>
      </c>
      <c r="H212" s="99">
        <v>1</v>
      </c>
      <c r="I212" s="99">
        <v>0</v>
      </c>
      <c r="J212" s="99">
        <v>1</v>
      </c>
      <c r="K212" s="99">
        <v>1</v>
      </c>
      <c r="L212" s="99">
        <v>0</v>
      </c>
      <c r="M212" s="99">
        <v>0</v>
      </c>
      <c r="N212" s="99">
        <v>-1</v>
      </c>
      <c r="P212" s="99">
        <v>629</v>
      </c>
      <c r="Q212" s="99">
        <v>2292</v>
      </c>
      <c r="R212" s="99">
        <v>1485</v>
      </c>
      <c r="S212" s="100">
        <v>14.295454545454545</v>
      </c>
      <c r="T212" s="100">
        <v>52.090909090909086</v>
      </c>
      <c r="U212" s="100">
        <v>33.75</v>
      </c>
      <c r="V212" s="100">
        <v>48.3</v>
      </c>
      <c r="W212" s="101">
        <v>236.08903020667728</v>
      </c>
      <c r="X212" s="100"/>
      <c r="Y212" s="94" t="s">
        <v>214</v>
      </c>
    </row>
    <row r="213" spans="1:25" ht="12" customHeight="1">
      <c r="A213" s="92" t="s">
        <v>151</v>
      </c>
      <c r="B213" s="99" t="s">
        <v>138</v>
      </c>
      <c r="C213" s="99">
        <v>2119</v>
      </c>
      <c r="D213" s="99">
        <v>2</v>
      </c>
      <c r="E213" s="99">
        <v>2</v>
      </c>
      <c r="F213" s="99">
        <v>0</v>
      </c>
      <c r="G213" s="99">
        <v>1</v>
      </c>
      <c r="H213" s="99">
        <v>0</v>
      </c>
      <c r="I213" s="99">
        <v>0</v>
      </c>
      <c r="J213" s="99">
        <v>1</v>
      </c>
      <c r="K213" s="99">
        <v>1</v>
      </c>
      <c r="L213" s="99">
        <v>0</v>
      </c>
      <c r="M213" s="99">
        <v>-1</v>
      </c>
      <c r="N213" s="99">
        <v>-1</v>
      </c>
      <c r="P213" s="99">
        <v>324</v>
      </c>
      <c r="Q213" s="99">
        <v>1188</v>
      </c>
      <c r="R213" s="99">
        <v>610</v>
      </c>
      <c r="S213" s="100">
        <v>15.290231241151487</v>
      </c>
      <c r="T213" s="100">
        <v>56.064181217555451</v>
      </c>
      <c r="U213" s="100">
        <v>28.787163756488908</v>
      </c>
      <c r="V213" s="100">
        <v>46</v>
      </c>
      <c r="W213" s="101">
        <v>188.27160493827159</v>
      </c>
      <c r="X213" s="100"/>
      <c r="Y213" s="94" t="s">
        <v>151</v>
      </c>
    </row>
    <row r="214" spans="1:25" ht="12" customHeight="1">
      <c r="A214" s="92" t="s">
        <v>152</v>
      </c>
      <c r="B214" s="99" t="s">
        <v>138</v>
      </c>
      <c r="C214" s="99">
        <v>2281</v>
      </c>
      <c r="D214" s="99">
        <v>0</v>
      </c>
      <c r="E214" s="99">
        <v>1</v>
      </c>
      <c r="F214" s="99">
        <v>-1</v>
      </c>
      <c r="G214" s="99">
        <v>0</v>
      </c>
      <c r="H214" s="99">
        <v>1</v>
      </c>
      <c r="I214" s="99">
        <v>0</v>
      </c>
      <c r="J214" s="99">
        <v>0</v>
      </c>
      <c r="K214" s="99">
        <v>0</v>
      </c>
      <c r="L214" s="99">
        <v>0</v>
      </c>
      <c r="M214" s="99">
        <v>1</v>
      </c>
      <c r="N214" s="99">
        <v>0</v>
      </c>
      <c r="P214" s="99">
        <v>305</v>
      </c>
      <c r="Q214" s="99">
        <v>1104</v>
      </c>
      <c r="R214" s="99">
        <v>875</v>
      </c>
      <c r="S214" s="100">
        <v>13.371328364752303</v>
      </c>
      <c r="T214" s="100">
        <v>48.399824638316531</v>
      </c>
      <c r="U214" s="100">
        <v>38.360368259535292</v>
      </c>
      <c r="V214" s="100">
        <v>50.4</v>
      </c>
      <c r="W214" s="101">
        <v>286.88524590163934</v>
      </c>
      <c r="X214" s="100"/>
      <c r="Y214" s="94" t="s">
        <v>152</v>
      </c>
    </row>
    <row r="215" spans="1:25" ht="12" customHeight="1">
      <c r="A215" s="92" t="s">
        <v>215</v>
      </c>
      <c r="B215" s="99">
        <v>3078</v>
      </c>
      <c r="C215" s="99">
        <v>9356</v>
      </c>
      <c r="D215" s="99">
        <v>4</v>
      </c>
      <c r="E215" s="99">
        <v>14</v>
      </c>
      <c r="F215" s="99">
        <v>-10</v>
      </c>
      <c r="G215" s="99">
        <v>4</v>
      </c>
      <c r="H215" s="99">
        <v>2</v>
      </c>
      <c r="I215" s="99">
        <v>0</v>
      </c>
      <c r="J215" s="99">
        <v>4</v>
      </c>
      <c r="K215" s="99">
        <v>3</v>
      </c>
      <c r="L215" s="99">
        <v>0</v>
      </c>
      <c r="M215" s="99">
        <v>-1</v>
      </c>
      <c r="N215" s="99">
        <v>-11</v>
      </c>
      <c r="P215" s="99">
        <v>1240</v>
      </c>
      <c r="Q215" s="99">
        <v>4916</v>
      </c>
      <c r="R215" s="99">
        <v>3217</v>
      </c>
      <c r="S215" s="100">
        <v>13.253527148353998</v>
      </c>
      <c r="T215" s="100">
        <v>52.543822146216336</v>
      </c>
      <c r="U215" s="100">
        <v>34.384352287302264</v>
      </c>
      <c r="V215" s="100">
        <v>49.2</v>
      </c>
      <c r="W215" s="101">
        <v>259.43548387096774</v>
      </c>
      <c r="X215" s="100"/>
      <c r="Y215" s="94" t="s">
        <v>215</v>
      </c>
    </row>
    <row r="216" spans="1:25" ht="12" customHeight="1">
      <c r="A216" s="92" t="s">
        <v>151</v>
      </c>
      <c r="B216" s="99" t="s">
        <v>138</v>
      </c>
      <c r="C216" s="99">
        <v>4588</v>
      </c>
      <c r="D216" s="99">
        <v>0</v>
      </c>
      <c r="E216" s="99">
        <v>5</v>
      </c>
      <c r="F216" s="99">
        <v>-5</v>
      </c>
      <c r="G216" s="99">
        <v>1</v>
      </c>
      <c r="H216" s="99">
        <v>0</v>
      </c>
      <c r="I216" s="99">
        <v>0</v>
      </c>
      <c r="J216" s="99">
        <v>1</v>
      </c>
      <c r="K216" s="99">
        <v>1</v>
      </c>
      <c r="L216" s="99">
        <v>0</v>
      </c>
      <c r="M216" s="99">
        <v>-1</v>
      </c>
      <c r="N216" s="99">
        <v>-6</v>
      </c>
      <c r="P216" s="99">
        <v>656</v>
      </c>
      <c r="Q216" s="99">
        <v>2648</v>
      </c>
      <c r="R216" s="99">
        <v>1289</v>
      </c>
      <c r="S216" s="100">
        <v>14.298169136878814</v>
      </c>
      <c r="T216" s="100">
        <v>57.715780296425457</v>
      </c>
      <c r="U216" s="100">
        <v>28.095030514385357</v>
      </c>
      <c r="V216" s="100">
        <v>46.4</v>
      </c>
      <c r="W216" s="101">
        <v>196.4939024390244</v>
      </c>
      <c r="X216" s="100"/>
      <c r="Y216" s="94" t="s">
        <v>151</v>
      </c>
    </row>
    <row r="217" spans="1:25" ht="12" customHeight="1">
      <c r="A217" s="92" t="s">
        <v>152</v>
      </c>
      <c r="B217" s="99" t="s">
        <v>138</v>
      </c>
      <c r="C217" s="99">
        <v>4768</v>
      </c>
      <c r="D217" s="99">
        <v>4</v>
      </c>
      <c r="E217" s="99">
        <v>9</v>
      </c>
      <c r="F217" s="99">
        <v>-5</v>
      </c>
      <c r="G217" s="99">
        <v>3</v>
      </c>
      <c r="H217" s="99">
        <v>2</v>
      </c>
      <c r="I217" s="99">
        <v>0</v>
      </c>
      <c r="J217" s="99">
        <v>3</v>
      </c>
      <c r="K217" s="99">
        <v>2</v>
      </c>
      <c r="L217" s="99">
        <v>0</v>
      </c>
      <c r="M217" s="99">
        <v>0</v>
      </c>
      <c r="N217" s="99">
        <v>-5</v>
      </c>
      <c r="P217" s="99">
        <v>584</v>
      </c>
      <c r="Q217" s="99">
        <v>2268</v>
      </c>
      <c r="R217" s="99">
        <v>1928</v>
      </c>
      <c r="S217" s="100">
        <v>12.248322147651008</v>
      </c>
      <c r="T217" s="100">
        <v>47.567114093959731</v>
      </c>
      <c r="U217" s="100">
        <v>40.436241610738257</v>
      </c>
      <c r="V217" s="100">
        <v>51.8</v>
      </c>
      <c r="W217" s="101">
        <v>330.13698630136986</v>
      </c>
      <c r="X217" s="100"/>
      <c r="Y217" s="94" t="s">
        <v>152</v>
      </c>
    </row>
    <row r="218" spans="1:25" ht="12" customHeight="1">
      <c r="A218" s="92" t="s">
        <v>216</v>
      </c>
      <c r="B218" s="99">
        <v>660</v>
      </c>
      <c r="C218" s="99">
        <v>2565</v>
      </c>
      <c r="D218" s="99">
        <v>0</v>
      </c>
      <c r="E218" s="99">
        <v>3</v>
      </c>
      <c r="F218" s="99">
        <v>-3</v>
      </c>
      <c r="G218" s="99">
        <v>2</v>
      </c>
      <c r="H218" s="99">
        <v>1</v>
      </c>
      <c r="I218" s="99">
        <v>0</v>
      </c>
      <c r="J218" s="99">
        <v>3</v>
      </c>
      <c r="K218" s="99">
        <v>7</v>
      </c>
      <c r="L218" s="99">
        <v>0</v>
      </c>
      <c r="M218" s="99">
        <v>-7</v>
      </c>
      <c r="N218" s="99">
        <v>-10</v>
      </c>
      <c r="P218" s="99">
        <v>416</v>
      </c>
      <c r="Q218" s="99">
        <v>1400</v>
      </c>
      <c r="R218" s="99">
        <v>774</v>
      </c>
      <c r="S218" s="100">
        <v>16.218323586744638</v>
      </c>
      <c r="T218" s="100">
        <v>54.580896686159839</v>
      </c>
      <c r="U218" s="100">
        <v>30.175438596491226</v>
      </c>
      <c r="V218" s="100">
        <v>46.3</v>
      </c>
      <c r="W218" s="101">
        <v>186.05769230769232</v>
      </c>
      <c r="X218" s="100"/>
      <c r="Y218" s="94" t="s">
        <v>216</v>
      </c>
    </row>
    <row r="219" spans="1:25" ht="12" customHeight="1">
      <c r="A219" s="92" t="s">
        <v>151</v>
      </c>
      <c r="B219" s="99" t="s">
        <v>138</v>
      </c>
      <c r="C219" s="99">
        <v>1205</v>
      </c>
      <c r="D219" s="99">
        <v>0</v>
      </c>
      <c r="E219" s="99">
        <v>2</v>
      </c>
      <c r="F219" s="99">
        <v>-2</v>
      </c>
      <c r="G219" s="99">
        <v>0</v>
      </c>
      <c r="H219" s="99">
        <v>1</v>
      </c>
      <c r="I219" s="99">
        <v>0</v>
      </c>
      <c r="J219" s="99">
        <v>1</v>
      </c>
      <c r="K219" s="99">
        <v>4</v>
      </c>
      <c r="L219" s="99">
        <v>0</v>
      </c>
      <c r="M219" s="99">
        <v>-4</v>
      </c>
      <c r="N219" s="99">
        <v>-6</v>
      </c>
      <c r="P219" s="99">
        <v>194</v>
      </c>
      <c r="Q219" s="99">
        <v>710</v>
      </c>
      <c r="R219" s="99">
        <v>310</v>
      </c>
      <c r="S219" s="100">
        <v>16.099585062240664</v>
      </c>
      <c r="T219" s="100">
        <v>58.921161825726145</v>
      </c>
      <c r="U219" s="100">
        <v>25.726141078838172</v>
      </c>
      <c r="V219" s="100">
        <v>44.5</v>
      </c>
      <c r="W219" s="101">
        <v>159.79381443298971</v>
      </c>
      <c r="X219" s="100"/>
      <c r="Y219" s="94" t="s">
        <v>151</v>
      </c>
    </row>
    <row r="220" spans="1:25" ht="12" customHeight="1">
      <c r="A220" s="92" t="s">
        <v>152</v>
      </c>
      <c r="B220" s="99" t="s">
        <v>138</v>
      </c>
      <c r="C220" s="99">
        <v>1360</v>
      </c>
      <c r="D220" s="99">
        <v>0</v>
      </c>
      <c r="E220" s="99">
        <v>1</v>
      </c>
      <c r="F220" s="99">
        <v>-1</v>
      </c>
      <c r="G220" s="99">
        <v>2</v>
      </c>
      <c r="H220" s="99">
        <v>0</v>
      </c>
      <c r="I220" s="99">
        <v>0</v>
      </c>
      <c r="J220" s="99">
        <v>2</v>
      </c>
      <c r="K220" s="99">
        <v>3</v>
      </c>
      <c r="L220" s="99">
        <v>0</v>
      </c>
      <c r="M220" s="99">
        <v>-3</v>
      </c>
      <c r="N220" s="99">
        <v>-4</v>
      </c>
      <c r="P220" s="99">
        <v>222</v>
      </c>
      <c r="Q220" s="99">
        <v>690</v>
      </c>
      <c r="R220" s="99">
        <v>464</v>
      </c>
      <c r="S220" s="100">
        <v>16.323529411764707</v>
      </c>
      <c r="T220" s="100">
        <v>50.735294117647058</v>
      </c>
      <c r="U220" s="100">
        <v>34.117647058823529</v>
      </c>
      <c r="V220" s="100">
        <v>48</v>
      </c>
      <c r="W220" s="101">
        <v>209.00900900900899</v>
      </c>
      <c r="X220" s="100"/>
      <c r="Y220" s="94" t="s">
        <v>152</v>
      </c>
    </row>
    <row r="221" spans="1:25" ht="12" customHeight="1">
      <c r="A221" s="92" t="s">
        <v>217</v>
      </c>
      <c r="B221" s="99">
        <v>1228</v>
      </c>
      <c r="C221" s="99">
        <v>4248</v>
      </c>
      <c r="D221" s="99">
        <v>2</v>
      </c>
      <c r="E221" s="99">
        <v>6</v>
      </c>
      <c r="F221" s="99">
        <v>-4</v>
      </c>
      <c r="G221" s="99">
        <v>4</v>
      </c>
      <c r="H221" s="99">
        <v>2</v>
      </c>
      <c r="I221" s="99">
        <v>0</v>
      </c>
      <c r="J221" s="99">
        <v>11</v>
      </c>
      <c r="K221" s="99">
        <v>0</v>
      </c>
      <c r="L221" s="99">
        <v>0</v>
      </c>
      <c r="M221" s="99">
        <v>-5</v>
      </c>
      <c r="N221" s="99">
        <v>-9</v>
      </c>
      <c r="P221" s="99">
        <v>647</v>
      </c>
      <c r="Q221" s="99">
        <v>2465</v>
      </c>
      <c r="R221" s="99">
        <v>1140</v>
      </c>
      <c r="S221" s="100">
        <v>15.23069679849341</v>
      </c>
      <c r="T221" s="100">
        <v>58.027306967984934</v>
      </c>
      <c r="U221" s="100">
        <v>26.836158192090398</v>
      </c>
      <c r="V221" s="100">
        <v>44.6</v>
      </c>
      <c r="W221" s="101">
        <v>176.19783616692425</v>
      </c>
      <c r="X221" s="100"/>
      <c r="Y221" s="94" t="s">
        <v>217</v>
      </c>
    </row>
    <row r="222" spans="1:25" ht="12" customHeight="1">
      <c r="A222" s="92" t="s">
        <v>151</v>
      </c>
      <c r="B222" s="99" t="s">
        <v>138</v>
      </c>
      <c r="C222" s="99">
        <v>2067</v>
      </c>
      <c r="D222" s="99">
        <v>1</v>
      </c>
      <c r="E222" s="99">
        <v>5</v>
      </c>
      <c r="F222" s="99">
        <v>-4</v>
      </c>
      <c r="G222" s="99">
        <v>1</v>
      </c>
      <c r="H222" s="99">
        <v>2</v>
      </c>
      <c r="I222" s="99">
        <v>0</v>
      </c>
      <c r="J222" s="99">
        <v>4</v>
      </c>
      <c r="K222" s="99">
        <v>0</v>
      </c>
      <c r="L222" s="99">
        <v>0</v>
      </c>
      <c r="M222" s="99">
        <v>-1</v>
      </c>
      <c r="N222" s="99">
        <v>-5</v>
      </c>
      <c r="P222" s="99">
        <v>350</v>
      </c>
      <c r="Q222" s="99">
        <v>1268</v>
      </c>
      <c r="R222" s="99">
        <v>451</v>
      </c>
      <c r="S222" s="100">
        <v>16.932752781809384</v>
      </c>
      <c r="T222" s="100">
        <v>61.344944363812296</v>
      </c>
      <c r="U222" s="100">
        <v>21.819061441702949</v>
      </c>
      <c r="V222" s="100">
        <v>41.9</v>
      </c>
      <c r="W222" s="101">
        <v>128.85714285714286</v>
      </c>
      <c r="X222" s="100"/>
      <c r="Y222" s="94" t="s">
        <v>151</v>
      </c>
    </row>
    <row r="223" spans="1:25" ht="12" customHeight="1">
      <c r="A223" s="92" t="s">
        <v>152</v>
      </c>
      <c r="B223" s="99" t="s">
        <v>138</v>
      </c>
      <c r="C223" s="99">
        <v>2181</v>
      </c>
      <c r="D223" s="99">
        <v>1</v>
      </c>
      <c r="E223" s="99">
        <v>1</v>
      </c>
      <c r="F223" s="99">
        <v>0</v>
      </c>
      <c r="G223" s="99">
        <v>3</v>
      </c>
      <c r="H223" s="99">
        <v>0</v>
      </c>
      <c r="I223" s="99">
        <v>0</v>
      </c>
      <c r="J223" s="99">
        <v>7</v>
      </c>
      <c r="K223" s="99">
        <v>0</v>
      </c>
      <c r="L223" s="99">
        <v>0</v>
      </c>
      <c r="M223" s="99">
        <v>-4</v>
      </c>
      <c r="N223" s="99">
        <v>-4</v>
      </c>
      <c r="P223" s="99">
        <v>297</v>
      </c>
      <c r="Q223" s="99">
        <v>1197</v>
      </c>
      <c r="R223" s="99">
        <v>689</v>
      </c>
      <c r="S223" s="100">
        <v>13.617606602475929</v>
      </c>
      <c r="T223" s="100">
        <v>54.883081155433288</v>
      </c>
      <c r="U223" s="100">
        <v>31.59101329665291</v>
      </c>
      <c r="V223" s="100">
        <v>47.2</v>
      </c>
      <c r="W223" s="101">
        <v>231.98653198653201</v>
      </c>
      <c r="X223" s="100"/>
      <c r="Y223" s="94" t="s">
        <v>152</v>
      </c>
    </row>
    <row r="224" spans="1:25" ht="12" customHeight="1">
      <c r="A224" s="92" t="s">
        <v>218</v>
      </c>
      <c r="B224" s="99">
        <v>5365</v>
      </c>
      <c r="C224" s="99">
        <v>18381</v>
      </c>
      <c r="D224" s="99">
        <v>18</v>
      </c>
      <c r="E224" s="99">
        <v>14</v>
      </c>
      <c r="F224" s="99">
        <v>4</v>
      </c>
      <c r="G224" s="99">
        <v>26</v>
      </c>
      <c r="H224" s="99">
        <v>31</v>
      </c>
      <c r="I224" s="99">
        <v>0</v>
      </c>
      <c r="J224" s="99">
        <v>20</v>
      </c>
      <c r="K224" s="99">
        <v>15</v>
      </c>
      <c r="L224" s="99">
        <v>0</v>
      </c>
      <c r="M224" s="99">
        <v>22</v>
      </c>
      <c r="N224" s="99">
        <v>26</v>
      </c>
      <c r="P224" s="99">
        <v>2871</v>
      </c>
      <c r="Q224" s="99">
        <v>10871</v>
      </c>
      <c r="R224" s="99">
        <v>4684</v>
      </c>
      <c r="S224" s="100">
        <v>15.619389587073609</v>
      </c>
      <c r="T224" s="100">
        <v>59.142592894837065</v>
      </c>
      <c r="U224" s="100">
        <v>25.482835536695504</v>
      </c>
      <c r="V224" s="100">
        <v>44.1</v>
      </c>
      <c r="W224" s="101">
        <v>163.14872866597005</v>
      </c>
      <c r="X224" s="100"/>
      <c r="Y224" s="94" t="s">
        <v>218</v>
      </c>
    </row>
    <row r="225" spans="1:25" ht="12" customHeight="1">
      <c r="A225" s="92" t="s">
        <v>151</v>
      </c>
      <c r="B225" s="99" t="s">
        <v>138</v>
      </c>
      <c r="C225" s="99">
        <v>8907</v>
      </c>
      <c r="D225" s="99">
        <v>14</v>
      </c>
      <c r="E225" s="99">
        <v>7</v>
      </c>
      <c r="F225" s="99">
        <v>7</v>
      </c>
      <c r="G225" s="99">
        <v>14</v>
      </c>
      <c r="H225" s="99">
        <v>14</v>
      </c>
      <c r="I225" s="99">
        <v>0</v>
      </c>
      <c r="J225" s="99">
        <v>9</v>
      </c>
      <c r="K225" s="99">
        <v>5</v>
      </c>
      <c r="L225" s="99">
        <v>0</v>
      </c>
      <c r="M225" s="99">
        <v>14</v>
      </c>
      <c r="N225" s="99">
        <v>21</v>
      </c>
      <c r="P225" s="99">
        <v>1473</v>
      </c>
      <c r="Q225" s="99">
        <v>5515</v>
      </c>
      <c r="R225" s="99">
        <v>1941</v>
      </c>
      <c r="S225" s="100">
        <v>16.537554732233076</v>
      </c>
      <c r="T225" s="100">
        <v>61.917592904457166</v>
      </c>
      <c r="U225" s="100">
        <v>21.791849107443582</v>
      </c>
      <c r="V225" s="100">
        <v>42.1</v>
      </c>
      <c r="W225" s="101">
        <v>131.77189409368634</v>
      </c>
      <c r="X225" s="100"/>
      <c r="Y225" s="94" t="s">
        <v>151</v>
      </c>
    </row>
    <row r="226" spans="1:25" ht="12" customHeight="1">
      <c r="A226" s="92" t="s">
        <v>152</v>
      </c>
      <c r="B226" s="103" t="s">
        <v>138</v>
      </c>
      <c r="C226" s="103">
        <v>9474</v>
      </c>
      <c r="D226" s="103">
        <v>4</v>
      </c>
      <c r="E226" s="103">
        <v>7</v>
      </c>
      <c r="F226" s="103">
        <v>-3</v>
      </c>
      <c r="G226" s="103">
        <v>12</v>
      </c>
      <c r="H226" s="103">
        <v>17</v>
      </c>
      <c r="I226" s="103">
        <v>0</v>
      </c>
      <c r="J226" s="103">
        <v>11</v>
      </c>
      <c r="K226" s="103">
        <v>10</v>
      </c>
      <c r="L226" s="103">
        <v>0</v>
      </c>
      <c r="M226" s="103">
        <v>8</v>
      </c>
      <c r="N226" s="103">
        <v>5</v>
      </c>
      <c r="P226" s="103">
        <v>1398</v>
      </c>
      <c r="Q226" s="103">
        <v>5356</v>
      </c>
      <c r="R226" s="103">
        <v>2743</v>
      </c>
      <c r="S226" s="104">
        <v>14.756174794173527</v>
      </c>
      <c r="T226" s="104">
        <v>56.533671099852221</v>
      </c>
      <c r="U226" s="104">
        <v>28.952923791429175</v>
      </c>
      <c r="V226" s="104">
        <v>45.9</v>
      </c>
      <c r="W226" s="105">
        <v>196.20886981402003</v>
      </c>
      <c r="X226" s="100"/>
      <c r="Y226" s="94" t="s">
        <v>152</v>
      </c>
    </row>
    <row r="227" spans="1:25" ht="12" customHeight="1">
      <c r="A227" s="92" t="s">
        <v>219</v>
      </c>
      <c r="B227" s="99">
        <v>10240</v>
      </c>
      <c r="C227" s="99">
        <v>37710</v>
      </c>
      <c r="D227" s="99">
        <v>25</v>
      </c>
      <c r="E227" s="99">
        <v>31</v>
      </c>
      <c r="F227" s="99">
        <v>-6</v>
      </c>
      <c r="G227" s="99">
        <v>59</v>
      </c>
      <c r="H227" s="99">
        <v>14</v>
      </c>
      <c r="I227" s="99">
        <v>0</v>
      </c>
      <c r="J227" s="99">
        <v>42</v>
      </c>
      <c r="K227" s="99">
        <v>32</v>
      </c>
      <c r="L227" s="99">
        <v>1</v>
      </c>
      <c r="M227" s="99">
        <v>-2</v>
      </c>
      <c r="N227" s="99">
        <v>-8</v>
      </c>
      <c r="P227" s="99">
        <v>6229</v>
      </c>
      <c r="Q227" s="99">
        <v>21772</v>
      </c>
      <c r="R227" s="99">
        <v>9740</v>
      </c>
      <c r="S227" s="100">
        <v>16.518164942985948</v>
      </c>
      <c r="T227" s="100">
        <v>57.735348713869008</v>
      </c>
      <c r="U227" s="100">
        <v>25.828692654468309</v>
      </c>
      <c r="V227" s="100">
        <v>44.1</v>
      </c>
      <c r="W227" s="101">
        <v>156.36538770268101</v>
      </c>
      <c r="X227" s="100"/>
      <c r="Y227" s="94" t="s">
        <v>219</v>
      </c>
    </row>
    <row r="228" spans="1:25" ht="12" customHeight="1">
      <c r="A228" s="92" t="s">
        <v>146</v>
      </c>
      <c r="B228" s="99" t="s">
        <v>138</v>
      </c>
      <c r="C228" s="99">
        <v>18155</v>
      </c>
      <c r="D228" s="99">
        <v>12</v>
      </c>
      <c r="E228" s="99">
        <v>21</v>
      </c>
      <c r="F228" s="99">
        <v>-9</v>
      </c>
      <c r="G228" s="99">
        <v>26</v>
      </c>
      <c r="H228" s="99">
        <v>6</v>
      </c>
      <c r="I228" s="99">
        <v>0</v>
      </c>
      <c r="J228" s="99">
        <v>19</v>
      </c>
      <c r="K228" s="99">
        <v>16</v>
      </c>
      <c r="L228" s="99">
        <v>1</v>
      </c>
      <c r="M228" s="99">
        <v>-4</v>
      </c>
      <c r="N228" s="99">
        <v>-13</v>
      </c>
      <c r="P228" s="99">
        <v>3213</v>
      </c>
      <c r="Q228" s="99">
        <v>11070</v>
      </c>
      <c r="R228" s="99">
        <v>3890</v>
      </c>
      <c r="S228" s="100">
        <v>17.69760396584963</v>
      </c>
      <c r="T228" s="100">
        <v>60.974938033599557</v>
      </c>
      <c r="U228" s="100">
        <v>21.426604241255852</v>
      </c>
      <c r="V228" s="100">
        <v>42</v>
      </c>
      <c r="W228" s="101">
        <v>121.07065048241519</v>
      </c>
      <c r="X228" s="100"/>
      <c r="Y228" s="94" t="s">
        <v>146</v>
      </c>
    </row>
    <row r="229" spans="1:25" ht="12" customHeight="1">
      <c r="A229" s="92" t="s">
        <v>147</v>
      </c>
      <c r="B229" s="103" t="s">
        <v>138</v>
      </c>
      <c r="C229" s="103">
        <v>19555</v>
      </c>
      <c r="D229" s="103">
        <v>13</v>
      </c>
      <c r="E229" s="103">
        <v>10</v>
      </c>
      <c r="F229" s="103">
        <v>3</v>
      </c>
      <c r="G229" s="103">
        <v>33</v>
      </c>
      <c r="H229" s="103">
        <v>8</v>
      </c>
      <c r="I229" s="103">
        <v>0</v>
      </c>
      <c r="J229" s="103">
        <v>23</v>
      </c>
      <c r="K229" s="103">
        <v>16</v>
      </c>
      <c r="L229" s="103">
        <v>0</v>
      </c>
      <c r="M229" s="103">
        <v>2</v>
      </c>
      <c r="N229" s="103">
        <v>5</v>
      </c>
      <c r="P229" s="103">
        <v>3016</v>
      </c>
      <c r="Q229" s="103">
        <v>10702</v>
      </c>
      <c r="R229" s="103">
        <v>5850</v>
      </c>
      <c r="S229" s="104">
        <v>15.423165430836102</v>
      </c>
      <c r="T229" s="104">
        <v>54.727691127588848</v>
      </c>
      <c r="U229" s="104">
        <v>29.915622602914855</v>
      </c>
      <c r="V229" s="104">
        <v>46.1</v>
      </c>
      <c r="W229" s="105">
        <v>193.9655172413793</v>
      </c>
      <c r="X229" s="100"/>
      <c r="Y229" s="94" t="s">
        <v>147</v>
      </c>
    </row>
    <row r="230" spans="1:25" ht="12" customHeight="1">
      <c r="A230" s="92" t="s">
        <v>220</v>
      </c>
      <c r="B230" s="99">
        <v>5513</v>
      </c>
      <c r="C230" s="99">
        <v>19534</v>
      </c>
      <c r="D230" s="99">
        <v>15</v>
      </c>
      <c r="E230" s="99">
        <v>15</v>
      </c>
      <c r="F230" s="99">
        <v>0</v>
      </c>
      <c r="G230" s="99">
        <v>30</v>
      </c>
      <c r="H230" s="99">
        <v>12</v>
      </c>
      <c r="I230" s="99">
        <v>0</v>
      </c>
      <c r="J230" s="99">
        <v>18</v>
      </c>
      <c r="K230" s="99">
        <v>17</v>
      </c>
      <c r="L230" s="99">
        <v>0</v>
      </c>
      <c r="M230" s="99">
        <v>7</v>
      </c>
      <c r="N230" s="99">
        <v>7</v>
      </c>
      <c r="P230" s="99">
        <v>3221</v>
      </c>
      <c r="Q230" s="99">
        <v>11330</v>
      </c>
      <c r="R230" s="99">
        <v>4991</v>
      </c>
      <c r="S230" s="100">
        <v>16.489198320876419</v>
      </c>
      <c r="T230" s="100">
        <v>58.001433398177539</v>
      </c>
      <c r="U230" s="100">
        <v>25.550322514589947</v>
      </c>
      <c r="V230" s="100">
        <v>43.9</v>
      </c>
      <c r="W230" s="101">
        <v>154.95187829866501</v>
      </c>
      <c r="X230" s="100"/>
      <c r="Y230" s="94" t="s">
        <v>220</v>
      </c>
    </row>
    <row r="231" spans="1:25" ht="12" customHeight="1">
      <c r="A231" s="92" t="s">
        <v>151</v>
      </c>
      <c r="B231" s="99" t="s">
        <v>138</v>
      </c>
      <c r="C231" s="99">
        <v>9376</v>
      </c>
      <c r="D231" s="99">
        <v>7</v>
      </c>
      <c r="E231" s="99">
        <v>10</v>
      </c>
      <c r="F231" s="99">
        <v>-3</v>
      </c>
      <c r="G231" s="99">
        <v>16</v>
      </c>
      <c r="H231" s="99">
        <v>5</v>
      </c>
      <c r="I231" s="99">
        <v>0</v>
      </c>
      <c r="J231" s="99">
        <v>6</v>
      </c>
      <c r="K231" s="99">
        <v>7</v>
      </c>
      <c r="L231" s="99">
        <v>0</v>
      </c>
      <c r="M231" s="99">
        <v>8</v>
      </c>
      <c r="N231" s="99">
        <v>5</v>
      </c>
      <c r="P231" s="99">
        <v>1667</v>
      </c>
      <c r="Q231" s="99">
        <v>5755</v>
      </c>
      <c r="R231" s="99">
        <v>1960</v>
      </c>
      <c r="S231" s="100">
        <v>17.779436860068259</v>
      </c>
      <c r="T231" s="100">
        <v>61.38011945392492</v>
      </c>
      <c r="U231" s="100">
        <v>20.904436860068259</v>
      </c>
      <c r="V231" s="100">
        <v>41.6</v>
      </c>
      <c r="W231" s="101">
        <v>117.57648470305939</v>
      </c>
      <c r="X231" s="100"/>
      <c r="Y231" s="94" t="s">
        <v>151</v>
      </c>
    </row>
    <row r="232" spans="1:25" ht="12" customHeight="1">
      <c r="A232" s="95" t="s">
        <v>152</v>
      </c>
      <c r="B232" s="109" t="s">
        <v>138</v>
      </c>
      <c r="C232" s="109">
        <v>10158</v>
      </c>
      <c r="D232" s="109">
        <v>8</v>
      </c>
      <c r="E232" s="109">
        <v>5</v>
      </c>
      <c r="F232" s="109">
        <v>3</v>
      </c>
      <c r="G232" s="109">
        <v>14</v>
      </c>
      <c r="H232" s="109">
        <v>7</v>
      </c>
      <c r="I232" s="109">
        <v>0</v>
      </c>
      <c r="J232" s="109">
        <v>12</v>
      </c>
      <c r="K232" s="109">
        <v>10</v>
      </c>
      <c r="L232" s="109">
        <v>0</v>
      </c>
      <c r="M232" s="109">
        <v>-1</v>
      </c>
      <c r="N232" s="109">
        <v>2</v>
      </c>
      <c r="P232" s="109">
        <v>1554</v>
      </c>
      <c r="Q232" s="109">
        <v>5575</v>
      </c>
      <c r="R232" s="109">
        <v>3031</v>
      </c>
      <c r="S232" s="110">
        <v>15.298287064382752</v>
      </c>
      <c r="T232" s="110">
        <v>54.882850954912385</v>
      </c>
      <c r="U232" s="110">
        <v>29.838550895845639</v>
      </c>
      <c r="V232" s="110">
        <v>46</v>
      </c>
      <c r="W232" s="111">
        <v>195.04504504504504</v>
      </c>
      <c r="X232" s="110"/>
      <c r="Y232" s="98" t="s">
        <v>152</v>
      </c>
    </row>
    <row r="233" spans="1:25" ht="12" customHeight="1">
      <c r="A233" s="92" t="s">
        <v>221</v>
      </c>
      <c r="B233" s="99">
        <v>873</v>
      </c>
      <c r="C233" s="99">
        <v>3590</v>
      </c>
      <c r="D233" s="99">
        <v>2</v>
      </c>
      <c r="E233" s="99">
        <v>4</v>
      </c>
      <c r="F233" s="99">
        <v>-2</v>
      </c>
      <c r="G233" s="99">
        <v>13</v>
      </c>
      <c r="H233" s="99">
        <v>0</v>
      </c>
      <c r="I233" s="99">
        <v>0</v>
      </c>
      <c r="J233" s="99">
        <v>4</v>
      </c>
      <c r="K233" s="99">
        <v>6</v>
      </c>
      <c r="L233" s="99">
        <v>0</v>
      </c>
      <c r="M233" s="99">
        <v>3</v>
      </c>
      <c r="N233" s="99">
        <v>1</v>
      </c>
      <c r="P233" s="99">
        <v>592</v>
      </c>
      <c r="Q233" s="99">
        <v>2019</v>
      </c>
      <c r="R233" s="99">
        <v>989</v>
      </c>
      <c r="S233" s="100">
        <v>16.49025069637883</v>
      </c>
      <c r="T233" s="100">
        <v>56.239554317548745</v>
      </c>
      <c r="U233" s="100">
        <v>27.548746518105848</v>
      </c>
      <c r="V233" s="100">
        <v>44.8</v>
      </c>
      <c r="W233" s="101">
        <v>167.06081081081081</v>
      </c>
      <c r="X233" s="100"/>
      <c r="Y233" s="94" t="s">
        <v>221</v>
      </c>
    </row>
    <row r="234" spans="1:25" ht="12" customHeight="1">
      <c r="A234" s="92" t="s">
        <v>151</v>
      </c>
      <c r="B234" s="99" t="s">
        <v>138</v>
      </c>
      <c r="C234" s="99">
        <v>1691</v>
      </c>
      <c r="D234" s="99">
        <v>1</v>
      </c>
      <c r="E234" s="99">
        <v>4</v>
      </c>
      <c r="F234" s="99">
        <v>-3</v>
      </c>
      <c r="G234" s="99">
        <v>4</v>
      </c>
      <c r="H234" s="99">
        <v>0</v>
      </c>
      <c r="I234" s="99">
        <v>0</v>
      </c>
      <c r="J234" s="99">
        <v>3</v>
      </c>
      <c r="K234" s="99">
        <v>4</v>
      </c>
      <c r="L234" s="99">
        <v>0</v>
      </c>
      <c r="M234" s="99">
        <v>-3</v>
      </c>
      <c r="N234" s="99">
        <v>-6</v>
      </c>
      <c r="P234" s="99">
        <v>288</v>
      </c>
      <c r="Q234" s="99">
        <v>1032</v>
      </c>
      <c r="R234" s="99">
        <v>377</v>
      </c>
      <c r="S234" s="100">
        <v>17.031342400946187</v>
      </c>
      <c r="T234" s="100">
        <v>61.028976936723836</v>
      </c>
      <c r="U234" s="100">
        <v>22.294500295683029</v>
      </c>
      <c r="V234" s="100">
        <v>42.6</v>
      </c>
      <c r="W234" s="101">
        <v>130.90277777777777</v>
      </c>
      <c r="X234" s="100"/>
      <c r="Y234" s="94" t="s">
        <v>151</v>
      </c>
    </row>
    <row r="235" spans="1:25" ht="12" customHeight="1">
      <c r="A235" s="92" t="s">
        <v>152</v>
      </c>
      <c r="B235" s="99" t="s">
        <v>138</v>
      </c>
      <c r="C235" s="99">
        <v>1899</v>
      </c>
      <c r="D235" s="99">
        <v>1</v>
      </c>
      <c r="E235" s="99">
        <v>0</v>
      </c>
      <c r="F235" s="99">
        <v>1</v>
      </c>
      <c r="G235" s="99">
        <v>9</v>
      </c>
      <c r="H235" s="99">
        <v>0</v>
      </c>
      <c r="I235" s="99">
        <v>0</v>
      </c>
      <c r="J235" s="99">
        <v>1</v>
      </c>
      <c r="K235" s="99">
        <v>2</v>
      </c>
      <c r="L235" s="99">
        <v>0</v>
      </c>
      <c r="M235" s="99">
        <v>6</v>
      </c>
      <c r="N235" s="99">
        <v>7</v>
      </c>
      <c r="P235" s="99">
        <v>304</v>
      </c>
      <c r="Q235" s="99">
        <v>987</v>
      </c>
      <c r="R235" s="99">
        <v>612</v>
      </c>
      <c r="S235" s="100">
        <v>16.008425487098474</v>
      </c>
      <c r="T235" s="100">
        <v>51.974723538704581</v>
      </c>
      <c r="U235" s="100">
        <v>32.227488151658768</v>
      </c>
      <c r="V235" s="100">
        <v>46.7</v>
      </c>
      <c r="W235" s="101">
        <v>201.31578947368419</v>
      </c>
      <c r="X235" s="100"/>
      <c r="Y235" s="94" t="s">
        <v>152</v>
      </c>
    </row>
    <row r="236" spans="1:25" ht="12" customHeight="1">
      <c r="A236" s="92" t="s">
        <v>222</v>
      </c>
      <c r="B236" s="99">
        <v>1373</v>
      </c>
      <c r="C236" s="99">
        <v>4834</v>
      </c>
      <c r="D236" s="99">
        <v>4</v>
      </c>
      <c r="E236" s="99">
        <v>5</v>
      </c>
      <c r="F236" s="99">
        <v>-1</v>
      </c>
      <c r="G236" s="99">
        <v>3</v>
      </c>
      <c r="H236" s="99">
        <v>1</v>
      </c>
      <c r="I236" s="99">
        <v>0</v>
      </c>
      <c r="J236" s="99">
        <v>11</v>
      </c>
      <c r="K236" s="99">
        <v>3</v>
      </c>
      <c r="L236" s="99">
        <v>1</v>
      </c>
      <c r="M236" s="99">
        <v>-11</v>
      </c>
      <c r="N236" s="99">
        <v>-12</v>
      </c>
      <c r="P236" s="99">
        <v>707</v>
      </c>
      <c r="Q236" s="99">
        <v>2631</v>
      </c>
      <c r="R236" s="99">
        <v>1503</v>
      </c>
      <c r="S236" s="100">
        <v>14.625568887050061</v>
      </c>
      <c r="T236" s="100">
        <v>54.426975589573857</v>
      </c>
      <c r="U236" s="100">
        <v>31.092263136119158</v>
      </c>
      <c r="V236" s="100">
        <v>47.3</v>
      </c>
      <c r="W236" s="101">
        <v>212.58840169731258</v>
      </c>
      <c r="X236" s="100"/>
      <c r="Y236" s="94" t="s">
        <v>222</v>
      </c>
    </row>
    <row r="237" spans="1:25" ht="12" customHeight="1">
      <c r="A237" s="92" t="s">
        <v>151</v>
      </c>
      <c r="B237" s="99" t="s">
        <v>138</v>
      </c>
      <c r="C237" s="99">
        <v>2348</v>
      </c>
      <c r="D237" s="99">
        <v>2</v>
      </c>
      <c r="E237" s="99">
        <v>3</v>
      </c>
      <c r="F237" s="99">
        <v>-1</v>
      </c>
      <c r="G237" s="99">
        <v>0</v>
      </c>
      <c r="H237" s="99">
        <v>0</v>
      </c>
      <c r="I237" s="99">
        <v>0</v>
      </c>
      <c r="J237" s="99">
        <v>6</v>
      </c>
      <c r="K237" s="99">
        <v>1</v>
      </c>
      <c r="L237" s="99">
        <v>1</v>
      </c>
      <c r="M237" s="99">
        <v>-8</v>
      </c>
      <c r="N237" s="99">
        <v>-9</v>
      </c>
      <c r="P237" s="99">
        <v>363</v>
      </c>
      <c r="Q237" s="99">
        <v>1361</v>
      </c>
      <c r="R237" s="99">
        <v>628</v>
      </c>
      <c r="S237" s="100">
        <v>15.459965928449746</v>
      </c>
      <c r="T237" s="100">
        <v>57.964224872231682</v>
      </c>
      <c r="U237" s="100">
        <v>26.746166950596251</v>
      </c>
      <c r="V237" s="100">
        <v>45.3</v>
      </c>
      <c r="W237" s="101">
        <v>173.00275482093664</v>
      </c>
      <c r="X237" s="100"/>
      <c r="Y237" s="94" t="s">
        <v>151</v>
      </c>
    </row>
    <row r="238" spans="1:25" ht="12" customHeight="1">
      <c r="A238" s="92" t="s">
        <v>152</v>
      </c>
      <c r="B238" s="99" t="s">
        <v>138</v>
      </c>
      <c r="C238" s="99">
        <v>2486</v>
      </c>
      <c r="D238" s="99">
        <v>2</v>
      </c>
      <c r="E238" s="99">
        <v>2</v>
      </c>
      <c r="F238" s="99">
        <v>0</v>
      </c>
      <c r="G238" s="99">
        <v>3</v>
      </c>
      <c r="H238" s="99">
        <v>1</v>
      </c>
      <c r="I238" s="99">
        <v>0</v>
      </c>
      <c r="J238" s="99">
        <v>5</v>
      </c>
      <c r="K238" s="99">
        <v>2</v>
      </c>
      <c r="L238" s="99">
        <v>0</v>
      </c>
      <c r="M238" s="99">
        <v>-3</v>
      </c>
      <c r="N238" s="99">
        <v>-3</v>
      </c>
      <c r="P238" s="99">
        <v>344</v>
      </c>
      <c r="Q238" s="99">
        <v>1270</v>
      </c>
      <c r="R238" s="99">
        <v>875</v>
      </c>
      <c r="S238" s="100">
        <v>13.837489943684634</v>
      </c>
      <c r="T238" s="100">
        <v>51.086082059533389</v>
      </c>
      <c r="U238" s="100">
        <v>35.197103781174576</v>
      </c>
      <c r="V238" s="100">
        <v>49.2</v>
      </c>
      <c r="W238" s="101">
        <v>254.36046511627904</v>
      </c>
      <c r="X238" s="100"/>
      <c r="Y238" s="94" t="s">
        <v>152</v>
      </c>
    </row>
    <row r="239" spans="1:25" ht="12" customHeight="1">
      <c r="A239" s="92" t="s">
        <v>223</v>
      </c>
      <c r="B239" s="99">
        <v>2481</v>
      </c>
      <c r="C239" s="99">
        <v>9752</v>
      </c>
      <c r="D239" s="99">
        <v>4</v>
      </c>
      <c r="E239" s="99">
        <v>7</v>
      </c>
      <c r="F239" s="99">
        <v>-3</v>
      </c>
      <c r="G239" s="99">
        <v>13</v>
      </c>
      <c r="H239" s="99">
        <v>1</v>
      </c>
      <c r="I239" s="99">
        <v>0</v>
      </c>
      <c r="J239" s="99">
        <v>9</v>
      </c>
      <c r="K239" s="99">
        <v>6</v>
      </c>
      <c r="L239" s="99">
        <v>0</v>
      </c>
      <c r="M239" s="99">
        <v>-1</v>
      </c>
      <c r="N239" s="99">
        <v>-4</v>
      </c>
      <c r="P239" s="99">
        <v>1709</v>
      </c>
      <c r="Q239" s="99">
        <v>5792</v>
      </c>
      <c r="R239" s="99">
        <v>2257</v>
      </c>
      <c r="S239" s="100">
        <v>17.524610336341262</v>
      </c>
      <c r="T239" s="100">
        <v>59.392945036915499</v>
      </c>
      <c r="U239" s="100">
        <v>23.14397046759639</v>
      </c>
      <c r="V239" s="100">
        <v>42.7</v>
      </c>
      <c r="W239" s="101">
        <v>132.06553540081921</v>
      </c>
      <c r="X239" s="100"/>
      <c r="Y239" s="94" t="s">
        <v>223</v>
      </c>
    </row>
    <row r="240" spans="1:25" ht="12" customHeight="1">
      <c r="A240" s="92" t="s">
        <v>151</v>
      </c>
      <c r="B240" s="99" t="s">
        <v>138</v>
      </c>
      <c r="C240" s="99">
        <v>4740</v>
      </c>
      <c r="D240" s="99">
        <v>2</v>
      </c>
      <c r="E240" s="99">
        <v>4</v>
      </c>
      <c r="F240" s="99">
        <v>-2</v>
      </c>
      <c r="G240" s="99">
        <v>6</v>
      </c>
      <c r="H240" s="99">
        <v>1</v>
      </c>
      <c r="I240" s="99">
        <v>0</v>
      </c>
      <c r="J240" s="99">
        <v>4</v>
      </c>
      <c r="K240" s="99">
        <v>4</v>
      </c>
      <c r="L240" s="99">
        <v>0</v>
      </c>
      <c r="M240" s="99">
        <v>-1</v>
      </c>
      <c r="N240" s="99">
        <v>-3</v>
      </c>
      <c r="P240" s="99">
        <v>895</v>
      </c>
      <c r="Q240" s="99">
        <v>2922</v>
      </c>
      <c r="R240" s="99">
        <v>925</v>
      </c>
      <c r="S240" s="100">
        <v>18.881856540084389</v>
      </c>
      <c r="T240" s="100">
        <v>61.645569620253163</v>
      </c>
      <c r="U240" s="100">
        <v>19.514767932489452</v>
      </c>
      <c r="V240" s="100">
        <v>40.799999999999997</v>
      </c>
      <c r="W240" s="101">
        <v>103.35195530726257</v>
      </c>
      <c r="X240" s="100"/>
      <c r="Y240" s="94" t="s">
        <v>151</v>
      </c>
    </row>
    <row r="241" spans="1:25" ht="12" customHeight="1">
      <c r="A241" s="92" t="s">
        <v>152</v>
      </c>
      <c r="B241" s="103" t="s">
        <v>138</v>
      </c>
      <c r="C241" s="103">
        <v>5012</v>
      </c>
      <c r="D241" s="103">
        <v>2</v>
      </c>
      <c r="E241" s="103">
        <v>3</v>
      </c>
      <c r="F241" s="103">
        <v>-1</v>
      </c>
      <c r="G241" s="103">
        <v>7</v>
      </c>
      <c r="H241" s="103">
        <v>0</v>
      </c>
      <c r="I241" s="103">
        <v>0</v>
      </c>
      <c r="J241" s="103">
        <v>5</v>
      </c>
      <c r="K241" s="103">
        <v>2</v>
      </c>
      <c r="L241" s="103">
        <v>0</v>
      </c>
      <c r="M241" s="103">
        <v>0</v>
      </c>
      <c r="N241" s="103">
        <v>-1</v>
      </c>
      <c r="P241" s="103">
        <v>814</v>
      </c>
      <c r="Q241" s="103">
        <v>2870</v>
      </c>
      <c r="R241" s="103">
        <v>1332</v>
      </c>
      <c r="S241" s="104">
        <v>16.241021548284117</v>
      </c>
      <c r="T241" s="104">
        <v>57.262569832402235</v>
      </c>
      <c r="U241" s="104">
        <v>26.576217079010373</v>
      </c>
      <c r="V241" s="104">
        <v>44.4</v>
      </c>
      <c r="W241" s="105">
        <v>163.63636363636365</v>
      </c>
      <c r="X241" s="100"/>
      <c r="Y241" s="94" t="s">
        <v>152</v>
      </c>
    </row>
    <row r="242" spans="1:25" ht="12" customHeight="1">
      <c r="A242" s="92" t="s">
        <v>224</v>
      </c>
      <c r="B242" s="99">
        <v>9890</v>
      </c>
      <c r="C242" s="99">
        <v>34184</v>
      </c>
      <c r="D242" s="99">
        <v>21</v>
      </c>
      <c r="E242" s="99">
        <v>32</v>
      </c>
      <c r="F242" s="99">
        <v>-11</v>
      </c>
      <c r="G242" s="99">
        <v>48</v>
      </c>
      <c r="H242" s="99">
        <v>22</v>
      </c>
      <c r="I242" s="99">
        <v>0</v>
      </c>
      <c r="J242" s="99">
        <v>36</v>
      </c>
      <c r="K242" s="99">
        <v>24</v>
      </c>
      <c r="L242" s="99">
        <v>0</v>
      </c>
      <c r="M242" s="99">
        <v>10</v>
      </c>
      <c r="N242" s="99">
        <v>-1</v>
      </c>
      <c r="P242" s="99">
        <v>4929</v>
      </c>
      <c r="Q242" s="99">
        <v>19039</v>
      </c>
      <c r="R242" s="99">
        <v>10327</v>
      </c>
      <c r="S242" s="100">
        <v>14.419026445120526</v>
      </c>
      <c r="T242" s="100">
        <v>55.695647086356189</v>
      </c>
      <c r="U242" s="100">
        <v>30.210039784694594</v>
      </c>
      <c r="V242" s="100">
        <v>46.8</v>
      </c>
      <c r="W242" s="101">
        <v>209.51511462771353</v>
      </c>
      <c r="X242" s="100"/>
      <c r="Y242" s="94" t="s">
        <v>224</v>
      </c>
    </row>
    <row r="243" spans="1:25" ht="12" customHeight="1">
      <c r="A243" s="92" t="s">
        <v>146</v>
      </c>
      <c r="B243" s="99" t="s">
        <v>138</v>
      </c>
      <c r="C243" s="99">
        <v>16343</v>
      </c>
      <c r="D243" s="99">
        <v>11</v>
      </c>
      <c r="E243" s="99">
        <v>17</v>
      </c>
      <c r="F243" s="99">
        <v>-6</v>
      </c>
      <c r="G243" s="99">
        <v>28</v>
      </c>
      <c r="H243" s="99">
        <v>8</v>
      </c>
      <c r="I243" s="99">
        <v>0</v>
      </c>
      <c r="J243" s="99">
        <v>11</v>
      </c>
      <c r="K243" s="99">
        <v>9</v>
      </c>
      <c r="L243" s="99">
        <v>0</v>
      </c>
      <c r="M243" s="99">
        <v>16</v>
      </c>
      <c r="N243" s="99">
        <v>10</v>
      </c>
      <c r="P243" s="99">
        <v>2536</v>
      </c>
      <c r="Q243" s="99">
        <v>9675</v>
      </c>
      <c r="R243" s="99">
        <v>4177</v>
      </c>
      <c r="S243" s="100">
        <v>15.517346876338495</v>
      </c>
      <c r="T243" s="100">
        <v>59.199657345652568</v>
      </c>
      <c r="U243" s="100">
        <v>25.558343021477086</v>
      </c>
      <c r="V243" s="100">
        <v>44.5</v>
      </c>
      <c r="W243" s="101">
        <v>164.70820189274448</v>
      </c>
      <c r="X243" s="100"/>
      <c r="Y243" s="94" t="s">
        <v>146</v>
      </c>
    </row>
    <row r="244" spans="1:25" ht="12" customHeight="1">
      <c r="A244" s="92" t="s">
        <v>147</v>
      </c>
      <c r="B244" s="103" t="s">
        <v>138</v>
      </c>
      <c r="C244" s="103">
        <v>17841</v>
      </c>
      <c r="D244" s="103">
        <v>10</v>
      </c>
      <c r="E244" s="103">
        <v>15</v>
      </c>
      <c r="F244" s="103">
        <v>-5</v>
      </c>
      <c r="G244" s="103">
        <v>20</v>
      </c>
      <c r="H244" s="103">
        <v>14</v>
      </c>
      <c r="I244" s="103">
        <v>0</v>
      </c>
      <c r="J244" s="103">
        <v>25</v>
      </c>
      <c r="K244" s="103">
        <v>15</v>
      </c>
      <c r="L244" s="103">
        <v>0</v>
      </c>
      <c r="M244" s="103">
        <v>-6</v>
      </c>
      <c r="N244" s="103">
        <v>-11</v>
      </c>
      <c r="P244" s="103">
        <v>2393</v>
      </c>
      <c r="Q244" s="103">
        <v>9364</v>
      </c>
      <c r="R244" s="103">
        <v>6150</v>
      </c>
      <c r="S244" s="104">
        <v>13.412925284457151</v>
      </c>
      <c r="T244" s="104">
        <v>52.485847205874116</v>
      </c>
      <c r="U244" s="104">
        <v>34.471161930385072</v>
      </c>
      <c r="V244" s="104">
        <v>48.9</v>
      </c>
      <c r="W244" s="105">
        <v>256.99958211450064</v>
      </c>
      <c r="X244" s="100"/>
      <c r="Y244" s="94" t="s">
        <v>147</v>
      </c>
    </row>
    <row r="245" spans="1:25" ht="12" customHeight="1">
      <c r="A245" s="92" t="s">
        <v>225</v>
      </c>
      <c r="B245" s="99">
        <v>4197</v>
      </c>
      <c r="C245" s="99">
        <v>15811</v>
      </c>
      <c r="D245" s="99">
        <v>10</v>
      </c>
      <c r="E245" s="99">
        <v>18</v>
      </c>
      <c r="F245" s="99">
        <v>-8</v>
      </c>
      <c r="G245" s="99">
        <v>21</v>
      </c>
      <c r="H245" s="99">
        <v>10</v>
      </c>
      <c r="I245" s="99">
        <v>0</v>
      </c>
      <c r="J245" s="99">
        <v>16</v>
      </c>
      <c r="K245" s="99">
        <v>12</v>
      </c>
      <c r="L245" s="99">
        <v>0</v>
      </c>
      <c r="M245" s="99">
        <v>3</v>
      </c>
      <c r="N245" s="99">
        <v>-5</v>
      </c>
      <c r="P245" s="99">
        <v>2410</v>
      </c>
      <c r="Q245" s="99">
        <v>9020</v>
      </c>
      <c r="R245" s="99">
        <v>4386</v>
      </c>
      <c r="S245" s="100">
        <v>15.242552653216116</v>
      </c>
      <c r="T245" s="100">
        <v>57.048890013281891</v>
      </c>
      <c r="U245" s="100">
        <v>27.740180886724431</v>
      </c>
      <c r="V245" s="100">
        <v>45.5</v>
      </c>
      <c r="W245" s="101">
        <v>181.99170124481327</v>
      </c>
      <c r="X245" s="100"/>
      <c r="Y245" s="94" t="s">
        <v>225</v>
      </c>
    </row>
    <row r="246" spans="1:25" ht="12" customHeight="1">
      <c r="A246" s="92" t="s">
        <v>151</v>
      </c>
      <c r="B246" s="99" t="s">
        <v>138</v>
      </c>
      <c r="C246" s="99">
        <v>7546</v>
      </c>
      <c r="D246" s="99">
        <v>5</v>
      </c>
      <c r="E246" s="99">
        <v>9</v>
      </c>
      <c r="F246" s="99">
        <v>-4</v>
      </c>
      <c r="G246" s="99">
        <v>13</v>
      </c>
      <c r="H246" s="99">
        <v>5</v>
      </c>
      <c r="I246" s="99">
        <v>0</v>
      </c>
      <c r="J246" s="99">
        <v>4</v>
      </c>
      <c r="K246" s="99">
        <v>4</v>
      </c>
      <c r="L246" s="99">
        <v>0</v>
      </c>
      <c r="M246" s="99">
        <v>10</v>
      </c>
      <c r="N246" s="99">
        <v>6</v>
      </c>
      <c r="P246" s="99">
        <v>1227</v>
      </c>
      <c r="Q246" s="99">
        <v>4588</v>
      </c>
      <c r="R246" s="99">
        <v>1736</v>
      </c>
      <c r="S246" s="100">
        <v>16.260270341902995</v>
      </c>
      <c r="T246" s="100">
        <v>60.800424065730184</v>
      </c>
      <c r="U246" s="100">
        <v>23.005565862708721</v>
      </c>
      <c r="V246" s="100">
        <v>43.3</v>
      </c>
      <c r="W246" s="101">
        <v>141.48329258353709</v>
      </c>
      <c r="X246" s="100"/>
      <c r="Y246" s="94" t="s">
        <v>151</v>
      </c>
    </row>
    <row r="247" spans="1:25" ht="12" customHeight="1">
      <c r="A247" s="92" t="s">
        <v>152</v>
      </c>
      <c r="B247" s="99" t="s">
        <v>138</v>
      </c>
      <c r="C247" s="99">
        <v>8265</v>
      </c>
      <c r="D247" s="99">
        <v>5</v>
      </c>
      <c r="E247" s="99">
        <v>9</v>
      </c>
      <c r="F247" s="99">
        <v>-4</v>
      </c>
      <c r="G247" s="99">
        <v>8</v>
      </c>
      <c r="H247" s="99">
        <v>5</v>
      </c>
      <c r="I247" s="99">
        <v>0</v>
      </c>
      <c r="J247" s="99">
        <v>12</v>
      </c>
      <c r="K247" s="99">
        <v>8</v>
      </c>
      <c r="L247" s="99">
        <v>0</v>
      </c>
      <c r="M247" s="99">
        <v>-7</v>
      </c>
      <c r="N247" s="99">
        <v>-11</v>
      </c>
      <c r="P247" s="99">
        <v>1183</v>
      </c>
      <c r="Q247" s="99">
        <v>4432</v>
      </c>
      <c r="R247" s="99">
        <v>2650</v>
      </c>
      <c r="S247" s="100">
        <v>14.313369630973988</v>
      </c>
      <c r="T247" s="100">
        <v>53.623714458560187</v>
      </c>
      <c r="U247" s="100">
        <v>32.062915910465826</v>
      </c>
      <c r="V247" s="100">
        <v>47.5</v>
      </c>
      <c r="W247" s="101">
        <v>224.00676246830091</v>
      </c>
      <c r="X247" s="100"/>
      <c r="Y247" s="94" t="s">
        <v>152</v>
      </c>
    </row>
    <row r="248" spans="1:25" ht="12" customHeight="1">
      <c r="A248" s="92" t="s">
        <v>226</v>
      </c>
      <c r="B248" s="99">
        <v>1872</v>
      </c>
      <c r="C248" s="99">
        <v>6504</v>
      </c>
      <c r="D248" s="99">
        <v>7</v>
      </c>
      <c r="E248" s="99">
        <v>5</v>
      </c>
      <c r="F248" s="99">
        <v>2</v>
      </c>
      <c r="G248" s="99">
        <v>15</v>
      </c>
      <c r="H248" s="99">
        <v>6</v>
      </c>
      <c r="I248" s="99">
        <v>0</v>
      </c>
      <c r="J248" s="99">
        <v>10</v>
      </c>
      <c r="K248" s="99">
        <v>3</v>
      </c>
      <c r="L248" s="99">
        <v>0</v>
      </c>
      <c r="M248" s="99">
        <v>8</v>
      </c>
      <c r="N248" s="99">
        <v>10</v>
      </c>
      <c r="P248" s="99">
        <v>1138</v>
      </c>
      <c r="Q248" s="99">
        <v>3808</v>
      </c>
      <c r="R248" s="99">
        <v>1562</v>
      </c>
      <c r="S248" s="100">
        <v>17.49692496924969</v>
      </c>
      <c r="T248" s="100">
        <v>58.548585485854851</v>
      </c>
      <c r="U248" s="100">
        <v>24.015990159901598</v>
      </c>
      <c r="V248" s="100">
        <v>42.9</v>
      </c>
      <c r="W248" s="101">
        <v>137.25834797891036</v>
      </c>
      <c r="X248" s="100"/>
      <c r="Y248" s="94" t="s">
        <v>226</v>
      </c>
    </row>
    <row r="249" spans="1:25" ht="12" customHeight="1">
      <c r="A249" s="92" t="s">
        <v>151</v>
      </c>
      <c r="B249" s="99" t="s">
        <v>138</v>
      </c>
      <c r="C249" s="99">
        <v>3100</v>
      </c>
      <c r="D249" s="99">
        <v>4</v>
      </c>
      <c r="E249" s="99">
        <v>3</v>
      </c>
      <c r="F249" s="99">
        <v>1</v>
      </c>
      <c r="G249" s="99">
        <v>8</v>
      </c>
      <c r="H249" s="99">
        <v>2</v>
      </c>
      <c r="I249" s="99">
        <v>0</v>
      </c>
      <c r="J249" s="99">
        <v>4</v>
      </c>
      <c r="K249" s="99">
        <v>1</v>
      </c>
      <c r="L249" s="99">
        <v>0</v>
      </c>
      <c r="M249" s="99">
        <v>5</v>
      </c>
      <c r="N249" s="99">
        <v>6</v>
      </c>
      <c r="P249" s="99">
        <v>589</v>
      </c>
      <c r="Q249" s="99">
        <v>1911</v>
      </c>
      <c r="R249" s="99">
        <v>603</v>
      </c>
      <c r="S249" s="100">
        <v>19</v>
      </c>
      <c r="T249" s="100">
        <v>61.645161290322584</v>
      </c>
      <c r="U249" s="100">
        <v>19.451612903225808</v>
      </c>
      <c r="V249" s="100">
        <v>40.5</v>
      </c>
      <c r="W249" s="101">
        <v>102.37691001697793</v>
      </c>
      <c r="X249" s="100"/>
      <c r="Y249" s="94" t="s">
        <v>151</v>
      </c>
    </row>
    <row r="250" spans="1:25" ht="12" customHeight="1">
      <c r="A250" s="92" t="s">
        <v>152</v>
      </c>
      <c r="B250" s="99" t="s">
        <v>138</v>
      </c>
      <c r="C250" s="99">
        <v>3404</v>
      </c>
      <c r="D250" s="99">
        <v>3</v>
      </c>
      <c r="E250" s="99">
        <v>2</v>
      </c>
      <c r="F250" s="99">
        <v>1</v>
      </c>
      <c r="G250" s="99">
        <v>7</v>
      </c>
      <c r="H250" s="99">
        <v>4</v>
      </c>
      <c r="I250" s="99">
        <v>0</v>
      </c>
      <c r="J250" s="99">
        <v>6</v>
      </c>
      <c r="K250" s="99">
        <v>2</v>
      </c>
      <c r="L250" s="99">
        <v>0</v>
      </c>
      <c r="M250" s="99">
        <v>3</v>
      </c>
      <c r="N250" s="99">
        <v>4</v>
      </c>
      <c r="P250" s="99">
        <v>549</v>
      </c>
      <c r="Q250" s="99">
        <v>1897</v>
      </c>
      <c r="R250" s="99">
        <v>959</v>
      </c>
      <c r="S250" s="100">
        <v>16.128084606345475</v>
      </c>
      <c r="T250" s="100">
        <v>55.728554641598116</v>
      </c>
      <c r="U250" s="100">
        <v>28.172737955346648</v>
      </c>
      <c r="V250" s="100">
        <v>45.1</v>
      </c>
      <c r="W250" s="101">
        <v>174.68123861566485</v>
      </c>
      <c r="X250" s="100"/>
      <c r="Y250" s="94" t="s">
        <v>152</v>
      </c>
    </row>
    <row r="251" spans="1:25" ht="12" customHeight="1">
      <c r="A251" s="92" t="s">
        <v>227</v>
      </c>
      <c r="B251" s="99">
        <v>985</v>
      </c>
      <c r="C251" s="99">
        <v>4223</v>
      </c>
      <c r="D251" s="99">
        <v>1</v>
      </c>
      <c r="E251" s="99">
        <v>3</v>
      </c>
      <c r="F251" s="99">
        <v>-2</v>
      </c>
      <c r="G251" s="99">
        <v>6</v>
      </c>
      <c r="H251" s="99">
        <v>1</v>
      </c>
      <c r="I251" s="99">
        <v>0</v>
      </c>
      <c r="J251" s="99">
        <v>2</v>
      </c>
      <c r="K251" s="99">
        <v>4</v>
      </c>
      <c r="L251" s="99">
        <v>0</v>
      </c>
      <c r="M251" s="99">
        <v>1</v>
      </c>
      <c r="N251" s="99">
        <v>-1</v>
      </c>
      <c r="P251" s="99">
        <v>633</v>
      </c>
      <c r="Q251" s="99">
        <v>2454</v>
      </c>
      <c r="R251" s="99">
        <v>1145</v>
      </c>
      <c r="S251" s="100">
        <v>14.989344068197962</v>
      </c>
      <c r="T251" s="100">
        <v>58.110348093772203</v>
      </c>
      <c r="U251" s="100">
        <v>27.113426474070568</v>
      </c>
      <c r="V251" s="100">
        <v>45</v>
      </c>
      <c r="W251" s="101">
        <v>180.88467614533965</v>
      </c>
      <c r="X251" s="100"/>
      <c r="Y251" s="94" t="s">
        <v>227</v>
      </c>
    </row>
    <row r="252" spans="1:25" ht="12" customHeight="1">
      <c r="A252" s="92" t="s">
        <v>151</v>
      </c>
      <c r="B252" s="99" t="s">
        <v>138</v>
      </c>
      <c r="C252" s="99">
        <v>2054</v>
      </c>
      <c r="D252" s="99">
        <v>0</v>
      </c>
      <c r="E252" s="99">
        <v>2</v>
      </c>
      <c r="F252" s="99">
        <v>-2</v>
      </c>
      <c r="G252" s="99">
        <v>4</v>
      </c>
      <c r="H252" s="99">
        <v>0</v>
      </c>
      <c r="I252" s="99">
        <v>0</v>
      </c>
      <c r="J252" s="99">
        <v>0</v>
      </c>
      <c r="K252" s="99">
        <v>1</v>
      </c>
      <c r="L252" s="99">
        <v>0</v>
      </c>
      <c r="M252" s="99">
        <v>3</v>
      </c>
      <c r="N252" s="99">
        <v>1</v>
      </c>
      <c r="P252" s="99">
        <v>325</v>
      </c>
      <c r="Q252" s="99">
        <v>1265</v>
      </c>
      <c r="R252" s="99">
        <v>465</v>
      </c>
      <c r="S252" s="100">
        <v>15.822784810126583</v>
      </c>
      <c r="T252" s="100">
        <v>61.587147030185008</v>
      </c>
      <c r="U252" s="100">
        <v>22.638753651411882</v>
      </c>
      <c r="V252" s="100">
        <v>42.7</v>
      </c>
      <c r="W252" s="101">
        <v>143.07692307692307</v>
      </c>
      <c r="X252" s="100"/>
      <c r="Y252" s="94" t="s">
        <v>151</v>
      </c>
    </row>
    <row r="253" spans="1:25" ht="12" customHeight="1">
      <c r="A253" s="92" t="s">
        <v>152</v>
      </c>
      <c r="B253" s="99" t="s">
        <v>138</v>
      </c>
      <c r="C253" s="99">
        <v>2169</v>
      </c>
      <c r="D253" s="99">
        <v>1</v>
      </c>
      <c r="E253" s="99">
        <v>1</v>
      </c>
      <c r="F253" s="99">
        <v>0</v>
      </c>
      <c r="G253" s="99">
        <v>2</v>
      </c>
      <c r="H253" s="99">
        <v>1</v>
      </c>
      <c r="I253" s="99">
        <v>0</v>
      </c>
      <c r="J253" s="99">
        <v>2</v>
      </c>
      <c r="K253" s="99">
        <v>3</v>
      </c>
      <c r="L253" s="99">
        <v>0</v>
      </c>
      <c r="M253" s="99">
        <v>-2</v>
      </c>
      <c r="N253" s="99">
        <v>-2</v>
      </c>
      <c r="P253" s="99">
        <v>308</v>
      </c>
      <c r="Q253" s="99">
        <v>1189</v>
      </c>
      <c r="R253" s="99">
        <v>680</v>
      </c>
      <c r="S253" s="100">
        <v>14.200092208390963</v>
      </c>
      <c r="T253" s="100">
        <v>54.817888427846938</v>
      </c>
      <c r="U253" s="100">
        <v>31.350852927616412</v>
      </c>
      <c r="V253" s="100">
        <v>47.1</v>
      </c>
      <c r="W253" s="101">
        <v>220.77922077922079</v>
      </c>
      <c r="X253" s="100"/>
      <c r="Y253" s="94" t="s">
        <v>152</v>
      </c>
    </row>
    <row r="254" spans="1:25" ht="12" customHeight="1">
      <c r="A254" s="92" t="s">
        <v>228</v>
      </c>
      <c r="B254" s="99">
        <v>869</v>
      </c>
      <c r="C254" s="99">
        <v>2522</v>
      </c>
      <c r="D254" s="99">
        <v>3</v>
      </c>
      <c r="E254" s="99">
        <v>2</v>
      </c>
      <c r="F254" s="99">
        <v>1</v>
      </c>
      <c r="G254" s="99">
        <v>5</v>
      </c>
      <c r="H254" s="99">
        <v>3</v>
      </c>
      <c r="I254" s="99">
        <v>0</v>
      </c>
      <c r="J254" s="99">
        <v>4</v>
      </c>
      <c r="K254" s="99">
        <v>1</v>
      </c>
      <c r="L254" s="99">
        <v>0</v>
      </c>
      <c r="M254" s="99">
        <v>3</v>
      </c>
      <c r="N254" s="99">
        <v>4</v>
      </c>
      <c r="P254" s="99">
        <v>272</v>
      </c>
      <c r="Q254" s="99">
        <v>1324</v>
      </c>
      <c r="R254" s="99">
        <v>944</v>
      </c>
      <c r="S254" s="100">
        <v>10.785091197462332</v>
      </c>
      <c r="T254" s="100">
        <v>52.49801744647106</v>
      </c>
      <c r="U254" s="100">
        <v>37.430610626486917</v>
      </c>
      <c r="V254" s="100">
        <v>51.3</v>
      </c>
      <c r="W254" s="101">
        <v>347.05882352941177</v>
      </c>
      <c r="X254" s="100"/>
      <c r="Y254" s="94" t="s">
        <v>228</v>
      </c>
    </row>
    <row r="255" spans="1:25" ht="12" customHeight="1">
      <c r="A255" s="92" t="s">
        <v>151</v>
      </c>
      <c r="B255" s="99" t="s">
        <v>138</v>
      </c>
      <c r="C255" s="99">
        <v>1215</v>
      </c>
      <c r="D255" s="99">
        <v>2</v>
      </c>
      <c r="E255" s="99">
        <v>1</v>
      </c>
      <c r="F255" s="99">
        <v>1</v>
      </c>
      <c r="G255" s="99">
        <v>2</v>
      </c>
      <c r="H255" s="99">
        <v>1</v>
      </c>
      <c r="I255" s="99">
        <v>0</v>
      </c>
      <c r="J255" s="99">
        <v>2</v>
      </c>
      <c r="K255" s="99">
        <v>1</v>
      </c>
      <c r="L255" s="99">
        <v>0</v>
      </c>
      <c r="M255" s="99">
        <v>0</v>
      </c>
      <c r="N255" s="99">
        <v>1</v>
      </c>
      <c r="P255" s="99">
        <v>142</v>
      </c>
      <c r="Q255" s="99">
        <v>688</v>
      </c>
      <c r="R255" s="99">
        <v>390</v>
      </c>
      <c r="S255" s="100">
        <v>11.68724279835391</v>
      </c>
      <c r="T255" s="100">
        <v>56.625514403292179</v>
      </c>
      <c r="U255" s="100">
        <v>32.098765432098766</v>
      </c>
      <c r="V255" s="100">
        <v>48.6</v>
      </c>
      <c r="W255" s="101">
        <v>274.64788732394368</v>
      </c>
      <c r="X255" s="100"/>
      <c r="Y255" s="94" t="s">
        <v>151</v>
      </c>
    </row>
    <row r="256" spans="1:25" ht="12" customHeight="1">
      <c r="A256" s="92" t="s">
        <v>152</v>
      </c>
      <c r="B256" s="99" t="s">
        <v>138</v>
      </c>
      <c r="C256" s="99">
        <v>1307</v>
      </c>
      <c r="D256" s="99">
        <v>1</v>
      </c>
      <c r="E256" s="99">
        <v>1</v>
      </c>
      <c r="F256" s="99">
        <v>0</v>
      </c>
      <c r="G256" s="99">
        <v>3</v>
      </c>
      <c r="H256" s="99">
        <v>2</v>
      </c>
      <c r="I256" s="99">
        <v>0</v>
      </c>
      <c r="J256" s="99">
        <v>2</v>
      </c>
      <c r="K256" s="99">
        <v>0</v>
      </c>
      <c r="L256" s="99">
        <v>0</v>
      </c>
      <c r="M256" s="99">
        <v>3</v>
      </c>
      <c r="N256" s="99">
        <v>3</v>
      </c>
      <c r="P256" s="99">
        <v>130</v>
      </c>
      <c r="Q256" s="99">
        <v>636</v>
      </c>
      <c r="R256" s="99">
        <v>554</v>
      </c>
      <c r="S256" s="100">
        <v>9.946442234123948</v>
      </c>
      <c r="T256" s="100">
        <v>48.661055853098702</v>
      </c>
      <c r="U256" s="100">
        <v>42.387146136189749</v>
      </c>
      <c r="V256" s="100">
        <v>53.9</v>
      </c>
      <c r="W256" s="101">
        <v>426.15384615384613</v>
      </c>
      <c r="X256" s="100"/>
      <c r="Y256" s="94" t="s">
        <v>152</v>
      </c>
    </row>
    <row r="257" spans="1:25" ht="12" customHeight="1">
      <c r="A257" s="92" t="s">
        <v>229</v>
      </c>
      <c r="B257" s="99">
        <v>1221</v>
      </c>
      <c r="C257" s="99">
        <v>3255</v>
      </c>
      <c r="D257" s="99">
        <v>0</v>
      </c>
      <c r="E257" s="99">
        <v>4</v>
      </c>
      <c r="F257" s="99">
        <v>-4</v>
      </c>
      <c r="G257" s="99">
        <v>1</v>
      </c>
      <c r="H257" s="99">
        <v>2</v>
      </c>
      <c r="I257" s="99">
        <v>0</v>
      </c>
      <c r="J257" s="99">
        <v>4</v>
      </c>
      <c r="K257" s="99">
        <v>2</v>
      </c>
      <c r="L257" s="99">
        <v>0</v>
      </c>
      <c r="M257" s="99">
        <v>-3</v>
      </c>
      <c r="N257" s="99">
        <v>-7</v>
      </c>
      <c r="P257" s="99">
        <v>311</v>
      </c>
      <c r="Q257" s="99">
        <v>1534</v>
      </c>
      <c r="R257" s="99">
        <v>1448</v>
      </c>
      <c r="S257" s="100">
        <v>9.5545314900153606</v>
      </c>
      <c r="T257" s="100">
        <v>47.127496159754223</v>
      </c>
      <c r="U257" s="100">
        <v>44.485407066052232</v>
      </c>
      <c r="V257" s="100">
        <v>55</v>
      </c>
      <c r="W257" s="101">
        <v>465.59485530546618</v>
      </c>
      <c r="X257" s="100"/>
      <c r="Y257" s="94" t="s">
        <v>229</v>
      </c>
    </row>
    <row r="258" spans="1:25" ht="12" customHeight="1">
      <c r="A258" s="92" t="s">
        <v>151</v>
      </c>
      <c r="B258" s="99" t="s">
        <v>138</v>
      </c>
      <c r="C258" s="99">
        <v>1528</v>
      </c>
      <c r="D258" s="99">
        <v>0</v>
      </c>
      <c r="E258" s="99">
        <v>2</v>
      </c>
      <c r="F258" s="99">
        <v>-2</v>
      </c>
      <c r="G258" s="99">
        <v>1</v>
      </c>
      <c r="H258" s="99">
        <v>0</v>
      </c>
      <c r="I258" s="99">
        <v>0</v>
      </c>
      <c r="J258" s="99">
        <v>1</v>
      </c>
      <c r="K258" s="99">
        <v>1</v>
      </c>
      <c r="L258" s="99">
        <v>0</v>
      </c>
      <c r="M258" s="99">
        <v>-1</v>
      </c>
      <c r="N258" s="99">
        <v>-3</v>
      </c>
      <c r="P258" s="99">
        <v>159</v>
      </c>
      <c r="Q258" s="99">
        <v>773</v>
      </c>
      <c r="R258" s="99">
        <v>610</v>
      </c>
      <c r="S258" s="100">
        <v>10.405759162303665</v>
      </c>
      <c r="T258" s="100">
        <v>50.589005235602095</v>
      </c>
      <c r="U258" s="100">
        <v>39.921465968586389</v>
      </c>
      <c r="V258" s="100">
        <v>52.6</v>
      </c>
      <c r="W258" s="101">
        <v>383.64779874213838</v>
      </c>
      <c r="X258" s="100"/>
      <c r="Y258" s="94" t="s">
        <v>151</v>
      </c>
    </row>
    <row r="259" spans="1:25" ht="12" customHeight="1">
      <c r="A259" s="92" t="s">
        <v>152</v>
      </c>
      <c r="B259" s="99" t="s">
        <v>138</v>
      </c>
      <c r="C259" s="99">
        <v>1727</v>
      </c>
      <c r="D259" s="99">
        <v>0</v>
      </c>
      <c r="E259" s="99">
        <v>2</v>
      </c>
      <c r="F259" s="99">
        <v>-2</v>
      </c>
      <c r="G259" s="99">
        <v>0</v>
      </c>
      <c r="H259" s="99">
        <v>2</v>
      </c>
      <c r="I259" s="99">
        <v>0</v>
      </c>
      <c r="J259" s="99">
        <v>3</v>
      </c>
      <c r="K259" s="99">
        <v>1</v>
      </c>
      <c r="L259" s="99">
        <v>0</v>
      </c>
      <c r="M259" s="99">
        <v>-2</v>
      </c>
      <c r="N259" s="99">
        <v>-4</v>
      </c>
      <c r="P259" s="99">
        <v>152</v>
      </c>
      <c r="Q259" s="99">
        <v>761</v>
      </c>
      <c r="R259" s="99">
        <v>838</v>
      </c>
      <c r="S259" s="100">
        <v>8.8013896931094369</v>
      </c>
      <c r="T259" s="100">
        <v>44.06485234510712</v>
      </c>
      <c r="U259" s="100">
        <v>48.523451071221771</v>
      </c>
      <c r="V259" s="100">
        <v>57.1</v>
      </c>
      <c r="W259" s="101">
        <v>551.31578947368428</v>
      </c>
      <c r="X259" s="100"/>
      <c r="Y259" s="94" t="s">
        <v>152</v>
      </c>
    </row>
    <row r="260" spans="1:25" ht="12" customHeight="1">
      <c r="A260" s="92" t="s">
        <v>230</v>
      </c>
      <c r="B260" s="99">
        <v>746</v>
      </c>
      <c r="C260" s="99">
        <v>1869</v>
      </c>
      <c r="D260" s="99">
        <v>0</v>
      </c>
      <c r="E260" s="99">
        <v>0</v>
      </c>
      <c r="F260" s="99">
        <v>0</v>
      </c>
      <c r="G260" s="99">
        <v>0</v>
      </c>
      <c r="H260" s="99">
        <v>0</v>
      </c>
      <c r="I260" s="99">
        <v>0</v>
      </c>
      <c r="J260" s="99">
        <v>0</v>
      </c>
      <c r="K260" s="99">
        <v>2</v>
      </c>
      <c r="L260" s="99">
        <v>0</v>
      </c>
      <c r="M260" s="99">
        <v>-2</v>
      </c>
      <c r="N260" s="99">
        <v>-2</v>
      </c>
      <c r="P260" s="99">
        <v>165</v>
      </c>
      <c r="Q260" s="99">
        <v>899</v>
      </c>
      <c r="R260" s="99">
        <v>842</v>
      </c>
      <c r="S260" s="100">
        <v>8.8282504012841088</v>
      </c>
      <c r="T260" s="100">
        <v>48.10058855002675</v>
      </c>
      <c r="U260" s="100">
        <v>45.050829320492241</v>
      </c>
      <c r="V260" s="100">
        <v>54.9</v>
      </c>
      <c r="W260" s="101">
        <v>510.30303030303037</v>
      </c>
      <c r="X260" s="100"/>
      <c r="Y260" s="94" t="s">
        <v>230</v>
      </c>
    </row>
    <row r="261" spans="1:25" ht="12" customHeight="1">
      <c r="A261" s="92" t="s">
        <v>151</v>
      </c>
      <c r="B261" s="99" t="s">
        <v>138</v>
      </c>
      <c r="C261" s="99">
        <v>900</v>
      </c>
      <c r="D261" s="99">
        <v>0</v>
      </c>
      <c r="E261" s="99">
        <v>0</v>
      </c>
      <c r="F261" s="99">
        <v>0</v>
      </c>
      <c r="G261" s="99">
        <v>0</v>
      </c>
      <c r="H261" s="99">
        <v>0</v>
      </c>
      <c r="I261" s="99">
        <v>0</v>
      </c>
      <c r="J261" s="99">
        <v>0</v>
      </c>
      <c r="K261" s="99">
        <v>1</v>
      </c>
      <c r="L261" s="99">
        <v>0</v>
      </c>
      <c r="M261" s="99">
        <v>-1</v>
      </c>
      <c r="N261" s="99">
        <v>-1</v>
      </c>
      <c r="P261" s="99">
        <v>94</v>
      </c>
      <c r="Q261" s="99">
        <v>450</v>
      </c>
      <c r="R261" s="99">
        <v>373</v>
      </c>
      <c r="S261" s="100">
        <v>10.444444444444445</v>
      </c>
      <c r="T261" s="100">
        <v>50</v>
      </c>
      <c r="U261" s="100">
        <v>41.444444444444443</v>
      </c>
      <c r="V261" s="100">
        <v>52.8</v>
      </c>
      <c r="W261" s="101">
        <v>396.80851063829789</v>
      </c>
      <c r="X261" s="100"/>
      <c r="Y261" s="94" t="s">
        <v>151</v>
      </c>
    </row>
    <row r="262" spans="1:25" ht="12" customHeight="1">
      <c r="A262" s="102" t="s">
        <v>152</v>
      </c>
      <c r="B262" s="103" t="s">
        <v>138</v>
      </c>
      <c r="C262" s="103">
        <v>969</v>
      </c>
      <c r="D262" s="103">
        <v>0</v>
      </c>
      <c r="E262" s="103">
        <v>0</v>
      </c>
      <c r="F262" s="103">
        <v>0</v>
      </c>
      <c r="G262" s="103">
        <v>0</v>
      </c>
      <c r="H262" s="103">
        <v>0</v>
      </c>
      <c r="I262" s="103">
        <v>0</v>
      </c>
      <c r="J262" s="103">
        <v>0</v>
      </c>
      <c r="K262" s="103">
        <v>1</v>
      </c>
      <c r="L262" s="103">
        <v>0</v>
      </c>
      <c r="M262" s="103">
        <v>-1</v>
      </c>
      <c r="N262" s="103">
        <v>-1</v>
      </c>
      <c r="P262" s="103">
        <v>71</v>
      </c>
      <c r="Q262" s="103">
        <v>449</v>
      </c>
      <c r="R262" s="103">
        <v>469</v>
      </c>
      <c r="S262" s="104">
        <v>7.3271413828689376</v>
      </c>
      <c r="T262" s="104">
        <v>46.336429308565528</v>
      </c>
      <c r="U262" s="104">
        <v>48.40041279669763</v>
      </c>
      <c r="V262" s="104">
        <v>56.9</v>
      </c>
      <c r="W262" s="105">
        <v>660.56338028169012</v>
      </c>
      <c r="X262" s="104"/>
      <c r="Y262" s="106" t="s">
        <v>152</v>
      </c>
    </row>
    <row r="263" spans="1:25" ht="12" customHeight="1">
      <c r="A263" s="92" t="s">
        <v>231</v>
      </c>
      <c r="B263" s="99">
        <v>11446</v>
      </c>
      <c r="C263" s="99">
        <v>35396</v>
      </c>
      <c r="D263" s="99">
        <v>25</v>
      </c>
      <c r="E263" s="99">
        <v>31</v>
      </c>
      <c r="F263" s="99">
        <v>-6</v>
      </c>
      <c r="G263" s="99">
        <v>18</v>
      </c>
      <c r="H263" s="99">
        <v>26</v>
      </c>
      <c r="I263" s="99">
        <v>1</v>
      </c>
      <c r="J263" s="99">
        <v>25</v>
      </c>
      <c r="K263" s="99">
        <v>26</v>
      </c>
      <c r="L263" s="99">
        <v>1</v>
      </c>
      <c r="M263" s="99">
        <v>-7</v>
      </c>
      <c r="N263" s="99">
        <v>-13</v>
      </c>
      <c r="P263" s="99">
        <v>5231</v>
      </c>
      <c r="Q263" s="99">
        <v>19879</v>
      </c>
      <c r="R263" s="99">
        <v>10396</v>
      </c>
      <c r="S263" s="100">
        <v>14.77850604588089</v>
      </c>
      <c r="T263" s="100">
        <v>56.161713187930843</v>
      </c>
      <c r="U263" s="100">
        <v>29.370550344671713</v>
      </c>
      <c r="V263" s="100">
        <v>46.6</v>
      </c>
      <c r="W263" s="101">
        <v>198.73829095775187</v>
      </c>
      <c r="X263" s="100"/>
      <c r="Y263" s="94" t="s">
        <v>231</v>
      </c>
    </row>
    <row r="264" spans="1:25" ht="12" customHeight="1">
      <c r="A264" s="92" t="s">
        <v>143</v>
      </c>
      <c r="B264" s="99" t="s">
        <v>138</v>
      </c>
      <c r="C264" s="99">
        <v>17066</v>
      </c>
      <c r="D264" s="99">
        <v>12</v>
      </c>
      <c r="E264" s="99">
        <v>22</v>
      </c>
      <c r="F264" s="99">
        <v>-10</v>
      </c>
      <c r="G264" s="99">
        <v>4</v>
      </c>
      <c r="H264" s="99">
        <v>14</v>
      </c>
      <c r="I264" s="99">
        <v>1</v>
      </c>
      <c r="J264" s="99">
        <v>7</v>
      </c>
      <c r="K264" s="99">
        <v>17</v>
      </c>
      <c r="L264" s="99">
        <v>1</v>
      </c>
      <c r="M264" s="99">
        <v>-6</v>
      </c>
      <c r="N264" s="99">
        <v>-16</v>
      </c>
      <c r="P264" s="99">
        <v>2599</v>
      </c>
      <c r="Q264" s="99">
        <v>10297</v>
      </c>
      <c r="R264" s="99">
        <v>4223</v>
      </c>
      <c r="S264" s="100">
        <v>15.229110512129379</v>
      </c>
      <c r="T264" s="100">
        <v>60.336341263330596</v>
      </c>
      <c r="U264" s="100">
        <v>24.745107230751202</v>
      </c>
      <c r="V264" s="100">
        <v>44.5</v>
      </c>
      <c r="W264" s="101">
        <v>162.48557137360524</v>
      </c>
      <c r="X264" s="100"/>
      <c r="Y264" s="94" t="s">
        <v>143</v>
      </c>
    </row>
    <row r="265" spans="1:25" ht="12" customHeight="1">
      <c r="A265" s="102" t="s">
        <v>144</v>
      </c>
      <c r="B265" s="103" t="s">
        <v>138</v>
      </c>
      <c r="C265" s="103">
        <v>18330</v>
      </c>
      <c r="D265" s="103">
        <v>13</v>
      </c>
      <c r="E265" s="103">
        <v>9</v>
      </c>
      <c r="F265" s="103">
        <v>4</v>
      </c>
      <c r="G265" s="103">
        <v>14</v>
      </c>
      <c r="H265" s="103">
        <v>12</v>
      </c>
      <c r="I265" s="103">
        <v>0</v>
      </c>
      <c r="J265" s="103">
        <v>18</v>
      </c>
      <c r="K265" s="103">
        <v>9</v>
      </c>
      <c r="L265" s="103">
        <v>0</v>
      </c>
      <c r="M265" s="103">
        <v>-1</v>
      </c>
      <c r="N265" s="103">
        <v>3</v>
      </c>
      <c r="P265" s="103">
        <v>2632</v>
      </c>
      <c r="Q265" s="103">
        <v>9582</v>
      </c>
      <c r="R265" s="103">
        <v>6173</v>
      </c>
      <c r="S265" s="104">
        <v>14.358974358974358</v>
      </c>
      <c r="T265" s="104">
        <v>52.274959083469717</v>
      </c>
      <c r="U265" s="104">
        <v>33.677032187670484</v>
      </c>
      <c r="V265" s="104">
        <v>48.5</v>
      </c>
      <c r="W265" s="105">
        <v>234.53647416413372</v>
      </c>
      <c r="X265" s="104"/>
      <c r="Y265" s="106" t="s">
        <v>144</v>
      </c>
    </row>
    <row r="266" spans="1:25" ht="12" customHeight="1">
      <c r="A266" s="92" t="s">
        <v>232</v>
      </c>
      <c r="B266" s="99">
        <v>11446</v>
      </c>
      <c r="C266" s="99">
        <v>35396</v>
      </c>
      <c r="D266" s="99">
        <v>25</v>
      </c>
      <c r="E266" s="99">
        <v>31</v>
      </c>
      <c r="F266" s="99">
        <v>-6</v>
      </c>
      <c r="G266" s="99">
        <v>18</v>
      </c>
      <c r="H266" s="99">
        <v>26</v>
      </c>
      <c r="I266" s="99">
        <v>1</v>
      </c>
      <c r="J266" s="99">
        <v>25</v>
      </c>
      <c r="K266" s="99">
        <v>26</v>
      </c>
      <c r="L266" s="99">
        <v>1</v>
      </c>
      <c r="M266" s="99">
        <v>-7</v>
      </c>
      <c r="N266" s="99">
        <v>-13</v>
      </c>
      <c r="P266" s="99">
        <v>5231</v>
      </c>
      <c r="Q266" s="99">
        <v>19879</v>
      </c>
      <c r="R266" s="99">
        <v>10396</v>
      </c>
      <c r="S266" s="100">
        <v>14.77850604588089</v>
      </c>
      <c r="T266" s="100">
        <v>56.161713187930843</v>
      </c>
      <c r="U266" s="100">
        <v>29.370550344671713</v>
      </c>
      <c r="V266" s="100">
        <v>46.6</v>
      </c>
      <c r="W266" s="101">
        <v>198.73829095775187</v>
      </c>
      <c r="X266" s="100"/>
      <c r="Y266" s="94" t="s">
        <v>232</v>
      </c>
    </row>
    <row r="267" spans="1:25" ht="12" customHeight="1">
      <c r="A267" s="92" t="s">
        <v>146</v>
      </c>
      <c r="B267" s="99" t="s">
        <v>138</v>
      </c>
      <c r="C267" s="99">
        <v>17066</v>
      </c>
      <c r="D267" s="99">
        <v>12</v>
      </c>
      <c r="E267" s="99">
        <v>22</v>
      </c>
      <c r="F267" s="99">
        <v>-10</v>
      </c>
      <c r="G267" s="99">
        <v>4</v>
      </c>
      <c r="H267" s="99">
        <v>14</v>
      </c>
      <c r="I267" s="99">
        <v>1</v>
      </c>
      <c r="J267" s="99">
        <v>7</v>
      </c>
      <c r="K267" s="99">
        <v>17</v>
      </c>
      <c r="L267" s="99">
        <v>1</v>
      </c>
      <c r="M267" s="99">
        <v>-6</v>
      </c>
      <c r="N267" s="99">
        <v>-16</v>
      </c>
      <c r="P267" s="99">
        <v>2599</v>
      </c>
      <c r="Q267" s="99">
        <v>10297</v>
      </c>
      <c r="R267" s="99">
        <v>4223</v>
      </c>
      <c r="S267" s="100">
        <v>15.229110512129379</v>
      </c>
      <c r="T267" s="100">
        <v>60.336341263330596</v>
      </c>
      <c r="U267" s="100">
        <v>24.745107230751202</v>
      </c>
      <c r="V267" s="100">
        <v>44.5</v>
      </c>
      <c r="W267" s="101">
        <v>162.48557137360524</v>
      </c>
      <c r="X267" s="100"/>
      <c r="Y267" s="94" t="s">
        <v>146</v>
      </c>
    </row>
    <row r="268" spans="1:25" ht="12" customHeight="1">
      <c r="A268" s="92" t="s">
        <v>147</v>
      </c>
      <c r="B268" s="103" t="s">
        <v>138</v>
      </c>
      <c r="C268" s="103">
        <v>18330</v>
      </c>
      <c r="D268" s="103">
        <v>13</v>
      </c>
      <c r="E268" s="103">
        <v>9</v>
      </c>
      <c r="F268" s="103">
        <v>4</v>
      </c>
      <c r="G268" s="103">
        <v>14</v>
      </c>
      <c r="H268" s="103">
        <v>12</v>
      </c>
      <c r="I268" s="103">
        <v>0</v>
      </c>
      <c r="J268" s="103">
        <v>18</v>
      </c>
      <c r="K268" s="103">
        <v>9</v>
      </c>
      <c r="L268" s="103">
        <v>0</v>
      </c>
      <c r="M268" s="103">
        <v>-1</v>
      </c>
      <c r="N268" s="103">
        <v>3</v>
      </c>
      <c r="P268" s="103">
        <v>2632</v>
      </c>
      <c r="Q268" s="103">
        <v>9582</v>
      </c>
      <c r="R268" s="103">
        <v>6173</v>
      </c>
      <c r="S268" s="104">
        <v>14.358974358974358</v>
      </c>
      <c r="T268" s="104">
        <v>52.274959083469717</v>
      </c>
      <c r="U268" s="104">
        <v>33.677032187670484</v>
      </c>
      <c r="V268" s="104">
        <v>48.5</v>
      </c>
      <c r="W268" s="105">
        <v>234.53647416413372</v>
      </c>
      <c r="X268" s="100"/>
      <c r="Y268" s="94" t="s">
        <v>147</v>
      </c>
    </row>
    <row r="269" spans="1:25" ht="12" customHeight="1">
      <c r="A269" s="92" t="s">
        <v>233</v>
      </c>
      <c r="B269" s="99">
        <v>4589</v>
      </c>
      <c r="C269" s="99">
        <v>13871</v>
      </c>
      <c r="D269" s="99">
        <v>15</v>
      </c>
      <c r="E269" s="99">
        <v>11</v>
      </c>
      <c r="F269" s="99">
        <v>4</v>
      </c>
      <c r="G269" s="99">
        <v>6</v>
      </c>
      <c r="H269" s="99">
        <v>11</v>
      </c>
      <c r="I269" s="99">
        <v>1</v>
      </c>
      <c r="J269" s="99">
        <v>9</v>
      </c>
      <c r="K269" s="99">
        <v>7</v>
      </c>
      <c r="L269" s="99">
        <v>1</v>
      </c>
      <c r="M269" s="99">
        <v>1</v>
      </c>
      <c r="N269" s="99">
        <v>5</v>
      </c>
      <c r="P269" s="99">
        <v>2258</v>
      </c>
      <c r="Q269" s="99">
        <v>8097</v>
      </c>
      <c r="R269" s="99">
        <v>3519</v>
      </c>
      <c r="S269" s="100">
        <v>16.278566794030709</v>
      </c>
      <c r="T269" s="100">
        <v>58.37358517770889</v>
      </c>
      <c r="U269" s="100">
        <v>25.369475884939803</v>
      </c>
      <c r="V269" s="100">
        <v>44.1</v>
      </c>
      <c r="W269" s="101">
        <v>155.84588131089461</v>
      </c>
      <c r="X269" s="100"/>
      <c r="Y269" s="94" t="s">
        <v>233</v>
      </c>
    </row>
    <row r="270" spans="1:25" ht="12" customHeight="1">
      <c r="A270" s="92" t="s">
        <v>151</v>
      </c>
      <c r="B270" s="99" t="s">
        <v>138</v>
      </c>
      <c r="C270" s="99">
        <v>6756</v>
      </c>
      <c r="D270" s="99">
        <v>11</v>
      </c>
      <c r="E270" s="99">
        <v>9</v>
      </c>
      <c r="F270" s="99">
        <v>2</v>
      </c>
      <c r="G270" s="99">
        <v>1</v>
      </c>
      <c r="H270" s="99">
        <v>5</v>
      </c>
      <c r="I270" s="99">
        <v>1</v>
      </c>
      <c r="J270" s="99">
        <v>5</v>
      </c>
      <c r="K270" s="99">
        <v>5</v>
      </c>
      <c r="L270" s="99">
        <v>1</v>
      </c>
      <c r="M270" s="99">
        <v>-4</v>
      </c>
      <c r="N270" s="99">
        <v>-2</v>
      </c>
      <c r="P270" s="99">
        <v>1115</v>
      </c>
      <c r="Q270" s="99">
        <v>4224</v>
      </c>
      <c r="R270" s="99">
        <v>1418</v>
      </c>
      <c r="S270" s="100">
        <v>16.503848431024274</v>
      </c>
      <c r="T270" s="100">
        <v>62.522202486678516</v>
      </c>
      <c r="U270" s="100">
        <v>20.988750740082889</v>
      </c>
      <c r="V270" s="100">
        <v>42.3</v>
      </c>
      <c r="W270" s="101">
        <v>127.17488789237667</v>
      </c>
      <c r="X270" s="100"/>
      <c r="Y270" s="94" t="s">
        <v>151</v>
      </c>
    </row>
    <row r="271" spans="1:25" ht="12" customHeight="1">
      <c r="A271" s="92" t="s">
        <v>152</v>
      </c>
      <c r="B271" s="99" t="s">
        <v>138</v>
      </c>
      <c r="C271" s="99">
        <v>7115</v>
      </c>
      <c r="D271" s="99">
        <v>4</v>
      </c>
      <c r="E271" s="99">
        <v>2</v>
      </c>
      <c r="F271" s="99">
        <v>2</v>
      </c>
      <c r="G271" s="99">
        <v>5</v>
      </c>
      <c r="H271" s="99">
        <v>6</v>
      </c>
      <c r="I271" s="99">
        <v>0</v>
      </c>
      <c r="J271" s="99">
        <v>4</v>
      </c>
      <c r="K271" s="99">
        <v>2</v>
      </c>
      <c r="L271" s="99">
        <v>0</v>
      </c>
      <c r="M271" s="99">
        <v>5</v>
      </c>
      <c r="N271" s="99">
        <v>7</v>
      </c>
      <c r="P271" s="99">
        <v>1143</v>
      </c>
      <c r="Q271" s="99">
        <v>3873</v>
      </c>
      <c r="R271" s="99">
        <v>2101</v>
      </c>
      <c r="S271" s="100">
        <v>16.064652143359101</v>
      </c>
      <c r="T271" s="100">
        <v>54.434293745607874</v>
      </c>
      <c r="U271" s="100">
        <v>29.529163738580465</v>
      </c>
      <c r="V271" s="100">
        <v>45.8</v>
      </c>
      <c r="W271" s="101">
        <v>183.81452318460191</v>
      </c>
      <c r="X271" s="100"/>
      <c r="Y271" s="94" t="s">
        <v>152</v>
      </c>
    </row>
    <row r="272" spans="1:25" ht="12" customHeight="1">
      <c r="A272" s="92" t="s">
        <v>234</v>
      </c>
      <c r="B272" s="99">
        <v>2228</v>
      </c>
      <c r="C272" s="99">
        <v>7596</v>
      </c>
      <c r="D272" s="99">
        <v>4</v>
      </c>
      <c r="E272" s="99">
        <v>11</v>
      </c>
      <c r="F272" s="99">
        <v>-7</v>
      </c>
      <c r="G272" s="99">
        <v>7</v>
      </c>
      <c r="H272" s="99">
        <v>4</v>
      </c>
      <c r="I272" s="99">
        <v>0</v>
      </c>
      <c r="J272" s="99">
        <v>9</v>
      </c>
      <c r="K272" s="99">
        <v>4</v>
      </c>
      <c r="L272" s="99">
        <v>0</v>
      </c>
      <c r="M272" s="99">
        <v>-2</v>
      </c>
      <c r="N272" s="99">
        <v>-9</v>
      </c>
      <c r="P272" s="99">
        <v>1063</v>
      </c>
      <c r="Q272" s="99">
        <v>4181</v>
      </c>
      <c r="R272" s="99">
        <v>2367</v>
      </c>
      <c r="S272" s="100">
        <v>13.994207477619799</v>
      </c>
      <c r="T272" s="100">
        <v>55.042127435492361</v>
      </c>
      <c r="U272" s="100">
        <v>31.161137440758296</v>
      </c>
      <c r="V272" s="100">
        <v>47.7</v>
      </c>
      <c r="W272" s="101">
        <v>222.67168391345251</v>
      </c>
      <c r="X272" s="100"/>
      <c r="Y272" s="94" t="s">
        <v>234</v>
      </c>
    </row>
    <row r="273" spans="1:25" ht="12" customHeight="1">
      <c r="A273" s="92" t="s">
        <v>151</v>
      </c>
      <c r="B273" s="99" t="s">
        <v>138</v>
      </c>
      <c r="C273" s="99">
        <v>3635</v>
      </c>
      <c r="D273" s="99">
        <v>0</v>
      </c>
      <c r="E273" s="99">
        <v>8</v>
      </c>
      <c r="F273" s="99">
        <v>-8</v>
      </c>
      <c r="G273" s="99">
        <v>1</v>
      </c>
      <c r="H273" s="99">
        <v>2</v>
      </c>
      <c r="I273" s="99">
        <v>0</v>
      </c>
      <c r="J273" s="99">
        <v>2</v>
      </c>
      <c r="K273" s="99">
        <v>2</v>
      </c>
      <c r="L273" s="99">
        <v>0</v>
      </c>
      <c r="M273" s="99">
        <v>-1</v>
      </c>
      <c r="N273" s="99">
        <v>-9</v>
      </c>
      <c r="P273" s="99">
        <v>524</v>
      </c>
      <c r="Q273" s="99">
        <v>2192</v>
      </c>
      <c r="R273" s="99">
        <v>925</v>
      </c>
      <c r="S273" s="100">
        <v>14.415405777166438</v>
      </c>
      <c r="T273" s="100">
        <v>60.302613480055022</v>
      </c>
      <c r="U273" s="100">
        <v>25.447042640990368</v>
      </c>
      <c r="V273" s="100">
        <v>45.4</v>
      </c>
      <c r="W273" s="101">
        <v>176.52671755725191</v>
      </c>
      <c r="X273" s="100"/>
      <c r="Y273" s="94" t="s">
        <v>151</v>
      </c>
    </row>
    <row r="274" spans="1:25" ht="12" customHeight="1">
      <c r="A274" s="92" t="s">
        <v>152</v>
      </c>
      <c r="B274" s="99" t="s">
        <v>138</v>
      </c>
      <c r="C274" s="99">
        <v>3961</v>
      </c>
      <c r="D274" s="99">
        <v>4</v>
      </c>
      <c r="E274" s="99">
        <v>3</v>
      </c>
      <c r="F274" s="99">
        <v>1</v>
      </c>
      <c r="G274" s="99">
        <v>6</v>
      </c>
      <c r="H274" s="99">
        <v>2</v>
      </c>
      <c r="I274" s="99">
        <v>0</v>
      </c>
      <c r="J274" s="99">
        <v>7</v>
      </c>
      <c r="K274" s="99">
        <v>2</v>
      </c>
      <c r="L274" s="99">
        <v>0</v>
      </c>
      <c r="M274" s="99">
        <v>-1</v>
      </c>
      <c r="N274" s="99">
        <v>0</v>
      </c>
      <c r="P274" s="99">
        <v>539</v>
      </c>
      <c r="Q274" s="99">
        <v>1989</v>
      </c>
      <c r="R274" s="99">
        <v>1442</v>
      </c>
      <c r="S274" s="100">
        <v>13.607674829588486</v>
      </c>
      <c r="T274" s="100">
        <v>50.214592274678118</v>
      </c>
      <c r="U274" s="100">
        <v>36.404948245392575</v>
      </c>
      <c r="V274" s="100">
        <v>49.8</v>
      </c>
      <c r="W274" s="101">
        <v>267.53246753246754</v>
      </c>
      <c r="X274" s="100"/>
      <c r="Y274" s="94" t="s">
        <v>152</v>
      </c>
    </row>
    <row r="275" spans="1:25" ht="12" customHeight="1">
      <c r="A275" s="92" t="s">
        <v>235</v>
      </c>
      <c r="B275" s="99">
        <v>820</v>
      </c>
      <c r="C275" s="99">
        <v>2515</v>
      </c>
      <c r="D275" s="99">
        <v>1</v>
      </c>
      <c r="E275" s="99">
        <v>2</v>
      </c>
      <c r="F275" s="99">
        <v>-1</v>
      </c>
      <c r="G275" s="99">
        <v>1</v>
      </c>
      <c r="H275" s="99">
        <v>5</v>
      </c>
      <c r="I275" s="99">
        <v>0</v>
      </c>
      <c r="J275" s="99">
        <v>3</v>
      </c>
      <c r="K275" s="99">
        <v>1</v>
      </c>
      <c r="L275" s="99">
        <v>0</v>
      </c>
      <c r="M275" s="99">
        <v>2</v>
      </c>
      <c r="N275" s="99">
        <v>1</v>
      </c>
      <c r="P275" s="99">
        <v>366</v>
      </c>
      <c r="Q275" s="99">
        <v>1409</v>
      </c>
      <c r="R275" s="99">
        <v>754</v>
      </c>
      <c r="S275" s="100">
        <v>14.552683896620277</v>
      </c>
      <c r="T275" s="100">
        <v>56.023856858846919</v>
      </c>
      <c r="U275" s="100">
        <v>29.980119284294233</v>
      </c>
      <c r="V275" s="100">
        <v>46.7</v>
      </c>
      <c r="W275" s="101">
        <v>206.01092896174862</v>
      </c>
      <c r="X275" s="100"/>
      <c r="Y275" s="94" t="s">
        <v>235</v>
      </c>
    </row>
    <row r="276" spans="1:25" ht="12" customHeight="1">
      <c r="A276" s="92" t="s">
        <v>151</v>
      </c>
      <c r="B276" s="99" t="s">
        <v>138</v>
      </c>
      <c r="C276" s="99">
        <v>1228</v>
      </c>
      <c r="D276" s="99">
        <v>0</v>
      </c>
      <c r="E276" s="99">
        <v>2</v>
      </c>
      <c r="F276" s="99">
        <v>-2</v>
      </c>
      <c r="G276" s="99">
        <v>1</v>
      </c>
      <c r="H276" s="99">
        <v>3</v>
      </c>
      <c r="I276" s="99">
        <v>0</v>
      </c>
      <c r="J276" s="99">
        <v>0</v>
      </c>
      <c r="K276" s="99">
        <v>0</v>
      </c>
      <c r="L276" s="99">
        <v>0</v>
      </c>
      <c r="M276" s="99">
        <v>4</v>
      </c>
      <c r="N276" s="99">
        <v>2</v>
      </c>
      <c r="P276" s="99">
        <v>177</v>
      </c>
      <c r="Q276" s="99">
        <v>738</v>
      </c>
      <c r="R276" s="99">
        <v>322</v>
      </c>
      <c r="S276" s="100">
        <v>14.413680781758959</v>
      </c>
      <c r="T276" s="100">
        <v>60.097719869706843</v>
      </c>
      <c r="U276" s="100">
        <v>26.221498371335507</v>
      </c>
      <c r="V276" s="100">
        <v>45.1</v>
      </c>
      <c r="W276" s="101">
        <v>181.92090395480224</v>
      </c>
      <c r="X276" s="100"/>
      <c r="Y276" s="94" t="s">
        <v>151</v>
      </c>
    </row>
    <row r="277" spans="1:25" ht="12" customHeight="1">
      <c r="A277" s="92" t="s">
        <v>152</v>
      </c>
      <c r="B277" s="99" t="s">
        <v>138</v>
      </c>
      <c r="C277" s="99">
        <v>1287</v>
      </c>
      <c r="D277" s="99">
        <v>1</v>
      </c>
      <c r="E277" s="99">
        <v>0</v>
      </c>
      <c r="F277" s="99">
        <v>1</v>
      </c>
      <c r="G277" s="99">
        <v>0</v>
      </c>
      <c r="H277" s="99">
        <v>2</v>
      </c>
      <c r="I277" s="99">
        <v>0</v>
      </c>
      <c r="J277" s="99">
        <v>3</v>
      </c>
      <c r="K277" s="99">
        <v>1</v>
      </c>
      <c r="L277" s="99">
        <v>0</v>
      </c>
      <c r="M277" s="99">
        <v>-2</v>
      </c>
      <c r="N277" s="99">
        <v>-1</v>
      </c>
      <c r="P277" s="99">
        <v>189</v>
      </c>
      <c r="Q277" s="99">
        <v>671</v>
      </c>
      <c r="R277" s="99">
        <v>432</v>
      </c>
      <c r="S277" s="100">
        <v>14.685314685314685</v>
      </c>
      <c r="T277" s="100">
        <v>52.136752136752143</v>
      </c>
      <c r="U277" s="100">
        <v>33.566433566433567</v>
      </c>
      <c r="V277" s="100">
        <v>48.3</v>
      </c>
      <c r="W277" s="101">
        <v>228.57142857142856</v>
      </c>
      <c r="X277" s="100"/>
      <c r="Y277" s="94" t="s">
        <v>152</v>
      </c>
    </row>
    <row r="278" spans="1:25" ht="12" customHeight="1">
      <c r="A278" s="92" t="s">
        <v>236</v>
      </c>
      <c r="B278" s="99">
        <v>280</v>
      </c>
      <c r="C278" s="99">
        <v>771</v>
      </c>
      <c r="D278" s="99">
        <v>2</v>
      </c>
      <c r="E278" s="99">
        <v>1</v>
      </c>
      <c r="F278" s="99">
        <v>1</v>
      </c>
      <c r="G278" s="99">
        <v>0</v>
      </c>
      <c r="H278" s="99">
        <v>0</v>
      </c>
      <c r="I278" s="99">
        <v>0</v>
      </c>
      <c r="J278" s="99">
        <v>0</v>
      </c>
      <c r="K278" s="99">
        <v>2</v>
      </c>
      <c r="L278" s="99">
        <v>0</v>
      </c>
      <c r="M278" s="99">
        <v>-2</v>
      </c>
      <c r="N278" s="99">
        <v>-1</v>
      </c>
      <c r="P278" s="99">
        <v>112</v>
      </c>
      <c r="Q278" s="99">
        <v>499</v>
      </c>
      <c r="R278" s="99">
        <v>164</v>
      </c>
      <c r="S278" s="100">
        <v>14.526588845654995</v>
      </c>
      <c r="T278" s="100">
        <v>64.72114137483787</v>
      </c>
      <c r="U278" s="100">
        <v>21.271076523994811</v>
      </c>
      <c r="V278" s="100">
        <v>41.9</v>
      </c>
      <c r="W278" s="101">
        <v>146.42857142857142</v>
      </c>
      <c r="X278" s="100"/>
      <c r="Y278" s="94" t="s">
        <v>236</v>
      </c>
    </row>
    <row r="279" spans="1:25" ht="12" customHeight="1">
      <c r="A279" s="92" t="s">
        <v>151</v>
      </c>
      <c r="B279" s="99" t="s">
        <v>138</v>
      </c>
      <c r="C279" s="99">
        <v>384</v>
      </c>
      <c r="D279" s="99">
        <v>1</v>
      </c>
      <c r="E279" s="99">
        <v>1</v>
      </c>
      <c r="F279" s="99">
        <v>0</v>
      </c>
      <c r="G279" s="99">
        <v>0</v>
      </c>
      <c r="H279" s="99">
        <v>0</v>
      </c>
      <c r="I279" s="99">
        <v>0</v>
      </c>
      <c r="J279" s="99">
        <v>0</v>
      </c>
      <c r="K279" s="99">
        <v>1</v>
      </c>
      <c r="L279" s="99">
        <v>0</v>
      </c>
      <c r="M279" s="99">
        <v>-1</v>
      </c>
      <c r="N279" s="99">
        <v>-1</v>
      </c>
      <c r="P279" s="99">
        <v>63</v>
      </c>
      <c r="Q279" s="99">
        <v>251</v>
      </c>
      <c r="R279" s="99">
        <v>70</v>
      </c>
      <c r="S279" s="100">
        <v>16.40625</v>
      </c>
      <c r="T279" s="100">
        <v>65.364583333333343</v>
      </c>
      <c r="U279" s="100">
        <v>18.229166666666664</v>
      </c>
      <c r="V279" s="100">
        <v>40.1</v>
      </c>
      <c r="W279" s="101">
        <v>111.11111111111111</v>
      </c>
      <c r="X279" s="100"/>
      <c r="Y279" s="94" t="s">
        <v>151</v>
      </c>
    </row>
    <row r="280" spans="1:25" ht="12" customHeight="1">
      <c r="A280" s="92" t="s">
        <v>152</v>
      </c>
      <c r="B280" s="99" t="s">
        <v>138</v>
      </c>
      <c r="C280" s="99">
        <v>387</v>
      </c>
      <c r="D280" s="99">
        <v>1</v>
      </c>
      <c r="E280" s="99">
        <v>0</v>
      </c>
      <c r="F280" s="99">
        <v>1</v>
      </c>
      <c r="G280" s="99">
        <v>0</v>
      </c>
      <c r="H280" s="99">
        <v>0</v>
      </c>
      <c r="I280" s="99">
        <v>0</v>
      </c>
      <c r="J280" s="99">
        <v>0</v>
      </c>
      <c r="K280" s="99">
        <v>1</v>
      </c>
      <c r="L280" s="99">
        <v>0</v>
      </c>
      <c r="M280" s="99">
        <v>-1</v>
      </c>
      <c r="N280" s="99">
        <v>0</v>
      </c>
      <c r="P280" s="99">
        <v>49</v>
      </c>
      <c r="Q280" s="99">
        <v>248</v>
      </c>
      <c r="R280" s="99">
        <v>94</v>
      </c>
      <c r="S280" s="100">
        <v>12.661498708010335</v>
      </c>
      <c r="T280" s="100">
        <v>64.082687338501287</v>
      </c>
      <c r="U280" s="100">
        <v>24.289405684754524</v>
      </c>
      <c r="V280" s="100">
        <v>43.7</v>
      </c>
      <c r="W280" s="101">
        <v>191.83673469387753</v>
      </c>
      <c r="X280" s="100"/>
      <c r="Y280" s="94" t="s">
        <v>152</v>
      </c>
    </row>
    <row r="281" spans="1:25" ht="12" customHeight="1">
      <c r="A281" s="92" t="s">
        <v>237</v>
      </c>
      <c r="B281" s="99">
        <v>613</v>
      </c>
      <c r="C281" s="99">
        <v>1930</v>
      </c>
      <c r="D281" s="99">
        <v>2</v>
      </c>
      <c r="E281" s="99">
        <v>1</v>
      </c>
      <c r="F281" s="99">
        <v>1</v>
      </c>
      <c r="G281" s="99">
        <v>2</v>
      </c>
      <c r="H281" s="99">
        <v>0</v>
      </c>
      <c r="I281" s="99">
        <v>0</v>
      </c>
      <c r="J281" s="99">
        <v>1</v>
      </c>
      <c r="K281" s="99">
        <v>3</v>
      </c>
      <c r="L281" s="99">
        <v>0</v>
      </c>
      <c r="M281" s="99">
        <v>-2</v>
      </c>
      <c r="N281" s="99">
        <v>-1</v>
      </c>
      <c r="P281" s="99">
        <v>231</v>
      </c>
      <c r="Q281" s="99">
        <v>1014</v>
      </c>
      <c r="R281" s="99">
        <v>700</v>
      </c>
      <c r="S281" s="100">
        <v>11.968911917098445</v>
      </c>
      <c r="T281" s="100">
        <v>52.538860103626938</v>
      </c>
      <c r="U281" s="100">
        <v>36.269430051813472</v>
      </c>
      <c r="V281" s="100">
        <v>51.1</v>
      </c>
      <c r="W281" s="101">
        <v>303.030303030303</v>
      </c>
      <c r="X281" s="100"/>
      <c r="Y281" s="94" t="s">
        <v>237</v>
      </c>
    </row>
    <row r="282" spans="1:25" ht="12" customHeight="1">
      <c r="A282" s="92" t="s">
        <v>151</v>
      </c>
      <c r="B282" s="99" t="s">
        <v>138</v>
      </c>
      <c r="C282" s="99">
        <v>900</v>
      </c>
      <c r="D282" s="99">
        <v>0</v>
      </c>
      <c r="E282" s="99">
        <v>0</v>
      </c>
      <c r="F282" s="99">
        <v>0</v>
      </c>
      <c r="G282" s="99">
        <v>0</v>
      </c>
      <c r="H282" s="99">
        <v>0</v>
      </c>
      <c r="I282" s="99">
        <v>0</v>
      </c>
      <c r="J282" s="99">
        <v>0</v>
      </c>
      <c r="K282" s="99">
        <v>2</v>
      </c>
      <c r="L282" s="99">
        <v>0</v>
      </c>
      <c r="M282" s="99">
        <v>-2</v>
      </c>
      <c r="N282" s="99">
        <v>-2</v>
      </c>
      <c r="P282" s="99">
        <v>106</v>
      </c>
      <c r="Q282" s="99">
        <v>499</v>
      </c>
      <c r="R282" s="99">
        <v>301</v>
      </c>
      <c r="S282" s="100">
        <v>11.777777777777777</v>
      </c>
      <c r="T282" s="100">
        <v>55.444444444444443</v>
      </c>
      <c r="U282" s="100">
        <v>33.444444444444443</v>
      </c>
      <c r="V282" s="100">
        <v>50</v>
      </c>
      <c r="W282" s="101">
        <v>283.96226415094338</v>
      </c>
      <c r="X282" s="100"/>
      <c r="Y282" s="94" t="s">
        <v>151</v>
      </c>
    </row>
    <row r="283" spans="1:25" ht="12" customHeight="1">
      <c r="A283" s="92" t="s">
        <v>152</v>
      </c>
      <c r="B283" s="99" t="s">
        <v>138</v>
      </c>
      <c r="C283" s="99">
        <v>1030</v>
      </c>
      <c r="D283" s="99">
        <v>2</v>
      </c>
      <c r="E283" s="99">
        <v>1</v>
      </c>
      <c r="F283" s="99">
        <v>1</v>
      </c>
      <c r="G283" s="99">
        <v>2</v>
      </c>
      <c r="H283" s="99">
        <v>0</v>
      </c>
      <c r="I283" s="99">
        <v>0</v>
      </c>
      <c r="J283" s="99">
        <v>1</v>
      </c>
      <c r="K283" s="99">
        <v>1</v>
      </c>
      <c r="L283" s="99">
        <v>0</v>
      </c>
      <c r="M283" s="99">
        <v>0</v>
      </c>
      <c r="N283" s="99">
        <v>1</v>
      </c>
      <c r="P283" s="99">
        <v>125</v>
      </c>
      <c r="Q283" s="99">
        <v>515</v>
      </c>
      <c r="R283" s="99">
        <v>399</v>
      </c>
      <c r="S283" s="100">
        <v>12.135922330097088</v>
      </c>
      <c r="T283" s="100">
        <v>50</v>
      </c>
      <c r="U283" s="100">
        <v>38.737864077669904</v>
      </c>
      <c r="V283" s="100">
        <v>52.1</v>
      </c>
      <c r="W283" s="101">
        <v>319.2</v>
      </c>
      <c r="X283" s="100"/>
      <c r="Y283" s="94" t="s">
        <v>152</v>
      </c>
    </row>
    <row r="284" spans="1:25" ht="12" customHeight="1">
      <c r="A284" s="92" t="s">
        <v>238</v>
      </c>
      <c r="B284" s="99">
        <v>966</v>
      </c>
      <c r="C284" s="99">
        <v>3029</v>
      </c>
      <c r="D284" s="99">
        <v>1</v>
      </c>
      <c r="E284" s="99">
        <v>2</v>
      </c>
      <c r="F284" s="99">
        <v>-1</v>
      </c>
      <c r="G284" s="99">
        <v>2</v>
      </c>
      <c r="H284" s="99">
        <v>0</v>
      </c>
      <c r="I284" s="99">
        <v>0</v>
      </c>
      <c r="J284" s="99">
        <v>0</v>
      </c>
      <c r="K284" s="99">
        <v>1</v>
      </c>
      <c r="L284" s="99">
        <v>0</v>
      </c>
      <c r="M284" s="99">
        <v>1</v>
      </c>
      <c r="N284" s="99">
        <v>0</v>
      </c>
      <c r="P284" s="99">
        <v>438</v>
      </c>
      <c r="Q284" s="99">
        <v>1612</v>
      </c>
      <c r="R284" s="99">
        <v>1003</v>
      </c>
      <c r="S284" s="100">
        <v>14.460217893694288</v>
      </c>
      <c r="T284" s="100">
        <v>53.218884120171673</v>
      </c>
      <c r="U284" s="100">
        <v>33.113238692637836</v>
      </c>
      <c r="V284" s="100">
        <v>49</v>
      </c>
      <c r="W284" s="101">
        <v>228.99543378995432</v>
      </c>
      <c r="X284" s="100"/>
      <c r="Y284" s="94" t="s">
        <v>238</v>
      </c>
    </row>
    <row r="285" spans="1:25" ht="12" customHeight="1">
      <c r="A285" s="92" t="s">
        <v>151</v>
      </c>
      <c r="B285" s="99" t="s">
        <v>138</v>
      </c>
      <c r="C285" s="99">
        <v>1444</v>
      </c>
      <c r="D285" s="99">
        <v>0</v>
      </c>
      <c r="E285" s="99">
        <v>1</v>
      </c>
      <c r="F285" s="99">
        <v>-1</v>
      </c>
      <c r="G285" s="99">
        <v>1</v>
      </c>
      <c r="H285" s="99">
        <v>0</v>
      </c>
      <c r="I285" s="99">
        <v>0</v>
      </c>
      <c r="J285" s="99">
        <v>0</v>
      </c>
      <c r="K285" s="99">
        <v>1</v>
      </c>
      <c r="L285" s="99">
        <v>0</v>
      </c>
      <c r="M285" s="99">
        <v>0</v>
      </c>
      <c r="N285" s="99">
        <v>-1</v>
      </c>
      <c r="P285" s="99">
        <v>206</v>
      </c>
      <c r="Q285" s="99">
        <v>835</v>
      </c>
      <c r="R285" s="99">
        <v>420</v>
      </c>
      <c r="S285" s="100">
        <v>14.265927977839334</v>
      </c>
      <c r="T285" s="100">
        <v>57.825484764542935</v>
      </c>
      <c r="U285" s="100">
        <v>29.085872576177284</v>
      </c>
      <c r="V285" s="100">
        <v>47.3</v>
      </c>
      <c r="W285" s="101">
        <v>203.88349514563106</v>
      </c>
      <c r="X285" s="100"/>
      <c r="Y285" s="94" t="s">
        <v>151</v>
      </c>
    </row>
    <row r="286" spans="1:25" ht="12" customHeight="1">
      <c r="A286" s="92" t="s">
        <v>152</v>
      </c>
      <c r="B286" s="99" t="s">
        <v>138</v>
      </c>
      <c r="C286" s="99">
        <v>1585</v>
      </c>
      <c r="D286" s="99">
        <v>1</v>
      </c>
      <c r="E286" s="99">
        <v>1</v>
      </c>
      <c r="F286" s="99">
        <v>0</v>
      </c>
      <c r="G286" s="99">
        <v>1</v>
      </c>
      <c r="H286" s="99">
        <v>0</v>
      </c>
      <c r="I286" s="99">
        <v>0</v>
      </c>
      <c r="J286" s="99">
        <v>0</v>
      </c>
      <c r="K286" s="99">
        <v>0</v>
      </c>
      <c r="L286" s="99">
        <v>0</v>
      </c>
      <c r="M286" s="99">
        <v>1</v>
      </c>
      <c r="N286" s="99">
        <v>1</v>
      </c>
      <c r="P286" s="99">
        <v>232</v>
      </c>
      <c r="Q286" s="99">
        <v>777</v>
      </c>
      <c r="R286" s="99">
        <v>583</v>
      </c>
      <c r="S286" s="100">
        <v>14.637223974763408</v>
      </c>
      <c r="T286" s="100">
        <v>49.022082018927442</v>
      </c>
      <c r="U286" s="100">
        <v>36.782334384858046</v>
      </c>
      <c r="V286" s="100">
        <v>50.5</v>
      </c>
      <c r="W286" s="101">
        <v>251.29310344827584</v>
      </c>
      <c r="X286" s="100"/>
      <c r="Y286" s="94" t="s">
        <v>152</v>
      </c>
    </row>
    <row r="287" spans="1:25" ht="12" customHeight="1">
      <c r="A287" s="92" t="s">
        <v>239</v>
      </c>
      <c r="B287" s="99">
        <v>1950</v>
      </c>
      <c r="C287" s="99">
        <v>5684</v>
      </c>
      <c r="D287" s="99">
        <v>0</v>
      </c>
      <c r="E287" s="99">
        <v>3</v>
      </c>
      <c r="F287" s="99">
        <v>-3</v>
      </c>
      <c r="G287" s="99">
        <v>0</v>
      </c>
      <c r="H287" s="99">
        <v>6</v>
      </c>
      <c r="I287" s="99">
        <v>0</v>
      </c>
      <c r="J287" s="99">
        <v>3</v>
      </c>
      <c r="K287" s="99">
        <v>8</v>
      </c>
      <c r="L287" s="99">
        <v>0</v>
      </c>
      <c r="M287" s="99">
        <v>-5</v>
      </c>
      <c r="N287" s="99">
        <v>-8</v>
      </c>
      <c r="P287" s="99">
        <v>763</v>
      </c>
      <c r="Q287" s="99">
        <v>3067</v>
      </c>
      <c r="R287" s="99">
        <v>1889</v>
      </c>
      <c r="S287" s="100">
        <v>13.423645320197044</v>
      </c>
      <c r="T287" s="100">
        <v>53.958479943701619</v>
      </c>
      <c r="U287" s="100">
        <v>33.233638282899371</v>
      </c>
      <c r="V287" s="100">
        <v>49</v>
      </c>
      <c r="W287" s="101">
        <v>247.5753604193971</v>
      </c>
      <c r="X287" s="100"/>
      <c r="Y287" s="94" t="s">
        <v>239</v>
      </c>
    </row>
    <row r="288" spans="1:25" ht="12" customHeight="1">
      <c r="A288" s="92" t="s">
        <v>151</v>
      </c>
      <c r="B288" s="99" t="s">
        <v>138</v>
      </c>
      <c r="C288" s="99">
        <v>2719</v>
      </c>
      <c r="D288" s="99">
        <v>0</v>
      </c>
      <c r="E288" s="99">
        <v>1</v>
      </c>
      <c r="F288" s="99">
        <v>-1</v>
      </c>
      <c r="G288" s="99">
        <v>0</v>
      </c>
      <c r="H288" s="99">
        <v>4</v>
      </c>
      <c r="I288" s="99">
        <v>0</v>
      </c>
      <c r="J288" s="99">
        <v>0</v>
      </c>
      <c r="K288" s="99">
        <v>6</v>
      </c>
      <c r="L288" s="99">
        <v>0</v>
      </c>
      <c r="M288" s="99">
        <v>-2</v>
      </c>
      <c r="N288" s="99">
        <v>-3</v>
      </c>
      <c r="P288" s="99">
        <v>408</v>
      </c>
      <c r="Q288" s="99">
        <v>1558</v>
      </c>
      <c r="R288" s="99">
        <v>767</v>
      </c>
      <c r="S288" s="100">
        <v>15.005516734093415</v>
      </c>
      <c r="T288" s="100">
        <v>57.300478116954764</v>
      </c>
      <c r="U288" s="100">
        <v>28.208900331004045</v>
      </c>
      <c r="V288" s="100">
        <v>46.2</v>
      </c>
      <c r="W288" s="101">
        <v>187.99019607843138</v>
      </c>
      <c r="X288" s="100"/>
      <c r="Y288" s="94" t="s">
        <v>151</v>
      </c>
    </row>
    <row r="289" spans="1:25" ht="12" customHeight="1">
      <c r="A289" s="95" t="s">
        <v>152</v>
      </c>
      <c r="B289" s="109" t="s">
        <v>138</v>
      </c>
      <c r="C289" s="109">
        <v>2965</v>
      </c>
      <c r="D289" s="109">
        <v>0</v>
      </c>
      <c r="E289" s="109">
        <v>2</v>
      </c>
      <c r="F289" s="109">
        <v>-2</v>
      </c>
      <c r="G289" s="109">
        <v>0</v>
      </c>
      <c r="H289" s="109">
        <v>2</v>
      </c>
      <c r="I289" s="109">
        <v>0</v>
      </c>
      <c r="J289" s="109">
        <v>3</v>
      </c>
      <c r="K289" s="109">
        <v>2</v>
      </c>
      <c r="L289" s="109">
        <v>0</v>
      </c>
      <c r="M289" s="109">
        <v>-3</v>
      </c>
      <c r="N289" s="109">
        <v>-5</v>
      </c>
      <c r="P289" s="109">
        <v>355</v>
      </c>
      <c r="Q289" s="109">
        <v>1509</v>
      </c>
      <c r="R289" s="109">
        <v>1122</v>
      </c>
      <c r="S289" s="110">
        <v>11.973018549747048</v>
      </c>
      <c r="T289" s="110">
        <v>50.893760539629007</v>
      </c>
      <c r="U289" s="110">
        <v>37.841483979763915</v>
      </c>
      <c r="V289" s="110">
        <v>51.5</v>
      </c>
      <c r="W289" s="111">
        <v>316.05633802816897</v>
      </c>
      <c r="X289" s="110"/>
      <c r="Y289" s="98" t="s">
        <v>152</v>
      </c>
    </row>
    <row r="290" spans="1:25" ht="12" customHeight="1">
      <c r="A290" s="92" t="s">
        <v>240</v>
      </c>
      <c r="B290" s="99">
        <v>64328</v>
      </c>
      <c r="C290" s="99">
        <v>209490</v>
      </c>
      <c r="D290" s="99">
        <v>176</v>
      </c>
      <c r="E290" s="99">
        <v>132</v>
      </c>
      <c r="F290" s="99">
        <v>44</v>
      </c>
      <c r="G290" s="99">
        <v>195</v>
      </c>
      <c r="H290" s="99">
        <v>218</v>
      </c>
      <c r="I290" s="99">
        <v>1</v>
      </c>
      <c r="J290" s="99">
        <v>208</v>
      </c>
      <c r="K290" s="99">
        <v>195</v>
      </c>
      <c r="L290" s="99">
        <v>11</v>
      </c>
      <c r="M290" s="99">
        <v>0</v>
      </c>
      <c r="N290" s="99">
        <v>44</v>
      </c>
      <c r="P290" s="99">
        <v>34328</v>
      </c>
      <c r="Q290" s="99">
        <v>131212</v>
      </c>
      <c r="R290" s="99">
        <v>44129</v>
      </c>
      <c r="S290" s="100">
        <v>16.386462360971883</v>
      </c>
      <c r="T290" s="100">
        <v>62.634015943481792</v>
      </c>
      <c r="U290" s="100">
        <v>21.064967301541841</v>
      </c>
      <c r="V290" s="100">
        <v>41.9</v>
      </c>
      <c r="W290" s="101">
        <v>128.55103705429968</v>
      </c>
      <c r="X290" s="100"/>
      <c r="Y290" s="94" t="s">
        <v>240</v>
      </c>
    </row>
    <row r="291" spans="1:25" ht="12" customHeight="1">
      <c r="A291" s="92" t="s">
        <v>143</v>
      </c>
      <c r="B291" s="99" t="s">
        <v>138</v>
      </c>
      <c r="C291" s="99">
        <v>103122</v>
      </c>
      <c r="D291" s="99">
        <v>94</v>
      </c>
      <c r="E291" s="99">
        <v>68</v>
      </c>
      <c r="F291" s="99">
        <v>26</v>
      </c>
      <c r="G291" s="99">
        <v>92</v>
      </c>
      <c r="H291" s="99">
        <v>110</v>
      </c>
      <c r="I291" s="99">
        <v>0</v>
      </c>
      <c r="J291" s="99">
        <v>101</v>
      </c>
      <c r="K291" s="99">
        <v>111</v>
      </c>
      <c r="L291" s="99">
        <v>10</v>
      </c>
      <c r="M291" s="99">
        <v>-20</v>
      </c>
      <c r="N291" s="99">
        <v>6</v>
      </c>
      <c r="P291" s="99">
        <v>17524</v>
      </c>
      <c r="Q291" s="99">
        <v>67581</v>
      </c>
      <c r="R291" s="99">
        <v>18078</v>
      </c>
      <c r="S291" s="100">
        <v>16.993464052287582</v>
      </c>
      <c r="T291" s="100">
        <v>65.534997381742016</v>
      </c>
      <c r="U291" s="100">
        <v>17.53069180194333</v>
      </c>
      <c r="V291" s="100">
        <v>40.299999999999997</v>
      </c>
      <c r="W291" s="101">
        <v>103.1613786806665</v>
      </c>
      <c r="X291" s="100"/>
      <c r="Y291" s="94" t="s">
        <v>143</v>
      </c>
    </row>
    <row r="292" spans="1:25" ht="12" customHeight="1">
      <c r="A292" s="102" t="s">
        <v>144</v>
      </c>
      <c r="B292" s="103" t="s">
        <v>138</v>
      </c>
      <c r="C292" s="103">
        <v>106368</v>
      </c>
      <c r="D292" s="103">
        <v>82</v>
      </c>
      <c r="E292" s="103">
        <v>64</v>
      </c>
      <c r="F292" s="103">
        <v>18</v>
      </c>
      <c r="G292" s="103">
        <v>103</v>
      </c>
      <c r="H292" s="103">
        <v>108</v>
      </c>
      <c r="I292" s="103">
        <v>1</v>
      </c>
      <c r="J292" s="103">
        <v>107</v>
      </c>
      <c r="K292" s="103">
        <v>84</v>
      </c>
      <c r="L292" s="103">
        <v>1</v>
      </c>
      <c r="M292" s="103">
        <v>20</v>
      </c>
      <c r="N292" s="103">
        <v>38</v>
      </c>
      <c r="P292" s="103">
        <v>16804</v>
      </c>
      <c r="Q292" s="103">
        <v>63631</v>
      </c>
      <c r="R292" s="103">
        <v>26051</v>
      </c>
      <c r="S292" s="104">
        <v>15.797984356197354</v>
      </c>
      <c r="T292" s="104">
        <v>59.821562876052944</v>
      </c>
      <c r="U292" s="104">
        <v>24.491388387484957</v>
      </c>
      <c r="V292" s="104">
        <v>43.5</v>
      </c>
      <c r="W292" s="105">
        <v>155.02856462746965</v>
      </c>
      <c r="X292" s="104"/>
      <c r="Y292" s="106" t="s">
        <v>144</v>
      </c>
    </row>
    <row r="293" spans="1:25" ht="12" customHeight="1">
      <c r="A293" s="92" t="s">
        <v>241</v>
      </c>
      <c r="B293" s="99">
        <v>16384</v>
      </c>
      <c r="C293" s="99">
        <v>49462</v>
      </c>
      <c r="D293" s="99">
        <v>39</v>
      </c>
      <c r="E293" s="99">
        <v>24</v>
      </c>
      <c r="F293" s="99">
        <v>15</v>
      </c>
      <c r="G293" s="99">
        <v>56</v>
      </c>
      <c r="H293" s="99">
        <v>70</v>
      </c>
      <c r="I293" s="99">
        <v>1</v>
      </c>
      <c r="J293" s="99">
        <v>43</v>
      </c>
      <c r="K293" s="99">
        <v>50</v>
      </c>
      <c r="L293" s="99">
        <v>1</v>
      </c>
      <c r="M293" s="99">
        <v>33</v>
      </c>
      <c r="N293" s="99">
        <v>48</v>
      </c>
      <c r="P293" s="99">
        <v>7680</v>
      </c>
      <c r="Q293" s="99">
        <v>32092</v>
      </c>
      <c r="R293" s="99">
        <v>9713</v>
      </c>
      <c r="S293" s="100">
        <v>15.527071287048644</v>
      </c>
      <c r="T293" s="100">
        <v>64.882131737495456</v>
      </c>
      <c r="U293" s="100">
        <v>19.637297319154097</v>
      </c>
      <c r="V293" s="100">
        <v>41.9</v>
      </c>
      <c r="W293" s="101">
        <v>126.47135416666666</v>
      </c>
      <c r="X293" s="100"/>
      <c r="Y293" s="94" t="s">
        <v>241</v>
      </c>
    </row>
    <row r="294" spans="1:25" ht="12" customHeight="1">
      <c r="A294" s="92" t="s">
        <v>146</v>
      </c>
      <c r="B294" s="99" t="s">
        <v>138</v>
      </c>
      <c r="C294" s="99">
        <v>24316</v>
      </c>
      <c r="D294" s="99">
        <v>19</v>
      </c>
      <c r="E294" s="99">
        <v>16</v>
      </c>
      <c r="F294" s="99">
        <v>3</v>
      </c>
      <c r="G294" s="99">
        <v>22</v>
      </c>
      <c r="H294" s="99">
        <v>39</v>
      </c>
      <c r="I294" s="99">
        <v>0</v>
      </c>
      <c r="J294" s="99">
        <v>19</v>
      </c>
      <c r="K294" s="99">
        <v>28</v>
      </c>
      <c r="L294" s="99">
        <v>0</v>
      </c>
      <c r="M294" s="99">
        <v>14</v>
      </c>
      <c r="N294" s="99">
        <v>17</v>
      </c>
      <c r="P294" s="99">
        <v>3909</v>
      </c>
      <c r="Q294" s="99">
        <v>16453</v>
      </c>
      <c r="R294" s="99">
        <v>3968</v>
      </c>
      <c r="S294" s="100">
        <v>16.075834841256786</v>
      </c>
      <c r="T294" s="100">
        <v>67.663266984701437</v>
      </c>
      <c r="U294" s="100">
        <v>16.31847343313045</v>
      </c>
      <c r="V294" s="100">
        <v>40.5</v>
      </c>
      <c r="W294" s="101">
        <v>101.50933742645178</v>
      </c>
      <c r="X294" s="100"/>
      <c r="Y294" s="94" t="s">
        <v>146</v>
      </c>
    </row>
    <row r="295" spans="1:25" ht="12" customHeight="1">
      <c r="A295" s="92" t="s">
        <v>147</v>
      </c>
      <c r="B295" s="99" t="s">
        <v>138</v>
      </c>
      <c r="C295" s="99">
        <v>25146</v>
      </c>
      <c r="D295" s="99">
        <v>20</v>
      </c>
      <c r="E295" s="99">
        <v>8</v>
      </c>
      <c r="F295" s="99">
        <v>12</v>
      </c>
      <c r="G295" s="99">
        <v>34</v>
      </c>
      <c r="H295" s="99">
        <v>31</v>
      </c>
      <c r="I295" s="99">
        <v>1</v>
      </c>
      <c r="J295" s="99">
        <v>24</v>
      </c>
      <c r="K295" s="99">
        <v>22</v>
      </c>
      <c r="L295" s="99">
        <v>1</v>
      </c>
      <c r="M295" s="99">
        <v>19</v>
      </c>
      <c r="N295" s="99">
        <v>31</v>
      </c>
      <c r="P295" s="99">
        <v>3771</v>
      </c>
      <c r="Q295" s="99">
        <v>15639</v>
      </c>
      <c r="R295" s="99">
        <v>5745</v>
      </c>
      <c r="S295" s="100">
        <v>14.996420901932714</v>
      </c>
      <c r="T295" s="100">
        <v>62.192794082557867</v>
      </c>
      <c r="U295" s="100">
        <v>22.846575996182295</v>
      </c>
      <c r="V295" s="100">
        <v>43.3</v>
      </c>
      <c r="W295" s="101">
        <v>152.34685759745426</v>
      </c>
      <c r="X295" s="100"/>
      <c r="Y295" s="94" t="s">
        <v>147</v>
      </c>
    </row>
    <row r="296" spans="1:25" ht="12" customHeight="1">
      <c r="A296" s="92" t="s">
        <v>242</v>
      </c>
      <c r="B296" s="99">
        <v>12337</v>
      </c>
      <c r="C296" s="99">
        <v>39397</v>
      </c>
      <c r="D296" s="99">
        <v>32</v>
      </c>
      <c r="E296" s="99">
        <v>20</v>
      </c>
      <c r="F296" s="99">
        <v>12</v>
      </c>
      <c r="G296" s="99">
        <v>21</v>
      </c>
      <c r="H296" s="99">
        <v>38</v>
      </c>
      <c r="I296" s="99">
        <v>0</v>
      </c>
      <c r="J296" s="99">
        <v>39</v>
      </c>
      <c r="K296" s="99">
        <v>38</v>
      </c>
      <c r="L296" s="99">
        <v>0</v>
      </c>
      <c r="M296" s="99">
        <v>-18</v>
      </c>
      <c r="N296" s="99">
        <v>-6</v>
      </c>
      <c r="P296" s="99">
        <v>6394</v>
      </c>
      <c r="Q296" s="99">
        <v>24737</v>
      </c>
      <c r="R296" s="99">
        <v>8287</v>
      </c>
      <c r="S296" s="100">
        <v>16.229662157017032</v>
      </c>
      <c r="T296" s="100">
        <v>62.789044851130797</v>
      </c>
      <c r="U296" s="100">
        <v>21.034596542883975</v>
      </c>
      <c r="V296" s="100">
        <v>41.9</v>
      </c>
      <c r="W296" s="101">
        <v>129.60588051298092</v>
      </c>
      <c r="X296" s="100"/>
      <c r="Y296" s="94" t="s">
        <v>242</v>
      </c>
    </row>
    <row r="297" spans="1:25" ht="12" customHeight="1">
      <c r="A297" s="92" t="s">
        <v>146</v>
      </c>
      <c r="B297" s="99" t="s">
        <v>138</v>
      </c>
      <c r="C297" s="99">
        <v>19250</v>
      </c>
      <c r="D297" s="99">
        <v>16</v>
      </c>
      <c r="E297" s="99">
        <v>12</v>
      </c>
      <c r="F297" s="99">
        <v>4</v>
      </c>
      <c r="G297" s="99">
        <v>9</v>
      </c>
      <c r="H297" s="99">
        <v>18</v>
      </c>
      <c r="I297" s="99">
        <v>0</v>
      </c>
      <c r="J297" s="99">
        <v>19</v>
      </c>
      <c r="K297" s="99">
        <v>23</v>
      </c>
      <c r="L297" s="99">
        <v>0</v>
      </c>
      <c r="M297" s="99">
        <v>-15</v>
      </c>
      <c r="N297" s="99">
        <v>-11</v>
      </c>
      <c r="P297" s="99">
        <v>3275</v>
      </c>
      <c r="Q297" s="99">
        <v>12555</v>
      </c>
      <c r="R297" s="99">
        <v>3427</v>
      </c>
      <c r="S297" s="100">
        <v>17.012987012987011</v>
      </c>
      <c r="T297" s="100">
        <v>65.220779220779221</v>
      </c>
      <c r="U297" s="100">
        <v>17.802597402597403</v>
      </c>
      <c r="V297" s="100">
        <v>40.299999999999997</v>
      </c>
      <c r="W297" s="101">
        <v>104.64122137404581</v>
      </c>
      <c r="X297" s="100"/>
      <c r="Y297" s="94" t="s">
        <v>146</v>
      </c>
    </row>
    <row r="298" spans="1:25" ht="12" customHeight="1">
      <c r="A298" s="92" t="s">
        <v>147</v>
      </c>
      <c r="B298" s="103" t="s">
        <v>138</v>
      </c>
      <c r="C298" s="103">
        <v>20147</v>
      </c>
      <c r="D298" s="103">
        <v>16</v>
      </c>
      <c r="E298" s="103">
        <v>8</v>
      </c>
      <c r="F298" s="103">
        <v>8</v>
      </c>
      <c r="G298" s="103">
        <v>12</v>
      </c>
      <c r="H298" s="103">
        <v>20</v>
      </c>
      <c r="I298" s="103">
        <v>0</v>
      </c>
      <c r="J298" s="103">
        <v>20</v>
      </c>
      <c r="K298" s="103">
        <v>15</v>
      </c>
      <c r="L298" s="103">
        <v>0</v>
      </c>
      <c r="M298" s="103">
        <v>-3</v>
      </c>
      <c r="N298" s="103">
        <v>5</v>
      </c>
      <c r="P298" s="103">
        <v>3119</v>
      </c>
      <c r="Q298" s="103">
        <v>12182</v>
      </c>
      <c r="R298" s="103">
        <v>4860</v>
      </c>
      <c r="S298" s="104">
        <v>15.481213083833822</v>
      </c>
      <c r="T298" s="104">
        <v>60.465578001687589</v>
      </c>
      <c r="U298" s="104">
        <v>24.122698168461806</v>
      </c>
      <c r="V298" s="104">
        <v>43.5</v>
      </c>
      <c r="W298" s="105">
        <v>155.81917281179864</v>
      </c>
      <c r="X298" s="100"/>
      <c r="Y298" s="94" t="s">
        <v>147</v>
      </c>
    </row>
    <row r="299" spans="1:25" ht="12" customHeight="1">
      <c r="A299" s="92" t="s">
        <v>243</v>
      </c>
      <c r="B299" s="99">
        <v>24293</v>
      </c>
      <c r="C299" s="99">
        <v>77437</v>
      </c>
      <c r="D299" s="99">
        <v>73</v>
      </c>
      <c r="E299" s="99">
        <v>60</v>
      </c>
      <c r="F299" s="99">
        <v>13</v>
      </c>
      <c r="G299" s="99">
        <v>81</v>
      </c>
      <c r="H299" s="99">
        <v>72</v>
      </c>
      <c r="I299" s="99">
        <v>0</v>
      </c>
      <c r="J299" s="99">
        <v>90</v>
      </c>
      <c r="K299" s="99">
        <v>69</v>
      </c>
      <c r="L299" s="99">
        <v>10</v>
      </c>
      <c r="M299" s="99">
        <v>-16</v>
      </c>
      <c r="N299" s="99">
        <v>-3</v>
      </c>
      <c r="P299" s="99">
        <v>13502</v>
      </c>
      <c r="Q299" s="99">
        <v>48140</v>
      </c>
      <c r="R299" s="99">
        <v>15896</v>
      </c>
      <c r="S299" s="100">
        <v>17.436109353409869</v>
      </c>
      <c r="T299" s="100">
        <v>62.166664514379434</v>
      </c>
      <c r="U299" s="100">
        <v>20.527654738690806</v>
      </c>
      <c r="V299" s="100">
        <v>41.2</v>
      </c>
      <c r="W299" s="101">
        <v>117.7307065619908</v>
      </c>
      <c r="X299" s="100"/>
      <c r="Y299" s="94" t="s">
        <v>243</v>
      </c>
    </row>
    <row r="300" spans="1:25" ht="12" customHeight="1">
      <c r="A300" s="92" t="s">
        <v>146</v>
      </c>
      <c r="B300" s="99" t="s">
        <v>138</v>
      </c>
      <c r="C300" s="99">
        <v>38403</v>
      </c>
      <c r="D300" s="99">
        <v>45</v>
      </c>
      <c r="E300" s="99">
        <v>26</v>
      </c>
      <c r="F300" s="99">
        <v>19</v>
      </c>
      <c r="G300" s="99">
        <v>44</v>
      </c>
      <c r="H300" s="99">
        <v>34</v>
      </c>
      <c r="I300" s="99">
        <v>0</v>
      </c>
      <c r="J300" s="99">
        <v>47</v>
      </c>
      <c r="K300" s="99">
        <v>42</v>
      </c>
      <c r="L300" s="99">
        <v>10</v>
      </c>
      <c r="M300" s="99">
        <v>-21</v>
      </c>
      <c r="N300" s="99">
        <v>-2</v>
      </c>
      <c r="P300" s="99">
        <v>6834</v>
      </c>
      <c r="Q300" s="99">
        <v>25136</v>
      </c>
      <c r="R300" s="99">
        <v>6460</v>
      </c>
      <c r="S300" s="100">
        <v>17.795484727755646</v>
      </c>
      <c r="T300" s="100">
        <v>65.453219800536417</v>
      </c>
      <c r="U300" s="100">
        <v>16.821602478972999</v>
      </c>
      <c r="V300" s="100">
        <v>39.6</v>
      </c>
      <c r="W300" s="101">
        <v>94.527363184079604</v>
      </c>
      <c r="X300" s="100"/>
      <c r="Y300" s="94" t="s">
        <v>146</v>
      </c>
    </row>
    <row r="301" spans="1:25" ht="12" customHeight="1">
      <c r="A301" s="92" t="s">
        <v>147</v>
      </c>
      <c r="B301" s="103" t="s">
        <v>138</v>
      </c>
      <c r="C301" s="103">
        <v>39034</v>
      </c>
      <c r="D301" s="103">
        <v>28</v>
      </c>
      <c r="E301" s="103">
        <v>34</v>
      </c>
      <c r="F301" s="103">
        <v>-6</v>
      </c>
      <c r="G301" s="103">
        <v>37</v>
      </c>
      <c r="H301" s="103">
        <v>38</v>
      </c>
      <c r="I301" s="103">
        <v>0</v>
      </c>
      <c r="J301" s="103">
        <v>43</v>
      </c>
      <c r="K301" s="103">
        <v>27</v>
      </c>
      <c r="L301" s="103">
        <v>0</v>
      </c>
      <c r="M301" s="103">
        <v>5</v>
      </c>
      <c r="N301" s="103">
        <v>-1</v>
      </c>
      <c r="P301" s="103">
        <v>6668</v>
      </c>
      <c r="Q301" s="103">
        <v>23004</v>
      </c>
      <c r="R301" s="103">
        <v>9436</v>
      </c>
      <c r="S301" s="104">
        <v>17.082543423681919</v>
      </c>
      <c r="T301" s="104">
        <v>58.933237690218789</v>
      </c>
      <c r="U301" s="104">
        <v>24.173797202438898</v>
      </c>
      <c r="V301" s="104">
        <v>42.8</v>
      </c>
      <c r="W301" s="105">
        <v>141.51169766046792</v>
      </c>
      <c r="X301" s="100"/>
      <c r="Y301" s="94" t="s">
        <v>147</v>
      </c>
    </row>
    <row r="302" spans="1:25" ht="12" customHeight="1">
      <c r="A302" s="92" t="s">
        <v>244</v>
      </c>
      <c r="B302" s="99">
        <v>1846</v>
      </c>
      <c r="C302" s="99">
        <v>5966</v>
      </c>
      <c r="D302" s="99">
        <v>6</v>
      </c>
      <c r="E302" s="99">
        <v>5</v>
      </c>
      <c r="F302" s="99">
        <v>1</v>
      </c>
      <c r="G302" s="99">
        <v>8</v>
      </c>
      <c r="H302" s="99">
        <v>9</v>
      </c>
      <c r="I302" s="99">
        <v>0</v>
      </c>
      <c r="J302" s="99">
        <v>5</v>
      </c>
      <c r="K302" s="99">
        <v>5</v>
      </c>
      <c r="L302" s="99">
        <v>0</v>
      </c>
      <c r="M302" s="99">
        <v>7</v>
      </c>
      <c r="N302" s="99">
        <v>8</v>
      </c>
      <c r="P302" s="99">
        <v>1043</v>
      </c>
      <c r="Q302" s="99">
        <v>3684</v>
      </c>
      <c r="R302" s="99">
        <v>1243</v>
      </c>
      <c r="S302" s="100">
        <v>17.482400268186389</v>
      </c>
      <c r="T302" s="100">
        <v>61.749916191753272</v>
      </c>
      <c r="U302" s="100">
        <v>20.834730137445526</v>
      </c>
      <c r="V302" s="100">
        <v>41.3</v>
      </c>
      <c r="W302" s="101">
        <v>119.17545541706616</v>
      </c>
      <c r="X302" s="100"/>
      <c r="Y302" s="94" t="s">
        <v>244</v>
      </c>
    </row>
    <row r="303" spans="1:25" ht="12" customHeight="1">
      <c r="A303" s="92" t="s">
        <v>151</v>
      </c>
      <c r="B303" s="99" t="s">
        <v>138</v>
      </c>
      <c r="C303" s="99">
        <v>2990</v>
      </c>
      <c r="D303" s="99">
        <v>4</v>
      </c>
      <c r="E303" s="99">
        <v>1</v>
      </c>
      <c r="F303" s="99">
        <v>3</v>
      </c>
      <c r="G303" s="99">
        <v>3</v>
      </c>
      <c r="H303" s="99">
        <v>4</v>
      </c>
      <c r="I303" s="99">
        <v>0</v>
      </c>
      <c r="J303" s="99">
        <v>3</v>
      </c>
      <c r="K303" s="99">
        <v>2</v>
      </c>
      <c r="L303" s="99">
        <v>0</v>
      </c>
      <c r="M303" s="99">
        <v>2</v>
      </c>
      <c r="N303" s="99">
        <v>5</v>
      </c>
      <c r="P303" s="99">
        <v>548</v>
      </c>
      <c r="Q303" s="99">
        <v>1956</v>
      </c>
      <c r="R303" s="99">
        <v>487</v>
      </c>
      <c r="S303" s="100">
        <v>18.327759197324415</v>
      </c>
      <c r="T303" s="100">
        <v>65.41806020066889</v>
      </c>
      <c r="U303" s="100">
        <v>16.287625418060202</v>
      </c>
      <c r="V303" s="100">
        <v>39.299999999999997</v>
      </c>
      <c r="W303" s="101">
        <v>88.868613138686143</v>
      </c>
      <c r="X303" s="100"/>
      <c r="Y303" s="94" t="s">
        <v>151</v>
      </c>
    </row>
    <row r="304" spans="1:25" ht="12" customHeight="1">
      <c r="A304" s="92" t="s">
        <v>152</v>
      </c>
      <c r="B304" s="99" t="s">
        <v>138</v>
      </c>
      <c r="C304" s="99">
        <v>2976</v>
      </c>
      <c r="D304" s="99">
        <v>2</v>
      </c>
      <c r="E304" s="99">
        <v>4</v>
      </c>
      <c r="F304" s="99">
        <v>-2</v>
      </c>
      <c r="G304" s="99">
        <v>5</v>
      </c>
      <c r="H304" s="99">
        <v>5</v>
      </c>
      <c r="I304" s="99">
        <v>0</v>
      </c>
      <c r="J304" s="99">
        <v>2</v>
      </c>
      <c r="K304" s="99">
        <v>3</v>
      </c>
      <c r="L304" s="99">
        <v>0</v>
      </c>
      <c r="M304" s="99">
        <v>5</v>
      </c>
      <c r="N304" s="99">
        <v>3</v>
      </c>
      <c r="P304" s="99">
        <v>495</v>
      </c>
      <c r="Q304" s="99">
        <v>1728</v>
      </c>
      <c r="R304" s="99">
        <v>756</v>
      </c>
      <c r="S304" s="100">
        <v>16.633064516129032</v>
      </c>
      <c r="T304" s="100">
        <v>58.064516129032263</v>
      </c>
      <c r="U304" s="100">
        <v>25.403225806451612</v>
      </c>
      <c r="V304" s="100">
        <v>43.2</v>
      </c>
      <c r="W304" s="101">
        <v>152.72727272727275</v>
      </c>
      <c r="X304" s="100"/>
      <c r="Y304" s="94" t="s">
        <v>152</v>
      </c>
    </row>
    <row r="305" spans="1:25" ht="12" customHeight="1">
      <c r="A305" s="92" t="s">
        <v>245</v>
      </c>
      <c r="B305" s="99">
        <v>2569</v>
      </c>
      <c r="C305" s="99">
        <v>8545</v>
      </c>
      <c r="D305" s="99">
        <v>3</v>
      </c>
      <c r="E305" s="99">
        <v>3</v>
      </c>
      <c r="F305" s="99">
        <v>0</v>
      </c>
      <c r="G305" s="99">
        <v>6</v>
      </c>
      <c r="H305" s="99">
        <v>7</v>
      </c>
      <c r="I305" s="99">
        <v>0</v>
      </c>
      <c r="J305" s="99">
        <v>10</v>
      </c>
      <c r="K305" s="99">
        <v>4</v>
      </c>
      <c r="L305" s="99">
        <v>0</v>
      </c>
      <c r="M305" s="99">
        <v>-1</v>
      </c>
      <c r="N305" s="99">
        <v>-1</v>
      </c>
      <c r="P305" s="99">
        <v>1506</v>
      </c>
      <c r="Q305" s="99">
        <v>5199</v>
      </c>
      <c r="R305" s="99">
        <v>1846</v>
      </c>
      <c r="S305" s="100">
        <v>17.624341720304272</v>
      </c>
      <c r="T305" s="100">
        <v>60.842598010532477</v>
      </c>
      <c r="U305" s="100">
        <v>21.60327677004096</v>
      </c>
      <c r="V305" s="100">
        <v>41.6</v>
      </c>
      <c r="W305" s="101">
        <v>122.57636122177955</v>
      </c>
      <c r="X305" s="100"/>
      <c r="Y305" s="94" t="s">
        <v>245</v>
      </c>
    </row>
    <row r="306" spans="1:25" ht="12" customHeight="1">
      <c r="A306" s="92" t="s">
        <v>151</v>
      </c>
      <c r="B306" s="99" t="s">
        <v>138</v>
      </c>
      <c r="C306" s="99">
        <v>4198</v>
      </c>
      <c r="D306" s="99">
        <v>1</v>
      </c>
      <c r="E306" s="99">
        <v>1</v>
      </c>
      <c r="F306" s="99">
        <v>0</v>
      </c>
      <c r="G306" s="99">
        <v>3</v>
      </c>
      <c r="H306" s="99">
        <v>3</v>
      </c>
      <c r="I306" s="99">
        <v>0</v>
      </c>
      <c r="J306" s="99">
        <v>4</v>
      </c>
      <c r="K306" s="99">
        <v>2</v>
      </c>
      <c r="L306" s="99">
        <v>0</v>
      </c>
      <c r="M306" s="99">
        <v>0</v>
      </c>
      <c r="N306" s="99">
        <v>0</v>
      </c>
      <c r="P306" s="99">
        <v>793</v>
      </c>
      <c r="Q306" s="99">
        <v>2664</v>
      </c>
      <c r="R306" s="99">
        <v>742</v>
      </c>
      <c r="S306" s="100">
        <v>18.889947594092423</v>
      </c>
      <c r="T306" s="100">
        <v>63.458789899952365</v>
      </c>
      <c r="U306" s="100">
        <v>17.675083373034777</v>
      </c>
      <c r="V306" s="100">
        <v>39.700000000000003</v>
      </c>
      <c r="W306" s="101">
        <v>93.568726355611602</v>
      </c>
      <c r="X306" s="100"/>
      <c r="Y306" s="94" t="s">
        <v>151</v>
      </c>
    </row>
    <row r="307" spans="1:25" ht="12" customHeight="1">
      <c r="A307" s="92" t="s">
        <v>152</v>
      </c>
      <c r="B307" s="99" t="s">
        <v>138</v>
      </c>
      <c r="C307" s="99">
        <v>4347</v>
      </c>
      <c r="D307" s="99">
        <v>2</v>
      </c>
      <c r="E307" s="99">
        <v>2</v>
      </c>
      <c r="F307" s="99">
        <v>0</v>
      </c>
      <c r="G307" s="99">
        <v>3</v>
      </c>
      <c r="H307" s="99">
        <v>4</v>
      </c>
      <c r="I307" s="99">
        <v>0</v>
      </c>
      <c r="J307" s="99">
        <v>6</v>
      </c>
      <c r="K307" s="99">
        <v>2</v>
      </c>
      <c r="L307" s="99">
        <v>0</v>
      </c>
      <c r="M307" s="99">
        <v>-1</v>
      </c>
      <c r="N307" s="99">
        <v>-1</v>
      </c>
      <c r="P307" s="99">
        <v>713</v>
      </c>
      <c r="Q307" s="99">
        <v>2535</v>
      </c>
      <c r="R307" s="99">
        <v>1104</v>
      </c>
      <c r="S307" s="100">
        <v>16.402116402116402</v>
      </c>
      <c r="T307" s="100">
        <v>58.316080055210492</v>
      </c>
      <c r="U307" s="100">
        <v>25.396825396825395</v>
      </c>
      <c r="V307" s="100">
        <v>43.4</v>
      </c>
      <c r="W307" s="101">
        <v>154.83870967741936</v>
      </c>
      <c r="X307" s="100"/>
      <c r="Y307" s="94" t="s">
        <v>152</v>
      </c>
    </row>
    <row r="308" spans="1:25" ht="12" customHeight="1">
      <c r="A308" s="92" t="s">
        <v>246</v>
      </c>
      <c r="B308" s="99">
        <v>5455</v>
      </c>
      <c r="C308" s="99">
        <v>16107</v>
      </c>
      <c r="D308" s="99">
        <v>24</v>
      </c>
      <c r="E308" s="99">
        <v>18</v>
      </c>
      <c r="F308" s="99">
        <v>6</v>
      </c>
      <c r="G308" s="99">
        <v>21</v>
      </c>
      <c r="H308" s="99">
        <v>20</v>
      </c>
      <c r="I308" s="99">
        <v>0</v>
      </c>
      <c r="J308" s="99">
        <v>17</v>
      </c>
      <c r="K308" s="99">
        <v>10</v>
      </c>
      <c r="L308" s="99">
        <v>0</v>
      </c>
      <c r="M308" s="99">
        <v>14</v>
      </c>
      <c r="N308" s="99">
        <v>20</v>
      </c>
      <c r="P308" s="99">
        <v>2919</v>
      </c>
      <c r="Q308" s="99">
        <v>10423</v>
      </c>
      <c r="R308" s="99">
        <v>2788</v>
      </c>
      <c r="S308" s="100">
        <v>18.122555410691003</v>
      </c>
      <c r="T308" s="100">
        <v>64.710995219469794</v>
      </c>
      <c r="U308" s="100">
        <v>17.309244427888494</v>
      </c>
      <c r="V308" s="100">
        <v>39.4</v>
      </c>
      <c r="W308" s="101">
        <v>95.512161699212058</v>
      </c>
      <c r="X308" s="100"/>
      <c r="Y308" s="94" t="s">
        <v>246</v>
      </c>
    </row>
    <row r="309" spans="1:25" ht="12" customHeight="1">
      <c r="A309" s="92" t="s">
        <v>151</v>
      </c>
      <c r="B309" s="99" t="s">
        <v>138</v>
      </c>
      <c r="C309" s="99">
        <v>8100</v>
      </c>
      <c r="D309" s="99">
        <v>15</v>
      </c>
      <c r="E309" s="99">
        <v>11</v>
      </c>
      <c r="F309" s="99">
        <v>4</v>
      </c>
      <c r="G309" s="99">
        <v>14</v>
      </c>
      <c r="H309" s="99">
        <v>9</v>
      </c>
      <c r="I309" s="99">
        <v>0</v>
      </c>
      <c r="J309" s="99">
        <v>7</v>
      </c>
      <c r="K309" s="99">
        <v>7</v>
      </c>
      <c r="L309" s="99">
        <v>0</v>
      </c>
      <c r="M309" s="99">
        <v>9</v>
      </c>
      <c r="N309" s="99">
        <v>13</v>
      </c>
      <c r="P309" s="99">
        <v>1466</v>
      </c>
      <c r="Q309" s="99">
        <v>5501</v>
      </c>
      <c r="R309" s="99">
        <v>1138</v>
      </c>
      <c r="S309" s="100">
        <v>18.098765432098766</v>
      </c>
      <c r="T309" s="100">
        <v>67.913580246913583</v>
      </c>
      <c r="U309" s="100">
        <v>14.049382716049383</v>
      </c>
      <c r="V309" s="100">
        <v>37.9</v>
      </c>
      <c r="W309" s="101">
        <v>77.62619372442019</v>
      </c>
      <c r="X309" s="100"/>
      <c r="Y309" s="94" t="s">
        <v>151</v>
      </c>
    </row>
    <row r="310" spans="1:25" ht="12" customHeight="1">
      <c r="A310" s="92" t="s">
        <v>152</v>
      </c>
      <c r="B310" s="99" t="s">
        <v>138</v>
      </c>
      <c r="C310" s="99">
        <v>8007</v>
      </c>
      <c r="D310" s="99">
        <v>9</v>
      </c>
      <c r="E310" s="99">
        <v>7</v>
      </c>
      <c r="F310" s="99">
        <v>2</v>
      </c>
      <c r="G310" s="99">
        <v>7</v>
      </c>
      <c r="H310" s="99">
        <v>11</v>
      </c>
      <c r="I310" s="99">
        <v>0</v>
      </c>
      <c r="J310" s="99">
        <v>10</v>
      </c>
      <c r="K310" s="99">
        <v>3</v>
      </c>
      <c r="L310" s="99">
        <v>0</v>
      </c>
      <c r="M310" s="99">
        <v>5</v>
      </c>
      <c r="N310" s="99">
        <v>7</v>
      </c>
      <c r="P310" s="99">
        <v>1453</v>
      </c>
      <c r="Q310" s="99">
        <v>4922</v>
      </c>
      <c r="R310" s="99">
        <v>1650</v>
      </c>
      <c r="S310" s="100">
        <v>18.146621706007242</v>
      </c>
      <c r="T310" s="100">
        <v>61.471212688897211</v>
      </c>
      <c r="U310" s="100">
        <v>20.606968902210564</v>
      </c>
      <c r="V310" s="100">
        <v>40.9</v>
      </c>
      <c r="W310" s="101">
        <v>113.55815554026152</v>
      </c>
      <c r="X310" s="100"/>
      <c r="Y310" s="94" t="s">
        <v>152</v>
      </c>
    </row>
    <row r="311" spans="1:25" ht="12" customHeight="1">
      <c r="A311" s="92" t="s">
        <v>247</v>
      </c>
      <c r="B311" s="99">
        <v>1016</v>
      </c>
      <c r="C311" s="99">
        <v>3513</v>
      </c>
      <c r="D311" s="99">
        <v>0</v>
      </c>
      <c r="E311" s="99">
        <v>5</v>
      </c>
      <c r="F311" s="99">
        <v>-5</v>
      </c>
      <c r="G311" s="99">
        <v>2</v>
      </c>
      <c r="H311" s="99">
        <v>3</v>
      </c>
      <c r="I311" s="99">
        <v>0</v>
      </c>
      <c r="J311" s="99">
        <v>10</v>
      </c>
      <c r="K311" s="99">
        <v>2</v>
      </c>
      <c r="L311" s="99">
        <v>0</v>
      </c>
      <c r="M311" s="99">
        <v>-7</v>
      </c>
      <c r="N311" s="99">
        <v>-12</v>
      </c>
      <c r="P311" s="99">
        <v>501</v>
      </c>
      <c r="Q311" s="99">
        <v>2019</v>
      </c>
      <c r="R311" s="99">
        <v>1003</v>
      </c>
      <c r="S311" s="100">
        <v>14.261315115286081</v>
      </c>
      <c r="T311" s="100">
        <v>57.472245943637915</v>
      </c>
      <c r="U311" s="100">
        <v>28.551095929405069</v>
      </c>
      <c r="V311" s="100">
        <v>46.1</v>
      </c>
      <c r="W311" s="101">
        <v>200.19960079840317</v>
      </c>
      <c r="X311" s="100"/>
      <c r="Y311" s="94" t="s">
        <v>247</v>
      </c>
    </row>
    <row r="312" spans="1:25" ht="12" customHeight="1">
      <c r="A312" s="92" t="s">
        <v>151</v>
      </c>
      <c r="B312" s="99" t="s">
        <v>138</v>
      </c>
      <c r="C312" s="99">
        <v>1801</v>
      </c>
      <c r="D312" s="99">
        <v>0</v>
      </c>
      <c r="E312" s="99">
        <v>2</v>
      </c>
      <c r="F312" s="99">
        <v>-2</v>
      </c>
      <c r="G312" s="99">
        <v>1</v>
      </c>
      <c r="H312" s="99">
        <v>2</v>
      </c>
      <c r="I312" s="99">
        <v>0</v>
      </c>
      <c r="J312" s="99">
        <v>6</v>
      </c>
      <c r="K312" s="99">
        <v>2</v>
      </c>
      <c r="L312" s="99">
        <v>0</v>
      </c>
      <c r="M312" s="99">
        <v>-5</v>
      </c>
      <c r="N312" s="99">
        <v>-7</v>
      </c>
      <c r="P312" s="99">
        <v>255</v>
      </c>
      <c r="Q312" s="99">
        <v>1117</v>
      </c>
      <c r="R312" s="99">
        <v>430</v>
      </c>
      <c r="S312" s="100">
        <v>14.158800666296504</v>
      </c>
      <c r="T312" s="100">
        <v>62.021099389228205</v>
      </c>
      <c r="U312" s="100">
        <v>23.875624652970572</v>
      </c>
      <c r="V312" s="100">
        <v>44.3</v>
      </c>
      <c r="W312" s="101">
        <v>168.62745098039215</v>
      </c>
      <c r="X312" s="100"/>
      <c r="Y312" s="94" t="s">
        <v>151</v>
      </c>
    </row>
    <row r="313" spans="1:25" ht="12" customHeight="1">
      <c r="A313" s="92" t="s">
        <v>152</v>
      </c>
      <c r="B313" s="99" t="s">
        <v>138</v>
      </c>
      <c r="C313" s="99">
        <v>1712</v>
      </c>
      <c r="D313" s="99">
        <v>0</v>
      </c>
      <c r="E313" s="99">
        <v>3</v>
      </c>
      <c r="F313" s="99">
        <v>-3</v>
      </c>
      <c r="G313" s="99">
        <v>1</v>
      </c>
      <c r="H313" s="99">
        <v>1</v>
      </c>
      <c r="I313" s="99">
        <v>0</v>
      </c>
      <c r="J313" s="99">
        <v>4</v>
      </c>
      <c r="K313" s="99">
        <v>0</v>
      </c>
      <c r="L313" s="99">
        <v>0</v>
      </c>
      <c r="M313" s="99">
        <v>-2</v>
      </c>
      <c r="N313" s="99">
        <v>-5</v>
      </c>
      <c r="P313" s="99">
        <v>246</v>
      </c>
      <c r="Q313" s="99">
        <v>902</v>
      </c>
      <c r="R313" s="99">
        <v>573</v>
      </c>
      <c r="S313" s="100">
        <v>14.369158878504674</v>
      </c>
      <c r="T313" s="100">
        <v>52.686915887850475</v>
      </c>
      <c r="U313" s="100">
        <v>33.469626168224295</v>
      </c>
      <c r="V313" s="100">
        <v>48</v>
      </c>
      <c r="W313" s="101">
        <v>232.92682926829266</v>
      </c>
      <c r="X313" s="100"/>
      <c r="Y313" s="94" t="s">
        <v>152</v>
      </c>
    </row>
    <row r="314" spans="1:25" ht="12" customHeight="1">
      <c r="A314" s="92" t="s">
        <v>248</v>
      </c>
      <c r="B314" s="99">
        <v>3350</v>
      </c>
      <c r="C314" s="99">
        <v>10905</v>
      </c>
      <c r="D314" s="99">
        <v>11</v>
      </c>
      <c r="E314" s="99">
        <v>3</v>
      </c>
      <c r="F314" s="99">
        <v>8</v>
      </c>
      <c r="G314" s="99">
        <v>13</v>
      </c>
      <c r="H314" s="99">
        <v>8</v>
      </c>
      <c r="I314" s="99">
        <v>0</v>
      </c>
      <c r="J314" s="99">
        <v>6</v>
      </c>
      <c r="K314" s="99">
        <v>11</v>
      </c>
      <c r="L314" s="99">
        <v>0</v>
      </c>
      <c r="M314" s="99">
        <v>4</v>
      </c>
      <c r="N314" s="99">
        <v>12</v>
      </c>
      <c r="P314" s="99">
        <v>1998</v>
      </c>
      <c r="Q314" s="99">
        <v>6917</v>
      </c>
      <c r="R314" s="99">
        <v>1993</v>
      </c>
      <c r="S314" s="100">
        <v>18.321870701513067</v>
      </c>
      <c r="T314" s="100">
        <v>63.429619440623561</v>
      </c>
      <c r="U314" s="100">
        <v>18.276020174232006</v>
      </c>
      <c r="V314" s="100">
        <v>40</v>
      </c>
      <c r="W314" s="101">
        <v>99.749749749749753</v>
      </c>
      <c r="X314" s="100"/>
      <c r="Y314" s="94" t="s">
        <v>248</v>
      </c>
    </row>
    <row r="315" spans="1:25" ht="12" customHeight="1">
      <c r="A315" s="92" t="s">
        <v>151</v>
      </c>
      <c r="B315" s="99" t="s">
        <v>138</v>
      </c>
      <c r="C315" s="99">
        <v>5493</v>
      </c>
      <c r="D315" s="99">
        <v>6</v>
      </c>
      <c r="E315" s="99">
        <v>1</v>
      </c>
      <c r="F315" s="99">
        <v>5</v>
      </c>
      <c r="G315" s="99">
        <v>7</v>
      </c>
      <c r="H315" s="99">
        <v>5</v>
      </c>
      <c r="I315" s="99">
        <v>0</v>
      </c>
      <c r="J315" s="99">
        <v>4</v>
      </c>
      <c r="K315" s="99">
        <v>8</v>
      </c>
      <c r="L315" s="99">
        <v>0</v>
      </c>
      <c r="M315" s="99">
        <v>0</v>
      </c>
      <c r="N315" s="99">
        <v>5</v>
      </c>
      <c r="P315" s="99">
        <v>990</v>
      </c>
      <c r="Q315" s="99">
        <v>3680</v>
      </c>
      <c r="R315" s="99">
        <v>824</v>
      </c>
      <c r="S315" s="100">
        <v>18.022938285090113</v>
      </c>
      <c r="T315" s="100">
        <v>66.994356453668303</v>
      </c>
      <c r="U315" s="100">
        <v>15.000910249408339</v>
      </c>
      <c r="V315" s="100">
        <v>39</v>
      </c>
      <c r="W315" s="101">
        <v>83.232323232323239</v>
      </c>
      <c r="X315" s="100"/>
      <c r="Y315" s="94" t="s">
        <v>151</v>
      </c>
    </row>
    <row r="316" spans="1:25" ht="12" customHeight="1">
      <c r="A316" s="92" t="s">
        <v>152</v>
      </c>
      <c r="B316" s="99" t="s">
        <v>138</v>
      </c>
      <c r="C316" s="99">
        <v>5412</v>
      </c>
      <c r="D316" s="99">
        <v>5</v>
      </c>
      <c r="E316" s="99">
        <v>2</v>
      </c>
      <c r="F316" s="99">
        <v>3</v>
      </c>
      <c r="G316" s="99">
        <v>6</v>
      </c>
      <c r="H316" s="99">
        <v>3</v>
      </c>
      <c r="I316" s="99">
        <v>0</v>
      </c>
      <c r="J316" s="99">
        <v>2</v>
      </c>
      <c r="K316" s="99">
        <v>3</v>
      </c>
      <c r="L316" s="99">
        <v>0</v>
      </c>
      <c r="M316" s="99">
        <v>4</v>
      </c>
      <c r="N316" s="99">
        <v>7</v>
      </c>
      <c r="P316" s="99">
        <v>1008</v>
      </c>
      <c r="Q316" s="99">
        <v>3237</v>
      </c>
      <c r="R316" s="99">
        <v>1169</v>
      </c>
      <c r="S316" s="100">
        <v>18.625277161862527</v>
      </c>
      <c r="T316" s="100">
        <v>59.811529933481154</v>
      </c>
      <c r="U316" s="100">
        <v>21.600147819660016</v>
      </c>
      <c r="V316" s="100">
        <v>41</v>
      </c>
      <c r="W316" s="101">
        <v>115.97222222222223</v>
      </c>
      <c r="X316" s="100"/>
      <c r="Y316" s="94" t="s">
        <v>152</v>
      </c>
    </row>
    <row r="317" spans="1:25" ht="12" customHeight="1">
      <c r="A317" s="92" t="s">
        <v>249</v>
      </c>
      <c r="B317" s="99">
        <v>2465</v>
      </c>
      <c r="C317" s="99">
        <v>7924</v>
      </c>
      <c r="D317" s="99">
        <v>9</v>
      </c>
      <c r="E317" s="99">
        <v>6</v>
      </c>
      <c r="F317" s="99">
        <v>3</v>
      </c>
      <c r="G317" s="99">
        <v>6</v>
      </c>
      <c r="H317" s="99">
        <v>7</v>
      </c>
      <c r="I317" s="99">
        <v>0</v>
      </c>
      <c r="J317" s="99">
        <v>15</v>
      </c>
      <c r="K317" s="99">
        <v>6</v>
      </c>
      <c r="L317" s="99">
        <v>0</v>
      </c>
      <c r="M317" s="99">
        <v>-8</v>
      </c>
      <c r="N317" s="99">
        <v>-5</v>
      </c>
      <c r="P317" s="99">
        <v>1311</v>
      </c>
      <c r="Q317" s="99">
        <v>4938</v>
      </c>
      <c r="R317" s="99">
        <v>1688</v>
      </c>
      <c r="S317" s="100">
        <v>16.544674406865219</v>
      </c>
      <c r="T317" s="100">
        <v>62.317011610297833</v>
      </c>
      <c r="U317" s="100">
        <v>21.302372539121656</v>
      </c>
      <c r="V317" s="100">
        <v>41.6</v>
      </c>
      <c r="W317" s="101">
        <v>128.75667429443175</v>
      </c>
      <c r="X317" s="100"/>
      <c r="Y317" s="94" t="s">
        <v>249</v>
      </c>
    </row>
    <row r="318" spans="1:25" ht="12" customHeight="1">
      <c r="A318" s="92" t="s">
        <v>151</v>
      </c>
      <c r="B318" s="99" t="s">
        <v>138</v>
      </c>
      <c r="C318" s="99">
        <v>3903</v>
      </c>
      <c r="D318" s="99">
        <v>8</v>
      </c>
      <c r="E318" s="99">
        <v>2</v>
      </c>
      <c r="F318" s="99">
        <v>6</v>
      </c>
      <c r="G318" s="99">
        <v>3</v>
      </c>
      <c r="H318" s="99">
        <v>3</v>
      </c>
      <c r="I318" s="99">
        <v>0</v>
      </c>
      <c r="J318" s="99">
        <v>11</v>
      </c>
      <c r="K318" s="99">
        <v>2</v>
      </c>
      <c r="L318" s="99">
        <v>0</v>
      </c>
      <c r="M318" s="99">
        <v>-7</v>
      </c>
      <c r="N318" s="99">
        <v>-1</v>
      </c>
      <c r="P318" s="99">
        <v>668</v>
      </c>
      <c r="Q318" s="99">
        <v>2569</v>
      </c>
      <c r="R318" s="99">
        <v>668</v>
      </c>
      <c r="S318" s="100">
        <v>17.115039713041249</v>
      </c>
      <c r="T318" s="100">
        <v>65.821163207788885</v>
      </c>
      <c r="U318" s="100">
        <v>17.115039713041249</v>
      </c>
      <c r="V318" s="100">
        <v>39.700000000000003</v>
      </c>
      <c r="W318" s="101">
        <v>100</v>
      </c>
      <c r="X318" s="100"/>
      <c r="Y318" s="94" t="s">
        <v>151</v>
      </c>
    </row>
    <row r="319" spans="1:25" ht="12" customHeight="1">
      <c r="A319" s="92" t="s">
        <v>152</v>
      </c>
      <c r="B319" s="99" t="s">
        <v>138</v>
      </c>
      <c r="C319" s="99">
        <v>4021</v>
      </c>
      <c r="D319" s="99">
        <v>1</v>
      </c>
      <c r="E319" s="99">
        <v>4</v>
      </c>
      <c r="F319" s="99">
        <v>-3</v>
      </c>
      <c r="G319" s="99">
        <v>3</v>
      </c>
      <c r="H319" s="99">
        <v>4</v>
      </c>
      <c r="I319" s="99">
        <v>0</v>
      </c>
      <c r="J319" s="99">
        <v>4</v>
      </c>
      <c r="K319" s="99">
        <v>4</v>
      </c>
      <c r="L319" s="99">
        <v>0</v>
      </c>
      <c r="M319" s="99">
        <v>-1</v>
      </c>
      <c r="N319" s="99">
        <v>-4</v>
      </c>
      <c r="P319" s="99">
        <v>643</v>
      </c>
      <c r="Q319" s="99">
        <v>2369</v>
      </c>
      <c r="R319" s="99">
        <v>1020</v>
      </c>
      <c r="S319" s="100">
        <v>15.991047003233028</v>
      </c>
      <c r="T319" s="100">
        <v>58.915692613777672</v>
      </c>
      <c r="U319" s="100">
        <v>25.366824173091274</v>
      </c>
      <c r="V319" s="100">
        <v>43.4</v>
      </c>
      <c r="W319" s="101">
        <v>158.63141524105754</v>
      </c>
      <c r="X319" s="100"/>
      <c r="Y319" s="94" t="s">
        <v>152</v>
      </c>
    </row>
    <row r="320" spans="1:25" ht="12" customHeight="1">
      <c r="A320" s="92" t="s">
        <v>250</v>
      </c>
      <c r="B320" s="99">
        <v>7124</v>
      </c>
      <c r="C320" s="99">
        <v>22708</v>
      </c>
      <c r="D320" s="99">
        <v>19</v>
      </c>
      <c r="E320" s="99">
        <v>20</v>
      </c>
      <c r="F320" s="99">
        <v>-1</v>
      </c>
      <c r="G320" s="99">
        <v>20</v>
      </c>
      <c r="H320" s="99">
        <v>14</v>
      </c>
      <c r="I320" s="99">
        <v>0</v>
      </c>
      <c r="J320" s="99">
        <v>26</v>
      </c>
      <c r="K320" s="99">
        <v>29</v>
      </c>
      <c r="L320" s="99">
        <v>10</v>
      </c>
      <c r="M320" s="99">
        <v>-31</v>
      </c>
      <c r="N320" s="99">
        <v>-32</v>
      </c>
      <c r="P320" s="99">
        <v>3932</v>
      </c>
      <c r="Q320" s="99">
        <v>13964</v>
      </c>
      <c r="R320" s="99">
        <v>4839</v>
      </c>
      <c r="S320" s="100">
        <v>17.315483530033468</v>
      </c>
      <c r="T320" s="100">
        <v>61.493746697199228</v>
      </c>
      <c r="U320" s="100">
        <v>21.309670600669367</v>
      </c>
      <c r="V320" s="100">
        <v>41.8</v>
      </c>
      <c r="W320" s="101">
        <v>123.06714140386572</v>
      </c>
      <c r="X320" s="100"/>
      <c r="Y320" s="94" t="s">
        <v>250</v>
      </c>
    </row>
    <row r="321" spans="1:25" ht="12" customHeight="1">
      <c r="A321" s="92" t="s">
        <v>151</v>
      </c>
      <c r="B321" s="99" t="s">
        <v>138</v>
      </c>
      <c r="C321" s="99">
        <v>11004</v>
      </c>
      <c r="D321" s="99">
        <v>10</v>
      </c>
      <c r="E321" s="99">
        <v>8</v>
      </c>
      <c r="F321" s="99">
        <v>2</v>
      </c>
      <c r="G321" s="99">
        <v>11</v>
      </c>
      <c r="H321" s="99">
        <v>7</v>
      </c>
      <c r="I321" s="99">
        <v>0</v>
      </c>
      <c r="J321" s="99">
        <v>11</v>
      </c>
      <c r="K321" s="99">
        <v>18</v>
      </c>
      <c r="L321" s="99">
        <v>10</v>
      </c>
      <c r="M321" s="99">
        <v>-21</v>
      </c>
      <c r="N321" s="99">
        <v>-19</v>
      </c>
      <c r="P321" s="99">
        <v>1939</v>
      </c>
      <c r="Q321" s="99">
        <v>7120</v>
      </c>
      <c r="R321" s="99">
        <v>1956</v>
      </c>
      <c r="S321" s="100">
        <v>17.62086513994911</v>
      </c>
      <c r="T321" s="100">
        <v>64.703744093057068</v>
      </c>
      <c r="U321" s="100">
        <v>17.775354416575791</v>
      </c>
      <c r="V321" s="100">
        <v>40.299999999999997</v>
      </c>
      <c r="W321" s="101">
        <v>100.87674058793192</v>
      </c>
      <c r="X321" s="100"/>
      <c r="Y321" s="94" t="s">
        <v>151</v>
      </c>
    </row>
    <row r="322" spans="1:25" ht="12" customHeight="1">
      <c r="A322" s="92" t="s">
        <v>152</v>
      </c>
      <c r="B322" s="99" t="s">
        <v>138</v>
      </c>
      <c r="C322" s="99">
        <v>11704</v>
      </c>
      <c r="D322" s="99">
        <v>9</v>
      </c>
      <c r="E322" s="99">
        <v>12</v>
      </c>
      <c r="F322" s="99">
        <v>-3</v>
      </c>
      <c r="G322" s="99">
        <v>9</v>
      </c>
      <c r="H322" s="99">
        <v>7</v>
      </c>
      <c r="I322" s="99">
        <v>0</v>
      </c>
      <c r="J322" s="99">
        <v>15</v>
      </c>
      <c r="K322" s="99">
        <v>11</v>
      </c>
      <c r="L322" s="99">
        <v>0</v>
      </c>
      <c r="M322" s="99">
        <v>-10</v>
      </c>
      <c r="N322" s="99">
        <v>-13</v>
      </c>
      <c r="P322" s="99">
        <v>1993</v>
      </c>
      <c r="Q322" s="99">
        <v>6844</v>
      </c>
      <c r="R322" s="99">
        <v>2883</v>
      </c>
      <c r="S322" s="100">
        <v>17.028366370471634</v>
      </c>
      <c r="T322" s="100">
        <v>58.475734791524268</v>
      </c>
      <c r="U322" s="100">
        <v>24.632604237867394</v>
      </c>
      <c r="V322" s="100">
        <v>43.2</v>
      </c>
      <c r="W322" s="101">
        <v>144.65629703963873</v>
      </c>
      <c r="X322" s="100"/>
      <c r="Y322" s="94" t="s">
        <v>152</v>
      </c>
    </row>
    <row r="323" spans="1:25" ht="12" customHeight="1">
      <c r="A323" s="92" t="s">
        <v>251</v>
      </c>
      <c r="B323" s="99">
        <v>468</v>
      </c>
      <c r="C323" s="99">
        <v>1769</v>
      </c>
      <c r="D323" s="99">
        <v>1</v>
      </c>
      <c r="E323" s="99">
        <v>0</v>
      </c>
      <c r="F323" s="99">
        <v>1</v>
      </c>
      <c r="G323" s="99">
        <v>5</v>
      </c>
      <c r="H323" s="99">
        <v>4</v>
      </c>
      <c r="I323" s="99">
        <v>0</v>
      </c>
      <c r="J323" s="99">
        <v>1</v>
      </c>
      <c r="K323" s="99">
        <v>2</v>
      </c>
      <c r="L323" s="99">
        <v>0</v>
      </c>
      <c r="M323" s="99">
        <v>6</v>
      </c>
      <c r="N323" s="99">
        <v>7</v>
      </c>
      <c r="P323" s="99">
        <v>292</v>
      </c>
      <c r="Q323" s="99">
        <v>996</v>
      </c>
      <c r="R323" s="99">
        <v>496</v>
      </c>
      <c r="S323" s="100">
        <v>16.506500847936685</v>
      </c>
      <c r="T323" s="100">
        <v>56.302996042962128</v>
      </c>
      <c r="U323" s="100">
        <v>28.038439796495197</v>
      </c>
      <c r="V323" s="100">
        <v>44.8</v>
      </c>
      <c r="W323" s="101">
        <v>169.86301369863014</v>
      </c>
      <c r="X323" s="100"/>
      <c r="Y323" s="94" t="s">
        <v>251</v>
      </c>
    </row>
    <row r="324" spans="1:25" ht="12" customHeight="1">
      <c r="A324" s="92" t="s">
        <v>151</v>
      </c>
      <c r="B324" s="99" t="s">
        <v>138</v>
      </c>
      <c r="C324" s="99">
        <v>914</v>
      </c>
      <c r="D324" s="99">
        <v>1</v>
      </c>
      <c r="E324" s="99">
        <v>0</v>
      </c>
      <c r="F324" s="99">
        <v>1</v>
      </c>
      <c r="G324" s="99">
        <v>2</v>
      </c>
      <c r="H324" s="99">
        <v>1</v>
      </c>
      <c r="I324" s="99">
        <v>0</v>
      </c>
      <c r="J324" s="99">
        <v>1</v>
      </c>
      <c r="K324" s="99">
        <v>1</v>
      </c>
      <c r="L324" s="99">
        <v>0</v>
      </c>
      <c r="M324" s="99">
        <v>1</v>
      </c>
      <c r="N324" s="99">
        <v>2</v>
      </c>
      <c r="P324" s="99">
        <v>175</v>
      </c>
      <c r="Q324" s="99">
        <v>529</v>
      </c>
      <c r="R324" s="99">
        <v>215</v>
      </c>
      <c r="S324" s="100">
        <v>19.146608315098469</v>
      </c>
      <c r="T324" s="100">
        <v>57.877461706783372</v>
      </c>
      <c r="U324" s="100">
        <v>23.522975929978116</v>
      </c>
      <c r="V324" s="100">
        <v>42.3</v>
      </c>
      <c r="W324" s="101">
        <v>122.85714285714286</v>
      </c>
      <c r="X324" s="100"/>
      <c r="Y324" s="94" t="s">
        <v>151</v>
      </c>
    </row>
    <row r="325" spans="1:25" ht="12" customHeight="1">
      <c r="A325" s="92" t="s">
        <v>152</v>
      </c>
      <c r="B325" s="103" t="s">
        <v>138</v>
      </c>
      <c r="C325" s="103">
        <v>855</v>
      </c>
      <c r="D325" s="103">
        <v>0</v>
      </c>
      <c r="E325" s="103">
        <v>0</v>
      </c>
      <c r="F325" s="103">
        <v>0</v>
      </c>
      <c r="G325" s="103">
        <v>3</v>
      </c>
      <c r="H325" s="103">
        <v>3</v>
      </c>
      <c r="I325" s="103">
        <v>0</v>
      </c>
      <c r="J325" s="103">
        <v>0</v>
      </c>
      <c r="K325" s="103">
        <v>1</v>
      </c>
      <c r="L325" s="103">
        <v>0</v>
      </c>
      <c r="M325" s="103">
        <v>5</v>
      </c>
      <c r="N325" s="103">
        <v>5</v>
      </c>
      <c r="P325" s="103">
        <v>117</v>
      </c>
      <c r="Q325" s="103">
        <v>467</v>
      </c>
      <c r="R325" s="103">
        <v>281</v>
      </c>
      <c r="S325" s="104">
        <v>13.684210526315791</v>
      </c>
      <c r="T325" s="104">
        <v>54.619883040935669</v>
      </c>
      <c r="U325" s="104">
        <v>32.865497076023395</v>
      </c>
      <c r="V325" s="104">
        <v>47.4</v>
      </c>
      <c r="W325" s="105">
        <v>240.17094017094016</v>
      </c>
      <c r="X325" s="100"/>
      <c r="Y325" s="94" t="s">
        <v>152</v>
      </c>
    </row>
    <row r="326" spans="1:25" ht="12" customHeight="1">
      <c r="A326" s="92" t="s">
        <v>252</v>
      </c>
      <c r="B326" s="99">
        <v>11314</v>
      </c>
      <c r="C326" s="99">
        <v>43194</v>
      </c>
      <c r="D326" s="99">
        <v>32</v>
      </c>
      <c r="E326" s="99">
        <v>28</v>
      </c>
      <c r="F326" s="99">
        <v>4</v>
      </c>
      <c r="G326" s="99">
        <v>37</v>
      </c>
      <c r="H326" s="99">
        <v>38</v>
      </c>
      <c r="I326" s="99">
        <v>0</v>
      </c>
      <c r="J326" s="99">
        <v>36</v>
      </c>
      <c r="K326" s="99">
        <v>38</v>
      </c>
      <c r="L326" s="99">
        <v>0</v>
      </c>
      <c r="M326" s="99">
        <v>1</v>
      </c>
      <c r="N326" s="99">
        <v>5</v>
      </c>
      <c r="P326" s="99">
        <v>6752</v>
      </c>
      <c r="Q326" s="99">
        <v>26243</v>
      </c>
      <c r="R326" s="99">
        <v>10233</v>
      </c>
      <c r="S326" s="100">
        <v>15.631800713061999</v>
      </c>
      <c r="T326" s="100">
        <v>60.756123535676252</v>
      </c>
      <c r="U326" s="100">
        <v>23.690790387553825</v>
      </c>
      <c r="V326" s="100">
        <v>43.3</v>
      </c>
      <c r="W326" s="101">
        <v>151.55509478672985</v>
      </c>
      <c r="X326" s="100"/>
      <c r="Y326" s="94" t="s">
        <v>252</v>
      </c>
    </row>
    <row r="327" spans="1:25" ht="12" customHeight="1">
      <c r="A327" s="92" t="s">
        <v>146</v>
      </c>
      <c r="B327" s="99" t="s">
        <v>138</v>
      </c>
      <c r="C327" s="99">
        <v>21153</v>
      </c>
      <c r="D327" s="99">
        <v>14</v>
      </c>
      <c r="E327" s="99">
        <v>14</v>
      </c>
      <c r="F327" s="99">
        <v>0</v>
      </c>
      <c r="G327" s="99">
        <v>17</v>
      </c>
      <c r="H327" s="99">
        <v>19</v>
      </c>
      <c r="I327" s="99">
        <v>0</v>
      </c>
      <c r="J327" s="99">
        <v>16</v>
      </c>
      <c r="K327" s="99">
        <v>18</v>
      </c>
      <c r="L327" s="99">
        <v>0</v>
      </c>
      <c r="M327" s="99">
        <v>2</v>
      </c>
      <c r="N327" s="99">
        <v>2</v>
      </c>
      <c r="P327" s="99">
        <v>3506</v>
      </c>
      <c r="Q327" s="99">
        <v>13437</v>
      </c>
      <c r="R327" s="99">
        <v>4223</v>
      </c>
      <c r="S327" s="100">
        <v>16.574481161064625</v>
      </c>
      <c r="T327" s="100">
        <v>63.522904552545732</v>
      </c>
      <c r="U327" s="100">
        <v>19.964071290124334</v>
      </c>
      <c r="V327" s="100">
        <v>41.5</v>
      </c>
      <c r="W327" s="101">
        <v>120.45065601825442</v>
      </c>
      <c r="X327" s="100"/>
      <c r="Y327" s="94" t="s">
        <v>146</v>
      </c>
    </row>
    <row r="328" spans="1:25" ht="12" customHeight="1">
      <c r="A328" s="92" t="s">
        <v>147</v>
      </c>
      <c r="B328" s="103" t="s">
        <v>138</v>
      </c>
      <c r="C328" s="103">
        <v>22041</v>
      </c>
      <c r="D328" s="103">
        <v>18</v>
      </c>
      <c r="E328" s="103">
        <v>14</v>
      </c>
      <c r="F328" s="103">
        <v>4</v>
      </c>
      <c r="G328" s="103">
        <v>20</v>
      </c>
      <c r="H328" s="103">
        <v>19</v>
      </c>
      <c r="I328" s="103">
        <v>0</v>
      </c>
      <c r="J328" s="103">
        <v>20</v>
      </c>
      <c r="K328" s="103">
        <v>20</v>
      </c>
      <c r="L328" s="103">
        <v>0</v>
      </c>
      <c r="M328" s="103">
        <v>-1</v>
      </c>
      <c r="N328" s="103">
        <v>3</v>
      </c>
      <c r="P328" s="103">
        <v>3246</v>
      </c>
      <c r="Q328" s="103">
        <v>12806</v>
      </c>
      <c r="R328" s="103">
        <v>6010</v>
      </c>
      <c r="S328" s="104">
        <v>14.727099496393087</v>
      </c>
      <c r="T328" s="104">
        <v>58.100812122861946</v>
      </c>
      <c r="U328" s="104">
        <v>27.267365364547885</v>
      </c>
      <c r="V328" s="104">
        <v>44.9</v>
      </c>
      <c r="W328" s="105">
        <v>185.15095502156501</v>
      </c>
      <c r="X328" s="100"/>
      <c r="Y328" s="94" t="s">
        <v>147</v>
      </c>
    </row>
    <row r="329" spans="1:25" ht="12" customHeight="1">
      <c r="A329" s="92" t="s">
        <v>253</v>
      </c>
      <c r="B329" s="99">
        <v>2423</v>
      </c>
      <c r="C329" s="99">
        <v>9047</v>
      </c>
      <c r="D329" s="99">
        <v>5</v>
      </c>
      <c r="E329" s="99">
        <v>4</v>
      </c>
      <c r="F329" s="99">
        <v>1</v>
      </c>
      <c r="G329" s="99">
        <v>13</v>
      </c>
      <c r="H329" s="99">
        <v>9</v>
      </c>
      <c r="I329" s="99">
        <v>0</v>
      </c>
      <c r="J329" s="99">
        <v>2</v>
      </c>
      <c r="K329" s="99">
        <v>14</v>
      </c>
      <c r="L329" s="99">
        <v>0</v>
      </c>
      <c r="M329" s="99">
        <v>6</v>
      </c>
      <c r="N329" s="99">
        <v>7</v>
      </c>
      <c r="P329" s="99">
        <v>1432</v>
      </c>
      <c r="Q329" s="99">
        <v>5535</v>
      </c>
      <c r="R329" s="99">
        <v>2085</v>
      </c>
      <c r="S329" s="100">
        <v>15.82845142036034</v>
      </c>
      <c r="T329" s="100">
        <v>61.180501823808996</v>
      </c>
      <c r="U329" s="100">
        <v>23.046313695147564</v>
      </c>
      <c r="V329" s="100">
        <v>42.8</v>
      </c>
      <c r="W329" s="101">
        <v>145.60055865921788</v>
      </c>
      <c r="X329" s="100"/>
      <c r="Y329" s="94" t="s">
        <v>253</v>
      </c>
    </row>
    <row r="330" spans="1:25" ht="12" customHeight="1">
      <c r="A330" s="92" t="s">
        <v>151</v>
      </c>
      <c r="B330" s="99" t="s">
        <v>138</v>
      </c>
      <c r="C330" s="99">
        <v>4449</v>
      </c>
      <c r="D330" s="99">
        <v>2</v>
      </c>
      <c r="E330" s="99">
        <v>2</v>
      </c>
      <c r="F330" s="99">
        <v>0</v>
      </c>
      <c r="G330" s="99">
        <v>7</v>
      </c>
      <c r="H330" s="99">
        <v>4</v>
      </c>
      <c r="I330" s="99">
        <v>0</v>
      </c>
      <c r="J330" s="99">
        <v>1</v>
      </c>
      <c r="K330" s="99">
        <v>7</v>
      </c>
      <c r="L330" s="99">
        <v>0</v>
      </c>
      <c r="M330" s="99">
        <v>3</v>
      </c>
      <c r="N330" s="99">
        <v>3</v>
      </c>
      <c r="P330" s="99">
        <v>751</v>
      </c>
      <c r="Q330" s="99">
        <v>2845</v>
      </c>
      <c r="R330" s="99">
        <v>856</v>
      </c>
      <c r="S330" s="100">
        <v>16.880197797257811</v>
      </c>
      <c r="T330" s="100">
        <v>63.946954371768939</v>
      </c>
      <c r="U330" s="100">
        <v>19.240278714317824</v>
      </c>
      <c r="V330" s="100">
        <v>41.1</v>
      </c>
      <c r="W330" s="101">
        <v>113.98135818908122</v>
      </c>
      <c r="X330" s="100"/>
      <c r="Y330" s="94" t="s">
        <v>151</v>
      </c>
    </row>
    <row r="331" spans="1:25" ht="12" customHeight="1">
      <c r="A331" s="92" t="s">
        <v>152</v>
      </c>
      <c r="B331" s="99" t="s">
        <v>138</v>
      </c>
      <c r="C331" s="99">
        <v>4598</v>
      </c>
      <c r="D331" s="99">
        <v>3</v>
      </c>
      <c r="E331" s="99">
        <v>2</v>
      </c>
      <c r="F331" s="99">
        <v>1</v>
      </c>
      <c r="G331" s="99">
        <v>6</v>
      </c>
      <c r="H331" s="99">
        <v>5</v>
      </c>
      <c r="I331" s="99">
        <v>0</v>
      </c>
      <c r="J331" s="99">
        <v>1</v>
      </c>
      <c r="K331" s="99">
        <v>7</v>
      </c>
      <c r="L331" s="99">
        <v>0</v>
      </c>
      <c r="M331" s="99">
        <v>3</v>
      </c>
      <c r="N331" s="99">
        <v>4</v>
      </c>
      <c r="P331" s="99">
        <v>681</v>
      </c>
      <c r="Q331" s="99">
        <v>2690</v>
      </c>
      <c r="R331" s="99">
        <v>1229</v>
      </c>
      <c r="S331" s="100">
        <v>14.810787298825575</v>
      </c>
      <c r="T331" s="100">
        <v>58.50369725967812</v>
      </c>
      <c r="U331" s="100">
        <v>26.729012614180082</v>
      </c>
      <c r="V331" s="100">
        <v>44.4</v>
      </c>
      <c r="W331" s="101">
        <v>180.46989720998533</v>
      </c>
      <c r="X331" s="100"/>
      <c r="Y331" s="94" t="s">
        <v>152</v>
      </c>
    </row>
    <row r="332" spans="1:25" ht="12" customHeight="1">
      <c r="A332" s="92" t="s">
        <v>254</v>
      </c>
      <c r="B332" s="99">
        <v>3509</v>
      </c>
      <c r="C332" s="99">
        <v>13025</v>
      </c>
      <c r="D332" s="99">
        <v>18</v>
      </c>
      <c r="E332" s="99">
        <v>8</v>
      </c>
      <c r="F332" s="99">
        <v>10</v>
      </c>
      <c r="G332" s="99">
        <v>9</v>
      </c>
      <c r="H332" s="99">
        <v>3</v>
      </c>
      <c r="I332" s="99">
        <v>0</v>
      </c>
      <c r="J332" s="99">
        <v>14</v>
      </c>
      <c r="K332" s="99">
        <v>8</v>
      </c>
      <c r="L332" s="99">
        <v>0</v>
      </c>
      <c r="M332" s="99">
        <v>-10</v>
      </c>
      <c r="N332" s="99">
        <v>0</v>
      </c>
      <c r="P332" s="99">
        <v>1889</v>
      </c>
      <c r="Q332" s="99">
        <v>8051</v>
      </c>
      <c r="R332" s="99">
        <v>3097</v>
      </c>
      <c r="S332" s="100">
        <v>14.502879078694816</v>
      </c>
      <c r="T332" s="100">
        <v>61.811900191938584</v>
      </c>
      <c r="U332" s="100">
        <v>23.777351247600766</v>
      </c>
      <c r="V332" s="100">
        <v>43.7</v>
      </c>
      <c r="W332" s="101">
        <v>163.94917946003176</v>
      </c>
      <c r="X332" s="100"/>
      <c r="Y332" s="94" t="s">
        <v>254</v>
      </c>
    </row>
    <row r="333" spans="1:25" ht="12" customHeight="1">
      <c r="A333" s="92" t="s">
        <v>151</v>
      </c>
      <c r="B333" s="99" t="s">
        <v>138</v>
      </c>
      <c r="C333" s="99">
        <v>6421</v>
      </c>
      <c r="D333" s="99">
        <v>8</v>
      </c>
      <c r="E333" s="99">
        <v>5</v>
      </c>
      <c r="F333" s="99">
        <v>3</v>
      </c>
      <c r="G333" s="99">
        <v>4</v>
      </c>
      <c r="H333" s="99">
        <v>2</v>
      </c>
      <c r="I333" s="99">
        <v>0</v>
      </c>
      <c r="J333" s="99">
        <v>5</v>
      </c>
      <c r="K333" s="99">
        <v>2</v>
      </c>
      <c r="L333" s="99">
        <v>0</v>
      </c>
      <c r="M333" s="99">
        <v>-1</v>
      </c>
      <c r="N333" s="99">
        <v>2</v>
      </c>
      <c r="P333" s="99">
        <v>990</v>
      </c>
      <c r="Q333" s="99">
        <v>4189</v>
      </c>
      <c r="R333" s="99">
        <v>1249</v>
      </c>
      <c r="S333" s="100">
        <v>15.418159165239059</v>
      </c>
      <c r="T333" s="100">
        <v>65.239059336551946</v>
      </c>
      <c r="U333" s="100">
        <v>19.451798785235944</v>
      </c>
      <c r="V333" s="100">
        <v>41.7</v>
      </c>
      <c r="W333" s="101">
        <v>126.16161616161617</v>
      </c>
      <c r="X333" s="100"/>
      <c r="Y333" s="94" t="s">
        <v>151</v>
      </c>
    </row>
    <row r="334" spans="1:25" ht="12" customHeight="1">
      <c r="A334" s="92" t="s">
        <v>152</v>
      </c>
      <c r="B334" s="99" t="s">
        <v>138</v>
      </c>
      <c r="C334" s="99">
        <v>6604</v>
      </c>
      <c r="D334" s="99">
        <v>10</v>
      </c>
      <c r="E334" s="99">
        <v>3</v>
      </c>
      <c r="F334" s="99">
        <v>7</v>
      </c>
      <c r="G334" s="99">
        <v>5</v>
      </c>
      <c r="H334" s="99">
        <v>1</v>
      </c>
      <c r="I334" s="99">
        <v>0</v>
      </c>
      <c r="J334" s="99">
        <v>9</v>
      </c>
      <c r="K334" s="99">
        <v>6</v>
      </c>
      <c r="L334" s="99">
        <v>0</v>
      </c>
      <c r="M334" s="99">
        <v>-9</v>
      </c>
      <c r="N334" s="99">
        <v>-2</v>
      </c>
      <c r="P334" s="99">
        <v>899</v>
      </c>
      <c r="Q334" s="99">
        <v>3862</v>
      </c>
      <c r="R334" s="99">
        <v>1848</v>
      </c>
      <c r="S334" s="100">
        <v>13.6129618413083</v>
      </c>
      <c r="T334" s="100">
        <v>58.479709267110849</v>
      </c>
      <c r="U334" s="100">
        <v>27.983040581465779</v>
      </c>
      <c r="V334" s="100">
        <v>45.6</v>
      </c>
      <c r="W334" s="101">
        <v>205.56173526140157</v>
      </c>
      <c r="X334" s="100"/>
      <c r="Y334" s="94" t="s">
        <v>152</v>
      </c>
    </row>
    <row r="335" spans="1:25" ht="12" customHeight="1">
      <c r="A335" s="92" t="s">
        <v>255</v>
      </c>
      <c r="B335" s="99">
        <v>3599</v>
      </c>
      <c r="C335" s="99">
        <v>13910</v>
      </c>
      <c r="D335" s="99">
        <v>6</v>
      </c>
      <c r="E335" s="99">
        <v>12</v>
      </c>
      <c r="F335" s="99">
        <v>-6</v>
      </c>
      <c r="G335" s="99">
        <v>15</v>
      </c>
      <c r="H335" s="99">
        <v>16</v>
      </c>
      <c r="I335" s="99">
        <v>0</v>
      </c>
      <c r="J335" s="99">
        <v>11</v>
      </c>
      <c r="K335" s="99">
        <v>12</v>
      </c>
      <c r="L335" s="99">
        <v>0</v>
      </c>
      <c r="M335" s="99">
        <v>8</v>
      </c>
      <c r="N335" s="99">
        <v>2</v>
      </c>
      <c r="P335" s="99">
        <v>2186</v>
      </c>
      <c r="Q335" s="99">
        <v>8436</v>
      </c>
      <c r="R335" s="99">
        <v>3298</v>
      </c>
      <c r="S335" s="100">
        <v>15.715312724658521</v>
      </c>
      <c r="T335" s="100">
        <v>60.647016534867006</v>
      </c>
      <c r="U335" s="100">
        <v>23.709561466570811</v>
      </c>
      <c r="V335" s="100">
        <v>43.4</v>
      </c>
      <c r="W335" s="101">
        <v>150.86916742909423</v>
      </c>
      <c r="X335" s="100"/>
      <c r="Y335" s="94" t="s">
        <v>255</v>
      </c>
    </row>
    <row r="336" spans="1:25" ht="12" customHeight="1">
      <c r="A336" s="92" t="s">
        <v>151</v>
      </c>
      <c r="B336" s="99" t="s">
        <v>138</v>
      </c>
      <c r="C336" s="99">
        <v>6680</v>
      </c>
      <c r="D336" s="99">
        <v>3</v>
      </c>
      <c r="E336" s="99">
        <v>6</v>
      </c>
      <c r="F336" s="99">
        <v>-3</v>
      </c>
      <c r="G336" s="99">
        <v>6</v>
      </c>
      <c r="H336" s="99">
        <v>9</v>
      </c>
      <c r="I336" s="99">
        <v>0</v>
      </c>
      <c r="J336" s="99">
        <v>5</v>
      </c>
      <c r="K336" s="99">
        <v>7</v>
      </c>
      <c r="L336" s="99">
        <v>0</v>
      </c>
      <c r="M336" s="99">
        <v>3</v>
      </c>
      <c r="N336" s="99">
        <v>0</v>
      </c>
      <c r="P336" s="99">
        <v>1135</v>
      </c>
      <c r="Q336" s="99">
        <v>4190</v>
      </c>
      <c r="R336" s="99">
        <v>1357</v>
      </c>
      <c r="S336" s="100">
        <v>16.991017964071855</v>
      </c>
      <c r="T336" s="100">
        <v>62.724550898203589</v>
      </c>
      <c r="U336" s="100">
        <v>20.314371257485032</v>
      </c>
      <c r="V336" s="100">
        <v>41.6</v>
      </c>
      <c r="W336" s="101">
        <v>119.55947136563876</v>
      </c>
      <c r="X336" s="100"/>
      <c r="Y336" s="94" t="s">
        <v>151</v>
      </c>
    </row>
    <row r="337" spans="1:25" ht="12" customHeight="1">
      <c r="A337" s="92" t="s">
        <v>152</v>
      </c>
      <c r="B337" s="99" t="s">
        <v>138</v>
      </c>
      <c r="C337" s="99">
        <v>7230</v>
      </c>
      <c r="D337" s="99">
        <v>3</v>
      </c>
      <c r="E337" s="99">
        <v>6</v>
      </c>
      <c r="F337" s="99">
        <v>-3</v>
      </c>
      <c r="G337" s="99">
        <v>9</v>
      </c>
      <c r="H337" s="99">
        <v>7</v>
      </c>
      <c r="I337" s="99">
        <v>0</v>
      </c>
      <c r="J337" s="99">
        <v>6</v>
      </c>
      <c r="K337" s="99">
        <v>5</v>
      </c>
      <c r="L337" s="99">
        <v>0</v>
      </c>
      <c r="M337" s="99">
        <v>5</v>
      </c>
      <c r="N337" s="99">
        <v>2</v>
      </c>
      <c r="P337" s="99">
        <v>1051</v>
      </c>
      <c r="Q337" s="99">
        <v>4246</v>
      </c>
      <c r="R337" s="99">
        <v>1941</v>
      </c>
      <c r="S337" s="100">
        <v>14.536652835408024</v>
      </c>
      <c r="T337" s="100">
        <v>58.727524204702632</v>
      </c>
      <c r="U337" s="100">
        <v>26.846473029045644</v>
      </c>
      <c r="V337" s="100">
        <v>45.1</v>
      </c>
      <c r="W337" s="101">
        <v>184.68125594671741</v>
      </c>
      <c r="X337" s="100"/>
      <c r="Y337" s="94" t="s">
        <v>152</v>
      </c>
    </row>
    <row r="338" spans="1:25" ht="12" customHeight="1">
      <c r="A338" s="92" t="s">
        <v>256</v>
      </c>
      <c r="B338" s="99">
        <v>1783</v>
      </c>
      <c r="C338" s="99">
        <v>7212</v>
      </c>
      <c r="D338" s="99">
        <v>3</v>
      </c>
      <c r="E338" s="99">
        <v>4</v>
      </c>
      <c r="F338" s="99">
        <v>-1</v>
      </c>
      <c r="G338" s="99">
        <v>0</v>
      </c>
      <c r="H338" s="99">
        <v>10</v>
      </c>
      <c r="I338" s="99">
        <v>0</v>
      </c>
      <c r="J338" s="99">
        <v>9</v>
      </c>
      <c r="K338" s="99">
        <v>4</v>
      </c>
      <c r="L338" s="99">
        <v>0</v>
      </c>
      <c r="M338" s="99">
        <v>-3</v>
      </c>
      <c r="N338" s="99">
        <v>-4</v>
      </c>
      <c r="P338" s="99">
        <v>1245</v>
      </c>
      <c r="Q338" s="99">
        <v>4221</v>
      </c>
      <c r="R338" s="99">
        <v>1753</v>
      </c>
      <c r="S338" s="100">
        <v>17.26289517470882</v>
      </c>
      <c r="T338" s="100">
        <v>58.527454242928457</v>
      </c>
      <c r="U338" s="100">
        <v>24.306711037160291</v>
      </c>
      <c r="V338" s="100">
        <v>42.9</v>
      </c>
      <c r="W338" s="101">
        <v>140.80321285140562</v>
      </c>
      <c r="X338" s="100"/>
      <c r="Y338" s="94" t="s">
        <v>256</v>
      </c>
    </row>
    <row r="339" spans="1:25" ht="12" customHeight="1">
      <c r="A339" s="92" t="s">
        <v>151</v>
      </c>
      <c r="B339" s="99" t="s">
        <v>138</v>
      </c>
      <c r="C339" s="99">
        <v>3603</v>
      </c>
      <c r="D339" s="99">
        <v>1</v>
      </c>
      <c r="E339" s="99">
        <v>1</v>
      </c>
      <c r="F339" s="99">
        <v>0</v>
      </c>
      <c r="G339" s="99">
        <v>0</v>
      </c>
      <c r="H339" s="99">
        <v>4</v>
      </c>
      <c r="I339" s="99">
        <v>0</v>
      </c>
      <c r="J339" s="99">
        <v>5</v>
      </c>
      <c r="K339" s="99">
        <v>2</v>
      </c>
      <c r="L339" s="99">
        <v>0</v>
      </c>
      <c r="M339" s="99">
        <v>-3</v>
      </c>
      <c r="N339" s="99">
        <v>-3</v>
      </c>
      <c r="P339" s="99">
        <v>630</v>
      </c>
      <c r="Q339" s="99">
        <v>2213</v>
      </c>
      <c r="R339" s="99">
        <v>761</v>
      </c>
      <c r="S339" s="100">
        <v>17.485428809325562</v>
      </c>
      <c r="T339" s="100">
        <v>61.421038023869002</v>
      </c>
      <c r="U339" s="100">
        <v>21.121287815709131</v>
      </c>
      <c r="V339" s="100">
        <v>41.6</v>
      </c>
      <c r="W339" s="101">
        <v>120.79365079365078</v>
      </c>
      <c r="X339" s="100"/>
      <c r="Y339" s="94" t="s">
        <v>151</v>
      </c>
    </row>
    <row r="340" spans="1:25" ht="12" customHeight="1">
      <c r="A340" s="102" t="s">
        <v>152</v>
      </c>
      <c r="B340" s="103" t="s">
        <v>138</v>
      </c>
      <c r="C340" s="103">
        <v>3609</v>
      </c>
      <c r="D340" s="103">
        <v>2</v>
      </c>
      <c r="E340" s="103">
        <v>3</v>
      </c>
      <c r="F340" s="103">
        <v>-1</v>
      </c>
      <c r="G340" s="103">
        <v>0</v>
      </c>
      <c r="H340" s="103">
        <v>6</v>
      </c>
      <c r="I340" s="103">
        <v>0</v>
      </c>
      <c r="J340" s="103">
        <v>4</v>
      </c>
      <c r="K340" s="103">
        <v>2</v>
      </c>
      <c r="L340" s="103">
        <v>0</v>
      </c>
      <c r="M340" s="103">
        <v>0</v>
      </c>
      <c r="N340" s="103">
        <v>-1</v>
      </c>
      <c r="P340" s="103">
        <v>615</v>
      </c>
      <c r="Q340" s="103">
        <v>2008</v>
      </c>
      <c r="R340" s="103">
        <v>992</v>
      </c>
      <c r="S340" s="104">
        <v>17.040731504571905</v>
      </c>
      <c r="T340" s="104">
        <v>55.638681075090055</v>
      </c>
      <c r="U340" s="104">
        <v>27.486838459407036</v>
      </c>
      <c r="V340" s="104">
        <v>44.3</v>
      </c>
      <c r="W340" s="105">
        <v>161.30081300813009</v>
      </c>
      <c r="X340" s="104"/>
      <c r="Y340" s="106" t="s">
        <v>152</v>
      </c>
    </row>
    <row r="341" spans="1:25" ht="12" customHeight="1">
      <c r="A341" s="92" t="s">
        <v>257</v>
      </c>
      <c r="B341" s="99">
        <v>123629</v>
      </c>
      <c r="C341" s="99">
        <v>361381</v>
      </c>
      <c r="D341" s="99">
        <v>277</v>
      </c>
      <c r="E341" s="99">
        <v>242</v>
      </c>
      <c r="F341" s="99">
        <v>35</v>
      </c>
      <c r="G341" s="99">
        <v>82</v>
      </c>
      <c r="H341" s="99">
        <v>397</v>
      </c>
      <c r="I341" s="99">
        <v>12</v>
      </c>
      <c r="J341" s="99">
        <v>119</v>
      </c>
      <c r="K341" s="99">
        <v>408</v>
      </c>
      <c r="L341" s="99">
        <v>7</v>
      </c>
      <c r="M341" s="99">
        <v>-43</v>
      </c>
      <c r="N341" s="99">
        <v>-8</v>
      </c>
      <c r="P341" s="99">
        <v>58712</v>
      </c>
      <c r="Q341" s="99">
        <v>233679</v>
      </c>
      <c r="R341" s="99">
        <v>69156</v>
      </c>
      <c r="S341" s="100">
        <v>16.246565259379988</v>
      </c>
      <c r="T341" s="100">
        <v>64.662779725552809</v>
      </c>
      <c r="U341" s="100">
        <v>19.136589914799064</v>
      </c>
      <c r="V341" s="100">
        <v>41.2</v>
      </c>
      <c r="W341" s="101">
        <v>117.78852704728165</v>
      </c>
      <c r="X341" s="100"/>
      <c r="Y341" s="94" t="s">
        <v>257</v>
      </c>
    </row>
    <row r="342" spans="1:25" ht="12" customHeight="1">
      <c r="A342" s="92" t="s">
        <v>143</v>
      </c>
      <c r="B342" s="99" t="s">
        <v>138</v>
      </c>
      <c r="C342" s="99">
        <v>176284</v>
      </c>
      <c r="D342" s="99">
        <v>148</v>
      </c>
      <c r="E342" s="99">
        <v>127</v>
      </c>
      <c r="F342" s="99">
        <v>21</v>
      </c>
      <c r="G342" s="99">
        <v>36</v>
      </c>
      <c r="H342" s="99">
        <v>236</v>
      </c>
      <c r="I342" s="99">
        <v>10</v>
      </c>
      <c r="J342" s="99">
        <v>58</v>
      </c>
      <c r="K342" s="99">
        <v>225</v>
      </c>
      <c r="L342" s="99">
        <v>5</v>
      </c>
      <c r="M342" s="99">
        <v>-6</v>
      </c>
      <c r="N342" s="99">
        <v>15</v>
      </c>
      <c r="P342" s="99">
        <v>30213</v>
      </c>
      <c r="Q342" s="99">
        <v>117674</v>
      </c>
      <c r="R342" s="99">
        <v>28434</v>
      </c>
      <c r="S342" s="100">
        <v>17.138821447210184</v>
      </c>
      <c r="T342" s="100">
        <v>66.75251299040184</v>
      </c>
      <c r="U342" s="100">
        <v>16.129654421274761</v>
      </c>
      <c r="V342" s="100">
        <v>39.6</v>
      </c>
      <c r="W342" s="101">
        <v>94.111806176149344</v>
      </c>
      <c r="X342" s="100"/>
      <c r="Y342" s="94" t="s">
        <v>143</v>
      </c>
    </row>
    <row r="343" spans="1:25" ht="12" customHeight="1">
      <c r="A343" s="102" t="s">
        <v>144</v>
      </c>
      <c r="B343" s="103" t="s">
        <v>138</v>
      </c>
      <c r="C343" s="103">
        <v>185097</v>
      </c>
      <c r="D343" s="103">
        <v>129</v>
      </c>
      <c r="E343" s="103">
        <v>115</v>
      </c>
      <c r="F343" s="103">
        <v>14</v>
      </c>
      <c r="G343" s="103">
        <v>46</v>
      </c>
      <c r="H343" s="103">
        <v>161</v>
      </c>
      <c r="I343" s="103">
        <v>2</v>
      </c>
      <c r="J343" s="103">
        <v>61</v>
      </c>
      <c r="K343" s="103">
        <v>183</v>
      </c>
      <c r="L343" s="103">
        <v>2</v>
      </c>
      <c r="M343" s="103">
        <v>-37</v>
      </c>
      <c r="N343" s="103">
        <v>-23</v>
      </c>
      <c r="P343" s="103">
        <v>28499</v>
      </c>
      <c r="Q343" s="103">
        <v>116005</v>
      </c>
      <c r="R343" s="103">
        <v>40722</v>
      </c>
      <c r="S343" s="104">
        <v>15.396791952327698</v>
      </c>
      <c r="T343" s="104">
        <v>62.672544665769834</v>
      </c>
      <c r="U343" s="104">
        <v>22.000356569798537</v>
      </c>
      <c r="V343" s="104">
        <v>42.8</v>
      </c>
      <c r="W343" s="105">
        <v>142.88922418330466</v>
      </c>
      <c r="X343" s="104"/>
      <c r="Y343" s="106" t="s">
        <v>144</v>
      </c>
    </row>
    <row r="344" spans="1:25" ht="12" customHeight="1">
      <c r="A344" s="92" t="s">
        <v>258</v>
      </c>
      <c r="B344" s="99">
        <v>123629</v>
      </c>
      <c r="C344" s="99">
        <v>361381</v>
      </c>
      <c r="D344" s="99">
        <v>277</v>
      </c>
      <c r="E344" s="99">
        <v>242</v>
      </c>
      <c r="F344" s="99">
        <v>35</v>
      </c>
      <c r="G344" s="99">
        <v>82</v>
      </c>
      <c r="H344" s="99">
        <v>397</v>
      </c>
      <c r="I344" s="99">
        <v>12</v>
      </c>
      <c r="J344" s="99">
        <v>119</v>
      </c>
      <c r="K344" s="99">
        <v>408</v>
      </c>
      <c r="L344" s="99">
        <v>7</v>
      </c>
      <c r="M344" s="99">
        <v>-43</v>
      </c>
      <c r="N344" s="99">
        <v>-8</v>
      </c>
      <c r="P344" s="99">
        <v>58712</v>
      </c>
      <c r="Q344" s="99">
        <v>233679</v>
      </c>
      <c r="R344" s="99">
        <v>69156</v>
      </c>
      <c r="S344" s="100">
        <v>16.246565259379988</v>
      </c>
      <c r="T344" s="100">
        <v>64.662779725552809</v>
      </c>
      <c r="U344" s="100">
        <v>19.136589914799064</v>
      </c>
      <c r="V344" s="100">
        <v>41.2</v>
      </c>
      <c r="W344" s="101">
        <v>117.78852704728165</v>
      </c>
      <c r="X344" s="100"/>
      <c r="Y344" s="94" t="s">
        <v>258</v>
      </c>
    </row>
    <row r="345" spans="1:25" ht="12" customHeight="1">
      <c r="A345" s="92" t="s">
        <v>146</v>
      </c>
      <c r="B345" s="99" t="s">
        <v>138</v>
      </c>
      <c r="C345" s="99">
        <v>176284</v>
      </c>
      <c r="D345" s="99">
        <v>148</v>
      </c>
      <c r="E345" s="99">
        <v>127</v>
      </c>
      <c r="F345" s="99">
        <v>21</v>
      </c>
      <c r="G345" s="99">
        <v>36</v>
      </c>
      <c r="H345" s="99">
        <v>236</v>
      </c>
      <c r="I345" s="99">
        <v>10</v>
      </c>
      <c r="J345" s="99">
        <v>58</v>
      </c>
      <c r="K345" s="99">
        <v>225</v>
      </c>
      <c r="L345" s="99">
        <v>5</v>
      </c>
      <c r="M345" s="99">
        <v>-6</v>
      </c>
      <c r="N345" s="99">
        <v>15</v>
      </c>
      <c r="P345" s="99">
        <v>30213</v>
      </c>
      <c r="Q345" s="99">
        <v>117674</v>
      </c>
      <c r="R345" s="99">
        <v>28434</v>
      </c>
      <c r="S345" s="100">
        <v>17.138821447210184</v>
      </c>
      <c r="T345" s="100">
        <v>66.75251299040184</v>
      </c>
      <c r="U345" s="100">
        <v>16.129654421274761</v>
      </c>
      <c r="V345" s="100">
        <v>39.6</v>
      </c>
      <c r="W345" s="101">
        <v>94.111806176149344</v>
      </c>
      <c r="X345" s="100"/>
      <c r="Y345" s="94" t="s">
        <v>146</v>
      </c>
    </row>
    <row r="346" spans="1:25" ht="12" customHeight="1">
      <c r="A346" s="95" t="s">
        <v>147</v>
      </c>
      <c r="B346" s="109" t="s">
        <v>138</v>
      </c>
      <c r="C346" s="109">
        <v>185097</v>
      </c>
      <c r="D346" s="109">
        <v>129</v>
      </c>
      <c r="E346" s="109">
        <v>115</v>
      </c>
      <c r="F346" s="109">
        <v>14</v>
      </c>
      <c r="G346" s="109">
        <v>46</v>
      </c>
      <c r="H346" s="109">
        <v>161</v>
      </c>
      <c r="I346" s="109">
        <v>2</v>
      </c>
      <c r="J346" s="109">
        <v>61</v>
      </c>
      <c r="K346" s="109">
        <v>183</v>
      </c>
      <c r="L346" s="109">
        <v>2</v>
      </c>
      <c r="M346" s="109">
        <v>-37</v>
      </c>
      <c r="N346" s="109">
        <v>-23</v>
      </c>
      <c r="P346" s="109">
        <v>28499</v>
      </c>
      <c r="Q346" s="109">
        <v>116005</v>
      </c>
      <c r="R346" s="109">
        <v>40722</v>
      </c>
      <c r="S346" s="110">
        <v>15.396791952327698</v>
      </c>
      <c r="T346" s="110">
        <v>62.672544665769834</v>
      </c>
      <c r="U346" s="110">
        <v>22.000356569798537</v>
      </c>
      <c r="V346" s="110">
        <v>42.8</v>
      </c>
      <c r="W346" s="111">
        <v>142.88922418330466</v>
      </c>
      <c r="X346" s="110"/>
      <c r="Y346" s="98" t="s">
        <v>147</v>
      </c>
    </row>
    <row r="347" spans="1:25" ht="12" customHeight="1"/>
    <row r="348" spans="1:25" ht="12" customHeight="1"/>
    <row r="349" spans="1:25" ht="12" customHeight="1"/>
    <row r="350" spans="1:25" ht="12" customHeight="1"/>
    <row r="351" spans="1:25" ht="12" customHeight="1"/>
    <row r="352" spans="1:25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4"/>
  <printOptions gridLinesSet="0"/>
  <pageMargins left="0.3" right="0.32" top="0.68" bottom="0.62" header="0.45" footer="0.32"/>
  <pageSetup paperSize="9" scale="110" firstPageNumber="3" pageOrder="overThenDown" orientation="portrait" useFirstPageNumber="1" horizontalDpi="4294967292" verticalDpi="4294967292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GridLines="0" workbookViewId="0"/>
  </sheetViews>
  <sheetFormatPr defaultColWidth="9.33203125" defaultRowHeight="10.8"/>
  <cols>
    <col min="1" max="1" width="6.77734375" style="2" customWidth="1"/>
    <col min="2" max="2" width="7.109375" style="2" customWidth="1"/>
    <col min="3" max="10" width="8.33203125" style="2" customWidth="1"/>
    <col min="11" max="11" width="8.77734375" style="2" customWidth="1"/>
    <col min="12" max="12" width="5.109375" style="2" customWidth="1"/>
    <col min="13" max="13" width="12.88671875" style="2" customWidth="1"/>
    <col min="14" max="14" width="7.109375" style="2" customWidth="1"/>
    <col min="15" max="15" width="7" style="2" customWidth="1"/>
    <col min="16" max="18" width="8.33203125" style="2" customWidth="1"/>
    <col min="19" max="16384" width="9.33203125" style="2"/>
  </cols>
  <sheetData>
    <row r="1" spans="1:21" ht="14.4">
      <c r="A1" s="1" t="s">
        <v>259</v>
      </c>
      <c r="B1" s="1"/>
      <c r="O1" s="3" t="s">
        <v>260</v>
      </c>
    </row>
    <row r="2" spans="1:21" ht="3.75" customHeight="1">
      <c r="A2" s="4"/>
      <c r="B2" s="4"/>
      <c r="P2" s="2" t="s">
        <v>10</v>
      </c>
      <c r="Q2" s="2" t="s">
        <v>11</v>
      </c>
    </row>
    <row r="3" spans="1:21" ht="13.2">
      <c r="A3" s="3" t="s">
        <v>261</v>
      </c>
      <c r="B3" s="5"/>
      <c r="O3" s="6">
        <v>2134671</v>
      </c>
      <c r="P3" s="7">
        <v>1042154</v>
      </c>
      <c r="Q3" s="8">
        <v>1092517</v>
      </c>
      <c r="R3" s="9"/>
      <c r="T3" s="2" t="s">
        <v>10</v>
      </c>
      <c r="U3" s="2" t="s">
        <v>11</v>
      </c>
    </row>
    <row r="4" spans="1:21" ht="12" customHeight="1">
      <c r="A4" s="10"/>
      <c r="B4" s="11"/>
      <c r="C4" s="12"/>
      <c r="D4" s="13"/>
      <c r="E4" s="14" t="s">
        <v>127</v>
      </c>
      <c r="F4" s="15"/>
      <c r="G4" s="16"/>
      <c r="H4" s="14" t="s">
        <v>262</v>
      </c>
      <c r="I4" s="15"/>
      <c r="J4" s="16"/>
      <c r="K4" s="17" t="s">
        <v>130</v>
      </c>
      <c r="L4" s="18"/>
      <c r="N4" s="19" t="s">
        <v>263</v>
      </c>
      <c r="O4" s="20">
        <v>105463</v>
      </c>
      <c r="P4" s="21">
        <v>53907</v>
      </c>
      <c r="Q4" s="22">
        <v>51556</v>
      </c>
      <c r="R4" s="9"/>
      <c r="S4" s="19" t="s">
        <v>264</v>
      </c>
      <c r="T4" s="23">
        <v>-53907</v>
      </c>
      <c r="U4" s="24">
        <v>51556</v>
      </c>
    </row>
    <row r="5" spans="1:21" ht="12" customHeight="1">
      <c r="A5" s="25" t="s">
        <v>265</v>
      </c>
      <c r="B5" s="26"/>
      <c r="C5" s="27"/>
      <c r="D5" s="28" t="s">
        <v>266</v>
      </c>
      <c r="E5" s="29" t="s">
        <v>131</v>
      </c>
      <c r="F5" s="30" t="s">
        <v>132</v>
      </c>
      <c r="G5" s="31" t="s">
        <v>133</v>
      </c>
      <c r="H5" s="29" t="s">
        <v>131</v>
      </c>
      <c r="I5" s="30" t="s">
        <v>132</v>
      </c>
      <c r="J5" s="31" t="s">
        <v>133</v>
      </c>
      <c r="K5" s="31" t="s">
        <v>19</v>
      </c>
      <c r="L5" s="18"/>
      <c r="N5" s="19" t="s">
        <v>267</v>
      </c>
      <c r="O5" s="20">
        <v>113701</v>
      </c>
      <c r="P5" s="21">
        <v>58279</v>
      </c>
      <c r="Q5" s="22">
        <v>55422</v>
      </c>
      <c r="R5" s="9"/>
      <c r="S5" s="19" t="s">
        <v>268</v>
      </c>
      <c r="T5" s="23">
        <v>-58279</v>
      </c>
      <c r="U5" s="24">
        <v>55422</v>
      </c>
    </row>
    <row r="6" spans="1:21" ht="12" customHeight="1">
      <c r="A6" s="32"/>
      <c r="B6" s="33"/>
      <c r="C6" s="34"/>
      <c r="D6" s="35"/>
      <c r="E6" s="36" t="s">
        <v>269</v>
      </c>
      <c r="F6" s="36" t="s">
        <v>270</v>
      </c>
      <c r="G6" s="37" t="s">
        <v>91</v>
      </c>
      <c r="H6" s="38"/>
      <c r="I6" s="38"/>
      <c r="J6" s="35"/>
      <c r="K6" s="35"/>
      <c r="L6" s="9"/>
      <c r="N6" s="19" t="s">
        <v>271</v>
      </c>
      <c r="O6" s="20">
        <v>131491</v>
      </c>
      <c r="P6" s="21">
        <v>67274</v>
      </c>
      <c r="Q6" s="22">
        <v>64217</v>
      </c>
      <c r="R6" s="9"/>
      <c r="S6" s="19" t="s">
        <v>272</v>
      </c>
      <c r="T6" s="23">
        <v>-67274</v>
      </c>
      <c r="U6" s="24">
        <v>64217</v>
      </c>
    </row>
    <row r="7" spans="1:21" ht="12" customHeight="1">
      <c r="A7" s="39" t="s">
        <v>273</v>
      </c>
      <c r="B7" s="40"/>
      <c r="C7" s="41" t="s">
        <v>35</v>
      </c>
      <c r="D7" s="22">
        <v>2133592</v>
      </c>
      <c r="E7" s="42">
        <v>381511</v>
      </c>
      <c r="F7" s="42">
        <v>1380208</v>
      </c>
      <c r="G7" s="22">
        <v>371572</v>
      </c>
      <c r="H7" s="43">
        <v>17.881160034345836</v>
      </c>
      <c r="I7" s="43">
        <v>64.689406409472852</v>
      </c>
      <c r="J7" s="44">
        <v>17.415325891735627</v>
      </c>
      <c r="K7" s="44">
        <v>97.394832652269528</v>
      </c>
      <c r="L7" s="45"/>
      <c r="N7" s="19" t="s">
        <v>274</v>
      </c>
      <c r="O7" s="20">
        <v>139456</v>
      </c>
      <c r="P7" s="21">
        <v>70816</v>
      </c>
      <c r="Q7" s="22">
        <v>68640</v>
      </c>
      <c r="R7" s="9"/>
      <c r="S7" s="19" t="s">
        <v>84</v>
      </c>
      <c r="T7" s="23">
        <v>-70816</v>
      </c>
      <c r="U7" s="24">
        <v>68640</v>
      </c>
    </row>
    <row r="8" spans="1:21" ht="12" customHeight="1">
      <c r="A8" s="46"/>
      <c r="B8" s="47"/>
      <c r="C8" s="48" t="s">
        <v>10</v>
      </c>
      <c r="D8" s="22">
        <v>1042030</v>
      </c>
      <c r="E8" s="42">
        <v>195217</v>
      </c>
      <c r="F8" s="42">
        <v>693786</v>
      </c>
      <c r="G8" s="22">
        <v>152815</v>
      </c>
      <c r="H8" s="43">
        <v>18.734297477040009</v>
      </c>
      <c r="I8" s="43">
        <v>66.580232814794201</v>
      </c>
      <c r="J8" s="44">
        <v>14.665124804468203</v>
      </c>
      <c r="K8" s="44">
        <v>78.279555571492239</v>
      </c>
      <c r="L8" s="45"/>
      <c r="N8" s="19" t="s">
        <v>275</v>
      </c>
      <c r="O8" s="20">
        <v>124485</v>
      </c>
      <c r="P8" s="21">
        <v>63667</v>
      </c>
      <c r="Q8" s="22">
        <v>60818</v>
      </c>
      <c r="R8" s="9"/>
      <c r="S8" s="19" t="s">
        <v>85</v>
      </c>
      <c r="T8" s="23">
        <v>-63667</v>
      </c>
      <c r="U8" s="24">
        <v>60818</v>
      </c>
    </row>
    <row r="9" spans="1:21" ht="12" customHeight="1">
      <c r="A9" s="49"/>
      <c r="B9" s="50"/>
      <c r="C9" s="51" t="s">
        <v>11</v>
      </c>
      <c r="D9" s="52">
        <v>1091562</v>
      </c>
      <c r="E9" s="53">
        <v>186294</v>
      </c>
      <c r="F9" s="53">
        <v>686422</v>
      </c>
      <c r="G9" s="52">
        <v>218757</v>
      </c>
      <c r="H9" s="54">
        <v>17.06673555876808</v>
      </c>
      <c r="I9" s="54">
        <v>62.884380365018202</v>
      </c>
      <c r="J9" s="55">
        <v>20.0407306227223</v>
      </c>
      <c r="K9" s="55">
        <v>117.4256819865374</v>
      </c>
      <c r="L9" s="45"/>
      <c r="N9" s="19" t="s">
        <v>276</v>
      </c>
      <c r="O9" s="20">
        <v>130750</v>
      </c>
      <c r="P9" s="21">
        <v>66682</v>
      </c>
      <c r="Q9" s="22">
        <v>64068</v>
      </c>
      <c r="R9" s="9"/>
      <c r="S9" s="19" t="s">
        <v>86</v>
      </c>
      <c r="T9" s="23">
        <v>-66682</v>
      </c>
      <c r="U9" s="24">
        <v>64068</v>
      </c>
    </row>
    <row r="10" spans="1:21" ht="12" customHeight="1">
      <c r="A10" s="46" t="s">
        <v>277</v>
      </c>
      <c r="B10" s="47"/>
      <c r="C10" s="48" t="s">
        <v>35</v>
      </c>
      <c r="D10" s="22">
        <v>2136464</v>
      </c>
      <c r="E10" s="42">
        <v>374548</v>
      </c>
      <c r="F10" s="42">
        <v>1377358</v>
      </c>
      <c r="G10" s="22">
        <v>385314</v>
      </c>
      <c r="H10" s="43">
        <v>17.531210448666581</v>
      </c>
      <c r="I10" s="43">
        <v>64.469047922174212</v>
      </c>
      <c r="J10" s="44">
        <v>18.035127200832779</v>
      </c>
      <c r="K10" s="44">
        <v>102.87439794098488</v>
      </c>
      <c r="L10" s="45"/>
      <c r="N10" s="19" t="s">
        <v>278</v>
      </c>
      <c r="O10" s="20">
        <v>122381</v>
      </c>
      <c r="P10" s="21">
        <v>61425</v>
      </c>
      <c r="Q10" s="22">
        <v>60956</v>
      </c>
      <c r="R10" s="9"/>
      <c r="S10" s="19" t="s">
        <v>87</v>
      </c>
      <c r="T10" s="23">
        <v>-61425</v>
      </c>
      <c r="U10" s="24">
        <v>60956</v>
      </c>
    </row>
    <row r="11" spans="1:21" ht="12" customHeight="1">
      <c r="A11" s="46"/>
      <c r="B11" s="47"/>
      <c r="C11" s="48" t="s">
        <v>10</v>
      </c>
      <c r="D11" s="22">
        <v>1043683</v>
      </c>
      <c r="E11" s="42">
        <v>191664</v>
      </c>
      <c r="F11" s="42">
        <v>693304</v>
      </c>
      <c r="G11" s="22">
        <v>158954</v>
      </c>
      <c r="H11" s="43">
        <v>18.364196791554523</v>
      </c>
      <c r="I11" s="43">
        <v>66.428599488542019</v>
      </c>
      <c r="J11" s="44">
        <v>15.23010339346334</v>
      </c>
      <c r="K11" s="44">
        <v>82.933675598964854</v>
      </c>
      <c r="L11" s="45"/>
      <c r="N11" s="19" t="s">
        <v>279</v>
      </c>
      <c r="O11" s="20">
        <v>131001</v>
      </c>
      <c r="P11" s="21">
        <v>66423</v>
      </c>
      <c r="Q11" s="22">
        <v>64578</v>
      </c>
      <c r="R11" s="9"/>
      <c r="S11" s="19" t="s">
        <v>280</v>
      </c>
      <c r="T11" s="23">
        <v>-66423</v>
      </c>
      <c r="U11" s="24">
        <v>64578</v>
      </c>
    </row>
    <row r="12" spans="1:21" ht="12" customHeight="1">
      <c r="A12" s="49"/>
      <c r="B12" s="50"/>
      <c r="C12" s="51" t="s">
        <v>11</v>
      </c>
      <c r="D12" s="52">
        <v>1092781</v>
      </c>
      <c r="E12" s="53">
        <v>182884</v>
      </c>
      <c r="F12" s="53">
        <v>684054</v>
      </c>
      <c r="G12" s="52">
        <v>226360</v>
      </c>
      <c r="H12" s="54">
        <v>16.735649686442205</v>
      </c>
      <c r="I12" s="54">
        <v>62.59753784152543</v>
      </c>
      <c r="J12" s="55">
        <v>20.714122957847913</v>
      </c>
      <c r="K12" s="55">
        <v>123.7724459220052</v>
      </c>
      <c r="L12" s="45"/>
      <c r="N12" s="19" t="s">
        <v>281</v>
      </c>
      <c r="O12" s="20">
        <v>145551</v>
      </c>
      <c r="P12" s="21">
        <v>74018</v>
      </c>
      <c r="Q12" s="22">
        <v>71533</v>
      </c>
      <c r="R12" s="9"/>
      <c r="S12" s="19" t="s">
        <v>282</v>
      </c>
      <c r="T12" s="23">
        <v>-74018</v>
      </c>
      <c r="U12" s="24">
        <v>71533</v>
      </c>
    </row>
    <row r="13" spans="1:21" ht="12" customHeight="1">
      <c r="A13" s="56" t="s">
        <v>283</v>
      </c>
      <c r="B13" s="57"/>
      <c r="C13" s="48" t="s">
        <v>35</v>
      </c>
      <c r="D13" s="22">
        <v>2137406</v>
      </c>
      <c r="E13" s="42">
        <v>366730</v>
      </c>
      <c r="F13" s="42">
        <v>1373511</v>
      </c>
      <c r="G13" s="22">
        <v>398505</v>
      </c>
      <c r="H13" s="43">
        <v>17.157713602375964</v>
      </c>
      <c r="I13" s="43">
        <v>64.260650526853581</v>
      </c>
      <c r="J13" s="44">
        <v>18.644328686267372</v>
      </c>
      <c r="K13" s="44">
        <v>108.66441251056635</v>
      </c>
      <c r="L13" s="45"/>
      <c r="N13" s="19" t="s">
        <v>284</v>
      </c>
      <c r="O13" s="20">
        <v>168783</v>
      </c>
      <c r="P13" s="21">
        <v>86923</v>
      </c>
      <c r="Q13" s="22">
        <v>81860</v>
      </c>
      <c r="R13" s="9"/>
      <c r="S13" s="19" t="s">
        <v>285</v>
      </c>
      <c r="T13" s="23">
        <v>-86923</v>
      </c>
      <c r="U13" s="24">
        <v>81860</v>
      </c>
    </row>
    <row r="14" spans="1:21" ht="12" customHeight="1">
      <c r="A14" s="46"/>
      <c r="B14" s="47"/>
      <c r="C14" s="48" t="s">
        <v>10</v>
      </c>
      <c r="D14" s="22">
        <v>1043981</v>
      </c>
      <c r="E14" s="42">
        <v>187745</v>
      </c>
      <c r="F14" s="42">
        <v>692297</v>
      </c>
      <c r="G14" s="22">
        <v>164452</v>
      </c>
      <c r="H14" s="43">
        <v>17.983564834992208</v>
      </c>
      <c r="I14" s="43">
        <v>66.313180029138465</v>
      </c>
      <c r="J14" s="44">
        <v>15.752393961192782</v>
      </c>
      <c r="K14" s="44">
        <v>87.59327811659432</v>
      </c>
      <c r="L14" s="45"/>
      <c r="N14" s="19" t="s">
        <v>286</v>
      </c>
      <c r="O14" s="20">
        <v>145437</v>
      </c>
      <c r="P14" s="21">
        <v>75554</v>
      </c>
      <c r="Q14" s="22">
        <v>69883</v>
      </c>
      <c r="R14" s="9"/>
      <c r="S14" s="19" t="s">
        <v>287</v>
      </c>
      <c r="T14" s="23">
        <v>-75554</v>
      </c>
      <c r="U14" s="24">
        <v>69883</v>
      </c>
    </row>
    <row r="15" spans="1:21" ht="12" customHeight="1">
      <c r="A15" s="49"/>
      <c r="B15" s="50"/>
      <c r="C15" s="51" t="s">
        <v>11</v>
      </c>
      <c r="D15" s="52">
        <v>1093425</v>
      </c>
      <c r="E15" s="53">
        <v>178985</v>
      </c>
      <c r="F15" s="53">
        <v>681214</v>
      </c>
      <c r="G15" s="52">
        <v>234053</v>
      </c>
      <c r="H15" s="54">
        <v>16.36920685003544</v>
      </c>
      <c r="I15" s="54">
        <v>62.300935135011549</v>
      </c>
      <c r="J15" s="55">
        <v>21.405491917598372</v>
      </c>
      <c r="K15" s="55">
        <v>130.76682403553372</v>
      </c>
      <c r="L15" s="45"/>
      <c r="N15" s="19" t="s">
        <v>288</v>
      </c>
      <c r="O15" s="20">
        <v>131375</v>
      </c>
      <c r="P15" s="21">
        <v>65183</v>
      </c>
      <c r="Q15" s="22">
        <v>66192</v>
      </c>
      <c r="R15" s="9"/>
      <c r="S15" s="19" t="s">
        <v>289</v>
      </c>
      <c r="T15" s="23">
        <v>-65183</v>
      </c>
      <c r="U15" s="24">
        <v>66192</v>
      </c>
    </row>
    <row r="16" spans="1:21" ht="12" customHeight="1">
      <c r="A16" s="56" t="s">
        <v>290</v>
      </c>
      <c r="B16" s="57"/>
      <c r="C16" s="48" t="s">
        <v>35</v>
      </c>
      <c r="D16" s="22">
        <v>2136629</v>
      </c>
      <c r="E16" s="42">
        <v>358629</v>
      </c>
      <c r="F16" s="42">
        <v>1368989</v>
      </c>
      <c r="G16" s="22">
        <v>410776</v>
      </c>
      <c r="H16" s="43">
        <v>16.784804474712271</v>
      </c>
      <c r="I16" s="43">
        <v>64.072377562974197</v>
      </c>
      <c r="J16" s="44">
        <v>19.225424722775923</v>
      </c>
      <c r="K16" s="44">
        <v>114.54065343293487</v>
      </c>
      <c r="L16" s="45"/>
      <c r="N16" s="19" t="s">
        <v>291</v>
      </c>
      <c r="O16" s="20">
        <v>125674</v>
      </c>
      <c r="P16" s="21">
        <v>59265</v>
      </c>
      <c r="Q16" s="22">
        <v>66409</v>
      </c>
      <c r="R16" s="9"/>
      <c r="S16" s="19" t="s">
        <v>292</v>
      </c>
      <c r="T16" s="23">
        <v>-59265</v>
      </c>
      <c r="U16" s="24">
        <v>66409</v>
      </c>
    </row>
    <row r="17" spans="1:21" ht="12" customHeight="1">
      <c r="A17" s="46"/>
      <c r="B17" s="47"/>
      <c r="C17" s="48" t="s">
        <v>10</v>
      </c>
      <c r="D17" s="22">
        <v>1043428</v>
      </c>
      <c r="E17" s="42">
        <v>183527</v>
      </c>
      <c r="F17" s="42">
        <v>691062</v>
      </c>
      <c r="G17" s="22">
        <v>169558</v>
      </c>
      <c r="H17" s="43">
        <v>17.588851363007318</v>
      </c>
      <c r="I17" s="43">
        <v>66.229965076651183</v>
      </c>
      <c r="J17" s="44">
        <v>16.250091046052052</v>
      </c>
      <c r="K17" s="44">
        <v>92.388585875647721</v>
      </c>
      <c r="L17" s="45"/>
      <c r="N17" s="19" t="s">
        <v>293</v>
      </c>
      <c r="O17" s="20">
        <v>131491</v>
      </c>
      <c r="P17" s="21">
        <v>60221</v>
      </c>
      <c r="Q17" s="22">
        <v>71270</v>
      </c>
      <c r="R17" s="9"/>
      <c r="S17" s="19" t="s">
        <v>294</v>
      </c>
      <c r="T17" s="23">
        <v>-60221</v>
      </c>
      <c r="U17" s="24">
        <v>71270</v>
      </c>
    </row>
    <row r="18" spans="1:21" ht="12" customHeight="1">
      <c r="A18" s="49"/>
      <c r="B18" s="50"/>
      <c r="C18" s="51" t="s">
        <v>11</v>
      </c>
      <c r="D18" s="52">
        <v>1093201</v>
      </c>
      <c r="E18" s="53">
        <v>175102</v>
      </c>
      <c r="F18" s="53">
        <v>677927</v>
      </c>
      <c r="G18" s="52">
        <v>241218</v>
      </c>
      <c r="H18" s="54">
        <v>16.017365516496966</v>
      </c>
      <c r="I18" s="54">
        <v>62.013024137372732</v>
      </c>
      <c r="J18" s="55">
        <v>22.065292658898045</v>
      </c>
      <c r="K18" s="55">
        <v>137.75856358008477</v>
      </c>
      <c r="L18" s="45"/>
      <c r="N18" s="19" t="s">
        <v>295</v>
      </c>
      <c r="O18" s="20">
        <v>119183</v>
      </c>
      <c r="P18" s="21">
        <v>52508</v>
      </c>
      <c r="Q18" s="22">
        <v>66675</v>
      </c>
      <c r="R18" s="9"/>
      <c r="S18" s="19" t="s">
        <v>296</v>
      </c>
      <c r="T18" s="23">
        <v>-52508</v>
      </c>
      <c r="U18" s="24">
        <v>66675</v>
      </c>
    </row>
    <row r="19" spans="1:21" ht="12" customHeight="1">
      <c r="A19" s="58" t="s">
        <v>297</v>
      </c>
      <c r="B19" s="59"/>
      <c r="C19" s="48" t="s">
        <v>35</v>
      </c>
      <c r="D19" s="22">
        <v>2134671</v>
      </c>
      <c r="E19" s="42">
        <v>350655</v>
      </c>
      <c r="F19" s="42">
        <v>1364893</v>
      </c>
      <c r="G19" s="22">
        <v>421375</v>
      </c>
      <c r="H19" s="43">
        <v>16.426653100173283</v>
      </c>
      <c r="I19" s="43">
        <v>63.939267456202856</v>
      </c>
      <c r="J19" s="44">
        <v>19.739575794115346</v>
      </c>
      <c r="K19" s="44">
        <v>120.1679713678687</v>
      </c>
      <c r="L19" s="45"/>
      <c r="N19" s="19" t="s">
        <v>298</v>
      </c>
      <c r="O19" s="20">
        <v>82174</v>
      </c>
      <c r="P19" s="21">
        <v>31771</v>
      </c>
      <c r="Q19" s="22">
        <v>50403</v>
      </c>
      <c r="R19" s="9"/>
      <c r="S19" s="19" t="s">
        <v>299</v>
      </c>
      <c r="T19" s="23">
        <v>-31771</v>
      </c>
      <c r="U19" s="24">
        <v>50403</v>
      </c>
    </row>
    <row r="20" spans="1:21" ht="12" customHeight="1">
      <c r="A20" s="60"/>
      <c r="B20" s="61"/>
      <c r="C20" s="48" t="s">
        <v>10</v>
      </c>
      <c r="D20" s="22">
        <v>1042154</v>
      </c>
      <c r="E20" s="42">
        <v>179460</v>
      </c>
      <c r="F20" s="42">
        <v>689956</v>
      </c>
      <c r="G20" s="22">
        <v>173696</v>
      </c>
      <c r="H20" s="43">
        <v>17.220103746663163</v>
      </c>
      <c r="I20" s="43">
        <v>66.20480274508374</v>
      </c>
      <c r="J20" s="44">
        <v>16.667018502063993</v>
      </c>
      <c r="K20" s="44">
        <v>96.788142204390951</v>
      </c>
      <c r="L20" s="45"/>
      <c r="N20" s="19" t="s">
        <v>300</v>
      </c>
      <c r="O20" s="20">
        <v>49095</v>
      </c>
      <c r="P20" s="21">
        <v>17438</v>
      </c>
      <c r="Q20" s="22">
        <v>31657</v>
      </c>
      <c r="R20" s="9"/>
      <c r="S20" s="19" t="s">
        <v>301</v>
      </c>
      <c r="T20" s="23">
        <v>-17438</v>
      </c>
      <c r="U20" s="24">
        <v>31657</v>
      </c>
    </row>
    <row r="21" spans="1:21" ht="12" customHeight="1">
      <c r="A21" s="49"/>
      <c r="B21" s="50"/>
      <c r="C21" s="51" t="s">
        <v>11</v>
      </c>
      <c r="D21" s="52">
        <v>1092517</v>
      </c>
      <c r="E21" s="53">
        <v>171195</v>
      </c>
      <c r="F21" s="53">
        <v>674937</v>
      </c>
      <c r="G21" s="52">
        <v>247679</v>
      </c>
      <c r="H21" s="54">
        <v>15.669779051493022</v>
      </c>
      <c r="I21" s="54">
        <v>61.778169126887725</v>
      </c>
      <c r="J21" s="55">
        <v>22.670493914511169</v>
      </c>
      <c r="K21" s="55">
        <v>144.6765384503052</v>
      </c>
      <c r="L21" s="45"/>
      <c r="N21" s="62" t="s">
        <v>302</v>
      </c>
      <c r="O21" s="20">
        <v>27779</v>
      </c>
      <c r="P21" s="21">
        <v>8708</v>
      </c>
      <c r="Q21" s="22">
        <v>19071</v>
      </c>
      <c r="R21" s="9"/>
      <c r="S21" s="19" t="s">
        <v>303</v>
      </c>
      <c r="T21" s="23">
        <v>-11758</v>
      </c>
      <c r="U21" s="24">
        <v>27674</v>
      </c>
    </row>
    <row r="22" spans="1:21" ht="12" customHeight="1">
      <c r="A22" s="2" t="s">
        <v>304</v>
      </c>
      <c r="N22" s="62" t="s">
        <v>305</v>
      </c>
      <c r="O22" s="20">
        <v>9525</v>
      </c>
      <c r="P22" s="21">
        <v>2551</v>
      </c>
      <c r="Q22" s="22">
        <v>6974</v>
      </c>
      <c r="R22" s="9"/>
      <c r="S22" s="19"/>
      <c r="T22" s="23"/>
      <c r="U22" s="24"/>
    </row>
    <row r="23" spans="1:21" ht="15" customHeight="1">
      <c r="N23" s="62" t="s">
        <v>306</v>
      </c>
      <c r="O23" s="20">
        <v>1899</v>
      </c>
      <c r="P23" s="9">
        <v>452</v>
      </c>
      <c r="Q23" s="63">
        <v>1447</v>
      </c>
      <c r="R23" s="9"/>
    </row>
    <row r="24" spans="1:21" ht="14.1" customHeight="1">
      <c r="A24" s="5" t="s">
        <v>307</v>
      </c>
      <c r="F24" s="64" t="s">
        <v>308</v>
      </c>
      <c r="G24" s="65"/>
      <c r="H24" s="65"/>
      <c r="I24" s="65"/>
      <c r="J24" s="65"/>
      <c r="K24" s="65"/>
      <c r="L24" s="65"/>
      <c r="N24" s="62" t="s">
        <v>309</v>
      </c>
      <c r="O24" s="66">
        <v>229</v>
      </c>
      <c r="P24" s="67">
        <v>47</v>
      </c>
      <c r="Q24" s="35">
        <v>182</v>
      </c>
      <c r="R24" s="9"/>
    </row>
    <row r="25" spans="1:21" ht="13.5" customHeight="1">
      <c r="A25" s="68"/>
      <c r="B25" s="69" t="s">
        <v>310</v>
      </c>
      <c r="C25" s="69" t="s">
        <v>35</v>
      </c>
      <c r="D25" s="70" t="s">
        <v>10</v>
      </c>
      <c r="E25" s="69" t="s">
        <v>11</v>
      </c>
    </row>
    <row r="26" spans="1:21" ht="13.5" customHeight="1">
      <c r="A26" s="71"/>
      <c r="B26" s="72" t="s">
        <v>311</v>
      </c>
      <c r="C26" s="73">
        <v>2134671</v>
      </c>
      <c r="D26" s="74">
        <v>1042154</v>
      </c>
      <c r="E26" s="73">
        <v>1092517</v>
      </c>
      <c r="N26" s="3" t="s">
        <v>92</v>
      </c>
    </row>
    <row r="27" spans="1:21" ht="13.5" customHeight="1">
      <c r="A27" s="75" t="s">
        <v>131</v>
      </c>
      <c r="B27" s="28" t="s">
        <v>312</v>
      </c>
      <c r="C27" s="22">
        <v>105463</v>
      </c>
      <c r="D27" s="42">
        <v>53907</v>
      </c>
      <c r="E27" s="22">
        <v>51556</v>
      </c>
      <c r="N27" s="76"/>
      <c r="O27" s="76" t="s">
        <v>131</v>
      </c>
      <c r="P27" s="76" t="s">
        <v>132</v>
      </c>
      <c r="Q27" s="76" t="s">
        <v>133</v>
      </c>
      <c r="R27" s="77"/>
      <c r="S27" s="77" t="s">
        <v>131</v>
      </c>
      <c r="T27" s="77" t="s">
        <v>132</v>
      </c>
      <c r="U27" s="77" t="s">
        <v>133</v>
      </c>
    </row>
    <row r="28" spans="1:21" ht="13.5" customHeight="1">
      <c r="A28" s="75"/>
      <c r="B28" s="28" t="s">
        <v>268</v>
      </c>
      <c r="C28" s="22">
        <v>113701</v>
      </c>
      <c r="D28" s="42">
        <v>58279</v>
      </c>
      <c r="E28" s="22">
        <v>55422</v>
      </c>
      <c r="N28" s="76" t="s">
        <v>313</v>
      </c>
      <c r="O28" s="76">
        <v>780838</v>
      </c>
      <c r="P28" s="76">
        <v>1187059</v>
      </c>
      <c r="Q28" s="76">
        <v>94391</v>
      </c>
      <c r="R28" s="77" t="s">
        <v>313</v>
      </c>
      <c r="S28" s="77">
        <f t="shared" ref="S28:S59" si="0">O28/10000</f>
        <v>78.083799999999997</v>
      </c>
      <c r="T28" s="77">
        <f t="shared" ref="T28:T59" si="1">P28/10000</f>
        <v>118.7059</v>
      </c>
      <c r="U28" s="77">
        <f t="shared" ref="U28:U59" si="2">Q28/10000</f>
        <v>9.4390999999999998</v>
      </c>
    </row>
    <row r="29" spans="1:21" ht="13.5" customHeight="1">
      <c r="A29" s="71"/>
      <c r="B29" s="72" t="s">
        <v>272</v>
      </c>
      <c r="C29" s="73">
        <v>131491</v>
      </c>
      <c r="D29" s="74">
        <v>67274</v>
      </c>
      <c r="E29" s="73">
        <v>64217</v>
      </c>
      <c r="N29" s="76"/>
      <c r="O29" s="76">
        <f>O$28*(O$33/O$28)^(1/5)</f>
        <v>778926.86772351654</v>
      </c>
      <c r="P29" s="76">
        <f>P$28*(P$33/P$28)^(1/5)</f>
        <v>1192819.0287181654</v>
      </c>
      <c r="Q29" s="76">
        <f>Q$28*(Q$33/Q$28)^(1/5)</f>
        <v>96923.060528962727</v>
      </c>
      <c r="R29" s="77"/>
      <c r="S29" s="77">
        <f t="shared" si="0"/>
        <v>77.892686772351652</v>
      </c>
      <c r="T29" s="77">
        <f t="shared" si="1"/>
        <v>119.28190287181654</v>
      </c>
      <c r="U29" s="77">
        <f t="shared" si="2"/>
        <v>9.6923060528962726</v>
      </c>
    </row>
    <row r="30" spans="1:21" ht="13.5" customHeight="1">
      <c r="A30" s="75" t="s">
        <v>314</v>
      </c>
      <c r="B30" s="28" t="s">
        <v>84</v>
      </c>
      <c r="C30" s="22">
        <v>139456</v>
      </c>
      <c r="D30" s="42">
        <v>70816</v>
      </c>
      <c r="E30" s="22">
        <v>68640</v>
      </c>
      <c r="N30" s="76"/>
      <c r="O30" s="76">
        <f>O$28*(O$33/O$28)^(2/5)</f>
        <v>777020.41301981802</v>
      </c>
      <c r="P30" s="76">
        <f>P$28*(P$33/P$28)^(2/5)</f>
        <v>1198607.0071261388</v>
      </c>
      <c r="Q30" s="76">
        <f>Q$28*(Q$33/Q$28)^(2/5)</f>
        <v>99523.044170535009</v>
      </c>
      <c r="R30" s="77"/>
      <c r="S30" s="77">
        <f t="shared" si="0"/>
        <v>77.702041301981808</v>
      </c>
      <c r="T30" s="77">
        <f t="shared" si="1"/>
        <v>119.86070071261388</v>
      </c>
      <c r="U30" s="77">
        <f t="shared" si="2"/>
        <v>9.9523044170535009</v>
      </c>
    </row>
    <row r="31" spans="1:21" ht="13.5" customHeight="1">
      <c r="A31" s="78" t="s">
        <v>125</v>
      </c>
      <c r="B31" s="28" t="s">
        <v>85</v>
      </c>
      <c r="C31" s="22">
        <v>124485</v>
      </c>
      <c r="D31" s="42">
        <v>63667</v>
      </c>
      <c r="E31" s="22">
        <v>60818</v>
      </c>
      <c r="N31" s="76"/>
      <c r="O31" s="76">
        <f>O$28*(O$33/O$28)^(3/5)</f>
        <v>775118.62444035767</v>
      </c>
      <c r="P31" s="76">
        <f>P$28*(P$33/P$28)^(3/5)</f>
        <v>1204423.0708456682</v>
      </c>
      <c r="Q31" s="76">
        <f>Q$28*(Q$33/Q$28)^(3/5)</f>
        <v>102192.77297801056</v>
      </c>
      <c r="R31" s="77"/>
      <c r="S31" s="77">
        <f t="shared" si="0"/>
        <v>77.511862444035771</v>
      </c>
      <c r="T31" s="77">
        <f t="shared" si="1"/>
        <v>120.44230708456682</v>
      </c>
      <c r="U31" s="77">
        <f t="shared" si="2"/>
        <v>10.219277297801057</v>
      </c>
    </row>
    <row r="32" spans="1:21" ht="13.5" customHeight="1">
      <c r="A32" s="75"/>
      <c r="B32" s="28" t="s">
        <v>86</v>
      </c>
      <c r="C32" s="22">
        <v>130750</v>
      </c>
      <c r="D32" s="42">
        <v>66682</v>
      </c>
      <c r="E32" s="22">
        <v>64068</v>
      </c>
      <c r="N32" s="76"/>
      <c r="O32" s="76">
        <f>O$28*(O$33/O$28)^(4/5)</f>
        <v>773221.49056460964</v>
      </c>
      <c r="P32" s="76">
        <f>P$28*(P$33/P$28)^(4/5)</f>
        <v>1210267.3561565853</v>
      </c>
      <c r="Q32" s="76">
        <f>Q$28*(Q$33/Q$28)^(4/5)</f>
        <v>104934.11788168641</v>
      </c>
      <c r="R32" s="77"/>
      <c r="S32" s="77">
        <f t="shared" si="0"/>
        <v>77.322149056460958</v>
      </c>
      <c r="T32" s="77">
        <f t="shared" si="1"/>
        <v>121.02673561565852</v>
      </c>
      <c r="U32" s="77">
        <f t="shared" si="2"/>
        <v>10.493411788168642</v>
      </c>
    </row>
    <row r="33" spans="1:21" ht="13.5" customHeight="1">
      <c r="A33" s="75"/>
      <c r="B33" s="28" t="s">
        <v>87</v>
      </c>
      <c r="C33" s="22">
        <v>122381</v>
      </c>
      <c r="D33" s="42">
        <v>61425</v>
      </c>
      <c r="E33" s="22">
        <v>60956</v>
      </c>
      <c r="N33" s="76" t="s">
        <v>315</v>
      </c>
      <c r="O33" s="76">
        <v>771329</v>
      </c>
      <c r="P33" s="76">
        <v>1216140</v>
      </c>
      <c r="Q33" s="76">
        <v>107749</v>
      </c>
      <c r="R33" s="77" t="s">
        <v>315</v>
      </c>
      <c r="S33" s="77">
        <f t="shared" si="0"/>
        <v>77.132900000000006</v>
      </c>
      <c r="T33" s="77">
        <f t="shared" si="1"/>
        <v>121.614</v>
      </c>
      <c r="U33" s="77">
        <f t="shared" si="2"/>
        <v>10.774900000000001</v>
      </c>
    </row>
    <row r="34" spans="1:21" ht="13.5" customHeight="1">
      <c r="A34" s="75"/>
      <c r="B34" s="28" t="s">
        <v>280</v>
      </c>
      <c r="C34" s="22">
        <v>131001</v>
      </c>
      <c r="D34" s="42">
        <v>66423</v>
      </c>
      <c r="E34" s="22">
        <v>64578</v>
      </c>
      <c r="N34" s="76"/>
      <c r="O34" s="76">
        <f>O$33*(O$38/O$33)^(1/5)</f>
        <v>760930.80007485289</v>
      </c>
      <c r="P34" s="76">
        <f>P$33*(P$38/P$33)^(1/5)</f>
        <v>1214706.625152834</v>
      </c>
      <c r="Q34" s="76">
        <f>Q$33*(Q$38/Q$33)^(1/5)</f>
        <v>110355.23409114241</v>
      </c>
      <c r="R34" s="77"/>
      <c r="S34" s="77">
        <f t="shared" si="0"/>
        <v>76.093080007485284</v>
      </c>
      <c r="T34" s="77">
        <f t="shared" si="1"/>
        <v>121.47066251528339</v>
      </c>
      <c r="U34" s="77">
        <f t="shared" si="2"/>
        <v>11.035523409114241</v>
      </c>
    </row>
    <row r="35" spans="1:21" ht="13.5" customHeight="1">
      <c r="A35" s="75"/>
      <c r="B35" s="28" t="s">
        <v>282</v>
      </c>
      <c r="C35" s="22">
        <v>145551</v>
      </c>
      <c r="D35" s="42">
        <v>74018</v>
      </c>
      <c r="E35" s="22">
        <v>71533</v>
      </c>
      <c r="N35" s="76"/>
      <c r="O35" s="76">
        <f>O$33*(O$38/O$33)^(2/5)</f>
        <v>750672.77711917448</v>
      </c>
      <c r="P35" s="76">
        <f>P$33*(P$38/P$33)^(2/5)</f>
        <v>1213274.9397192656</v>
      </c>
      <c r="Q35" s="76">
        <f>Q$33*(Q$38/Q$33)^(2/5)</f>
        <v>113024.50780342126</v>
      </c>
      <c r="R35" s="77"/>
      <c r="S35" s="77">
        <f t="shared" si="0"/>
        <v>75.067277711917441</v>
      </c>
      <c r="T35" s="77">
        <f t="shared" si="1"/>
        <v>121.32749397192656</v>
      </c>
      <c r="U35" s="77">
        <f t="shared" si="2"/>
        <v>11.302450780342127</v>
      </c>
    </row>
    <row r="36" spans="1:21" ht="13.5" customHeight="1">
      <c r="A36" s="75"/>
      <c r="B36" s="28" t="s">
        <v>285</v>
      </c>
      <c r="C36" s="22">
        <v>168783</v>
      </c>
      <c r="D36" s="42">
        <v>86923</v>
      </c>
      <c r="E36" s="22">
        <v>81860</v>
      </c>
      <c r="N36" s="76"/>
      <c r="O36" s="76">
        <f>O$33*(O$38/O$33)^(3/5)</f>
        <v>740553.0414229274</v>
      </c>
      <c r="P36" s="76">
        <f>P$33*(P$38/P$33)^(3/5)</f>
        <v>1211844.9417081068</v>
      </c>
      <c r="Q36" s="76">
        <f>Q$33*(Q$38/Q$33)^(3/5)</f>
        <v>115758.34593994101</v>
      </c>
      <c r="R36" s="77"/>
      <c r="S36" s="77">
        <f t="shared" si="0"/>
        <v>74.055304142292741</v>
      </c>
      <c r="T36" s="77">
        <f t="shared" si="1"/>
        <v>121.18449417081068</v>
      </c>
      <c r="U36" s="77">
        <f t="shared" si="2"/>
        <v>11.575834593994101</v>
      </c>
    </row>
    <row r="37" spans="1:21" ht="13.5" customHeight="1">
      <c r="A37" s="75"/>
      <c r="B37" s="28" t="s">
        <v>287</v>
      </c>
      <c r="C37" s="22">
        <v>145437</v>
      </c>
      <c r="D37" s="42">
        <v>75554</v>
      </c>
      <c r="E37" s="22">
        <v>69883</v>
      </c>
      <c r="N37" s="76"/>
      <c r="O37" s="76">
        <f>O$33*(O$38/O$33)^(4/5)</f>
        <v>730569.72875104379</v>
      </c>
      <c r="P37" s="76">
        <f>P$33*(P$38/P$33)^(4/5)</f>
        <v>1210416.6291305174</v>
      </c>
      <c r="Q37" s="76">
        <f>Q$33*(Q$38/Q$33)^(4/5)</f>
        <v>118558.31018576167</v>
      </c>
      <c r="R37" s="77"/>
      <c r="S37" s="77">
        <f t="shared" si="0"/>
        <v>73.056972875104378</v>
      </c>
      <c r="T37" s="77">
        <f t="shared" si="1"/>
        <v>121.04166291305174</v>
      </c>
      <c r="U37" s="77">
        <f t="shared" si="2"/>
        <v>11.855831018576167</v>
      </c>
    </row>
    <row r="38" spans="1:21" ht="13.5" customHeight="1">
      <c r="A38" s="75"/>
      <c r="B38" s="28" t="s">
        <v>289</v>
      </c>
      <c r="C38" s="22">
        <v>131375</v>
      </c>
      <c r="D38" s="42">
        <v>65183</v>
      </c>
      <c r="E38" s="22">
        <v>66192</v>
      </c>
      <c r="N38" s="76" t="s">
        <v>316</v>
      </c>
      <c r="O38" s="76">
        <v>720721</v>
      </c>
      <c r="P38" s="76">
        <v>1208990</v>
      </c>
      <c r="Q38" s="76">
        <v>121426</v>
      </c>
      <c r="R38" s="77" t="s">
        <v>316</v>
      </c>
      <c r="S38" s="77">
        <f t="shared" si="0"/>
        <v>72.072100000000006</v>
      </c>
      <c r="T38" s="77">
        <f t="shared" si="1"/>
        <v>120.899</v>
      </c>
      <c r="U38" s="77">
        <f t="shared" si="2"/>
        <v>12.1426</v>
      </c>
    </row>
    <row r="39" spans="1:21" ht="13.5" customHeight="1">
      <c r="A39" s="71"/>
      <c r="B39" s="72" t="s">
        <v>292</v>
      </c>
      <c r="C39" s="73">
        <v>125674</v>
      </c>
      <c r="D39" s="74">
        <v>59265</v>
      </c>
      <c r="E39" s="73">
        <v>66409</v>
      </c>
      <c r="N39" s="76"/>
      <c r="O39" s="76">
        <f>O$38*(O$43/O$38)^(1/5)</f>
        <v>696837.23988871824</v>
      </c>
      <c r="P39" s="76">
        <f>P$38*(P$43/P$38)^(1/5)</f>
        <v>1215062.2952205639</v>
      </c>
      <c r="Q39" s="76">
        <f>Q$38*(Q$43/Q$38)^(1/5)</f>
        <v>124052.12432295052</v>
      </c>
      <c r="R39" s="77"/>
      <c r="S39" s="77">
        <f t="shared" si="0"/>
        <v>69.683723988871819</v>
      </c>
      <c r="T39" s="77">
        <f t="shared" si="1"/>
        <v>121.50622952205639</v>
      </c>
      <c r="U39" s="77">
        <f t="shared" si="2"/>
        <v>12.405212432295052</v>
      </c>
    </row>
    <row r="40" spans="1:21" ht="13.5" customHeight="1">
      <c r="A40" s="75" t="s">
        <v>133</v>
      </c>
      <c r="B40" s="28" t="s">
        <v>294</v>
      </c>
      <c r="C40" s="22">
        <v>131491</v>
      </c>
      <c r="D40" s="42">
        <v>60221</v>
      </c>
      <c r="E40" s="22">
        <v>71270</v>
      </c>
      <c r="N40" s="76"/>
      <c r="O40" s="76">
        <f>O$38*(O$43/O$38)^(2/5)</f>
        <v>673744.95664165076</v>
      </c>
      <c r="P40" s="76">
        <f>P$38*(P$43/P$38)^(2/5)</f>
        <v>1221165.0892618345</v>
      </c>
      <c r="Q40" s="76">
        <f>Q$38*(Q$43/Q$38)^(2/5)</f>
        <v>126735.04479301612</v>
      </c>
      <c r="R40" s="77"/>
      <c r="S40" s="77">
        <f t="shared" si="0"/>
        <v>67.374495664165082</v>
      </c>
      <c r="T40" s="77">
        <f t="shared" si="1"/>
        <v>122.11650892618346</v>
      </c>
      <c r="U40" s="77">
        <f t="shared" si="2"/>
        <v>12.673504479301611</v>
      </c>
    </row>
    <row r="41" spans="1:21" ht="13.5" customHeight="1">
      <c r="A41" s="75"/>
      <c r="B41" s="28" t="s">
        <v>296</v>
      </c>
      <c r="C41" s="22">
        <v>119183</v>
      </c>
      <c r="D41" s="42">
        <v>52508</v>
      </c>
      <c r="E41" s="22">
        <v>66675</v>
      </c>
      <c r="N41" s="76"/>
      <c r="O41" s="76">
        <f>O$38*(O$43/O$38)^(3/5)</f>
        <v>651417.92174102331</v>
      </c>
      <c r="P41" s="76">
        <f>P$38*(P$43/P$38)^(3/5)</f>
        <v>1227298.5353077441</v>
      </c>
      <c r="Q41" s="76">
        <f>Q$38*(Q$43/Q$38)^(3/5)</f>
        <v>129475.98976115444</v>
      </c>
      <c r="R41" s="77"/>
      <c r="S41" s="77">
        <f t="shared" si="0"/>
        <v>65.141792174102335</v>
      </c>
      <c r="T41" s="77">
        <f t="shared" si="1"/>
        <v>122.72985353077441</v>
      </c>
      <c r="U41" s="77">
        <f t="shared" si="2"/>
        <v>12.947598976115444</v>
      </c>
    </row>
    <row r="42" spans="1:21" ht="13.5" customHeight="1">
      <c r="A42" s="75"/>
      <c r="B42" s="28" t="s">
        <v>299</v>
      </c>
      <c r="C42" s="22">
        <v>82174</v>
      </c>
      <c r="D42" s="42">
        <v>31771</v>
      </c>
      <c r="E42" s="22">
        <v>50403</v>
      </c>
      <c r="N42" s="76"/>
      <c r="O42" s="76">
        <f>O$38*(O$43/O$38)^(4/5)</f>
        <v>629830.77584815735</v>
      </c>
      <c r="P42" s="76">
        <f>P$38*(P$43/P$38)^(4/5)</f>
        <v>1233462.7873116103</v>
      </c>
      <c r="Q42" s="76">
        <f>Q$38*(Q$43/Q$38)^(4/5)</f>
        <v>132276.21414431671</v>
      </c>
      <c r="R42" s="77"/>
      <c r="S42" s="77">
        <f t="shared" si="0"/>
        <v>62.983077584815739</v>
      </c>
      <c r="T42" s="77">
        <f t="shared" si="1"/>
        <v>123.34627873116104</v>
      </c>
      <c r="U42" s="77">
        <f t="shared" si="2"/>
        <v>13.22762141443167</v>
      </c>
    </row>
    <row r="43" spans="1:21" ht="13.5" customHeight="1">
      <c r="A43" s="75"/>
      <c r="B43" s="28" t="s">
        <v>301</v>
      </c>
      <c r="C43" s="22">
        <v>49095</v>
      </c>
      <c r="D43" s="42">
        <v>17438</v>
      </c>
      <c r="E43" s="22">
        <v>31657</v>
      </c>
      <c r="N43" s="76" t="s">
        <v>317</v>
      </c>
      <c r="O43" s="76">
        <v>608959</v>
      </c>
      <c r="P43" s="76">
        <v>1239658</v>
      </c>
      <c r="Q43" s="76">
        <v>135137</v>
      </c>
      <c r="R43" s="77" t="s">
        <v>317</v>
      </c>
      <c r="S43" s="77">
        <f t="shared" si="0"/>
        <v>60.895899999999997</v>
      </c>
      <c r="T43" s="77">
        <f t="shared" si="1"/>
        <v>123.9658</v>
      </c>
      <c r="U43" s="77">
        <f t="shared" si="2"/>
        <v>13.5137</v>
      </c>
    </row>
    <row r="44" spans="1:21" ht="13.5" customHeight="1">
      <c r="A44" s="79"/>
      <c r="B44" s="37" t="s">
        <v>318</v>
      </c>
      <c r="C44" s="52">
        <v>39432</v>
      </c>
      <c r="D44" s="53">
        <v>11758</v>
      </c>
      <c r="E44" s="52">
        <v>27674</v>
      </c>
      <c r="N44" s="76"/>
      <c r="O44" s="76">
        <f>O$43*(O$48/O$43)^(1/5)</f>
        <v>587317.02350802813</v>
      </c>
      <c r="P44" s="76">
        <f>P$43*(P$48/P$43)^(1/5)</f>
        <v>1248241.8971900125</v>
      </c>
      <c r="Q44" s="76">
        <f>Q$43*(Q$48/Q$43)^(1/5)</f>
        <v>138846.12462709023</v>
      </c>
      <c r="R44" s="77"/>
      <c r="S44" s="77">
        <f t="shared" si="0"/>
        <v>58.731702350802813</v>
      </c>
      <c r="T44" s="77">
        <f t="shared" si="1"/>
        <v>124.82418971900125</v>
      </c>
      <c r="U44" s="77">
        <f t="shared" si="2"/>
        <v>13.884612462709024</v>
      </c>
    </row>
    <row r="45" spans="1:21" ht="13.5" customHeight="1">
      <c r="A45" s="2" t="s">
        <v>319</v>
      </c>
      <c r="N45" s="76"/>
      <c r="O45" s="76">
        <f>O$43*(O$48/O$43)^(2/5)</f>
        <v>566444.18770775979</v>
      </c>
      <c r="P45" s="76">
        <f>P$43*(P$48/P$43)^(2/5)</f>
        <v>1256885.2327823658</v>
      </c>
      <c r="Q45" s="76">
        <f>Q$43*(Q$48/Q$43)^(2/5)</f>
        <v>142657.0541299679</v>
      </c>
      <c r="R45" s="77"/>
      <c r="S45" s="77">
        <f t="shared" si="0"/>
        <v>56.644418770775978</v>
      </c>
      <c r="T45" s="77">
        <f t="shared" si="1"/>
        <v>125.68852327823657</v>
      </c>
      <c r="U45" s="77">
        <f t="shared" si="2"/>
        <v>14.265705412996791</v>
      </c>
    </row>
    <row r="46" spans="1:21" ht="15" customHeight="1">
      <c r="N46" s="76"/>
      <c r="O46" s="76">
        <f>O$43*(O$48/O$43)^(3/5)</f>
        <v>546313.15787753242</v>
      </c>
      <c r="P46" s="76">
        <f>P$43*(P$48/P$43)^(3/5)</f>
        <v>1265588.4183527802</v>
      </c>
      <c r="Q46" s="76">
        <f>Q$43*(Q$48/Q$43)^(3/5)</f>
        <v>146572.58276166467</v>
      </c>
      <c r="R46" s="77"/>
      <c r="S46" s="77">
        <f t="shared" si="0"/>
        <v>54.631315787753245</v>
      </c>
      <c r="T46" s="77">
        <f t="shared" si="1"/>
        <v>126.55884183527802</v>
      </c>
      <c r="U46" s="77">
        <f t="shared" si="2"/>
        <v>14.657258276166466</v>
      </c>
    </row>
    <row r="47" spans="1:21" ht="13.2">
      <c r="A47" s="5" t="s">
        <v>320</v>
      </c>
      <c r="B47" s="5"/>
      <c r="N47" s="76"/>
      <c r="O47" s="76">
        <f>O$43*(O$48/O$43)^(4/5)</f>
        <v>526897.57075255283</v>
      </c>
      <c r="P47" s="76">
        <f>P$43*(P$48/P$43)^(4/5)</f>
        <v>1274351.8683268947</v>
      </c>
      <c r="Q47" s="76">
        <f>Q$43*(Q$48/Q$43)^(4/5)</f>
        <v>150595.58146947608</v>
      </c>
      <c r="R47" s="77"/>
      <c r="S47" s="77">
        <f t="shared" si="0"/>
        <v>52.68975707525528</v>
      </c>
      <c r="T47" s="77">
        <f t="shared" si="1"/>
        <v>127.43518683268947</v>
      </c>
      <c r="U47" s="77">
        <f t="shared" si="2"/>
        <v>15.059558146947607</v>
      </c>
    </row>
    <row r="48" spans="1:21">
      <c r="N48" s="76" t="s">
        <v>321</v>
      </c>
      <c r="O48" s="76">
        <v>508172</v>
      </c>
      <c r="P48" s="76">
        <v>1283176</v>
      </c>
      <c r="Q48" s="76">
        <v>154729</v>
      </c>
      <c r="R48" s="77" t="s">
        <v>321</v>
      </c>
      <c r="S48" s="77">
        <f t="shared" si="0"/>
        <v>50.8172</v>
      </c>
      <c r="T48" s="77">
        <f t="shared" si="1"/>
        <v>128.3176</v>
      </c>
      <c r="U48" s="77">
        <f t="shared" si="2"/>
        <v>15.472899999999999</v>
      </c>
    </row>
    <row r="49" spans="14:21">
      <c r="N49" s="76"/>
      <c r="O49" s="76">
        <f>O$48*(O$53/O$48)^(1/5)</f>
        <v>501125.47069565649</v>
      </c>
      <c r="P49" s="76">
        <f>P$48*(P$53/P$48)^(1/5)</f>
        <v>1289706.1954132868</v>
      </c>
      <c r="Q49" s="76">
        <f>Q$48*(Q$53/Q$48)^(1/5)</f>
        <v>159545.10859933749</v>
      </c>
      <c r="R49" s="77"/>
      <c r="S49" s="77">
        <f t="shared" si="0"/>
        <v>50.11254706956565</v>
      </c>
      <c r="T49" s="77">
        <f t="shared" si="1"/>
        <v>128.97061954132869</v>
      </c>
      <c r="U49" s="77">
        <f t="shared" si="2"/>
        <v>15.954510859933748</v>
      </c>
    </row>
    <row r="50" spans="14:21">
      <c r="N50" s="76"/>
      <c r="O50" s="76">
        <f>O$48*(O$53/O$48)^(2/5)</f>
        <v>494176.65156668064</v>
      </c>
      <c r="P50" s="76">
        <f>P$48*(P$53/P$48)^(2/5)</f>
        <v>1296269.6235648231</v>
      </c>
      <c r="Q50" s="76">
        <f>Q$48*(Q$53/Q$48)^(2/5)</f>
        <v>164511.12382277657</v>
      </c>
      <c r="R50" s="77"/>
      <c r="S50" s="77">
        <f t="shared" si="0"/>
        <v>49.417665156668065</v>
      </c>
      <c r="T50" s="77">
        <f t="shared" si="1"/>
        <v>129.6269623564823</v>
      </c>
      <c r="U50" s="77">
        <f t="shared" si="2"/>
        <v>16.451112382277657</v>
      </c>
    </row>
    <row r="51" spans="14:21">
      <c r="N51" s="76"/>
      <c r="O51" s="76">
        <f>O$48*(O$53/O$48)^(3/5)</f>
        <v>487324.1877221812</v>
      </c>
      <c r="P51" s="76">
        <f>P$48*(P$53/P$48)^(3/5)</f>
        <v>1302866.4535789334</v>
      </c>
      <c r="Q51" s="76">
        <f>Q$48*(Q$53/Q$48)^(3/5)</f>
        <v>169631.71167721591</v>
      </c>
      <c r="R51" s="77"/>
      <c r="S51" s="77">
        <f t="shared" si="0"/>
        <v>48.732418772218118</v>
      </c>
      <c r="T51" s="77">
        <f t="shared" si="1"/>
        <v>130.28664535789335</v>
      </c>
      <c r="U51" s="77">
        <f t="shared" si="2"/>
        <v>16.96317116772159</v>
      </c>
    </row>
    <row r="52" spans="14:21">
      <c r="N52" s="76"/>
      <c r="O52" s="76">
        <f>O$48*(O$53/O$48)^(4/5)</f>
        <v>480566.74305876059</v>
      </c>
      <c r="P52" s="76">
        <f>P$48*(P$53/P$48)^(4/5)</f>
        <v>1309496.8554406317</v>
      </c>
      <c r="Q52" s="76">
        <f>Q$48*(Q$53/Q$48)^(4/5)</f>
        <v>174911.68340409955</v>
      </c>
      <c r="R52" s="77"/>
      <c r="S52" s="77">
        <f t="shared" si="0"/>
        <v>48.056674305876058</v>
      </c>
      <c r="T52" s="77">
        <f t="shared" si="1"/>
        <v>130.94968554406319</v>
      </c>
      <c r="U52" s="77">
        <f t="shared" si="2"/>
        <v>17.491168340409956</v>
      </c>
    </row>
    <row r="53" spans="14:21">
      <c r="N53" s="76" t="s">
        <v>322</v>
      </c>
      <c r="O53" s="76">
        <v>473903</v>
      </c>
      <c r="P53" s="76">
        <v>1316161</v>
      </c>
      <c r="Q53" s="76">
        <v>180356</v>
      </c>
      <c r="R53" s="77" t="s">
        <v>322</v>
      </c>
      <c r="S53" s="77">
        <f t="shared" si="0"/>
        <v>47.390300000000003</v>
      </c>
      <c r="T53" s="77">
        <f t="shared" si="1"/>
        <v>131.61609999999999</v>
      </c>
      <c r="U53" s="77">
        <f t="shared" si="2"/>
        <v>18.035599999999999</v>
      </c>
    </row>
    <row r="54" spans="14:21">
      <c r="N54" s="76"/>
      <c r="O54" s="76">
        <f>O$53*(O$58/O$53)^(1/5)</f>
        <v>472481.90260311117</v>
      </c>
      <c r="P54" s="76">
        <f>P$53*(P$58/P$53)^(1/5)</f>
        <v>1323956.1165459775</v>
      </c>
      <c r="Q54" s="76">
        <f>Q$53*(Q$58/Q$53)^(1/5)</f>
        <v>186405.87983332895</v>
      </c>
      <c r="R54" s="77"/>
      <c r="S54" s="77">
        <f t="shared" si="0"/>
        <v>47.248190260311119</v>
      </c>
      <c r="T54" s="77">
        <f t="shared" si="1"/>
        <v>132.39561165459776</v>
      </c>
      <c r="U54" s="77">
        <f t="shared" si="2"/>
        <v>18.640587983332896</v>
      </c>
    </row>
    <row r="55" spans="14:21">
      <c r="N55" s="76"/>
      <c r="O55" s="76">
        <f>O$53*(O$58/O$53)^(2/5)</f>
        <v>471065.066664393</v>
      </c>
      <c r="P55" s="76">
        <f>P$53*(P$58/P$53)^(2/5)</f>
        <v>1331797.4005759982</v>
      </c>
      <c r="Q55" s="76">
        <f>Q$53*(Q$58/Q$53)^(2/5)</f>
        <v>192658.69744526088</v>
      </c>
      <c r="R55" s="77"/>
      <c r="S55" s="77">
        <f t="shared" si="0"/>
        <v>47.106506666439302</v>
      </c>
      <c r="T55" s="77">
        <f t="shared" si="1"/>
        <v>133.17974005759982</v>
      </c>
      <c r="U55" s="77">
        <f t="shared" si="2"/>
        <v>19.265869744526089</v>
      </c>
    </row>
    <row r="56" spans="14:21">
      <c r="N56" s="76"/>
      <c r="O56" s="76">
        <f>O$53*(O$58/O$53)^(3/5)</f>
        <v>469652.47940497071</v>
      </c>
      <c r="P56" s="76">
        <f>P$53*(P$58/P$53)^(3/5)</f>
        <v>1339685.1255223535</v>
      </c>
      <c r="Q56" s="76">
        <f>Q$53*(Q$58/Q$53)^(3/5)</f>
        <v>199121.2602010855</v>
      </c>
      <c r="R56" s="77"/>
      <c r="S56" s="77">
        <f t="shared" si="0"/>
        <v>46.965247940497072</v>
      </c>
      <c r="T56" s="77">
        <f t="shared" si="1"/>
        <v>133.96851255223535</v>
      </c>
      <c r="U56" s="77">
        <f t="shared" si="2"/>
        <v>19.912126020108552</v>
      </c>
    </row>
    <row r="57" spans="14:21">
      <c r="N57" s="76"/>
      <c r="O57" s="76">
        <f>O$53*(O$58/O$53)^(4/5)</f>
        <v>468244.12808428955</v>
      </c>
      <c r="P57" s="76">
        <f>P$53*(P$58/P$53)^(4/5)</f>
        <v>1347619.5664367701</v>
      </c>
      <c r="Q57" s="76">
        <f>Q$53*(Q$58/Q$53)^(4/5)</f>
        <v>205800.60381303958</v>
      </c>
      <c r="R57" s="77"/>
      <c r="S57" s="77">
        <f t="shared" si="0"/>
        <v>46.824412808428953</v>
      </c>
      <c r="T57" s="77">
        <f t="shared" si="1"/>
        <v>134.76195664367702</v>
      </c>
      <c r="U57" s="77">
        <f t="shared" si="2"/>
        <v>20.580060381303959</v>
      </c>
    </row>
    <row r="58" spans="14:21">
      <c r="N58" s="76" t="s">
        <v>323</v>
      </c>
      <c r="O58" s="76">
        <v>466840</v>
      </c>
      <c r="P58" s="76">
        <v>1355601</v>
      </c>
      <c r="Q58" s="76">
        <v>212704</v>
      </c>
      <c r="R58" s="77" t="s">
        <v>323</v>
      </c>
      <c r="S58" s="77">
        <f t="shared" si="0"/>
        <v>46.683999999999997</v>
      </c>
      <c r="T58" s="77">
        <f t="shared" si="1"/>
        <v>135.56010000000001</v>
      </c>
      <c r="U58" s="77">
        <f t="shared" si="2"/>
        <v>21.270399999999999</v>
      </c>
    </row>
    <row r="59" spans="14:21">
      <c r="N59" s="76"/>
      <c r="O59" s="76">
        <f>O$58*(O$63/O$58)^(1/5)</f>
        <v>465619.03004981409</v>
      </c>
      <c r="P59" s="76">
        <f>P$58*(P$63/P$58)^(1/5)</f>
        <v>1358777.0823931179</v>
      </c>
      <c r="Q59" s="76">
        <f>Q$58*(Q$63/Q$58)^(1/5)</f>
        <v>219327.10048614655</v>
      </c>
      <c r="R59" s="77"/>
      <c r="S59" s="77">
        <f t="shared" si="0"/>
        <v>46.56190300498141</v>
      </c>
      <c r="T59" s="77">
        <f t="shared" si="1"/>
        <v>135.8777082393118</v>
      </c>
      <c r="U59" s="77">
        <f t="shared" si="2"/>
        <v>21.932710048614656</v>
      </c>
    </row>
    <row r="60" spans="14:21">
      <c r="N60" s="76"/>
      <c r="O60" s="76">
        <f>O$58*(O$63/O$58)^(2/5)</f>
        <v>464401.25341558061</v>
      </c>
      <c r="P60" s="76">
        <f>P$58*(P$63/P$58)^(2/5)</f>
        <v>1361960.6061346622</v>
      </c>
      <c r="Q60" s="76">
        <f>Q$58*(Q$63/Q$58)^(2/5)</f>
        <v>226156.42868803698</v>
      </c>
      <c r="R60" s="77"/>
      <c r="S60" s="77">
        <f t="shared" ref="S60:S77" si="3">O60/10000</f>
        <v>46.440125341558058</v>
      </c>
      <c r="T60" s="77">
        <f t="shared" ref="T60:T77" si="4">P60/10000</f>
        <v>136.19606061346622</v>
      </c>
      <c r="U60" s="77">
        <f t="shared" ref="U60:U77" si="5">Q60/10000</f>
        <v>22.615642868803697</v>
      </c>
    </row>
    <row r="61" spans="14:21">
      <c r="N61" s="76"/>
      <c r="O61" s="76">
        <f>O$58*(O$63/O$58)^(3/5)</f>
        <v>463186.66174552427</v>
      </c>
      <c r="P61" s="76">
        <f>P$58*(P$63/P$58)^(3/5)</f>
        <v>1365151.5886592139</v>
      </c>
      <c r="Q61" s="76">
        <f>Q$58*(Q$63/Q$58)^(3/5)</f>
        <v>233198.40604995264</v>
      </c>
      <c r="R61" s="77"/>
      <c r="S61" s="77">
        <f t="shared" si="3"/>
        <v>46.318666174552426</v>
      </c>
      <c r="T61" s="77">
        <f t="shared" si="4"/>
        <v>136.51515886592139</v>
      </c>
      <c r="U61" s="77">
        <f t="shared" si="5"/>
        <v>23.319840604995264</v>
      </c>
    </row>
    <row r="62" spans="14:21">
      <c r="N62" s="76"/>
      <c r="O62" s="76">
        <f>O$58*(O$63/O$58)^(4/5)</f>
        <v>461975.24670971278</v>
      </c>
      <c r="P62" s="76">
        <f>P$58*(P$63/P$58)^(4/5)</f>
        <v>1368350.047442202</v>
      </c>
      <c r="Q62" s="76">
        <f>Q$58*(Q$63/Q$58)^(4/5)</f>
        <v>240459.65396479217</v>
      </c>
      <c r="R62" s="77"/>
      <c r="S62" s="77">
        <f t="shared" si="3"/>
        <v>46.197524670971276</v>
      </c>
      <c r="T62" s="77">
        <f t="shared" si="4"/>
        <v>136.83500474422019</v>
      </c>
      <c r="U62" s="77">
        <f t="shared" si="5"/>
        <v>24.045965396479218</v>
      </c>
    </row>
    <row r="63" spans="14:21">
      <c r="N63" s="76" t="s">
        <v>324</v>
      </c>
      <c r="O63" s="76">
        <v>460767</v>
      </c>
      <c r="P63" s="76">
        <v>1371556</v>
      </c>
      <c r="Q63" s="76">
        <v>247947</v>
      </c>
      <c r="R63" s="77" t="s">
        <v>324</v>
      </c>
      <c r="S63" s="77">
        <f t="shared" si="3"/>
        <v>46.076700000000002</v>
      </c>
      <c r="T63" s="77">
        <f t="shared" si="4"/>
        <v>137.15559999999999</v>
      </c>
      <c r="U63" s="77">
        <f t="shared" si="5"/>
        <v>24.794699999999999</v>
      </c>
    </row>
    <row r="64" spans="14:21">
      <c r="N64" s="76"/>
      <c r="O64" s="76">
        <f>O$63*(O$68/O$63)^(1/5)</f>
        <v>452752.39472991304</v>
      </c>
      <c r="P64" s="76">
        <f>P$63*(P$68/P$63)^(1/5)</f>
        <v>1372813.8905929199</v>
      </c>
      <c r="Q64" s="76">
        <f>Q$63*(Q$68/Q$63)^(1/5)</f>
        <v>257848.90391996223</v>
      </c>
      <c r="R64" s="77"/>
      <c r="S64" s="77">
        <f t="shared" si="3"/>
        <v>45.275239472991302</v>
      </c>
      <c r="T64" s="77">
        <f t="shared" si="4"/>
        <v>137.281389059292</v>
      </c>
      <c r="U64" s="77">
        <f t="shared" si="5"/>
        <v>25.784890391996225</v>
      </c>
    </row>
    <row r="65" spans="14:21">
      <c r="N65" s="76"/>
      <c r="O65" s="76">
        <f>O$63*(O$68/O$63)^(2/5)</f>
        <v>444877.19592260505</v>
      </c>
      <c r="P65" s="76">
        <f>P$63*(P$68/P$63)^(2/5)</f>
        <v>1374072.934830856</v>
      </c>
      <c r="Q65" s="76">
        <f>Q$63*(Q$68/Q$63)^(2/5)</f>
        <v>268146.2459829154</v>
      </c>
      <c r="R65" s="77"/>
      <c r="S65" s="77">
        <f t="shared" si="3"/>
        <v>44.487719592260504</v>
      </c>
      <c r="T65" s="77">
        <f t="shared" si="4"/>
        <v>137.4072934830856</v>
      </c>
      <c r="U65" s="77">
        <f t="shared" si="5"/>
        <v>26.814624598291541</v>
      </c>
    </row>
    <row r="66" spans="14:21">
      <c r="N66" s="76"/>
      <c r="O66" s="76">
        <f>O$63*(O$68/O$63)^(3/5)</f>
        <v>437138.97873477952</v>
      </c>
      <c r="P66" s="76">
        <f>P$63*(P$68/P$63)^(3/5)</f>
        <v>1375333.133771847</v>
      </c>
      <c r="Q66" s="76">
        <f>Q$63*(Q$68/Q$63)^(3/5)</f>
        <v>278854.81823513622</v>
      </c>
      <c r="R66" s="77"/>
      <c r="S66" s="77">
        <f t="shared" si="3"/>
        <v>43.713897873477954</v>
      </c>
      <c r="T66" s="77">
        <f t="shared" si="4"/>
        <v>137.5333133771847</v>
      </c>
      <c r="U66" s="77">
        <f t="shared" si="5"/>
        <v>27.885481823513622</v>
      </c>
    </row>
    <row r="67" spans="14:21">
      <c r="N67" s="76"/>
      <c r="O67" s="76">
        <f>O$63*(O$68/O$63)^(4/5)</f>
        <v>429535.36050099065</v>
      </c>
      <c r="P67" s="76">
        <f>P$63*(P$68/P$63)^(4/5)</f>
        <v>1376594.4884749013</v>
      </c>
      <c r="Q67" s="76">
        <f>Q$63*(Q$68/Q$63)^(4/5)</f>
        <v>289991.04338721652</v>
      </c>
      <c r="R67" s="77"/>
      <c r="S67" s="77">
        <f t="shared" si="3"/>
        <v>42.953536050099068</v>
      </c>
      <c r="T67" s="77">
        <f t="shared" si="4"/>
        <v>137.65944884749013</v>
      </c>
      <c r="U67" s="77">
        <f t="shared" si="5"/>
        <v>28.999104338721651</v>
      </c>
    </row>
    <row r="68" spans="14:21">
      <c r="N68" s="76" t="s">
        <v>325</v>
      </c>
      <c r="O68" s="76">
        <v>422064</v>
      </c>
      <c r="P68" s="76">
        <v>1377857</v>
      </c>
      <c r="Q68" s="76">
        <v>301572</v>
      </c>
      <c r="R68" s="77" t="s">
        <v>326</v>
      </c>
      <c r="S68" s="77">
        <f t="shared" si="3"/>
        <v>42.206400000000002</v>
      </c>
      <c r="T68" s="77">
        <f t="shared" si="4"/>
        <v>137.78569999999999</v>
      </c>
      <c r="U68" s="77">
        <f t="shared" si="5"/>
        <v>30.1572</v>
      </c>
    </row>
    <row r="69" spans="14:21">
      <c r="N69" s="76"/>
      <c r="O69" s="76">
        <f>O$68*(O$73/O$68)^(1/5)</f>
        <v>413622.41053946299</v>
      </c>
      <c r="P69" s="76">
        <f>P$68*(P$73/P$68)^(1/5)</f>
        <v>1378326.8794123512</v>
      </c>
      <c r="Q69" s="76">
        <f>Q$68*(Q$73/Q$68)^(1/5)</f>
        <v>314428.1416941543</v>
      </c>
      <c r="R69" s="77"/>
      <c r="S69" s="77">
        <f t="shared" si="3"/>
        <v>41.362241053946299</v>
      </c>
      <c r="T69" s="77">
        <f t="shared" si="4"/>
        <v>137.83268794123512</v>
      </c>
      <c r="U69" s="77">
        <f t="shared" si="5"/>
        <v>31.442814169415431</v>
      </c>
    </row>
    <row r="70" spans="14:21" ht="9" customHeight="1">
      <c r="N70" s="76"/>
      <c r="O70" s="76">
        <f>O$68*(O$73/O$68)^(2/5)</f>
        <v>405349.65905757429</v>
      </c>
      <c r="P70" s="76">
        <f>P$68*(P$73/P$68)^(2/5)</f>
        <v>1378796.9190638722</v>
      </c>
      <c r="Q70" s="76">
        <f>Q$68*(Q$73/Q$68)^(2/5)</f>
        <v>327832.34613703919</v>
      </c>
      <c r="R70" s="77"/>
      <c r="S70" s="77">
        <f t="shared" si="3"/>
        <v>40.534965905757431</v>
      </c>
      <c r="T70" s="77">
        <f t="shared" si="4"/>
        <v>137.87969190638722</v>
      </c>
      <c r="U70" s="77">
        <f t="shared" si="5"/>
        <v>32.783234613703918</v>
      </c>
    </row>
    <row r="71" spans="14:21">
      <c r="N71" s="76"/>
      <c r="O71" s="76">
        <f>O$68*(O$73/O$68)^(3/5)</f>
        <v>397242.36867096776</v>
      </c>
      <c r="P71" s="76">
        <f>P$68*(P$73/P$68)^(3/5)</f>
        <v>1379267.1190092086</v>
      </c>
      <c r="Q71" s="76">
        <f>Q$68*(Q$73/Q$68)^(3/5)</f>
        <v>341807.9774750442</v>
      </c>
      <c r="R71" s="77"/>
      <c r="S71" s="77">
        <f t="shared" si="3"/>
        <v>39.724236867096778</v>
      </c>
      <c r="T71" s="77">
        <f t="shared" si="4"/>
        <v>137.92671190092085</v>
      </c>
      <c r="U71" s="77">
        <f t="shared" si="5"/>
        <v>34.180797747504421</v>
      </c>
    </row>
    <row r="72" spans="14:21">
      <c r="N72" s="76"/>
      <c r="O72" s="76">
        <f>O$68*(O$73/O$68)^(4/5)</f>
        <v>389297.23003642034</v>
      </c>
      <c r="P72" s="76">
        <f>P$68*(P$73/P$68)^(4/5)</f>
        <v>1379737.4793030238</v>
      </c>
      <c r="Q72" s="76">
        <f>Q$68*(Q$73/Q$68)^(4/5)</f>
        <v>356379.39587798441</v>
      </c>
      <c r="R72" s="77"/>
      <c r="S72" s="77">
        <f t="shared" si="3"/>
        <v>38.929723003642032</v>
      </c>
      <c r="T72" s="77">
        <f t="shared" si="4"/>
        <v>137.97374793030238</v>
      </c>
      <c r="U72" s="77">
        <f t="shared" si="5"/>
        <v>35.637939587798442</v>
      </c>
    </row>
    <row r="73" spans="14:21">
      <c r="N73" s="76" t="s">
        <v>327</v>
      </c>
      <c r="O73" s="76">
        <v>381511</v>
      </c>
      <c r="P73" s="76">
        <v>1380208</v>
      </c>
      <c r="Q73" s="76">
        <v>371572</v>
      </c>
      <c r="R73" s="77" t="s">
        <v>328</v>
      </c>
      <c r="S73" s="77">
        <f t="shared" si="3"/>
        <v>38.1511</v>
      </c>
      <c r="T73" s="77">
        <f t="shared" si="4"/>
        <v>138.02080000000001</v>
      </c>
      <c r="U73" s="77">
        <f t="shared" si="5"/>
        <v>37.157200000000003</v>
      </c>
    </row>
    <row r="74" spans="14:21">
      <c r="N74" s="76" t="s">
        <v>329</v>
      </c>
      <c r="O74" s="76">
        <v>374548</v>
      </c>
      <c r="P74" s="76">
        <v>1377358</v>
      </c>
      <c r="Q74" s="76">
        <v>385314</v>
      </c>
      <c r="R74" s="77"/>
      <c r="S74" s="77">
        <f t="shared" si="3"/>
        <v>37.454799999999999</v>
      </c>
      <c r="T74" s="77">
        <f t="shared" si="4"/>
        <v>137.73580000000001</v>
      </c>
      <c r="U74" s="77">
        <f t="shared" si="5"/>
        <v>38.531399999999998</v>
      </c>
    </row>
    <row r="75" spans="14:21">
      <c r="N75" s="80" t="s">
        <v>330</v>
      </c>
      <c r="O75" s="76">
        <v>366730</v>
      </c>
      <c r="P75" s="76">
        <v>1373511</v>
      </c>
      <c r="Q75" s="76">
        <v>398505</v>
      </c>
      <c r="R75" s="77"/>
      <c r="S75" s="77">
        <f t="shared" si="3"/>
        <v>36.673000000000002</v>
      </c>
      <c r="T75" s="77">
        <f t="shared" si="4"/>
        <v>137.3511</v>
      </c>
      <c r="U75" s="77">
        <f t="shared" si="5"/>
        <v>39.850499999999997</v>
      </c>
    </row>
    <row r="76" spans="14:21">
      <c r="N76" s="80" t="s">
        <v>331</v>
      </c>
      <c r="O76" s="76">
        <v>358629</v>
      </c>
      <c r="P76" s="76">
        <v>1368989</v>
      </c>
      <c r="Q76" s="76">
        <v>410776</v>
      </c>
      <c r="R76" s="77" t="s">
        <v>332</v>
      </c>
      <c r="S76" s="77">
        <f t="shared" si="3"/>
        <v>35.862900000000003</v>
      </c>
      <c r="T76" s="77">
        <f t="shared" si="4"/>
        <v>136.8989</v>
      </c>
      <c r="U76" s="77">
        <f t="shared" si="5"/>
        <v>41.077599999999997</v>
      </c>
    </row>
    <row r="77" spans="14:21">
      <c r="N77" s="80" t="s">
        <v>333</v>
      </c>
      <c r="O77" s="76">
        <v>354172</v>
      </c>
      <c r="P77" s="76">
        <v>1362285</v>
      </c>
      <c r="Q77" s="76">
        <v>416751</v>
      </c>
      <c r="R77" s="77" t="s">
        <v>334</v>
      </c>
      <c r="S77" s="77">
        <f t="shared" si="3"/>
        <v>35.417200000000001</v>
      </c>
      <c r="T77" s="77">
        <f t="shared" si="4"/>
        <v>136.2285</v>
      </c>
      <c r="U77" s="77">
        <f t="shared" si="5"/>
        <v>41.6751</v>
      </c>
    </row>
    <row r="78" spans="14:21">
      <c r="N78" s="76"/>
      <c r="O78" s="76"/>
      <c r="P78" s="76"/>
      <c r="Q78" s="76"/>
      <c r="R78" s="77"/>
      <c r="S78" s="77"/>
      <c r="T78" s="77"/>
      <c r="U78" s="77"/>
    </row>
    <row r="101" spans="14:21">
      <c r="N101" s="76"/>
      <c r="O101" s="76"/>
      <c r="P101" s="76"/>
      <c r="Q101" s="76"/>
      <c r="R101" s="77"/>
      <c r="S101" s="77"/>
      <c r="T101" s="77"/>
      <c r="U101" s="77"/>
    </row>
    <row r="102" spans="14:21">
      <c r="N102" s="76"/>
      <c r="O102" s="76"/>
      <c r="P102" s="76"/>
      <c r="Q102" s="76"/>
      <c r="R102" s="77"/>
      <c r="S102" s="77"/>
      <c r="T102" s="77"/>
      <c r="U102" s="77"/>
    </row>
    <row r="103" spans="14:21">
      <c r="N103" s="76"/>
      <c r="O103" s="76"/>
      <c r="P103" s="76"/>
      <c r="Q103" s="76"/>
      <c r="R103" s="77"/>
      <c r="S103" s="77"/>
      <c r="T103" s="77"/>
      <c r="U103" s="77"/>
    </row>
    <row r="104" spans="14:21">
      <c r="N104" s="76"/>
      <c r="O104" s="76"/>
      <c r="P104" s="76"/>
      <c r="Q104" s="76"/>
      <c r="R104" s="77"/>
      <c r="S104" s="77"/>
      <c r="T104" s="77"/>
      <c r="U104" s="77"/>
    </row>
    <row r="105" spans="14:21">
      <c r="R105" s="77"/>
      <c r="S105" s="77"/>
      <c r="T105" s="77"/>
      <c r="U105" s="77"/>
    </row>
    <row r="106" spans="14:21">
      <c r="R106" s="77"/>
      <c r="S106" s="77"/>
      <c r="T106" s="77"/>
      <c r="U106" s="77"/>
    </row>
  </sheetData>
  <phoneticPr fontId="14"/>
  <printOptions gridLinesSet="0"/>
  <pageMargins left="0.78" right="0.21" top="0.36" bottom="0.46" header="0.22" footer="0.28000000000000003"/>
  <pageSetup paperSize="9" scale="98" firstPageNumber="2" orientation="portrait" useFirstPageNumber="1" horizontalDpi="4294967292" verticalDpi="4294967292" r:id="rId1"/>
  <headerFooter alignWithMargins="0">
    <oddFooter>&amp;C- &amp;"ＭＳ ゴシック,標準"&amp;8２&amp;"Osaka,標準"&amp;10-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概況</vt:lpstr>
      <vt:lpstr>移動者</vt:lpstr>
      <vt:lpstr>統計表</vt:lpstr>
      <vt:lpstr>年齢別人口</vt:lpstr>
      <vt:lpstr>移動者!Print_Area</vt:lpstr>
      <vt:lpstr>概況!Print_Area</vt:lpstr>
      <vt:lpstr>統計表!Print_Area</vt:lpstr>
      <vt:lpstr>年齢別人口!Print_Area</vt:lpstr>
      <vt:lpstr>統計表!Print_Titles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坂本 大輔</cp:lastModifiedBy>
  <dcterms:created xsi:type="dcterms:W3CDTF">2002-02-25T07:01:27Z</dcterms:created>
  <dcterms:modified xsi:type="dcterms:W3CDTF">2022-08-18T03:43:22Z</dcterms:modified>
</cp:coreProperties>
</file>