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C:\Box\次世代産業課\02_再エネライン\46_再エネ事業化実証研究支援事業（R3-）\R8\01_R8公募開始・県HP掲載・広報\01_県ホームページ\03_3次公募（作業中）\"/>
    </mc:Choice>
  </mc:AlternateContent>
  <xr:revisionPtr revIDLastSave="0" documentId="13_ncr:1_{E1490A3E-0D1E-4B5B-B996-E154189B8246}" xr6:coauthVersionLast="47" xr6:coauthVersionMax="47" xr10:uidLastSave="{00000000-0000-0000-0000-000000000000}"/>
  <bookViews>
    <workbookView xWindow="3408" yWindow="12" windowWidth="17640" windowHeight="13608" xr2:uid="{00000000-000D-0000-FFFF-FFFF00000000}"/>
  </bookViews>
  <sheets>
    <sheet name="様式" sheetId="7" r:id="rId1"/>
    <sheet name="記載例" sheetId="5" r:id="rId2"/>
  </sheets>
  <definedNames>
    <definedName name="_xlnm.Print_Area" localSheetId="1">記載例!$B$1:$J$127</definedName>
    <definedName name="_xlnm.Print_Area" localSheetId="0">様式!$B$1:$J$125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2" i="7" l="1"/>
  <c r="G112" i="7"/>
  <c r="H112" i="7"/>
  <c r="F113" i="7"/>
  <c r="F110" i="7"/>
  <c r="I121" i="7"/>
  <c r="F97" i="7"/>
  <c r="F98" i="7"/>
  <c r="G98" i="7"/>
  <c r="F99" i="7"/>
  <c r="H99" i="7"/>
  <c r="F100" i="7"/>
  <c r="H100" i="7"/>
  <c r="F101" i="7"/>
  <c r="F102" i="7"/>
  <c r="G102" i="7"/>
  <c r="F103" i="7"/>
  <c r="H103" i="7"/>
  <c r="F96" i="7"/>
  <c r="F85" i="7"/>
  <c r="H104" i="5"/>
  <c r="F104" i="5"/>
  <c r="H90" i="7"/>
  <c r="I123" i="5"/>
  <c r="H115" i="5"/>
  <c r="G115" i="5"/>
  <c r="F114" i="5"/>
  <c r="H114" i="5" s="1"/>
  <c r="F113" i="5"/>
  <c r="G113" i="5" s="1"/>
  <c r="F112" i="5"/>
  <c r="H112" i="5" s="1"/>
  <c r="F111" i="5"/>
  <c r="F116" i="5" s="1"/>
  <c r="H110" i="5"/>
  <c r="G110" i="5"/>
  <c r="F111" i="7"/>
  <c r="G111" i="7" s="1"/>
  <c r="F10" i="7"/>
  <c r="F86" i="7"/>
  <c r="H86" i="7" s="1"/>
  <c r="H87" i="7"/>
  <c r="F88" i="7"/>
  <c r="H88" i="7" s="1"/>
  <c r="F89" i="7"/>
  <c r="G89" i="7" s="1"/>
  <c r="G90" i="7"/>
  <c r="F75" i="7"/>
  <c r="H75" i="7" s="1"/>
  <c r="F76" i="7"/>
  <c r="H76" i="7" s="1"/>
  <c r="F77" i="7"/>
  <c r="H77" i="7" s="1"/>
  <c r="F78" i="7"/>
  <c r="G78" i="7" s="1"/>
  <c r="F79" i="7"/>
  <c r="G79" i="7" s="1"/>
  <c r="F74" i="7"/>
  <c r="F64" i="7"/>
  <c r="H64" i="7" s="1"/>
  <c r="F65" i="7"/>
  <c r="H65" i="7" s="1"/>
  <c r="F66" i="7"/>
  <c r="G66" i="7" s="1"/>
  <c r="F67" i="7"/>
  <c r="H67" i="7" s="1"/>
  <c r="F68" i="7"/>
  <c r="G68" i="7" s="1"/>
  <c r="F63" i="7"/>
  <c r="G63" i="7" s="1"/>
  <c r="F53" i="7"/>
  <c r="G53" i="7" s="1"/>
  <c r="F54" i="7"/>
  <c r="H54" i="7" s="1"/>
  <c r="F55" i="7"/>
  <c r="H55" i="7" s="1"/>
  <c r="F56" i="7"/>
  <c r="G56" i="7" s="1"/>
  <c r="F57" i="7"/>
  <c r="H57" i="7" s="1"/>
  <c r="F52" i="7"/>
  <c r="H52" i="7" s="1"/>
  <c r="F44" i="7"/>
  <c r="H44" i="7" s="1"/>
  <c r="F45" i="7"/>
  <c r="H45" i="7" s="1"/>
  <c r="F46" i="7"/>
  <c r="H46" i="7" s="1"/>
  <c r="F43" i="7"/>
  <c r="H43" i="7" s="1"/>
  <c r="F114" i="7" l="1"/>
  <c r="F119" i="7" s="1"/>
  <c r="G101" i="7"/>
  <c r="G99" i="7"/>
  <c r="H97" i="7"/>
  <c r="H98" i="7"/>
  <c r="G97" i="7"/>
  <c r="H101" i="7"/>
  <c r="H85" i="7"/>
  <c r="G85" i="7"/>
  <c r="F104" i="7"/>
  <c r="G100" i="7"/>
  <c r="H113" i="7"/>
  <c r="H102" i="7"/>
  <c r="G103" i="7"/>
  <c r="H96" i="7"/>
  <c r="H104" i="7" s="1"/>
  <c r="G96" i="7"/>
  <c r="H89" i="7"/>
  <c r="G114" i="5"/>
  <c r="H113" i="5"/>
  <c r="G111" i="5"/>
  <c r="G112" i="5"/>
  <c r="H111" i="5"/>
  <c r="H116" i="5" s="1"/>
  <c r="H111" i="7"/>
  <c r="G110" i="7"/>
  <c r="G65" i="7"/>
  <c r="H110" i="7"/>
  <c r="H114" i="7" s="1"/>
  <c r="H119" i="7" s="1"/>
  <c r="G113" i="7"/>
  <c r="H47" i="7"/>
  <c r="G67" i="7"/>
  <c r="H53" i="7"/>
  <c r="F47" i="7"/>
  <c r="G52" i="7"/>
  <c r="G54" i="7"/>
  <c r="F58" i="7"/>
  <c r="G55" i="7"/>
  <c r="F69" i="7"/>
  <c r="H56" i="7"/>
  <c r="G45" i="7"/>
  <c r="G57" i="7"/>
  <c r="G64" i="7"/>
  <c r="G77" i="7"/>
  <c r="G88" i="7"/>
  <c r="G46" i="7"/>
  <c r="G44" i="7"/>
  <c r="H63" i="7"/>
  <c r="G76" i="7"/>
  <c r="G87" i="7"/>
  <c r="H68" i="7"/>
  <c r="G75" i="7"/>
  <c r="G86" i="7"/>
  <c r="H79" i="7"/>
  <c r="G43" i="7"/>
  <c r="H66" i="7"/>
  <c r="H78" i="7"/>
  <c r="F80" i="7"/>
  <c r="F91" i="7"/>
  <c r="H74" i="7"/>
  <c r="G74" i="7"/>
  <c r="F33" i="7"/>
  <c r="G33" i="7" s="1"/>
  <c r="F34" i="7"/>
  <c r="G34" i="7" s="1"/>
  <c r="F35" i="7"/>
  <c r="H35" i="7" s="1"/>
  <c r="F36" i="7"/>
  <c r="H36" i="7" s="1"/>
  <c r="F37" i="7"/>
  <c r="G37" i="7" s="1"/>
  <c r="F32" i="7"/>
  <c r="H32" i="7" s="1"/>
  <c r="I124" i="7" l="1"/>
  <c r="H58" i="7"/>
  <c r="H91" i="7"/>
  <c r="H69" i="7"/>
  <c r="G35" i="7"/>
  <c r="G36" i="7"/>
  <c r="H33" i="7"/>
  <c r="F38" i="7"/>
  <c r="H34" i="7"/>
  <c r="H37" i="7"/>
  <c r="G32" i="7"/>
  <c r="H80" i="7"/>
  <c r="F22" i="7"/>
  <c r="G22" i="7" s="1"/>
  <c r="F23" i="7"/>
  <c r="G23" i="7" s="1"/>
  <c r="F24" i="7"/>
  <c r="G24" i="7" s="1"/>
  <c r="F25" i="7"/>
  <c r="G25" i="7" s="1"/>
  <c r="F26" i="7"/>
  <c r="H26" i="7" s="1"/>
  <c r="F21" i="7"/>
  <c r="H21" i="7" s="1"/>
  <c r="F11" i="7"/>
  <c r="H11" i="7" s="1"/>
  <c r="F12" i="7"/>
  <c r="H12" i="7" s="1"/>
  <c r="F13" i="7"/>
  <c r="H13" i="7" s="1"/>
  <c r="F14" i="7"/>
  <c r="H14" i="7" s="1"/>
  <c r="H10" i="7"/>
  <c r="G21" i="7" l="1"/>
  <c r="G26" i="7"/>
  <c r="H38" i="7"/>
  <c r="H25" i="7"/>
  <c r="H24" i="7"/>
  <c r="H15" i="7"/>
  <c r="F27" i="7"/>
  <c r="H23" i="7"/>
  <c r="H22" i="7"/>
  <c r="F15" i="7"/>
  <c r="H27" i="7" l="1"/>
  <c r="G74" i="5"/>
  <c r="H74" i="5" s="1"/>
  <c r="F63" i="5"/>
  <c r="F52" i="5"/>
  <c r="G52" i="5" s="1"/>
  <c r="F44" i="5"/>
  <c r="G44" i="5" s="1"/>
  <c r="H44" i="5" s="1"/>
  <c r="F43" i="5"/>
  <c r="F33" i="5"/>
  <c r="G33" i="5" s="1"/>
  <c r="F34" i="5"/>
  <c r="F35" i="5"/>
  <c r="H35" i="5" s="1"/>
  <c r="F36" i="5"/>
  <c r="H36" i="5" s="1"/>
  <c r="F32" i="5"/>
  <c r="F80" i="5"/>
  <c r="H79" i="5"/>
  <c r="H78" i="5"/>
  <c r="H77" i="5"/>
  <c r="H76" i="5"/>
  <c r="H75" i="5"/>
  <c r="H12" i="5"/>
  <c r="H13" i="5"/>
  <c r="H14" i="5"/>
  <c r="I123" i="7" l="1"/>
  <c r="I122" i="7"/>
  <c r="G32" i="5"/>
  <c r="H32" i="5" s="1"/>
  <c r="H52" i="5"/>
  <c r="H33" i="5"/>
  <c r="G34" i="5"/>
  <c r="H34" i="5" s="1"/>
  <c r="G43" i="5"/>
  <c r="H43" i="5" s="1"/>
  <c r="G63" i="5"/>
  <c r="H63" i="5" s="1"/>
  <c r="H80" i="5"/>
  <c r="F22" i="5"/>
  <c r="G22" i="5" s="1"/>
  <c r="H22" i="5" s="1"/>
  <c r="F21" i="5"/>
  <c r="F11" i="5"/>
  <c r="H11" i="5" s="1"/>
  <c r="F10" i="5"/>
  <c r="H10" i="5" l="1"/>
  <c r="G21" i="5"/>
  <c r="H21" i="5" s="1"/>
  <c r="F91" i="5"/>
  <c r="I126" i="5" s="1"/>
  <c r="F69" i="5"/>
  <c r="F58" i="5"/>
  <c r="F47" i="5"/>
  <c r="F38" i="5"/>
  <c r="F27" i="5"/>
  <c r="F15" i="5"/>
  <c r="F6" i="5" l="1"/>
  <c r="F121" i="5"/>
  <c r="F17" i="5"/>
  <c r="H26" i="5"/>
  <c r="H25" i="5"/>
  <c r="H24" i="5"/>
  <c r="I125" i="5" l="1"/>
  <c r="I124" i="5"/>
  <c r="H27" i="5"/>
  <c r="H53" i="5" l="1"/>
  <c r="H64" i="5"/>
  <c r="H86" i="5"/>
  <c r="H90" i="5"/>
  <c r="H89" i="5"/>
  <c r="H88" i="5"/>
  <c r="H87" i="5"/>
  <c r="H85" i="5"/>
  <c r="H68" i="5"/>
  <c r="H67" i="5"/>
  <c r="H66" i="5"/>
  <c r="H65" i="5"/>
  <c r="H57" i="5"/>
  <c r="H56" i="5"/>
  <c r="H55" i="5"/>
  <c r="H54" i="5"/>
  <c r="H46" i="5"/>
  <c r="H45" i="5"/>
  <c r="H37" i="5"/>
  <c r="H15" i="5" l="1"/>
  <c r="H38" i="5"/>
  <c r="H69" i="5"/>
  <c r="H47" i="5"/>
  <c r="H91" i="5"/>
  <c r="H58" i="5"/>
  <c r="H121" i="5" l="1"/>
</calcChain>
</file>

<file path=xl/sharedStrings.xml><?xml version="1.0" encoding="utf-8"?>
<sst xmlns="http://schemas.openxmlformats.org/spreadsheetml/2006/main" count="366" uniqueCount="71">
  <si>
    <t>数量</t>
    <rPh sb="0" eb="2">
      <t>スウリョウ</t>
    </rPh>
    <phoneticPr fontId="1"/>
  </si>
  <si>
    <t>単価（円）</t>
    <rPh sb="0" eb="2">
      <t>タンカ</t>
    </rPh>
    <rPh sb="3" eb="4">
      <t>エン</t>
    </rPh>
    <phoneticPr fontId="1"/>
  </si>
  <si>
    <t>備考</t>
    <rPh sb="0" eb="2">
      <t>ビコウ</t>
    </rPh>
    <phoneticPr fontId="1"/>
  </si>
  <si>
    <t>（様式第１－４号）</t>
    <rPh sb="1" eb="3">
      <t>ヨウシキ</t>
    </rPh>
    <rPh sb="3" eb="4">
      <t>ダイ</t>
    </rPh>
    <rPh sb="7" eb="8">
      <t>ゴウ</t>
    </rPh>
    <phoneticPr fontId="1"/>
  </si>
  <si>
    <t>補助事業の名称</t>
    <rPh sb="0" eb="2">
      <t>ホジョ</t>
    </rPh>
    <rPh sb="2" eb="4">
      <t>ジギョウ</t>
    </rPh>
    <rPh sb="5" eb="7">
      <t>メイショウ</t>
    </rPh>
    <phoneticPr fontId="1"/>
  </si>
  <si>
    <t>１　人件費</t>
    <rPh sb="2" eb="5">
      <t>ジンケンヒ</t>
    </rPh>
    <phoneticPr fontId="7"/>
  </si>
  <si>
    <t>備品費</t>
    <rPh sb="0" eb="2">
      <t>ビヒン</t>
    </rPh>
    <rPh sb="2" eb="3">
      <t>ヒ</t>
    </rPh>
    <phoneticPr fontId="7"/>
  </si>
  <si>
    <t>№</t>
    <phoneticPr fontId="1"/>
  </si>
  <si>
    <t>品名等</t>
    <rPh sb="0" eb="2">
      <t>ヒンメイ</t>
    </rPh>
    <rPh sb="2" eb="3">
      <t>トウ</t>
    </rPh>
    <phoneticPr fontId="7"/>
  </si>
  <si>
    <t>税抜額（円）</t>
    <rPh sb="0" eb="2">
      <t>ゼイヌキ</t>
    </rPh>
    <rPh sb="2" eb="3">
      <t>ガク</t>
    </rPh>
    <rPh sb="4" eb="5">
      <t>エン</t>
    </rPh>
    <phoneticPr fontId="1"/>
  </si>
  <si>
    <t>消費税額（円）</t>
    <rPh sb="0" eb="3">
      <t>ショウヒゼイ</t>
    </rPh>
    <rPh sb="3" eb="4">
      <t>ガク</t>
    </rPh>
    <rPh sb="5" eb="6">
      <t>エン</t>
    </rPh>
    <phoneticPr fontId="7"/>
  </si>
  <si>
    <t>２　事業費</t>
    <rPh sb="2" eb="4">
      <t>ジギョウ</t>
    </rPh>
    <rPh sb="4" eb="5">
      <t>ヒ</t>
    </rPh>
    <phoneticPr fontId="7"/>
  </si>
  <si>
    <t>（補助事業に要する経費）</t>
    <rPh sb="1" eb="3">
      <t>ホジョ</t>
    </rPh>
    <rPh sb="3" eb="5">
      <t>ジギョウ</t>
    </rPh>
    <rPh sb="6" eb="7">
      <t>ヨウ</t>
    </rPh>
    <rPh sb="9" eb="11">
      <t>ケイヒ</t>
    </rPh>
    <phoneticPr fontId="7"/>
  </si>
  <si>
    <t>小　計</t>
    <rPh sb="0" eb="1">
      <t>ショウ</t>
    </rPh>
    <rPh sb="2" eb="3">
      <t>ケイ</t>
    </rPh>
    <phoneticPr fontId="7"/>
  </si>
  <si>
    <t>消耗品費</t>
    <rPh sb="0" eb="2">
      <t>ショウモウ</t>
    </rPh>
    <rPh sb="2" eb="3">
      <t>ヒン</t>
    </rPh>
    <rPh sb="3" eb="4">
      <t>ヒ</t>
    </rPh>
    <phoneticPr fontId="7"/>
  </si>
  <si>
    <t>外注費</t>
    <rPh sb="0" eb="3">
      <t>ガイチュウヒ</t>
    </rPh>
    <phoneticPr fontId="7"/>
  </si>
  <si>
    <t>諸経費</t>
    <rPh sb="0" eb="3">
      <t>ショケイヒ</t>
    </rPh>
    <phoneticPr fontId="7"/>
  </si>
  <si>
    <t>人件費</t>
    <rPh sb="0" eb="3">
      <t>ジンケンヒ</t>
    </rPh>
    <phoneticPr fontId="7"/>
  </si>
  <si>
    <t>合 計</t>
    <rPh sb="0" eb="1">
      <t>ア</t>
    </rPh>
    <rPh sb="2" eb="3">
      <t>ケイ</t>
    </rPh>
    <phoneticPr fontId="7"/>
  </si>
  <si>
    <t>業務推進責任者</t>
    <rPh sb="0" eb="2">
      <t>ギョウム</t>
    </rPh>
    <rPh sb="2" eb="4">
      <t>スイシン</t>
    </rPh>
    <rPh sb="4" eb="7">
      <t>セキニンシャ</t>
    </rPh>
    <phoneticPr fontId="7"/>
  </si>
  <si>
    <t>株式会社○○○○　福島県福島市△△ー□□</t>
    <rPh sb="0" eb="4">
      <t>カブシキガイシャ</t>
    </rPh>
    <rPh sb="9" eb="12">
      <t>フクシマケン</t>
    </rPh>
    <rPh sb="12" eb="15">
      <t>フクシマシ</t>
    </rPh>
    <phoneticPr fontId="7"/>
  </si>
  <si>
    <t>○○○○○○○○○○○○○○○○○○○○○○○○○○○○</t>
    <phoneticPr fontId="7"/>
  </si>
  <si>
    <t>計測器</t>
    <rPh sb="0" eb="3">
      <t>ケイソクキ</t>
    </rPh>
    <phoneticPr fontId="7"/>
  </si>
  <si>
    <t>土地の賃借料</t>
    <rPh sb="0" eb="2">
      <t>トチ</t>
    </rPh>
    <rPh sb="3" eb="6">
      <t>チンシャクリョウ</t>
    </rPh>
    <phoneticPr fontId="7"/>
  </si>
  <si>
    <t>計測器レンタル</t>
    <rPh sb="0" eb="3">
      <t>ケイソクキ</t>
    </rPh>
    <phoneticPr fontId="7"/>
  </si>
  <si>
    <t>遮熱用シート</t>
    <rPh sb="0" eb="2">
      <t>シャネツ</t>
    </rPh>
    <rPh sb="2" eb="3">
      <t>ヨウ</t>
    </rPh>
    <phoneticPr fontId="7"/>
  </si>
  <si>
    <t>設備保守</t>
    <rPh sb="0" eb="2">
      <t>セツビ</t>
    </rPh>
    <rPh sb="2" eb="4">
      <t>ホシュ</t>
    </rPh>
    <phoneticPr fontId="7"/>
  </si>
  <si>
    <t>電気料</t>
    <rPh sb="0" eb="2">
      <t>デンキ</t>
    </rPh>
    <rPh sb="2" eb="3">
      <t>リョウ</t>
    </rPh>
    <phoneticPr fontId="7"/>
  </si>
  <si>
    <t>空気流量計</t>
    <rPh sb="0" eb="2">
      <t>クウキ</t>
    </rPh>
    <rPh sb="2" eb="5">
      <t>リュウリョウケイ</t>
    </rPh>
    <phoneticPr fontId="7"/>
  </si>
  <si>
    <t>燃焼解析装置</t>
    <rPh sb="0" eb="2">
      <t>ネンショウ</t>
    </rPh>
    <rPh sb="2" eb="4">
      <t>カイセキ</t>
    </rPh>
    <rPh sb="4" eb="6">
      <t>ソウチ</t>
    </rPh>
    <phoneticPr fontId="7"/>
  </si>
  <si>
    <t>（借料及び損料）</t>
    <rPh sb="1" eb="3">
      <t>シャクリョウ</t>
    </rPh>
    <rPh sb="3" eb="4">
      <t>オヨ</t>
    </rPh>
    <rPh sb="5" eb="7">
      <t>ソンリョウ</t>
    </rPh>
    <phoneticPr fontId="7"/>
  </si>
  <si>
    <t>税込額（円）</t>
    <rPh sb="0" eb="2">
      <t>ゼイコミ</t>
    </rPh>
    <rPh sb="2" eb="3">
      <t>ガク</t>
    </rPh>
    <rPh sb="3" eb="4">
      <t>ゼイガク</t>
    </rPh>
    <rPh sb="4" eb="5">
      <t>エン</t>
    </rPh>
    <phoneticPr fontId="1"/>
  </si>
  <si>
    <t>（補助対象経費）</t>
    <rPh sb="1" eb="3">
      <t>ホジョ</t>
    </rPh>
    <rPh sb="3" eb="5">
      <t>タイショウ</t>
    </rPh>
    <rPh sb="5" eb="7">
      <t>ケイヒ</t>
    </rPh>
    <phoneticPr fontId="7"/>
  </si>
  <si>
    <t>施設工事費</t>
    <rPh sb="0" eb="2">
      <t>シセツ</t>
    </rPh>
    <rPh sb="2" eb="4">
      <t>コウジ</t>
    </rPh>
    <rPh sb="4" eb="5">
      <t>ヒ</t>
    </rPh>
    <phoneticPr fontId="7"/>
  </si>
  <si>
    <t>システム移設工事</t>
    <rPh sb="4" eb="6">
      <t>イセツ</t>
    </rPh>
    <rPh sb="6" eb="8">
      <t>コウジ</t>
    </rPh>
    <phoneticPr fontId="7"/>
  </si>
  <si>
    <t>配管工事費</t>
    <rPh sb="0" eb="2">
      <t>ハイカン</t>
    </rPh>
    <rPh sb="2" eb="4">
      <t>コウジ</t>
    </rPh>
    <rPh sb="4" eb="5">
      <t>ヒ</t>
    </rPh>
    <phoneticPr fontId="7"/>
  </si>
  <si>
    <t>開発担当者</t>
    <rPh sb="0" eb="2">
      <t>カイハツ</t>
    </rPh>
    <rPh sb="2" eb="5">
      <t>タントウシャ</t>
    </rPh>
    <phoneticPr fontId="7"/>
  </si>
  <si>
    <r>
      <t>補助事業に要する経費の算出基礎資料（令和</t>
    </r>
    <r>
      <rPr>
        <sz val="14"/>
        <color rgb="FF0070C0"/>
        <rFont val="ＭＳ Ｐゴシック"/>
        <family val="3"/>
        <charset val="128"/>
      </rPr>
      <t>○○</t>
    </r>
    <r>
      <rPr>
        <sz val="14"/>
        <rFont val="ＭＳ Ｐゴシック"/>
        <family val="3"/>
        <charset val="128"/>
      </rPr>
      <t>年度）</t>
    </r>
    <rPh sb="0" eb="2">
      <t>ホジョ</t>
    </rPh>
    <rPh sb="2" eb="4">
      <t>ジギョウ</t>
    </rPh>
    <rPh sb="5" eb="6">
      <t>ヨウ</t>
    </rPh>
    <rPh sb="8" eb="10">
      <t>ケイヒ</t>
    </rPh>
    <rPh sb="11" eb="13">
      <t>サンシュツ</t>
    </rPh>
    <rPh sb="13" eb="15">
      <t>キソ</t>
    </rPh>
    <rPh sb="15" eb="17">
      <t>シリョウ</t>
    </rPh>
    <rPh sb="18" eb="20">
      <t>レイワ</t>
    </rPh>
    <phoneticPr fontId="1"/>
  </si>
  <si>
    <t>（税抜額）</t>
    <rPh sb="1" eb="3">
      <t>ゼイヌ</t>
    </rPh>
    <rPh sb="3" eb="4">
      <t>ガク</t>
    </rPh>
    <phoneticPr fontId="7"/>
  </si>
  <si>
    <t>合計</t>
    <rPh sb="0" eb="2">
      <t>ゴウケイ</t>
    </rPh>
    <phoneticPr fontId="7"/>
  </si>
  <si>
    <t>委託費</t>
    <rPh sb="0" eb="3">
      <t>イタクヒ</t>
    </rPh>
    <phoneticPr fontId="7"/>
  </si>
  <si>
    <t>プログラム改修費</t>
    <rPh sb="5" eb="7">
      <t>カイシュウ</t>
    </rPh>
    <rPh sb="7" eb="8">
      <t>ヒ</t>
    </rPh>
    <phoneticPr fontId="7"/>
  </si>
  <si>
    <t>弁理士費用</t>
    <rPh sb="0" eb="3">
      <t>ベンリシ</t>
    </rPh>
    <rPh sb="3" eb="5">
      <t>ヒヨウ</t>
    </rPh>
    <phoneticPr fontId="7"/>
  </si>
  <si>
    <t>従事場所が
県内である</t>
    <rPh sb="0" eb="2">
      <t>ジュウジ</t>
    </rPh>
    <rPh sb="2" eb="4">
      <t>バショ</t>
    </rPh>
    <rPh sb="6" eb="8">
      <t>ケンナイ</t>
    </rPh>
    <phoneticPr fontId="7"/>
  </si>
  <si>
    <t>県内企業への</t>
    <rPh sb="0" eb="2">
      <t>ケンナイ</t>
    </rPh>
    <rPh sb="2" eb="4">
      <t>キギョウ</t>
    </rPh>
    <phoneticPr fontId="7"/>
  </si>
  <si>
    <t>発注である</t>
    <rPh sb="0" eb="2">
      <t>ハッチュウ</t>
    </rPh>
    <phoneticPr fontId="7"/>
  </si>
  <si>
    <t>○</t>
    <phoneticPr fontId="7"/>
  </si>
  <si>
    <t>○</t>
    <phoneticPr fontId="7"/>
  </si>
  <si>
    <t>県内消費金額</t>
    <rPh sb="0" eb="2">
      <t>ケンナイ</t>
    </rPh>
    <rPh sb="2" eb="4">
      <t>ショウヒ</t>
    </rPh>
    <rPh sb="4" eb="6">
      <t>キンガク</t>
    </rPh>
    <phoneticPr fontId="7"/>
  </si>
  <si>
    <t>県内消費割合</t>
    <rPh sb="0" eb="2">
      <t>ケンナイ</t>
    </rPh>
    <rPh sb="2" eb="4">
      <t>ショウヒ</t>
    </rPh>
    <rPh sb="4" eb="6">
      <t>ワリアイ</t>
    </rPh>
    <phoneticPr fontId="7"/>
  </si>
  <si>
    <t>○</t>
    <phoneticPr fontId="7"/>
  </si>
  <si>
    <t>○</t>
    <phoneticPr fontId="7"/>
  </si>
  <si>
    <t>○</t>
    <phoneticPr fontId="7"/>
  </si>
  <si>
    <t>委託費割合</t>
    <rPh sb="0" eb="3">
      <t>イタクヒ</t>
    </rPh>
    <rPh sb="3" eb="5">
      <t>ワリアイ</t>
    </rPh>
    <phoneticPr fontId="7"/>
  </si>
  <si>
    <t>※本事業は、研究開発事業の大宗を県内において実施する必要があることにご留意ください。</t>
    <rPh sb="1" eb="2">
      <t>ホン</t>
    </rPh>
    <rPh sb="2" eb="4">
      <t>ジギョウ</t>
    </rPh>
    <rPh sb="6" eb="8">
      <t>ケンキュウ</t>
    </rPh>
    <rPh sb="8" eb="10">
      <t>カイハツ</t>
    </rPh>
    <rPh sb="10" eb="12">
      <t>ジギョウ</t>
    </rPh>
    <rPh sb="13" eb="15">
      <t>タイソウ</t>
    </rPh>
    <rPh sb="16" eb="18">
      <t>ケンナイ</t>
    </rPh>
    <rPh sb="22" eb="24">
      <t>ジッシ</t>
    </rPh>
    <rPh sb="26" eb="28">
      <t>ヒツヨウ</t>
    </rPh>
    <rPh sb="35" eb="37">
      <t>リュウイ</t>
    </rPh>
    <phoneticPr fontId="7"/>
  </si>
  <si>
    <t>№</t>
    <phoneticPr fontId="1"/>
  </si>
  <si>
    <t>№</t>
    <phoneticPr fontId="1"/>
  </si>
  <si>
    <t>№</t>
    <phoneticPr fontId="1"/>
  </si>
  <si>
    <t>№</t>
    <phoneticPr fontId="1"/>
  </si>
  <si>
    <t>間接経費</t>
    <rPh sb="0" eb="4">
      <t>カンセツケイヒ</t>
    </rPh>
    <phoneticPr fontId="7"/>
  </si>
  <si>
    <t>【直接経費】</t>
    <rPh sb="1" eb="5">
      <t>チョクセツケイヒ</t>
    </rPh>
    <phoneticPr fontId="7"/>
  </si>
  <si>
    <t>【間接経費】県内企業と共同で研究を行う県内大学等のみが対象</t>
    <rPh sb="1" eb="5">
      <t>カンセツケイヒ</t>
    </rPh>
    <rPh sb="6" eb="10">
      <t>ケンナイキギョウ</t>
    </rPh>
    <rPh sb="11" eb="13">
      <t>キョウドウ</t>
    </rPh>
    <rPh sb="14" eb="16">
      <t>ケンキュウ</t>
    </rPh>
    <rPh sb="17" eb="18">
      <t>オコナ</t>
    </rPh>
    <rPh sb="19" eb="24">
      <t>ケンナイダイガクトウ</t>
    </rPh>
    <rPh sb="27" eb="29">
      <t>タイショウ</t>
    </rPh>
    <phoneticPr fontId="7"/>
  </si>
  <si>
    <t>間接経費割合</t>
    <rPh sb="0" eb="4">
      <t>カンセツケイヒ</t>
    </rPh>
    <rPh sb="4" eb="6">
      <t>ワリアイ</t>
    </rPh>
    <phoneticPr fontId="7"/>
  </si>
  <si>
    <t>申請者の名称及び住所</t>
    <rPh sb="0" eb="3">
      <t>シンセイシャ</t>
    </rPh>
    <rPh sb="4" eb="6">
      <t>メイショウ</t>
    </rPh>
    <rPh sb="6" eb="7">
      <t>オヨ</t>
    </rPh>
    <rPh sb="8" eb="10">
      <t>ジュウショ</t>
    </rPh>
    <phoneticPr fontId="1"/>
  </si>
  <si>
    <t>補助事業の名称</t>
    <phoneticPr fontId="1"/>
  </si>
  <si>
    <t>直接経費のうち県内大学等分</t>
    <rPh sb="0" eb="4">
      <t>チョクセツケイヒ</t>
    </rPh>
    <rPh sb="7" eb="12">
      <t>ケンナイダイガクトウ</t>
    </rPh>
    <rPh sb="12" eb="13">
      <t>ブン</t>
    </rPh>
    <phoneticPr fontId="7"/>
  </si>
  <si>
    <t>施設工事費</t>
    <rPh sb="0" eb="5">
      <t>シセツコウジヒ</t>
    </rPh>
    <phoneticPr fontId="7"/>
  </si>
  <si>
    <t>備品費</t>
    <rPh sb="0" eb="3">
      <t>ビヒンヒ</t>
    </rPh>
    <phoneticPr fontId="7"/>
  </si>
  <si>
    <t>借料及び損料</t>
    <rPh sb="0" eb="2">
      <t>シャクリョウ</t>
    </rPh>
    <rPh sb="2" eb="3">
      <t>オヨ</t>
    </rPh>
    <rPh sb="4" eb="6">
      <t>ソンリョウ</t>
    </rPh>
    <phoneticPr fontId="7"/>
  </si>
  <si>
    <t>消耗品費</t>
    <rPh sb="0" eb="4">
      <t>ショウモウヒンヒ</t>
    </rPh>
    <phoneticPr fontId="7"/>
  </si>
  <si>
    <t>合　計</t>
    <rPh sb="0" eb="1">
      <t>ゴウ</t>
    </rPh>
    <rPh sb="2" eb="3">
      <t>ケイ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</si>
</sst>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quot;千円&quot;"/>
    <numFmt numFmtId="178" formatCode="0.0%"/>
  </numFmts>
  <fonts count="17"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4"/>
      <name val="ＭＳ Ｐゴシック"/>
      <family val="3"/>
      <charset val="128"/>
    </font>
    <font>
      <b/>
      <sz val="11"/>
      <name val="ＭＳ Ｐゴシック"/>
      <family val="3"/>
      <charset val="128"/>
    </font>
    <font>
      <sz val="10"/>
      <name val="ＭＳ Ｐゴシック"/>
      <family val="3"/>
      <charset val="128"/>
    </font>
    <font>
      <sz val="11"/>
      <color theme="1"/>
      <name val="ＭＳ Ｐゴシック"/>
      <family val="3"/>
      <charset val="128"/>
    </font>
    <font>
      <sz val="6"/>
      <name val="ＭＳ Ｐゴシック"/>
      <family val="3"/>
      <charset val="128"/>
      <scheme val="minor"/>
    </font>
    <font>
      <sz val="11"/>
      <color theme="1"/>
      <name val="ＭＳ Ｐゴシック"/>
      <family val="3"/>
      <charset val="128"/>
      <scheme val="minor"/>
    </font>
    <font>
      <sz val="9"/>
      <name val="ＭＳ Ｐゴシック"/>
      <family val="3"/>
      <charset val="128"/>
    </font>
    <font>
      <sz val="11"/>
      <color rgb="FF0070C0"/>
      <name val="ＭＳ Ｐゴシック"/>
      <family val="3"/>
      <charset val="128"/>
    </font>
    <font>
      <sz val="14"/>
      <color rgb="FF0070C0"/>
      <name val="ＭＳ Ｐゴシック"/>
      <family val="3"/>
      <charset val="128"/>
    </font>
    <font>
      <sz val="10"/>
      <color rgb="FF0070C0"/>
      <name val="ＭＳ Ｐゴシック"/>
      <family val="3"/>
      <charset val="128"/>
    </font>
    <font>
      <sz val="14"/>
      <color theme="1"/>
      <name val="Arial"/>
      <family val="2"/>
    </font>
    <font>
      <sz val="11"/>
      <color theme="8" tint="-0.249977111117893"/>
      <name val="ＭＳ Ｐゴシック"/>
      <family val="3"/>
      <charset val="128"/>
    </font>
    <font>
      <sz val="11"/>
      <color rgb="FFFF0000"/>
      <name val="ＭＳ Ｐゴシック"/>
      <family val="3"/>
      <charset val="128"/>
    </font>
    <font>
      <sz val="14"/>
      <color theme="1"/>
      <name val="ＭＳ Ｐゴシック"/>
      <family val="3"/>
      <charset val="128"/>
    </font>
  </fonts>
  <fills count="10">
    <fill>
      <patternFill patternType="none"/>
    </fill>
    <fill>
      <patternFill patternType="gray125"/>
    </fill>
    <fill>
      <patternFill patternType="solid">
        <fgColor theme="9" tint="0.79998168889431442"/>
        <bgColor indexed="64"/>
      </patternFill>
    </fill>
    <fill>
      <patternFill patternType="solid">
        <fgColor rgb="FFFFFFCC"/>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theme="6" tint="0.59999389629810485"/>
        <bgColor indexed="64"/>
      </patternFill>
    </fill>
  </fills>
  <borders count="23">
    <border>
      <left/>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diagonalUp="1">
      <left style="thin">
        <color indexed="64"/>
      </left>
      <right style="thin">
        <color indexed="64"/>
      </right>
      <top style="thin">
        <color indexed="64"/>
      </top>
      <bottom style="double">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9">
    <xf numFmtId="0" fontId="0"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6" fillId="0" borderId="0">
      <alignment vertical="center"/>
    </xf>
    <xf numFmtId="0" fontId="2" fillId="0" borderId="0">
      <alignment vertical="center"/>
    </xf>
    <xf numFmtId="0" fontId="2" fillId="0" borderId="0"/>
    <xf numFmtId="38" fontId="8" fillId="0" borderId="0" applyFont="0" applyFill="0" applyBorder="0" applyAlignment="0" applyProtection="0">
      <alignment vertical="center"/>
    </xf>
  </cellStyleXfs>
  <cellXfs count="268">
    <xf numFmtId="0" fontId="0" fillId="0" borderId="0" xfId="0">
      <alignment vertical="center"/>
    </xf>
    <xf numFmtId="0" fontId="2" fillId="0" borderId="0" xfId="7"/>
    <xf numFmtId="38" fontId="2" fillId="0" borderId="0" xfId="3" applyFont="1" applyAlignment="1" applyProtection="1"/>
    <xf numFmtId="0" fontId="6" fillId="0" borderId="0" xfId="5">
      <alignment vertical="center"/>
    </xf>
    <xf numFmtId="0" fontId="2" fillId="0" borderId="5" xfId="7" applyBorder="1"/>
    <xf numFmtId="0" fontId="2" fillId="0" borderId="11" xfId="7" applyBorder="1"/>
    <xf numFmtId="0" fontId="2" fillId="0" borderId="12" xfId="7" applyBorder="1"/>
    <xf numFmtId="0" fontId="2" fillId="0" borderId="12" xfId="7" applyBorder="1" applyAlignment="1">
      <alignment horizontal="centerContinuous" vertical="center"/>
    </xf>
    <xf numFmtId="0" fontId="2" fillId="0" borderId="0" xfId="7" applyAlignment="1">
      <alignment horizontal="centerContinuous" vertical="center"/>
    </xf>
    <xf numFmtId="38" fontId="2" fillId="0" borderId="12" xfId="8" applyFont="1" applyFill="1" applyBorder="1" applyAlignment="1" applyProtection="1">
      <alignment vertical="center" shrinkToFit="1"/>
    </xf>
    <xf numFmtId="38" fontId="2" fillId="0" borderId="12" xfId="8" applyFont="1" applyBorder="1" applyAlignment="1" applyProtection="1">
      <alignment vertical="center" shrinkToFit="1"/>
    </xf>
    <xf numFmtId="0" fontId="2" fillId="0" borderId="13" xfId="7" applyBorder="1"/>
    <xf numFmtId="0" fontId="2" fillId="0" borderId="5" xfId="7" applyBorder="1" applyAlignment="1">
      <alignment horizontal="center" vertical="center"/>
    </xf>
    <xf numFmtId="0" fontId="2" fillId="2" borderId="8" xfId="7" applyFill="1" applyBorder="1" applyAlignment="1">
      <alignment vertical="center"/>
    </xf>
    <xf numFmtId="0" fontId="2" fillId="2" borderId="9" xfId="7" applyFill="1" applyBorder="1" applyAlignment="1">
      <alignment vertical="center"/>
    </xf>
    <xf numFmtId="38" fontId="2" fillId="2" borderId="9" xfId="8" applyFont="1" applyFill="1" applyBorder="1" applyAlignment="1" applyProtection="1">
      <alignment vertical="center"/>
    </xf>
    <xf numFmtId="0" fontId="2" fillId="2" borderId="1" xfId="7" applyFill="1" applyBorder="1"/>
    <xf numFmtId="38" fontId="2" fillId="2" borderId="9" xfId="3" applyFont="1" applyFill="1" applyBorder="1" applyAlignment="1" applyProtection="1"/>
    <xf numFmtId="38" fontId="2" fillId="2" borderId="9" xfId="3" applyFont="1" applyFill="1" applyBorder="1" applyAlignment="1" applyProtection="1">
      <alignment horizontal="center" vertical="center"/>
    </xf>
    <xf numFmtId="0" fontId="2" fillId="0" borderId="0" xfId="7" applyAlignment="1">
      <alignment horizontal="right" vertical="center"/>
    </xf>
    <xf numFmtId="0" fontId="2" fillId="0" borderId="14" xfId="7" applyBorder="1"/>
    <xf numFmtId="38" fontId="2" fillId="0" borderId="13" xfId="8" applyFont="1" applyBorder="1" applyAlignment="1" applyProtection="1">
      <alignment vertical="center" shrinkToFit="1"/>
    </xf>
    <xf numFmtId="38" fontId="2" fillId="0" borderId="5" xfId="8" applyFont="1" applyBorder="1" applyAlignment="1" applyProtection="1">
      <alignment vertical="center" shrinkToFit="1"/>
    </xf>
    <xf numFmtId="38" fontId="2" fillId="0" borderId="5" xfId="8" applyFont="1" applyFill="1" applyBorder="1" applyAlignment="1" applyProtection="1">
      <alignment vertical="center" shrinkToFit="1"/>
    </xf>
    <xf numFmtId="38" fontId="2" fillId="0" borderId="0" xfId="8" applyFont="1" applyBorder="1" applyAlignment="1" applyProtection="1">
      <alignment vertical="center" shrinkToFit="1"/>
    </xf>
    <xf numFmtId="38" fontId="2" fillId="0" borderId="0" xfId="8" applyFont="1" applyFill="1" applyBorder="1" applyAlignment="1" applyProtection="1">
      <alignment vertical="center" shrinkToFit="1"/>
    </xf>
    <xf numFmtId="38" fontId="2" fillId="2" borderId="9" xfId="8" applyFont="1" applyFill="1" applyBorder="1" applyAlignment="1" applyProtection="1">
      <alignment vertical="center" shrinkToFit="1"/>
    </xf>
    <xf numFmtId="38" fontId="2" fillId="2" borderId="9" xfId="8" applyFont="1" applyFill="1" applyBorder="1" applyAlignment="1" applyProtection="1">
      <alignment horizontal="center" vertical="center" shrinkToFit="1"/>
    </xf>
    <xf numFmtId="38" fontId="2" fillId="2" borderId="7" xfId="8" applyFont="1" applyFill="1" applyBorder="1" applyAlignment="1" applyProtection="1">
      <alignment vertical="center" shrinkToFit="1"/>
    </xf>
    <xf numFmtId="38" fontId="2" fillId="0" borderId="14" xfId="8" applyFont="1" applyFill="1" applyBorder="1" applyAlignment="1" applyProtection="1">
      <alignment vertical="center" shrinkToFit="1"/>
    </xf>
    <xf numFmtId="0" fontId="6" fillId="0" borderId="0" xfId="5" applyAlignment="1">
      <alignment vertical="center" shrinkToFit="1"/>
    </xf>
    <xf numFmtId="38" fontId="2" fillId="0" borderId="7" xfId="8" applyFont="1" applyFill="1" applyBorder="1" applyAlignment="1" applyProtection="1">
      <alignment vertical="center" shrinkToFit="1"/>
    </xf>
    <xf numFmtId="38" fontId="2" fillId="0" borderId="9" xfId="8" applyFont="1" applyFill="1" applyBorder="1" applyAlignment="1" applyProtection="1">
      <alignment vertical="center" shrinkToFit="1"/>
    </xf>
    <xf numFmtId="0" fontId="2" fillId="0" borderId="0" xfId="7" applyAlignment="1">
      <alignment horizontal="left"/>
    </xf>
    <xf numFmtId="38" fontId="2" fillId="0" borderId="0" xfId="3" applyFont="1" applyBorder="1" applyAlignment="1" applyProtection="1">
      <alignment horizontal="left"/>
    </xf>
    <xf numFmtId="38" fontId="2" fillId="0" borderId="0" xfId="3" applyFont="1" applyBorder="1" applyAlignment="1" applyProtection="1">
      <alignment horizontal="center" vertical="center"/>
    </xf>
    <xf numFmtId="38" fontId="4" fillId="2" borderId="9" xfId="8" applyFont="1" applyFill="1" applyBorder="1" applyAlignment="1" applyProtection="1">
      <alignment wrapText="1"/>
    </xf>
    <xf numFmtId="38" fontId="5" fillId="0" borderId="12" xfId="8" applyFont="1" applyBorder="1" applyAlignment="1" applyProtection="1">
      <alignment vertical="center" shrinkToFit="1"/>
    </xf>
    <xf numFmtId="38" fontId="5" fillId="0" borderId="13" xfId="8" applyFont="1" applyBorder="1" applyAlignment="1" applyProtection="1">
      <alignment vertical="center" shrinkToFit="1"/>
    </xf>
    <xf numFmtId="38" fontId="5" fillId="0" borderId="5" xfId="8" applyFont="1" applyBorder="1" applyAlignment="1" applyProtection="1">
      <alignment vertical="center" shrinkToFit="1"/>
    </xf>
    <xf numFmtId="38" fontId="4" fillId="2" borderId="9" xfId="8" applyFont="1" applyFill="1" applyBorder="1" applyAlignment="1" applyProtection="1">
      <alignment vertical="center" shrinkToFit="1"/>
    </xf>
    <xf numFmtId="38" fontId="6" fillId="0" borderId="0" xfId="8" applyFont="1" applyProtection="1">
      <alignment vertical="center"/>
    </xf>
    <xf numFmtId="0" fontId="10" fillId="0" borderId="12" xfId="7" applyFont="1" applyBorder="1"/>
    <xf numFmtId="38" fontId="10" fillId="0" borderId="12" xfId="8" applyFont="1" applyBorder="1" applyAlignment="1" applyProtection="1">
      <alignment vertical="center" shrinkToFit="1"/>
    </xf>
    <xf numFmtId="38" fontId="10" fillId="0" borderId="12" xfId="8" applyFont="1" applyFill="1" applyBorder="1" applyAlignment="1" applyProtection="1">
      <alignment vertical="center" shrinkToFit="1"/>
    </xf>
    <xf numFmtId="38" fontId="12" fillId="0" borderId="12" xfId="8" applyFont="1" applyBorder="1" applyAlignment="1" applyProtection="1">
      <alignment vertical="center" shrinkToFit="1"/>
    </xf>
    <xf numFmtId="0" fontId="10" fillId="0" borderId="13" xfId="7" applyFont="1" applyBorder="1"/>
    <xf numFmtId="38" fontId="12" fillId="0" borderId="13" xfId="8" applyFont="1" applyBorder="1" applyAlignment="1" applyProtection="1">
      <alignment vertical="center" shrinkToFit="1"/>
    </xf>
    <xf numFmtId="38" fontId="10" fillId="0" borderId="13" xfId="8" applyFont="1" applyBorder="1" applyAlignment="1" applyProtection="1">
      <alignment vertical="center" shrinkToFit="1"/>
    </xf>
    <xf numFmtId="38" fontId="10" fillId="0" borderId="13" xfId="8" applyFont="1" applyFill="1" applyBorder="1" applyAlignment="1" applyProtection="1">
      <alignment vertical="center" shrinkToFit="1"/>
    </xf>
    <xf numFmtId="0" fontId="10" fillId="0" borderId="14" xfId="7" applyFont="1" applyBorder="1"/>
    <xf numFmtId="38" fontId="10" fillId="0" borderId="14" xfId="8" applyFont="1" applyFill="1" applyBorder="1" applyAlignment="1" applyProtection="1">
      <alignment vertical="center" shrinkToFit="1"/>
    </xf>
    <xf numFmtId="0" fontId="10" fillId="0" borderId="10" xfId="7" applyFont="1" applyBorder="1"/>
    <xf numFmtId="0" fontId="10" fillId="0" borderId="11" xfId="7" applyFont="1" applyBorder="1"/>
    <xf numFmtId="38" fontId="12" fillId="0" borderId="10" xfId="8" applyFont="1" applyBorder="1" applyAlignment="1" applyProtection="1">
      <alignment vertical="center" shrinkToFit="1"/>
    </xf>
    <xf numFmtId="38" fontId="10" fillId="0" borderId="10" xfId="8" applyFont="1" applyBorder="1" applyAlignment="1" applyProtection="1">
      <alignment vertical="center" shrinkToFit="1"/>
    </xf>
    <xf numFmtId="38" fontId="10" fillId="0" borderId="11" xfId="8" applyFont="1" applyFill="1" applyBorder="1" applyAlignment="1" applyProtection="1">
      <alignment vertical="center" shrinkToFit="1"/>
    </xf>
    <xf numFmtId="0" fontId="2" fillId="0" borderId="16" xfId="7" applyBorder="1"/>
    <xf numFmtId="0" fontId="2" fillId="0" borderId="7" xfId="7" applyBorder="1" applyAlignment="1">
      <alignment horizontal="center" vertical="center"/>
    </xf>
    <xf numFmtId="38" fontId="2" fillId="0" borderId="7" xfId="8" applyFont="1" applyBorder="1" applyAlignment="1" applyProtection="1">
      <alignment vertical="center" shrinkToFit="1"/>
    </xf>
    <xf numFmtId="0" fontId="2" fillId="0" borderId="17" xfId="7" applyBorder="1"/>
    <xf numFmtId="38" fontId="2" fillId="0" borderId="4" xfId="8" applyFont="1" applyBorder="1" applyAlignment="1" applyProtection="1">
      <alignment horizontal="center" vertical="center" shrinkToFit="1"/>
    </xf>
    <xf numFmtId="38" fontId="2" fillId="0" borderId="4" xfId="3" applyFont="1" applyBorder="1" applyAlignment="1" applyProtection="1">
      <alignment horizontal="center" vertical="center" shrinkToFit="1"/>
    </xf>
    <xf numFmtId="38" fontId="9" fillId="0" borderId="4" xfId="8" applyFont="1" applyBorder="1" applyAlignment="1" applyProtection="1">
      <alignment horizontal="center" vertical="center" shrinkToFit="1"/>
    </xf>
    <xf numFmtId="38" fontId="10" fillId="3" borderId="12" xfId="8" applyFont="1" applyFill="1" applyBorder="1" applyAlignment="1" applyProtection="1">
      <alignment vertical="center" shrinkToFit="1"/>
    </xf>
    <xf numFmtId="38" fontId="10" fillId="3" borderId="13" xfId="8" applyFont="1" applyFill="1" applyBorder="1" applyAlignment="1" applyProtection="1">
      <alignment vertical="center" shrinkToFit="1"/>
    </xf>
    <xf numFmtId="38" fontId="10" fillId="3" borderId="14" xfId="8" applyFont="1" applyFill="1" applyBorder="1" applyAlignment="1" applyProtection="1">
      <alignment vertical="center" shrinkToFit="1"/>
    </xf>
    <xf numFmtId="38" fontId="10" fillId="3" borderId="11" xfId="8" applyFont="1" applyFill="1" applyBorder="1" applyAlignment="1" applyProtection="1">
      <alignment vertical="center" shrinkToFit="1"/>
    </xf>
    <xf numFmtId="38" fontId="2" fillId="3" borderId="12" xfId="8" applyFont="1" applyFill="1" applyBorder="1" applyAlignment="1" applyProtection="1">
      <alignment vertical="center" shrinkToFit="1"/>
    </xf>
    <xf numFmtId="38" fontId="2" fillId="3" borderId="14" xfId="8" applyFont="1" applyFill="1" applyBorder="1" applyAlignment="1" applyProtection="1">
      <alignment vertical="center" shrinkToFit="1"/>
    </xf>
    <xf numFmtId="38" fontId="2" fillId="0" borderId="4" xfId="3" applyFont="1" applyFill="1" applyBorder="1" applyAlignment="1" applyProtection="1">
      <alignment horizontal="center" vertical="center" shrinkToFit="1"/>
    </xf>
    <xf numFmtId="38" fontId="10" fillId="0" borderId="5" xfId="8" applyFont="1" applyFill="1" applyBorder="1" applyAlignment="1" applyProtection="1">
      <alignment vertical="center" shrinkToFit="1"/>
    </xf>
    <xf numFmtId="38" fontId="10" fillId="0" borderId="15" xfId="8" applyFont="1" applyFill="1" applyBorder="1" applyAlignment="1" applyProtection="1">
      <alignment vertical="center" shrinkToFit="1"/>
    </xf>
    <xf numFmtId="38" fontId="14" fillId="3" borderId="5" xfId="8" applyFont="1" applyFill="1" applyBorder="1" applyAlignment="1" applyProtection="1">
      <alignment vertical="center" shrinkToFit="1"/>
    </xf>
    <xf numFmtId="38" fontId="5" fillId="0" borderId="6" xfId="3" applyFont="1" applyFill="1" applyBorder="1" applyAlignment="1" applyProtection="1">
      <alignment horizontal="center" vertical="center" shrinkToFit="1"/>
    </xf>
    <xf numFmtId="38" fontId="5" fillId="0" borderId="5" xfId="3" applyFont="1" applyFill="1" applyBorder="1" applyAlignment="1" applyProtection="1">
      <alignment horizontal="center" vertical="center" shrinkToFit="1"/>
    </xf>
    <xf numFmtId="38" fontId="10" fillId="0" borderId="12" xfId="8" applyFont="1" applyFill="1" applyBorder="1" applyAlignment="1" applyProtection="1">
      <alignment horizontal="center" vertical="center" shrinkToFit="1"/>
    </xf>
    <xf numFmtId="38" fontId="2" fillId="2" borderId="9" xfId="8" applyFont="1" applyFill="1" applyBorder="1" applyAlignment="1" applyProtection="1">
      <alignment horizontal="center" vertical="center"/>
    </xf>
    <xf numFmtId="38" fontId="10" fillId="0" borderId="13" xfId="8" applyFont="1" applyFill="1" applyBorder="1" applyAlignment="1" applyProtection="1">
      <alignment horizontal="center" vertical="center" shrinkToFit="1"/>
    </xf>
    <xf numFmtId="38" fontId="10" fillId="0" borderId="5" xfId="8" applyFont="1" applyFill="1" applyBorder="1" applyAlignment="1" applyProtection="1">
      <alignment horizontal="center" vertical="center" shrinkToFit="1"/>
    </xf>
    <xf numFmtId="38" fontId="10" fillId="0" borderId="14" xfId="8" applyFont="1" applyFill="1" applyBorder="1" applyAlignment="1" applyProtection="1">
      <alignment horizontal="center" vertical="center" shrinkToFit="1"/>
    </xf>
    <xf numFmtId="38" fontId="10" fillId="0" borderId="11" xfId="8" applyFont="1" applyFill="1" applyBorder="1" applyAlignment="1" applyProtection="1">
      <alignment horizontal="center" vertical="center" shrinkToFit="1"/>
    </xf>
    <xf numFmtId="38" fontId="2" fillId="2" borderId="7" xfId="8" applyFont="1" applyFill="1" applyBorder="1" applyAlignment="1" applyProtection="1">
      <alignment horizontal="center" vertical="center" shrinkToFit="1"/>
    </xf>
    <xf numFmtId="0" fontId="6" fillId="0" borderId="0" xfId="5" applyAlignment="1">
      <alignment horizontal="center" vertical="center"/>
    </xf>
    <xf numFmtId="0" fontId="2" fillId="4" borderId="8" xfId="7" applyFill="1" applyBorder="1" applyAlignment="1">
      <alignment vertical="center"/>
    </xf>
    <xf numFmtId="0" fontId="2" fillId="4" borderId="9" xfId="7" applyFill="1" applyBorder="1" applyAlignment="1">
      <alignment vertical="center"/>
    </xf>
    <xf numFmtId="38" fontId="4" fillId="4" borderId="9" xfId="8" applyFont="1" applyFill="1" applyBorder="1" applyAlignment="1" applyProtection="1">
      <alignment vertical="center" shrinkToFit="1"/>
    </xf>
    <xf numFmtId="38" fontId="2" fillId="4" borderId="9" xfId="8" applyFont="1" applyFill="1" applyBorder="1" applyAlignment="1" applyProtection="1">
      <alignment vertical="center" shrinkToFit="1"/>
    </xf>
    <xf numFmtId="38" fontId="2" fillId="4" borderId="9" xfId="8" applyFont="1" applyFill="1" applyBorder="1" applyAlignment="1" applyProtection="1">
      <alignment horizontal="center" vertical="center" shrinkToFit="1"/>
    </xf>
    <xf numFmtId="0" fontId="2" fillId="4" borderId="1" xfId="7" applyFill="1" applyBorder="1"/>
    <xf numFmtId="0" fontId="6" fillId="6" borderId="12" xfId="5" applyFill="1" applyBorder="1" applyAlignment="1">
      <alignment vertical="center" shrinkToFit="1"/>
    </xf>
    <xf numFmtId="0" fontId="16" fillId="6" borderId="12" xfId="5" applyFont="1" applyFill="1" applyBorder="1" applyAlignment="1">
      <alignment horizontal="left" vertical="center" shrinkToFit="1"/>
    </xf>
    <xf numFmtId="38" fontId="2" fillId="7" borderId="0" xfId="3" applyFont="1" applyFill="1" applyBorder="1" applyAlignment="1" applyProtection="1">
      <alignment horizontal="center" vertical="center" shrinkToFit="1"/>
    </xf>
    <xf numFmtId="0" fontId="2" fillId="7" borderId="0" xfId="7" applyFill="1" applyAlignment="1">
      <alignment horizontal="center" vertical="center" shrinkToFit="1"/>
    </xf>
    <xf numFmtId="0" fontId="6" fillId="7" borderId="0" xfId="5" applyFill="1">
      <alignment vertical="center"/>
    </xf>
    <xf numFmtId="0" fontId="6" fillId="7" borderId="0" xfId="5" applyFill="1" applyAlignment="1">
      <alignment horizontal="center" vertical="center"/>
    </xf>
    <xf numFmtId="38" fontId="6" fillId="7" borderId="0" xfId="8" applyFont="1" applyFill="1" applyProtection="1">
      <alignment vertical="center"/>
    </xf>
    <xf numFmtId="0" fontId="2" fillId="7" borderId="0" xfId="7" applyFill="1" applyAlignment="1">
      <alignment horizontal="center" vertical="center"/>
    </xf>
    <xf numFmtId="0" fontId="0" fillId="7" borderId="0" xfId="0" applyFill="1" applyAlignment="1">
      <alignment horizontal="center" vertical="center"/>
    </xf>
    <xf numFmtId="38" fontId="2" fillId="7" borderId="0" xfId="8" applyFont="1" applyFill="1" applyBorder="1" applyAlignment="1" applyProtection="1">
      <alignment horizontal="center" vertical="center" shrinkToFit="1"/>
    </xf>
    <xf numFmtId="38" fontId="2" fillId="7" borderId="4" xfId="3" applyFont="1" applyFill="1" applyBorder="1" applyAlignment="1" applyProtection="1">
      <alignment horizontal="center" vertical="center" shrinkToFit="1"/>
    </xf>
    <xf numFmtId="38" fontId="2" fillId="7" borderId="5" xfId="3" applyFont="1" applyFill="1" applyBorder="1" applyAlignment="1" applyProtection="1">
      <alignment horizontal="center" vertical="center" shrinkToFit="1"/>
    </xf>
    <xf numFmtId="38" fontId="2" fillId="7" borderId="12" xfId="3" applyFont="1" applyFill="1" applyBorder="1" applyAlignment="1" applyProtection="1">
      <alignment horizontal="center" vertical="center" shrinkToFit="1"/>
    </xf>
    <xf numFmtId="0" fontId="2" fillId="7" borderId="0" xfId="7" applyFill="1"/>
    <xf numFmtId="38" fontId="5" fillId="7" borderId="0" xfId="8" applyFont="1" applyFill="1" applyBorder="1" applyAlignment="1" applyProtection="1">
      <alignment vertical="center" shrinkToFit="1"/>
    </xf>
    <xf numFmtId="38" fontId="2" fillId="7" borderId="0" xfId="8" applyFont="1" applyFill="1" applyBorder="1" applyAlignment="1" applyProtection="1">
      <alignment vertical="center" shrinkToFit="1"/>
    </xf>
    <xf numFmtId="38" fontId="2" fillId="7" borderId="7" xfId="8" applyFont="1" applyFill="1" applyBorder="1" applyAlignment="1" applyProtection="1">
      <alignment vertical="center" shrinkToFit="1"/>
    </xf>
    <xf numFmtId="38" fontId="2" fillId="7" borderId="9" xfId="8" applyFont="1" applyFill="1" applyBorder="1" applyAlignment="1" applyProtection="1">
      <alignment vertical="center" shrinkToFit="1"/>
    </xf>
    <xf numFmtId="38" fontId="6" fillId="7" borderId="0" xfId="8" applyFont="1" applyFill="1" applyAlignment="1" applyProtection="1">
      <alignment vertical="center" shrinkToFit="1"/>
    </xf>
    <xf numFmtId="0" fontId="6" fillId="7" borderId="0" xfId="5" applyFill="1" applyAlignment="1">
      <alignment vertical="center" shrinkToFit="1"/>
    </xf>
    <xf numFmtId="0" fontId="6" fillId="7" borderId="9" xfId="5" applyFill="1" applyBorder="1" applyAlignment="1">
      <alignment vertical="center" shrinkToFit="1"/>
    </xf>
    <xf numFmtId="0" fontId="6" fillId="7" borderId="0" xfId="5" applyFill="1" applyAlignment="1">
      <alignment horizontal="center" vertical="center" shrinkToFit="1"/>
    </xf>
    <xf numFmtId="0" fontId="2" fillId="7" borderId="16" xfId="7" applyFill="1" applyBorder="1"/>
    <xf numFmtId="0" fontId="2" fillId="7" borderId="7" xfId="7" applyFill="1" applyBorder="1" applyAlignment="1">
      <alignment horizontal="center" vertical="center"/>
    </xf>
    <xf numFmtId="38" fontId="5" fillId="7" borderId="7" xfId="8" applyFont="1" applyFill="1" applyBorder="1" applyAlignment="1" applyProtection="1">
      <alignment vertical="center" shrinkToFit="1"/>
    </xf>
    <xf numFmtId="38" fontId="10" fillId="7" borderId="7" xfId="8" applyFont="1" applyFill="1" applyBorder="1" applyAlignment="1" applyProtection="1">
      <alignment vertical="center" shrinkToFit="1"/>
    </xf>
    <xf numFmtId="38" fontId="10" fillId="7" borderId="7" xfId="8" applyFont="1" applyFill="1" applyBorder="1" applyAlignment="1" applyProtection="1">
      <alignment horizontal="center" vertical="center" shrinkToFit="1"/>
    </xf>
    <xf numFmtId="0" fontId="2" fillId="7" borderId="17" xfId="7" applyFill="1" applyBorder="1"/>
    <xf numFmtId="177" fontId="15" fillId="7" borderId="0" xfId="8" applyNumberFormat="1" applyFont="1" applyFill="1" applyBorder="1" applyAlignment="1" applyProtection="1">
      <alignment vertical="center" shrinkToFit="1"/>
    </xf>
    <xf numFmtId="38" fontId="2" fillId="7" borderId="0" xfId="3" applyFont="1" applyFill="1" applyBorder="1" applyAlignment="1" applyProtection="1">
      <alignment horizontal="center" vertical="center"/>
    </xf>
    <xf numFmtId="177" fontId="10" fillId="7" borderId="7" xfId="8" applyNumberFormat="1" applyFont="1" applyFill="1" applyBorder="1" applyAlignment="1" applyProtection="1">
      <alignment vertical="center" shrinkToFit="1"/>
    </xf>
    <xf numFmtId="177" fontId="10" fillId="7" borderId="0" xfId="8" applyNumberFormat="1" applyFont="1" applyFill="1" applyBorder="1" applyAlignment="1" applyProtection="1">
      <alignment horizontal="center" vertical="center" shrinkToFit="1"/>
    </xf>
    <xf numFmtId="0" fontId="2" fillId="7" borderId="0" xfId="7" applyFill="1" applyAlignment="1">
      <alignment horizontal="right" vertical="center"/>
    </xf>
    <xf numFmtId="38" fontId="2" fillId="7" borderId="0" xfId="8" applyFont="1" applyFill="1" applyAlignment="1" applyProtection="1">
      <alignment wrapText="1"/>
    </xf>
    <xf numFmtId="38" fontId="2" fillId="7" borderId="0" xfId="3" applyFont="1" applyFill="1" applyAlignment="1" applyProtection="1"/>
    <xf numFmtId="38" fontId="2" fillId="7" borderId="0" xfId="3" applyFont="1" applyFill="1" applyAlignment="1" applyProtection="1">
      <alignment horizontal="center"/>
    </xf>
    <xf numFmtId="0" fontId="2" fillId="7" borderId="12" xfId="7" applyFill="1" applyBorder="1" applyAlignment="1">
      <alignment horizontal="centerContinuous" vertical="center"/>
    </xf>
    <xf numFmtId="0" fontId="2" fillId="7" borderId="0" xfId="7" applyFill="1" applyAlignment="1">
      <alignment horizontal="centerContinuous" vertical="center"/>
    </xf>
    <xf numFmtId="38" fontId="2" fillId="7" borderId="0" xfId="8" applyFont="1" applyFill="1" applyBorder="1" applyAlignment="1" applyProtection="1"/>
    <xf numFmtId="0" fontId="2" fillId="7" borderId="0" xfId="7" applyFill="1" applyAlignment="1">
      <alignment horizontal="center"/>
    </xf>
    <xf numFmtId="0" fontId="2" fillId="7" borderId="0" xfId="7" applyFill="1" applyAlignment="1">
      <alignment horizontal="left"/>
    </xf>
    <xf numFmtId="38" fontId="4" fillId="7" borderId="0" xfId="8" applyFont="1" applyFill="1" applyBorder="1" applyAlignment="1" applyProtection="1">
      <alignment horizontal="left" wrapText="1"/>
    </xf>
    <xf numFmtId="38" fontId="2" fillId="7" borderId="0" xfId="3" applyFont="1" applyFill="1" applyBorder="1" applyAlignment="1" applyProtection="1">
      <alignment horizontal="left"/>
    </xf>
    <xf numFmtId="177" fontId="15" fillId="7" borderId="0" xfId="3" applyNumberFormat="1" applyFont="1" applyFill="1" applyBorder="1" applyAlignment="1" applyProtection="1">
      <alignment horizontal="right"/>
    </xf>
    <xf numFmtId="38" fontId="2" fillId="0" borderId="0" xfId="8" applyFont="1" applyAlignment="1" applyProtection="1">
      <alignment wrapText="1"/>
    </xf>
    <xf numFmtId="38" fontId="2" fillId="0" borderId="0" xfId="3" applyFont="1" applyFill="1" applyAlignment="1" applyProtection="1"/>
    <xf numFmtId="38" fontId="2" fillId="0" borderId="0" xfId="3" applyFont="1" applyFill="1" applyAlignment="1" applyProtection="1">
      <alignment horizontal="center"/>
    </xf>
    <xf numFmtId="38" fontId="2" fillId="0" borderId="0" xfId="8" applyFont="1" applyBorder="1" applyAlignment="1" applyProtection="1"/>
    <xf numFmtId="0" fontId="2" fillId="0" borderId="0" xfId="7" applyAlignment="1">
      <alignment horizontal="center"/>
    </xf>
    <xf numFmtId="38" fontId="4" fillId="0" borderId="0" xfId="8" applyFont="1" applyFill="1" applyBorder="1" applyAlignment="1" applyProtection="1">
      <alignment horizontal="left" wrapText="1"/>
    </xf>
    <xf numFmtId="177" fontId="15" fillId="0" borderId="0" xfId="3" applyNumberFormat="1" applyFont="1" applyBorder="1" applyAlignment="1" applyProtection="1">
      <alignment horizontal="right"/>
    </xf>
    <xf numFmtId="177" fontId="10" fillId="0" borderId="7" xfId="8" applyNumberFormat="1" applyFont="1" applyFill="1" applyBorder="1" applyAlignment="1" applyProtection="1">
      <alignment vertical="center" shrinkToFit="1"/>
    </xf>
    <xf numFmtId="177" fontId="10" fillId="0" borderId="0" xfId="8" applyNumberFormat="1" applyFont="1" applyFill="1" applyBorder="1" applyAlignment="1" applyProtection="1">
      <alignment horizontal="center" vertical="center" shrinkToFit="1"/>
    </xf>
    <xf numFmtId="38" fontId="5" fillId="0" borderId="0" xfId="8" applyFont="1" applyBorder="1" applyAlignment="1" applyProtection="1">
      <alignment vertical="center" shrinkToFit="1"/>
    </xf>
    <xf numFmtId="38" fontId="2" fillId="0" borderId="0" xfId="8" applyFont="1" applyFill="1" applyBorder="1" applyAlignment="1" applyProtection="1">
      <alignment horizontal="center" vertical="center" shrinkToFit="1"/>
    </xf>
    <xf numFmtId="177" fontId="15" fillId="0" borderId="0" xfId="8" applyNumberFormat="1" applyFont="1" applyFill="1" applyBorder="1" applyAlignment="1" applyProtection="1">
      <alignment vertical="center" shrinkToFit="1"/>
    </xf>
    <xf numFmtId="38" fontId="5" fillId="0" borderId="7" xfId="8" applyFont="1" applyBorder="1" applyAlignment="1" applyProtection="1">
      <alignment vertical="center" shrinkToFit="1"/>
    </xf>
    <xf numFmtId="38" fontId="10" fillId="0" borderId="7" xfId="8" applyFont="1" applyFill="1" applyBorder="1" applyAlignment="1" applyProtection="1">
      <alignment vertical="center" shrinkToFit="1"/>
    </xf>
    <xf numFmtId="38" fontId="10" fillId="0" borderId="7" xfId="8" applyFont="1" applyFill="1" applyBorder="1" applyAlignment="1" applyProtection="1">
      <alignment horizontal="center" vertical="center" shrinkToFit="1"/>
    </xf>
    <xf numFmtId="38" fontId="6" fillId="0" borderId="0" xfId="8" applyFont="1" applyAlignment="1" applyProtection="1">
      <alignment vertical="center" shrinkToFit="1"/>
    </xf>
    <xf numFmtId="0" fontId="6" fillId="0" borderId="9" xfId="5" applyBorder="1" applyAlignment="1">
      <alignment vertical="center" shrinkToFit="1"/>
    </xf>
    <xf numFmtId="0" fontId="6" fillId="0" borderId="0" xfId="5" applyAlignment="1">
      <alignment horizontal="center" vertical="center" shrinkToFit="1"/>
    </xf>
    <xf numFmtId="38" fontId="2" fillId="0" borderId="5" xfId="3" applyFont="1" applyBorder="1" applyAlignment="1" applyProtection="1">
      <alignment horizontal="center" vertical="center" shrinkToFit="1"/>
    </xf>
    <xf numFmtId="38" fontId="2" fillId="0" borderId="5" xfId="3" applyFont="1" applyFill="1" applyBorder="1" applyAlignment="1" applyProtection="1">
      <alignment horizontal="center" vertical="center" shrinkToFit="1"/>
    </xf>
    <xf numFmtId="0" fontId="2" fillId="0" borderId="0" xfId="7" applyAlignment="1">
      <alignment horizontal="center" vertical="center"/>
    </xf>
    <xf numFmtId="0" fontId="0" fillId="0" borderId="0" xfId="0" applyAlignment="1">
      <alignment horizontal="center" vertical="center"/>
    </xf>
    <xf numFmtId="38" fontId="2" fillId="0" borderId="0" xfId="8" applyFont="1" applyBorder="1" applyAlignment="1" applyProtection="1">
      <alignment horizontal="center" vertical="center" shrinkToFit="1"/>
    </xf>
    <xf numFmtId="38" fontId="2" fillId="0" borderId="0" xfId="3" applyFont="1" applyBorder="1" applyAlignment="1" applyProtection="1">
      <alignment horizontal="center" vertical="center" shrinkToFit="1"/>
    </xf>
    <xf numFmtId="38" fontId="2" fillId="0" borderId="0" xfId="3" applyFont="1" applyFill="1" applyBorder="1" applyAlignment="1" applyProtection="1">
      <alignment horizontal="center" vertical="center" shrinkToFit="1"/>
    </xf>
    <xf numFmtId="0" fontId="2" fillId="0" borderId="0" xfId="7" applyAlignment="1">
      <alignment horizontal="center" vertical="center" shrinkToFit="1"/>
    </xf>
    <xf numFmtId="0" fontId="13" fillId="0" borderId="0" xfId="5" applyFont="1" applyAlignment="1">
      <alignment horizontal="left" vertical="center"/>
    </xf>
    <xf numFmtId="38" fontId="10" fillId="7" borderId="12" xfId="8" applyFont="1" applyFill="1" applyBorder="1" applyAlignment="1" applyProtection="1">
      <alignment vertical="center" shrinkToFit="1"/>
    </xf>
    <xf numFmtId="38" fontId="10" fillId="7" borderId="13" xfId="8" applyFont="1" applyFill="1" applyBorder="1" applyAlignment="1" applyProtection="1">
      <alignment vertical="center" shrinkToFit="1"/>
    </xf>
    <xf numFmtId="38" fontId="14" fillId="7" borderId="5" xfId="8" applyFont="1" applyFill="1" applyBorder="1" applyAlignment="1" applyProtection="1">
      <alignment vertical="center" shrinkToFit="1"/>
    </xf>
    <xf numFmtId="0" fontId="10" fillId="8" borderId="12" xfId="7" applyFont="1" applyFill="1" applyBorder="1"/>
    <xf numFmtId="38" fontId="10" fillId="8" borderId="12" xfId="8" applyFont="1" applyFill="1" applyBorder="1" applyAlignment="1" applyProtection="1">
      <alignment vertical="center" shrinkToFit="1"/>
    </xf>
    <xf numFmtId="38" fontId="12" fillId="8" borderId="12" xfId="8" applyFont="1" applyFill="1" applyBorder="1" applyAlignment="1" applyProtection="1">
      <alignment vertical="center" shrinkToFit="1"/>
    </xf>
    <xf numFmtId="0" fontId="10" fillId="8" borderId="13" xfId="7" applyFont="1" applyFill="1" applyBorder="1"/>
    <xf numFmtId="38" fontId="12" fillId="8" borderId="13" xfId="8" applyFont="1" applyFill="1" applyBorder="1" applyAlignment="1" applyProtection="1">
      <alignment vertical="center" shrinkToFit="1"/>
    </xf>
    <xf numFmtId="38" fontId="10" fillId="8" borderId="13" xfId="8" applyFont="1" applyFill="1" applyBorder="1" applyAlignment="1" applyProtection="1">
      <alignment vertical="center" shrinkToFit="1"/>
    </xf>
    <xf numFmtId="0" fontId="10" fillId="8" borderId="14" xfId="7" applyFont="1" applyFill="1" applyBorder="1"/>
    <xf numFmtId="0" fontId="10" fillId="8" borderId="10" xfId="7" applyFont="1" applyFill="1" applyBorder="1"/>
    <xf numFmtId="0" fontId="10" fillId="8" borderId="11" xfId="7" applyFont="1" applyFill="1" applyBorder="1"/>
    <xf numFmtId="38" fontId="12" fillId="8" borderId="10" xfId="8" applyFont="1" applyFill="1" applyBorder="1" applyAlignment="1" applyProtection="1">
      <alignment vertical="center" shrinkToFit="1"/>
    </xf>
    <xf numFmtId="38" fontId="10" fillId="8" borderId="10" xfId="8" applyFont="1" applyFill="1" applyBorder="1" applyAlignment="1" applyProtection="1">
      <alignment vertical="center" shrinkToFit="1"/>
    </xf>
    <xf numFmtId="0" fontId="2" fillId="8" borderId="12" xfId="7" applyFill="1" applyBorder="1"/>
    <xf numFmtId="38" fontId="2" fillId="8" borderId="12" xfId="8" applyFont="1" applyFill="1" applyBorder="1" applyAlignment="1" applyProtection="1">
      <alignment vertical="center" shrinkToFit="1"/>
    </xf>
    <xf numFmtId="38" fontId="5" fillId="8" borderId="12" xfId="8" applyFont="1" applyFill="1" applyBorder="1" applyAlignment="1" applyProtection="1">
      <alignment vertical="center" shrinkToFit="1"/>
    </xf>
    <xf numFmtId="0" fontId="2" fillId="8" borderId="13" xfId="7" applyFill="1" applyBorder="1"/>
    <xf numFmtId="0" fontId="2" fillId="8" borderId="14" xfId="7" applyFill="1" applyBorder="1"/>
    <xf numFmtId="38" fontId="5" fillId="8" borderId="13" xfId="8" applyFont="1" applyFill="1" applyBorder="1" applyAlignment="1" applyProtection="1">
      <alignment vertical="center" shrinkToFit="1"/>
    </xf>
    <xf numFmtId="38" fontId="2" fillId="8" borderId="13" xfId="8" applyFont="1" applyFill="1" applyBorder="1" applyAlignment="1" applyProtection="1">
      <alignment vertical="center" shrinkToFit="1"/>
    </xf>
    <xf numFmtId="38" fontId="10" fillId="8" borderId="12" xfId="8" applyFont="1" applyFill="1" applyBorder="1" applyAlignment="1" applyProtection="1">
      <alignment horizontal="center" vertical="center" shrinkToFit="1"/>
    </xf>
    <xf numFmtId="38" fontId="10" fillId="8" borderId="14" xfId="8" applyFont="1" applyFill="1" applyBorder="1" applyAlignment="1" applyProtection="1">
      <alignment horizontal="center" vertical="center" shrinkToFit="1"/>
    </xf>
    <xf numFmtId="38" fontId="10" fillId="8" borderId="13" xfId="8" applyFont="1" applyFill="1" applyBorder="1" applyAlignment="1" applyProtection="1">
      <alignment horizontal="center" vertical="center" shrinkToFit="1"/>
    </xf>
    <xf numFmtId="38" fontId="10" fillId="8" borderId="11" xfId="8" applyFont="1" applyFill="1" applyBorder="1" applyAlignment="1" applyProtection="1">
      <alignment horizontal="center" vertical="center" shrinkToFit="1"/>
    </xf>
    <xf numFmtId="38" fontId="10" fillId="0" borderId="22" xfId="8" applyFont="1" applyFill="1" applyBorder="1" applyAlignment="1" applyProtection="1">
      <alignment vertical="center" shrinkToFit="1"/>
    </xf>
    <xf numFmtId="38" fontId="10" fillId="0" borderId="21" xfId="8" applyFont="1" applyFill="1" applyBorder="1" applyAlignment="1" applyProtection="1">
      <alignment vertical="center" shrinkToFit="1"/>
    </xf>
    <xf numFmtId="38" fontId="2" fillId="0" borderId="12" xfId="3" applyFont="1" applyBorder="1" applyAlignment="1" applyProtection="1">
      <alignment horizontal="right" vertical="center" shrinkToFit="1"/>
    </xf>
    <xf numFmtId="38" fontId="2" fillId="0" borderId="12" xfId="3" applyFont="1" applyFill="1" applyBorder="1" applyAlignment="1" applyProtection="1">
      <alignment horizontal="right" vertical="center" shrinkToFit="1"/>
    </xf>
    <xf numFmtId="176" fontId="6" fillId="0" borderId="12" xfId="5" quotePrefix="1" applyNumberFormat="1" applyBorder="1" applyAlignment="1">
      <alignment horizontal="right" vertical="center" shrinkToFit="1"/>
    </xf>
    <xf numFmtId="178" fontId="6" fillId="0" borderId="12" xfId="5" applyNumberFormat="1" applyBorder="1" applyAlignment="1">
      <alignment vertical="center" shrinkToFit="1"/>
    </xf>
    <xf numFmtId="178" fontId="8" fillId="0" borderId="12" xfId="5" applyNumberFormat="1" applyFont="1" applyBorder="1">
      <alignment vertical="center"/>
    </xf>
    <xf numFmtId="38" fontId="14" fillId="7" borderId="0" xfId="8" applyFont="1" applyFill="1" applyBorder="1" applyAlignment="1" applyProtection="1">
      <alignment vertical="center" shrinkToFit="1"/>
    </xf>
    <xf numFmtId="38" fontId="10" fillId="0" borderId="0" xfId="8" applyFont="1" applyFill="1" applyBorder="1" applyAlignment="1" applyProtection="1">
      <alignment vertical="center" shrinkToFit="1"/>
    </xf>
    <xf numFmtId="38" fontId="10" fillId="0" borderId="0" xfId="8" applyFont="1" applyFill="1" applyBorder="1" applyAlignment="1" applyProtection="1">
      <alignment horizontal="center" vertical="center" shrinkToFit="1"/>
    </xf>
    <xf numFmtId="0" fontId="2" fillId="0" borderId="0" xfId="7" applyAlignment="1">
      <alignment horizontal="left" vertical="center"/>
    </xf>
    <xf numFmtId="0" fontId="2" fillId="9" borderId="8" xfId="7" applyFill="1" applyBorder="1" applyAlignment="1">
      <alignment vertical="center"/>
    </xf>
    <xf numFmtId="0" fontId="2" fillId="9" borderId="9" xfId="7" applyFill="1" applyBorder="1" applyAlignment="1">
      <alignment vertical="center"/>
    </xf>
    <xf numFmtId="38" fontId="4" fillId="9" borderId="9" xfId="8" applyFont="1" applyFill="1" applyBorder="1" applyAlignment="1" applyProtection="1">
      <alignment vertical="center" shrinkToFit="1"/>
    </xf>
    <xf numFmtId="38" fontId="2" fillId="9" borderId="9" xfId="8" applyFont="1" applyFill="1" applyBorder="1" applyAlignment="1" applyProtection="1">
      <alignment vertical="center" shrinkToFit="1"/>
    </xf>
    <xf numFmtId="38" fontId="2" fillId="9" borderId="9" xfId="8" applyFont="1" applyFill="1" applyBorder="1" applyAlignment="1" applyProtection="1">
      <alignment horizontal="center" vertical="center" shrinkToFit="1"/>
    </xf>
    <xf numFmtId="38" fontId="2" fillId="9" borderId="7" xfId="8" applyFont="1" applyFill="1" applyBorder="1" applyAlignment="1" applyProtection="1">
      <alignment vertical="center" shrinkToFit="1"/>
    </xf>
    <xf numFmtId="0" fontId="2" fillId="9" borderId="1" xfId="7" applyFill="1" applyBorder="1"/>
    <xf numFmtId="0" fontId="6" fillId="9" borderId="12" xfId="5" applyFill="1" applyBorder="1" applyAlignment="1">
      <alignment vertical="center" shrinkToFit="1"/>
    </xf>
    <xf numFmtId="38" fontId="14" fillId="7" borderId="7" xfId="8" applyFont="1" applyFill="1" applyBorder="1" applyAlignment="1" applyProtection="1">
      <alignment vertical="center" shrinkToFit="1"/>
    </xf>
    <xf numFmtId="38" fontId="14" fillId="0" borderId="0" xfId="8" applyFont="1" applyFill="1" applyBorder="1" applyAlignment="1" applyProtection="1">
      <alignment vertical="center" shrinkToFit="1"/>
    </xf>
    <xf numFmtId="0" fontId="2" fillId="0" borderId="15" xfId="7" applyBorder="1"/>
    <xf numFmtId="0" fontId="2" fillId="0" borderId="15" xfId="7" applyBorder="1" applyAlignment="1">
      <alignment horizontal="center" vertical="center"/>
    </xf>
    <xf numFmtId="38" fontId="5" fillId="0" borderId="15" xfId="8" applyFont="1" applyBorder="1" applyAlignment="1" applyProtection="1">
      <alignment vertical="center" shrinkToFit="1"/>
    </xf>
    <xf numFmtId="38" fontId="2" fillId="0" borderId="15" xfId="8" applyFont="1" applyBorder="1" applyAlignment="1" applyProtection="1">
      <alignment vertical="center" shrinkToFit="1"/>
    </xf>
    <xf numFmtId="38" fontId="14" fillId="7" borderId="15" xfId="8" applyFont="1" applyFill="1" applyBorder="1" applyAlignment="1" applyProtection="1">
      <alignment vertical="center" shrinkToFit="1"/>
    </xf>
    <xf numFmtId="38" fontId="2" fillId="0" borderId="15" xfId="8" applyFont="1" applyFill="1" applyBorder="1" applyAlignment="1" applyProtection="1">
      <alignment vertical="center" shrinkToFit="1"/>
    </xf>
    <xf numFmtId="38" fontId="10" fillId="0" borderId="15" xfId="8" applyFont="1" applyFill="1" applyBorder="1" applyAlignment="1" applyProtection="1">
      <alignment horizontal="center" vertical="center" shrinkToFit="1"/>
    </xf>
    <xf numFmtId="38" fontId="2" fillId="7" borderId="12" xfId="8" applyFont="1" applyFill="1" applyBorder="1" applyAlignment="1" applyProtection="1">
      <alignment vertical="center" shrinkToFit="1"/>
    </xf>
    <xf numFmtId="38" fontId="2" fillId="7" borderId="12" xfId="8" applyFont="1" applyFill="1" applyBorder="1" applyAlignment="1" applyProtection="1">
      <alignment horizontal="center" vertical="center" shrinkToFit="1"/>
    </xf>
    <xf numFmtId="0" fontId="2" fillId="7" borderId="12" xfId="7" applyFill="1" applyBorder="1"/>
    <xf numFmtId="38" fontId="10" fillId="0" borderId="9" xfId="8" applyFont="1" applyFill="1" applyBorder="1" applyAlignment="1" applyProtection="1">
      <alignment vertical="center" shrinkToFit="1"/>
    </xf>
    <xf numFmtId="38" fontId="2" fillId="7" borderId="5" xfId="8" applyFont="1" applyFill="1" applyBorder="1" applyAlignment="1" applyProtection="1">
      <alignment vertical="center" shrinkToFit="1"/>
    </xf>
    <xf numFmtId="38" fontId="2" fillId="7" borderId="5" xfId="8" applyFont="1" applyFill="1" applyBorder="1" applyAlignment="1" applyProtection="1">
      <alignment horizontal="center" vertical="center" shrinkToFit="1"/>
    </xf>
    <xf numFmtId="0" fontId="2" fillId="7" borderId="5" xfId="7" applyFill="1" applyBorder="1"/>
    <xf numFmtId="38" fontId="2" fillId="7" borderId="13" xfId="8" applyFont="1" applyFill="1" applyBorder="1" applyAlignment="1" applyProtection="1">
      <alignment vertical="center" shrinkToFit="1"/>
    </xf>
    <xf numFmtId="38" fontId="2" fillId="7" borderId="13" xfId="8" applyFont="1" applyFill="1" applyBorder="1" applyAlignment="1" applyProtection="1">
      <alignment horizontal="center" vertical="center" shrinkToFit="1"/>
    </xf>
    <xf numFmtId="0" fontId="2" fillId="7" borderId="13" xfId="7" applyFill="1" applyBorder="1"/>
    <xf numFmtId="0" fontId="2" fillId="8" borderId="12" xfId="7" applyFill="1" applyBorder="1" applyAlignment="1">
      <alignment vertical="center"/>
    </xf>
    <xf numFmtId="38" fontId="4" fillId="8" borderId="12" xfId="8" applyFont="1" applyFill="1" applyBorder="1" applyAlignment="1" applyProtection="1">
      <alignment vertical="center" shrinkToFit="1"/>
    </xf>
    <xf numFmtId="0" fontId="2" fillId="8" borderId="5" xfId="7" applyFill="1" applyBorder="1" applyAlignment="1">
      <alignment vertical="center"/>
    </xf>
    <xf numFmtId="38" fontId="4" fillId="8" borderId="5" xfId="8" applyFont="1" applyFill="1" applyBorder="1" applyAlignment="1" applyProtection="1">
      <alignment vertical="center" shrinkToFit="1"/>
    </xf>
    <xf numFmtId="38" fontId="2" fillId="8" borderId="5" xfId="8" applyFont="1" applyFill="1" applyBorder="1" applyAlignment="1" applyProtection="1">
      <alignment vertical="center" shrinkToFit="1"/>
    </xf>
    <xf numFmtId="0" fontId="2" fillId="8" borderId="13" xfId="7" applyFill="1" applyBorder="1" applyAlignment="1">
      <alignment vertical="center"/>
    </xf>
    <xf numFmtId="38" fontId="4" fillId="8" borderId="13" xfId="8" applyFont="1" applyFill="1" applyBorder="1" applyAlignment="1" applyProtection="1">
      <alignment vertical="center" shrinkToFit="1"/>
    </xf>
    <xf numFmtId="38" fontId="2" fillId="8" borderId="12" xfId="8" applyFont="1" applyFill="1" applyBorder="1" applyAlignment="1" applyProtection="1">
      <alignment horizontal="center" vertical="center" shrinkToFit="1"/>
    </xf>
    <xf numFmtId="38" fontId="2" fillId="8" borderId="5" xfId="8" applyFont="1" applyFill="1" applyBorder="1" applyAlignment="1" applyProtection="1">
      <alignment horizontal="center" vertical="center" shrinkToFit="1"/>
    </xf>
    <xf numFmtId="38" fontId="2" fillId="8" borderId="13" xfId="8" applyFont="1" applyFill="1" applyBorder="1" applyAlignment="1" applyProtection="1">
      <alignment horizontal="center" vertical="center" shrinkToFit="1"/>
    </xf>
    <xf numFmtId="38" fontId="14" fillId="3" borderId="7" xfId="8" applyFont="1" applyFill="1" applyBorder="1" applyAlignment="1" applyProtection="1">
      <alignment vertical="center" shrinkToFit="1"/>
    </xf>
    <xf numFmtId="38" fontId="2" fillId="0" borderId="4" xfId="3" applyFont="1" applyBorder="1" applyAlignment="1" applyProtection="1">
      <alignment horizontal="center" vertical="center" shrinkToFit="1"/>
    </xf>
    <xf numFmtId="0" fontId="2" fillId="0" borderId="4" xfId="7" applyBorder="1" applyAlignment="1">
      <alignment horizontal="center" vertical="center" shrinkToFit="1"/>
    </xf>
    <xf numFmtId="0" fontId="2" fillId="0" borderId="4" xfId="7" applyBorder="1" applyAlignment="1">
      <alignment horizontal="center" vertical="center"/>
    </xf>
    <xf numFmtId="0" fontId="2" fillId="0" borderId="6" xfId="7" applyBorder="1" applyAlignment="1">
      <alignment horizontal="center" vertical="center"/>
    </xf>
    <xf numFmtId="0" fontId="0" fillId="0" borderId="4" xfId="0" applyBorder="1" applyAlignment="1">
      <alignment horizontal="center" vertical="center"/>
    </xf>
    <xf numFmtId="0" fontId="6" fillId="0" borderId="12" xfId="5" applyBorder="1" applyAlignment="1">
      <alignment horizontal="left" vertical="center" wrapText="1"/>
    </xf>
    <xf numFmtId="0" fontId="3" fillId="0" borderId="0" xfId="7" applyFont="1" applyAlignment="1">
      <alignment horizontal="center" vertical="center"/>
    </xf>
    <xf numFmtId="0" fontId="10" fillId="0" borderId="12" xfId="7" applyFont="1" applyBorder="1" applyAlignment="1">
      <alignment vertical="center" shrinkToFit="1"/>
    </xf>
    <xf numFmtId="38" fontId="2" fillId="0" borderId="4" xfId="8" applyFont="1" applyBorder="1" applyAlignment="1" applyProtection="1">
      <alignment horizontal="center" vertical="center" shrinkToFit="1"/>
    </xf>
    <xf numFmtId="38" fontId="5" fillId="0" borderId="6" xfId="3" applyFont="1" applyFill="1" applyBorder="1" applyAlignment="1" applyProtection="1">
      <alignment horizontal="center" vertical="center" wrapText="1" shrinkToFit="1"/>
    </xf>
    <xf numFmtId="38" fontId="5" fillId="0" borderId="5" xfId="3" applyFont="1" applyFill="1" applyBorder="1" applyAlignment="1" applyProtection="1">
      <alignment horizontal="center" vertical="center" shrinkToFit="1"/>
    </xf>
    <xf numFmtId="0" fontId="2" fillId="5" borderId="18" xfId="7" applyFill="1" applyBorder="1" applyAlignment="1">
      <alignment horizontal="center" vertical="center"/>
    </xf>
    <xf numFmtId="0" fontId="2" fillId="5" borderId="3" xfId="7" applyFill="1" applyBorder="1" applyAlignment="1">
      <alignment horizontal="center" vertical="center"/>
    </xf>
    <xf numFmtId="0" fontId="2" fillId="5" borderId="2" xfId="7" applyFill="1" applyBorder="1" applyAlignment="1">
      <alignment horizontal="center" vertical="center"/>
    </xf>
    <xf numFmtId="0" fontId="2" fillId="5" borderId="19" xfId="7" applyFill="1" applyBorder="1" applyAlignment="1">
      <alignment horizontal="center" vertical="center"/>
    </xf>
    <xf numFmtId="0" fontId="2" fillId="5" borderId="0" xfId="7" applyFill="1" applyAlignment="1">
      <alignment horizontal="center" vertical="center"/>
    </xf>
    <xf numFmtId="0" fontId="2" fillId="5" borderId="20" xfId="7" applyFill="1" applyBorder="1" applyAlignment="1">
      <alignment horizontal="center" vertical="center"/>
    </xf>
    <xf numFmtId="0" fontId="2" fillId="5" borderId="16" xfId="7" applyFill="1" applyBorder="1" applyAlignment="1">
      <alignment horizontal="center" vertical="center"/>
    </xf>
    <xf numFmtId="0" fontId="2" fillId="5" borderId="7" xfId="7" applyFill="1" applyBorder="1" applyAlignment="1">
      <alignment horizontal="center" vertical="center"/>
    </xf>
    <xf numFmtId="0" fontId="2" fillId="5" borderId="17" xfId="7" applyFill="1" applyBorder="1" applyAlignment="1">
      <alignment horizontal="center" vertical="center"/>
    </xf>
    <xf numFmtId="38" fontId="2" fillId="5" borderId="6" xfId="3" applyFont="1" applyFill="1" applyBorder="1" applyAlignment="1" applyProtection="1">
      <alignment horizontal="center" vertical="center" shrinkToFit="1"/>
    </xf>
    <xf numFmtId="38" fontId="2" fillId="5" borderId="4" xfId="3" applyFont="1" applyFill="1" applyBorder="1" applyAlignment="1" applyProtection="1">
      <alignment horizontal="center" vertical="center" shrinkToFit="1"/>
    </xf>
    <xf numFmtId="38" fontId="2" fillId="5" borderId="5" xfId="3" applyFont="1" applyFill="1" applyBorder="1" applyAlignment="1" applyProtection="1">
      <alignment horizontal="center" vertical="center" shrinkToFit="1"/>
    </xf>
    <xf numFmtId="0" fontId="2" fillId="5" borderId="18" xfId="7" applyFill="1" applyBorder="1" applyAlignment="1">
      <alignment horizontal="center" vertical="center" shrinkToFit="1"/>
    </xf>
    <xf numFmtId="0" fontId="2" fillId="5" borderId="2" xfId="7" applyFill="1" applyBorder="1" applyAlignment="1">
      <alignment horizontal="center" vertical="center" shrinkToFit="1"/>
    </xf>
    <xf numFmtId="0" fontId="2" fillId="5" borderId="19" xfId="7" applyFill="1" applyBorder="1" applyAlignment="1">
      <alignment horizontal="center" vertical="center" shrinkToFit="1"/>
    </xf>
    <xf numFmtId="0" fontId="2" fillId="5" borderId="20" xfId="7" applyFill="1" applyBorder="1" applyAlignment="1">
      <alignment horizontal="center" vertical="center" shrinkToFit="1"/>
    </xf>
    <xf numFmtId="0" fontId="2" fillId="5" borderId="16" xfId="7" applyFill="1" applyBorder="1" applyAlignment="1">
      <alignment horizontal="center" vertical="center" shrinkToFit="1"/>
    </xf>
    <xf numFmtId="0" fontId="2" fillId="5" borderId="17" xfId="7" applyFill="1" applyBorder="1" applyAlignment="1">
      <alignment horizontal="center" vertical="center" shrinkToFit="1"/>
    </xf>
    <xf numFmtId="0" fontId="3" fillId="7" borderId="0" xfId="7" applyFont="1" applyFill="1" applyAlignment="1">
      <alignment horizontal="center" vertical="center"/>
    </xf>
    <xf numFmtId="0" fontId="10" fillId="7" borderId="12" xfId="7" applyFont="1" applyFill="1" applyBorder="1" applyAlignment="1">
      <alignment vertical="center" shrinkToFit="1"/>
    </xf>
    <xf numFmtId="38" fontId="10" fillId="7" borderId="12" xfId="8" applyFont="1" applyFill="1" applyBorder="1" applyAlignment="1" applyProtection="1">
      <alignment horizontal="right" vertical="center" shrinkToFit="1"/>
    </xf>
    <xf numFmtId="38" fontId="10" fillId="7" borderId="13" xfId="8" applyFont="1" applyFill="1" applyBorder="1" applyAlignment="1" applyProtection="1">
      <alignment horizontal="right" vertical="center" shrinkToFit="1"/>
    </xf>
  </cellXfs>
  <cellStyles count="9">
    <cellStyle name="パーセント 3" xfId="1" xr:uid="{00000000-0005-0000-0000-000000000000}"/>
    <cellStyle name="パーセント 6" xfId="2" xr:uid="{00000000-0005-0000-0000-000001000000}"/>
    <cellStyle name="桁区切り" xfId="8" builtinId="6"/>
    <cellStyle name="桁区切り 3" xfId="3" xr:uid="{00000000-0005-0000-0000-000003000000}"/>
    <cellStyle name="桁区切り 6" xfId="4" xr:uid="{00000000-0005-0000-0000-000004000000}"/>
    <cellStyle name="標準" xfId="0" builtinId="0"/>
    <cellStyle name="標準 2" xfId="5" xr:uid="{00000000-0005-0000-0000-000006000000}"/>
    <cellStyle name="標準 6" xfId="6" xr:uid="{00000000-0005-0000-0000-000007000000}"/>
    <cellStyle name="標準_Sheet1" xfId="7" xr:uid="{00000000-0005-0000-0000-000008000000}"/>
  </cellStyles>
  <dxfs count="0"/>
  <tableStyles count="0" defaultTableStyle="TableStyleMedium9" defaultPivotStyle="PivotStyleLight16"/>
  <colors>
    <mruColors>
      <color rgb="FFFFFFCC"/>
      <color rgb="FFFFFF99"/>
      <color rgb="FFE6FC1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34290</xdr:colOff>
      <xdr:row>21</xdr:row>
      <xdr:rowOff>61518</xdr:rowOff>
    </xdr:from>
    <xdr:to>
      <xdr:col>9</xdr:col>
      <xdr:colOff>1426845</xdr:colOff>
      <xdr:row>27</xdr:row>
      <xdr:rowOff>70485</xdr:rowOff>
    </xdr:to>
    <xdr:sp macro="" textlink="">
      <xdr:nvSpPr>
        <xdr:cNvPr id="3" name="四角形吹き出し 2">
          <a:extLst>
            <a:ext uri="{FF2B5EF4-FFF2-40B4-BE49-F238E27FC236}">
              <a16:creationId xmlns:a16="http://schemas.microsoft.com/office/drawing/2014/main" id="{00000000-0008-0000-0100-000003000000}"/>
            </a:ext>
          </a:extLst>
        </xdr:cNvPr>
        <xdr:cNvSpPr/>
      </xdr:nvSpPr>
      <xdr:spPr>
        <a:xfrm>
          <a:off x="7022919" y="3555832"/>
          <a:ext cx="1392555" cy="683882"/>
        </a:xfrm>
        <a:prstGeom prst="wedgeRectCallout">
          <a:avLst>
            <a:gd name="adj1" fmla="val -112971"/>
            <a:gd name="adj2" fmla="val 31357"/>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rtlCol="0" anchor="t"/>
        <a:lstStyle/>
        <a:p>
          <a:pPr algn="ctr"/>
          <a:r>
            <a:rPr kumimoji="1" lang="ja-JP" altLang="en-US" sz="1200" b="1">
              <a:solidFill>
                <a:sysClr val="windowText" lastClr="000000"/>
              </a:solidFill>
            </a:rPr>
            <a:t>税込額は自動計算されます。</a:t>
          </a:r>
          <a:endParaRPr kumimoji="1" lang="en-US" altLang="ja-JP" sz="1200" b="1">
            <a:solidFill>
              <a:sysClr val="windowText" lastClr="000000"/>
            </a:solidFill>
          </a:endParaRPr>
        </a:p>
        <a:p>
          <a:pPr algn="ctr"/>
          <a:r>
            <a:rPr kumimoji="1" lang="ja-JP" altLang="en-US" sz="1200" b="1">
              <a:solidFill>
                <a:sysClr val="windowText" lastClr="000000"/>
              </a:solidFill>
            </a:rPr>
            <a:t>（緑セル）</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2</xdr:col>
      <xdr:colOff>133349</xdr:colOff>
      <xdr:row>12</xdr:row>
      <xdr:rowOff>123825</xdr:rowOff>
    </xdr:from>
    <xdr:to>
      <xdr:col>5</xdr:col>
      <xdr:colOff>246074</xdr:colOff>
      <xdr:row>15</xdr:row>
      <xdr:rowOff>22425</xdr:rowOff>
    </xdr:to>
    <xdr:sp macro="" textlink="">
      <xdr:nvSpPr>
        <xdr:cNvPr id="12" name="四角形吹き出し 11">
          <a:extLst>
            <a:ext uri="{FF2B5EF4-FFF2-40B4-BE49-F238E27FC236}">
              <a16:creationId xmlns:a16="http://schemas.microsoft.com/office/drawing/2014/main" id="{00000000-0008-0000-0100-00000C000000}"/>
            </a:ext>
          </a:extLst>
        </xdr:cNvPr>
        <xdr:cNvSpPr/>
      </xdr:nvSpPr>
      <xdr:spPr>
        <a:xfrm>
          <a:off x="676274" y="2228850"/>
          <a:ext cx="3456000" cy="432000"/>
        </a:xfrm>
        <a:prstGeom prst="wedgeRectCallout">
          <a:avLst>
            <a:gd name="adj1" fmla="val -42174"/>
            <a:gd name="adj2" fmla="val -95288"/>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kumimoji="1" lang="ja-JP" altLang="en-US" sz="1200" b="1">
              <a:solidFill>
                <a:sysClr val="windowText" lastClr="000000"/>
              </a:solidFill>
            </a:rPr>
            <a:t>行が不足する場合は適宜追加してください。</a:t>
          </a:r>
        </a:p>
      </xdr:txBody>
    </xdr:sp>
    <xdr:clientData/>
  </xdr:twoCellAnchor>
  <xdr:twoCellAnchor>
    <xdr:from>
      <xdr:col>9</xdr:col>
      <xdr:colOff>91440</xdr:colOff>
      <xdr:row>0</xdr:row>
      <xdr:rowOff>119743</xdr:rowOff>
    </xdr:from>
    <xdr:to>
      <xdr:col>9</xdr:col>
      <xdr:colOff>1432561</xdr:colOff>
      <xdr:row>20</xdr:row>
      <xdr:rowOff>11908</xdr:rowOff>
    </xdr:to>
    <xdr:sp macro="" textlink="">
      <xdr:nvSpPr>
        <xdr:cNvPr id="13" name="四角形吹き出し 12">
          <a:extLst>
            <a:ext uri="{FF2B5EF4-FFF2-40B4-BE49-F238E27FC236}">
              <a16:creationId xmlns:a16="http://schemas.microsoft.com/office/drawing/2014/main" id="{00000000-0008-0000-0100-00000D000000}"/>
            </a:ext>
          </a:extLst>
        </xdr:cNvPr>
        <xdr:cNvSpPr/>
      </xdr:nvSpPr>
      <xdr:spPr>
        <a:xfrm>
          <a:off x="6209211" y="119743"/>
          <a:ext cx="1341121" cy="3223194"/>
        </a:xfrm>
        <a:prstGeom prst="wedgeRectCallout">
          <a:avLst>
            <a:gd name="adj1" fmla="val -38729"/>
            <a:gd name="adj2" fmla="val -34509"/>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kumimoji="1" lang="ja-JP" altLang="en-US" sz="1100" b="1">
              <a:solidFill>
                <a:sysClr val="windowText" lastClr="000000"/>
              </a:solidFill>
            </a:rPr>
            <a:t>様式第１号との整合性を確認の上、御記入ください。</a:t>
          </a:r>
          <a:endParaRPr kumimoji="1" lang="en-US" altLang="ja-JP" sz="1100" b="1">
            <a:solidFill>
              <a:sysClr val="windowText" lastClr="000000"/>
            </a:solidFill>
          </a:endParaRPr>
        </a:p>
        <a:p>
          <a:pPr algn="l"/>
          <a:endParaRPr kumimoji="1" lang="en-US" altLang="ja-JP" sz="1100" b="1">
            <a:solidFill>
              <a:sysClr val="windowText" lastClr="000000"/>
            </a:solidFill>
          </a:endParaRPr>
        </a:p>
        <a:p>
          <a:pPr algn="l"/>
          <a:r>
            <a:rPr kumimoji="1" lang="en-US" altLang="ja-JP" sz="1100" b="1">
              <a:solidFill>
                <a:sysClr val="windowText" lastClr="000000"/>
              </a:solidFill>
            </a:rPr>
            <a:t>【</a:t>
          </a:r>
          <a:r>
            <a:rPr kumimoji="1" lang="ja-JP" altLang="ja-JP" sz="1100" b="1">
              <a:solidFill>
                <a:sysClr val="windowText" lastClr="000000"/>
              </a:solidFill>
              <a:effectLst/>
              <a:latin typeface="+mn-lt"/>
              <a:ea typeface="+mn-ea"/>
              <a:cs typeface="+mn-cs"/>
            </a:rPr>
            <a:t>共同申請の場合</a:t>
          </a:r>
          <a:r>
            <a:rPr kumimoji="1" lang="en-US" altLang="ja-JP" sz="1100" b="1">
              <a:solidFill>
                <a:sysClr val="windowText" lastClr="000000"/>
              </a:solidFill>
            </a:rPr>
            <a:t>】</a:t>
          </a:r>
          <a:r>
            <a:rPr kumimoji="1" lang="ja-JP" altLang="en-US" sz="1100" b="1">
              <a:solidFill>
                <a:sysClr val="windowText" lastClr="000000"/>
              </a:solidFill>
            </a:rPr>
            <a:t>①全提案者の費用合計の表</a:t>
          </a:r>
          <a:endParaRPr kumimoji="1" lang="en-US" altLang="ja-JP" sz="1100" b="1">
            <a:solidFill>
              <a:sysClr val="windowText" lastClr="000000"/>
            </a:solidFill>
          </a:endParaRPr>
        </a:p>
        <a:p>
          <a:pPr algn="l"/>
          <a:r>
            <a:rPr kumimoji="1" lang="ja-JP" altLang="en-US" sz="1100" b="1">
              <a:solidFill>
                <a:sysClr val="windowText" lastClr="000000"/>
              </a:solidFill>
            </a:rPr>
            <a:t>②提案者ごとの費用をまとめた表</a:t>
          </a:r>
          <a:endParaRPr kumimoji="1" lang="en-US" altLang="ja-JP" sz="1100" b="1">
            <a:solidFill>
              <a:sysClr val="windowText" lastClr="000000"/>
            </a:solidFill>
          </a:endParaRPr>
        </a:p>
        <a:p>
          <a:pPr algn="l"/>
          <a:r>
            <a:rPr kumimoji="1" lang="ja-JP" altLang="en-US" sz="1100" b="1">
              <a:solidFill>
                <a:sysClr val="windowText" lastClr="000000"/>
              </a:solidFill>
            </a:rPr>
            <a:t>の２種類をそれぞれ作成してください。</a:t>
          </a:r>
          <a:endParaRPr kumimoji="1" lang="en-US" altLang="ja-JP" sz="1100" b="1">
            <a:solidFill>
              <a:sysClr val="windowText" lastClr="000000"/>
            </a:solidFill>
          </a:endParaRPr>
        </a:p>
        <a:p>
          <a:pPr algn="l"/>
          <a:r>
            <a:rPr kumimoji="1" lang="en-US" altLang="ja-JP" sz="1100" b="1">
              <a:solidFill>
                <a:sysClr val="windowText" lastClr="000000"/>
              </a:solidFill>
            </a:rPr>
            <a:t>※</a:t>
          </a:r>
          <a:r>
            <a:rPr kumimoji="1" lang="en-US" altLang="ja-JP" sz="1100" b="1">
              <a:solidFill>
                <a:srgbClr val="FF0000"/>
              </a:solidFill>
            </a:rPr>
            <a:t>A</a:t>
          </a:r>
          <a:r>
            <a:rPr kumimoji="1" lang="ja-JP" altLang="en-US" sz="1100" b="1">
              <a:solidFill>
                <a:srgbClr val="FF0000"/>
              </a:solidFill>
            </a:rPr>
            <a:t>社、</a:t>
          </a:r>
          <a:r>
            <a:rPr kumimoji="1" lang="en-US" altLang="ja-JP" sz="1100" b="1">
              <a:solidFill>
                <a:srgbClr val="FF0000"/>
              </a:solidFill>
            </a:rPr>
            <a:t>B</a:t>
          </a:r>
          <a:r>
            <a:rPr kumimoji="1" lang="ja-JP" altLang="en-US" sz="1100" b="1">
              <a:solidFill>
                <a:srgbClr val="FF0000"/>
              </a:solidFill>
            </a:rPr>
            <a:t>社の共同提案の場合、合計の表・</a:t>
          </a:r>
          <a:r>
            <a:rPr kumimoji="1" lang="en-US" altLang="ja-JP" sz="1100" b="1">
              <a:solidFill>
                <a:srgbClr val="FF0000"/>
              </a:solidFill>
            </a:rPr>
            <a:t>A</a:t>
          </a:r>
          <a:r>
            <a:rPr kumimoji="1" lang="ja-JP" altLang="en-US" sz="1100" b="1">
              <a:solidFill>
                <a:srgbClr val="FF0000"/>
              </a:solidFill>
            </a:rPr>
            <a:t>社の経費の表・</a:t>
          </a:r>
          <a:r>
            <a:rPr kumimoji="1" lang="en-US" altLang="ja-JP" sz="1100" b="1">
              <a:solidFill>
                <a:srgbClr val="FF0000"/>
              </a:solidFill>
            </a:rPr>
            <a:t>B</a:t>
          </a:r>
          <a:r>
            <a:rPr kumimoji="1" lang="ja-JP" altLang="en-US" sz="1100" b="1">
              <a:solidFill>
                <a:srgbClr val="FF0000"/>
              </a:solidFill>
            </a:rPr>
            <a:t>社の経費の表の３枚</a:t>
          </a:r>
          <a:r>
            <a:rPr kumimoji="1" lang="ja-JP" altLang="en-US" sz="1100" b="1">
              <a:solidFill>
                <a:sysClr val="windowText" lastClr="000000"/>
              </a:solidFill>
            </a:rPr>
            <a:t>となります。</a:t>
          </a:r>
          <a:endParaRPr kumimoji="1" lang="en-US" altLang="ja-JP" sz="1100" b="1">
            <a:solidFill>
              <a:sysClr val="windowText" lastClr="000000"/>
            </a:solidFill>
          </a:endParaRPr>
        </a:p>
      </xdr:txBody>
    </xdr:sp>
    <xdr:clientData/>
  </xdr:twoCellAnchor>
  <xdr:twoCellAnchor>
    <xdr:from>
      <xdr:col>2</xdr:col>
      <xdr:colOff>962025</xdr:colOff>
      <xdr:row>53</xdr:row>
      <xdr:rowOff>28575</xdr:rowOff>
    </xdr:from>
    <xdr:to>
      <xdr:col>5</xdr:col>
      <xdr:colOff>114300</xdr:colOff>
      <xdr:row>59</xdr:row>
      <xdr:rowOff>56592</xdr:rowOff>
    </xdr:to>
    <xdr:sp macro="" textlink="">
      <xdr:nvSpPr>
        <xdr:cNvPr id="5" name="四角形吹き出し 4">
          <a:extLst>
            <a:ext uri="{FF2B5EF4-FFF2-40B4-BE49-F238E27FC236}">
              <a16:creationId xmlns:a16="http://schemas.microsoft.com/office/drawing/2014/main" id="{00000000-0008-0000-0100-000005000000}"/>
            </a:ext>
          </a:extLst>
        </xdr:cNvPr>
        <xdr:cNvSpPr/>
      </xdr:nvSpPr>
      <xdr:spPr>
        <a:xfrm>
          <a:off x="1504950" y="6972300"/>
          <a:ext cx="2495550" cy="713817"/>
        </a:xfrm>
        <a:prstGeom prst="wedgeRectCallout">
          <a:avLst>
            <a:gd name="adj1" fmla="val -2145"/>
            <a:gd name="adj2" fmla="val -82524"/>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200" b="1">
              <a:solidFill>
                <a:sysClr val="windowText" lastClr="000000"/>
              </a:solidFill>
            </a:rPr>
            <a:t>「出精値引き」や「調整費」等の記載のないようにしてください。</a:t>
          </a:r>
        </a:p>
      </xdr:txBody>
    </xdr:sp>
    <xdr:clientData/>
  </xdr:twoCellAnchor>
  <xdr:twoCellAnchor editAs="oneCell">
    <xdr:from>
      <xdr:col>5</xdr:col>
      <xdr:colOff>114300</xdr:colOff>
      <xdr:row>70</xdr:row>
      <xdr:rowOff>22860</xdr:rowOff>
    </xdr:from>
    <xdr:to>
      <xdr:col>9</xdr:col>
      <xdr:colOff>439596</xdr:colOff>
      <xdr:row>83</xdr:row>
      <xdr:rowOff>86820</xdr:rowOff>
    </xdr:to>
    <xdr:pic>
      <xdr:nvPicPr>
        <xdr:cNvPr id="9" name="図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1"/>
        <a:stretch>
          <a:fillRect/>
        </a:stretch>
      </xdr:blipFill>
      <xdr:spPr>
        <a:xfrm>
          <a:off x="3619500" y="10500360"/>
          <a:ext cx="3802194" cy="1908000"/>
        </a:xfrm>
        <a:prstGeom prst="rect">
          <a:avLst/>
        </a:prstGeom>
        <a:ln w="57150">
          <a:solidFill>
            <a:schemeClr val="accent1"/>
          </a:solidFill>
        </a:ln>
      </xdr:spPr>
    </xdr:pic>
    <xdr:clientData/>
  </xdr:twoCellAnchor>
  <xdr:twoCellAnchor>
    <xdr:from>
      <xdr:col>6</xdr:col>
      <xdr:colOff>502599</xdr:colOff>
      <xdr:row>68</xdr:row>
      <xdr:rowOff>129833</xdr:rowOff>
    </xdr:from>
    <xdr:to>
      <xdr:col>6</xdr:col>
      <xdr:colOff>742548</xdr:colOff>
      <xdr:row>79</xdr:row>
      <xdr:rowOff>114550</xdr:rowOff>
    </xdr:to>
    <xdr:sp macro="" textlink="">
      <xdr:nvSpPr>
        <xdr:cNvPr id="4" name="下矢印 3">
          <a:extLst>
            <a:ext uri="{FF2B5EF4-FFF2-40B4-BE49-F238E27FC236}">
              <a16:creationId xmlns:a16="http://schemas.microsoft.com/office/drawing/2014/main" id="{00000000-0008-0000-0100-000004000000}"/>
            </a:ext>
          </a:extLst>
        </xdr:cNvPr>
        <xdr:cNvSpPr/>
      </xdr:nvSpPr>
      <xdr:spPr>
        <a:xfrm rot="1513265">
          <a:off x="4876479" y="10279673"/>
          <a:ext cx="239949" cy="1493477"/>
        </a:xfrm>
        <a:prstGeom prst="down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156019</xdr:colOff>
      <xdr:row>72</xdr:row>
      <xdr:rowOff>93448</xdr:rowOff>
    </xdr:from>
    <xdr:to>
      <xdr:col>7</xdr:col>
      <xdr:colOff>414219</xdr:colOff>
      <xdr:row>74</xdr:row>
      <xdr:rowOff>40110</xdr:rowOff>
    </xdr:to>
    <xdr:sp macro="" textlink="">
      <xdr:nvSpPr>
        <xdr:cNvPr id="11" name="下矢印 10">
          <a:extLst>
            <a:ext uri="{FF2B5EF4-FFF2-40B4-BE49-F238E27FC236}">
              <a16:creationId xmlns:a16="http://schemas.microsoft.com/office/drawing/2014/main" id="{00000000-0008-0000-0100-00000B000000}"/>
            </a:ext>
          </a:extLst>
        </xdr:cNvPr>
        <xdr:cNvSpPr/>
      </xdr:nvSpPr>
      <xdr:spPr>
        <a:xfrm rot="18587164">
          <a:off x="4518028" y="10049419"/>
          <a:ext cx="281942" cy="1995560"/>
        </a:xfrm>
        <a:prstGeom prst="downArrow">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15241</xdr:colOff>
      <xdr:row>67</xdr:row>
      <xdr:rowOff>163285</xdr:rowOff>
    </xdr:from>
    <xdr:to>
      <xdr:col>7</xdr:col>
      <xdr:colOff>849087</xdr:colOff>
      <xdr:row>69</xdr:row>
      <xdr:rowOff>22860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5262155" y="9927771"/>
          <a:ext cx="833846" cy="207918"/>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15240</xdr:colOff>
      <xdr:row>67</xdr:row>
      <xdr:rowOff>160020</xdr:rowOff>
    </xdr:from>
    <xdr:to>
      <xdr:col>6</xdr:col>
      <xdr:colOff>45720</xdr:colOff>
      <xdr:row>69</xdr:row>
      <xdr:rowOff>30480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3520440" y="10134600"/>
          <a:ext cx="899160" cy="2209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7</xdr:col>
      <xdr:colOff>121920</xdr:colOff>
      <xdr:row>79</xdr:row>
      <xdr:rowOff>121920</xdr:rowOff>
    </xdr:from>
    <xdr:to>
      <xdr:col>7</xdr:col>
      <xdr:colOff>607919</xdr:colOff>
      <xdr:row>80</xdr:row>
      <xdr:rowOff>54660</xdr:rowOff>
    </xdr:to>
    <xdr:pic>
      <xdr:nvPicPr>
        <xdr:cNvPr id="10" name="図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2"/>
        <a:stretch>
          <a:fillRect/>
        </a:stretch>
      </xdr:blipFill>
      <xdr:spPr>
        <a:xfrm>
          <a:off x="5364480" y="11780520"/>
          <a:ext cx="485999" cy="108000"/>
        </a:xfrm>
        <a:prstGeom prst="rect">
          <a:avLst/>
        </a:prstGeom>
      </xdr:spPr>
    </xdr:pic>
    <xdr:clientData/>
  </xdr:twoCellAnchor>
  <xdr:twoCellAnchor editAs="oneCell">
    <xdr:from>
      <xdr:col>6</xdr:col>
      <xdr:colOff>190501</xdr:colOff>
      <xdr:row>79</xdr:row>
      <xdr:rowOff>121921</xdr:rowOff>
    </xdr:from>
    <xdr:to>
      <xdr:col>6</xdr:col>
      <xdr:colOff>730501</xdr:colOff>
      <xdr:row>80</xdr:row>
      <xdr:rowOff>62376</xdr:rowOff>
    </xdr:to>
    <xdr:pic>
      <xdr:nvPicPr>
        <xdr:cNvPr id="15" name="図 14">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3"/>
        <a:stretch>
          <a:fillRect/>
        </a:stretch>
      </xdr:blipFill>
      <xdr:spPr>
        <a:xfrm>
          <a:off x="4564381" y="11780521"/>
          <a:ext cx="540000" cy="115715"/>
        </a:xfrm>
        <a:prstGeom prst="rect">
          <a:avLst/>
        </a:prstGeom>
      </xdr:spPr>
    </xdr:pic>
    <xdr:clientData/>
  </xdr:twoCellAnchor>
  <xdr:twoCellAnchor>
    <xdr:from>
      <xdr:col>7</xdr:col>
      <xdr:colOff>426720</xdr:colOff>
      <xdr:row>73</xdr:row>
      <xdr:rowOff>15240</xdr:rowOff>
    </xdr:from>
    <xdr:to>
      <xdr:col>9</xdr:col>
      <xdr:colOff>990600</xdr:colOff>
      <xdr:row>79</xdr:row>
      <xdr:rowOff>35637</xdr:rowOff>
    </xdr:to>
    <xdr:sp macro="" textlink="">
      <xdr:nvSpPr>
        <xdr:cNvPr id="16" name="四角形吹き出し 15">
          <a:extLst>
            <a:ext uri="{FF2B5EF4-FFF2-40B4-BE49-F238E27FC236}">
              <a16:creationId xmlns:a16="http://schemas.microsoft.com/office/drawing/2014/main" id="{00000000-0008-0000-0100-000010000000}"/>
            </a:ext>
          </a:extLst>
        </xdr:cNvPr>
        <xdr:cNvSpPr/>
      </xdr:nvSpPr>
      <xdr:spPr>
        <a:xfrm>
          <a:off x="5673634" y="10770326"/>
          <a:ext cx="2305595" cy="684425"/>
        </a:xfrm>
        <a:prstGeom prst="wedgeRectCallout">
          <a:avLst>
            <a:gd name="adj1" fmla="val -78767"/>
            <a:gd name="adj2" fmla="val -19258"/>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200" b="1">
              <a:solidFill>
                <a:sysClr val="windowText" lastClr="000000"/>
              </a:solidFill>
            </a:rPr>
            <a:t>様式第１号への</a:t>
          </a:r>
          <a:endParaRPr kumimoji="1" lang="en-US" altLang="ja-JP" sz="1200" b="1">
            <a:solidFill>
              <a:sysClr val="windowText" lastClr="000000"/>
            </a:solidFill>
          </a:endParaRPr>
        </a:p>
        <a:p>
          <a:pPr algn="ctr"/>
          <a:r>
            <a:rPr kumimoji="1" lang="ja-JP" altLang="en-US" sz="1200" b="1">
              <a:solidFill>
                <a:sysClr val="windowText" lastClr="000000"/>
              </a:solidFill>
            </a:rPr>
            <a:t>転記の参考としてください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125"/>
  <sheetViews>
    <sheetView tabSelected="1" view="pageBreakPreview" topLeftCell="B1" zoomScale="90" zoomScaleNormal="85" zoomScaleSheetLayoutView="90" workbookViewId="0">
      <selection activeCell="C1" sqref="C1"/>
    </sheetView>
  </sheetViews>
  <sheetFormatPr defaultColWidth="9" defaultRowHeight="13.2" x14ac:dyDescent="0.2"/>
  <cols>
    <col min="1" max="1" width="3.6640625" style="3" customWidth="1"/>
    <col min="2" max="2" width="3.44140625" style="3" customWidth="1"/>
    <col min="3" max="3" width="26.6640625" style="3" customWidth="1"/>
    <col min="4" max="4" width="10.6640625" style="41" customWidth="1"/>
    <col min="5" max="5" width="6.6640625" style="3" customWidth="1"/>
    <col min="6" max="8" width="12.6640625" style="3" customWidth="1"/>
    <col min="9" max="9" width="12.6640625" style="83" customWidth="1"/>
    <col min="10" max="10" width="21.6640625" style="3" customWidth="1"/>
    <col min="11" max="32" width="9" style="3"/>
    <col min="33" max="33" width="9" style="3" customWidth="1"/>
    <col min="34" max="16384" width="9" style="3"/>
  </cols>
  <sheetData>
    <row r="1" spans="2:10" x14ac:dyDescent="0.2">
      <c r="B1" s="1" t="s">
        <v>3</v>
      </c>
      <c r="C1" s="1"/>
      <c r="D1" s="134"/>
      <c r="E1" s="2"/>
      <c r="F1" s="2"/>
      <c r="G1" s="2"/>
      <c r="H1" s="135"/>
      <c r="I1" s="136"/>
      <c r="J1" s="1"/>
    </row>
    <row r="2" spans="2:10" ht="16.2" x14ac:dyDescent="0.2">
      <c r="B2" s="241" t="s">
        <v>37</v>
      </c>
      <c r="C2" s="241"/>
      <c r="D2" s="241"/>
      <c r="E2" s="241"/>
      <c r="F2" s="241"/>
      <c r="G2" s="241"/>
      <c r="H2" s="241"/>
      <c r="I2" s="241"/>
      <c r="J2" s="241"/>
    </row>
    <row r="3" spans="2:10" ht="13.5" customHeight="1" x14ac:dyDescent="0.2">
      <c r="B3" s="7" t="s">
        <v>63</v>
      </c>
      <c r="C3" s="7"/>
      <c r="D3" s="242"/>
      <c r="E3" s="242"/>
      <c r="F3" s="242"/>
      <c r="G3" s="242"/>
      <c r="H3" s="242"/>
      <c r="I3" s="242"/>
      <c r="J3" s="242"/>
    </row>
    <row r="4" spans="2:10" x14ac:dyDescent="0.2">
      <c r="B4" s="7" t="s">
        <v>4</v>
      </c>
      <c r="C4" s="7"/>
      <c r="D4" s="242"/>
      <c r="E4" s="242"/>
      <c r="F4" s="242"/>
      <c r="G4" s="242"/>
      <c r="H4" s="242"/>
      <c r="I4" s="242"/>
      <c r="J4" s="242"/>
    </row>
    <row r="5" spans="2:10" x14ac:dyDescent="0.2">
      <c r="B5" s="196" t="s">
        <v>60</v>
      </c>
      <c r="C5" s="8"/>
      <c r="D5" s="137"/>
      <c r="E5" s="1"/>
      <c r="F5" s="1"/>
      <c r="G5" s="1"/>
      <c r="H5" s="1"/>
      <c r="I5" s="138"/>
      <c r="J5" s="1"/>
    </row>
    <row r="6" spans="2:10" x14ac:dyDescent="0.2">
      <c r="B6" s="33" t="s">
        <v>5</v>
      </c>
      <c r="C6" s="33"/>
      <c r="D6" s="139"/>
      <c r="E6" s="34"/>
      <c r="F6" s="140"/>
      <c r="G6" s="35"/>
      <c r="H6" s="141"/>
      <c r="I6" s="142"/>
      <c r="J6" s="19"/>
    </row>
    <row r="7" spans="2:10" x14ac:dyDescent="0.2">
      <c r="B7" s="13" t="s">
        <v>17</v>
      </c>
      <c r="C7" s="14"/>
      <c r="D7" s="36"/>
      <c r="E7" s="17"/>
      <c r="F7" s="17"/>
      <c r="G7" s="18"/>
      <c r="H7" s="15"/>
      <c r="I7" s="77"/>
      <c r="J7" s="16"/>
    </row>
    <row r="8" spans="2:10" ht="13.5" customHeight="1" x14ac:dyDescent="0.2">
      <c r="B8" s="237" t="s">
        <v>55</v>
      </c>
      <c r="C8" s="238" t="s">
        <v>8</v>
      </c>
      <c r="D8" s="243" t="s">
        <v>1</v>
      </c>
      <c r="E8" s="235" t="s">
        <v>0</v>
      </c>
      <c r="F8" s="62" t="s">
        <v>9</v>
      </c>
      <c r="G8" s="235" t="s">
        <v>10</v>
      </c>
      <c r="H8" s="70" t="s">
        <v>31</v>
      </c>
      <c r="I8" s="244" t="s">
        <v>43</v>
      </c>
      <c r="J8" s="236" t="s">
        <v>2</v>
      </c>
    </row>
    <row r="9" spans="2:10" x14ac:dyDescent="0.2">
      <c r="B9" s="237"/>
      <c r="C9" s="239"/>
      <c r="D9" s="243"/>
      <c r="E9" s="235"/>
      <c r="F9" s="62" t="s">
        <v>32</v>
      </c>
      <c r="G9" s="235"/>
      <c r="H9" s="70" t="s">
        <v>12</v>
      </c>
      <c r="I9" s="245"/>
      <c r="J9" s="236"/>
    </row>
    <row r="10" spans="2:10" ht="13.5" customHeight="1" x14ac:dyDescent="0.2">
      <c r="B10" s="164"/>
      <c r="C10" s="164"/>
      <c r="D10" s="165"/>
      <c r="E10" s="165"/>
      <c r="F10" s="161">
        <f>D10*E10</f>
        <v>0</v>
      </c>
      <c r="G10" s="186"/>
      <c r="H10" s="44">
        <f>F10</f>
        <v>0</v>
      </c>
      <c r="I10" s="182"/>
      <c r="J10" s="6"/>
    </row>
    <row r="11" spans="2:10" x14ac:dyDescent="0.2">
      <c r="B11" s="164"/>
      <c r="C11" s="164"/>
      <c r="D11" s="165"/>
      <c r="E11" s="165"/>
      <c r="F11" s="161">
        <f t="shared" ref="F11:F14" si="0">D11*E11</f>
        <v>0</v>
      </c>
      <c r="G11" s="186"/>
      <c r="H11" s="44">
        <f t="shared" ref="H11:H14" si="1">F11</f>
        <v>0</v>
      </c>
      <c r="I11" s="182"/>
      <c r="J11" s="6"/>
    </row>
    <row r="12" spans="2:10" x14ac:dyDescent="0.2">
      <c r="B12" s="164"/>
      <c r="C12" s="164"/>
      <c r="D12" s="166"/>
      <c r="E12" s="165"/>
      <c r="F12" s="161">
        <f t="shared" si="0"/>
        <v>0</v>
      </c>
      <c r="G12" s="186"/>
      <c r="H12" s="44">
        <f t="shared" si="1"/>
        <v>0</v>
      </c>
      <c r="I12" s="182"/>
      <c r="J12" s="6"/>
    </row>
    <row r="13" spans="2:10" x14ac:dyDescent="0.2">
      <c r="B13" s="164"/>
      <c r="C13" s="164"/>
      <c r="D13" s="166"/>
      <c r="E13" s="165"/>
      <c r="F13" s="161">
        <f t="shared" si="0"/>
        <v>0</v>
      </c>
      <c r="G13" s="186"/>
      <c r="H13" s="44">
        <f t="shared" si="1"/>
        <v>0</v>
      </c>
      <c r="I13" s="182"/>
      <c r="J13" s="6"/>
    </row>
    <row r="14" spans="2:10" ht="13.8" thickBot="1" x14ac:dyDescent="0.25">
      <c r="B14" s="167"/>
      <c r="C14" s="167"/>
      <c r="D14" s="168"/>
      <c r="E14" s="169"/>
      <c r="F14" s="162">
        <f t="shared" si="0"/>
        <v>0</v>
      </c>
      <c r="G14" s="187"/>
      <c r="H14" s="49">
        <f t="shared" si="1"/>
        <v>0</v>
      </c>
      <c r="I14" s="184"/>
      <c r="J14" s="11"/>
    </row>
    <row r="15" spans="2:10" ht="13.8" thickTop="1" x14ac:dyDescent="0.2">
      <c r="B15" s="4"/>
      <c r="C15" s="12" t="s">
        <v>13</v>
      </c>
      <c r="D15" s="39"/>
      <c r="E15" s="22"/>
      <c r="F15" s="163">
        <f>SUM(F10:F14)</f>
        <v>0</v>
      </c>
      <c r="G15" s="23"/>
      <c r="H15" s="71">
        <f>SUM(H10:H14)</f>
        <v>0</v>
      </c>
      <c r="I15" s="79"/>
      <c r="J15" s="4"/>
    </row>
    <row r="16" spans="2:10" x14ac:dyDescent="0.2">
      <c r="B16" s="1"/>
      <c r="C16" s="1"/>
      <c r="D16" s="143"/>
      <c r="E16" s="24"/>
      <c r="F16" s="25"/>
      <c r="G16" s="25"/>
      <c r="H16" s="25"/>
      <c r="I16" s="144"/>
      <c r="J16" s="1"/>
    </row>
    <row r="17" spans="2:10" x14ac:dyDescent="0.2">
      <c r="B17" s="1" t="s">
        <v>11</v>
      </c>
      <c r="C17" s="1"/>
      <c r="D17" s="143"/>
      <c r="E17" s="24"/>
      <c r="F17" s="145"/>
      <c r="G17" s="35"/>
      <c r="H17" s="141"/>
      <c r="I17" s="142"/>
      <c r="J17" s="19"/>
    </row>
    <row r="18" spans="2:10" x14ac:dyDescent="0.2">
      <c r="B18" s="13" t="s">
        <v>33</v>
      </c>
      <c r="C18" s="14"/>
      <c r="D18" s="40"/>
      <c r="E18" s="26"/>
      <c r="F18" s="26"/>
      <c r="G18" s="27"/>
      <c r="H18" s="28"/>
      <c r="I18" s="27"/>
      <c r="J18" s="16"/>
    </row>
    <row r="19" spans="2:10" ht="13.5" customHeight="1" x14ac:dyDescent="0.2">
      <c r="B19" s="237" t="s">
        <v>55</v>
      </c>
      <c r="C19" s="238" t="s">
        <v>8</v>
      </c>
      <c r="D19" s="61" t="s">
        <v>1</v>
      </c>
      <c r="E19" s="235" t="s">
        <v>0</v>
      </c>
      <c r="F19" s="62" t="s">
        <v>9</v>
      </c>
      <c r="G19" s="235" t="s">
        <v>10</v>
      </c>
      <c r="H19" s="70" t="s">
        <v>31</v>
      </c>
      <c r="I19" s="74" t="s">
        <v>44</v>
      </c>
      <c r="J19" s="236" t="s">
        <v>2</v>
      </c>
    </row>
    <row r="20" spans="2:10" x14ac:dyDescent="0.2">
      <c r="B20" s="237"/>
      <c r="C20" s="239"/>
      <c r="D20" s="63" t="s">
        <v>38</v>
      </c>
      <c r="E20" s="235"/>
      <c r="F20" s="62" t="s">
        <v>32</v>
      </c>
      <c r="G20" s="235"/>
      <c r="H20" s="70" t="s">
        <v>12</v>
      </c>
      <c r="I20" s="75" t="s">
        <v>45</v>
      </c>
      <c r="J20" s="236"/>
    </row>
    <row r="21" spans="2:10" x14ac:dyDescent="0.2">
      <c r="B21" s="164"/>
      <c r="C21" s="164"/>
      <c r="D21" s="165"/>
      <c r="E21" s="165"/>
      <c r="F21" s="161">
        <f>D21*E21</f>
        <v>0</v>
      </c>
      <c r="G21" s="44">
        <f>F21*0.1</f>
        <v>0</v>
      </c>
      <c r="H21" s="44">
        <f>F21*1.1</f>
        <v>0</v>
      </c>
      <c r="I21" s="182"/>
      <c r="J21" s="6"/>
    </row>
    <row r="22" spans="2:10" x14ac:dyDescent="0.2">
      <c r="B22" s="164"/>
      <c r="C22" s="164"/>
      <c r="D22" s="165"/>
      <c r="E22" s="165"/>
      <c r="F22" s="161">
        <f t="shared" ref="F22:F26" si="2">D22*E22</f>
        <v>0</v>
      </c>
      <c r="G22" s="44">
        <f t="shared" ref="G22:G26" si="3">F22*0.1</f>
        <v>0</v>
      </c>
      <c r="H22" s="44">
        <f t="shared" ref="H22:H26" si="4">F22*1.1</f>
        <v>0</v>
      </c>
      <c r="I22" s="182"/>
      <c r="J22" s="6"/>
    </row>
    <row r="23" spans="2:10" x14ac:dyDescent="0.2">
      <c r="B23" s="164"/>
      <c r="C23" s="164"/>
      <c r="D23" s="165"/>
      <c r="E23" s="165"/>
      <c r="F23" s="161">
        <f t="shared" si="2"/>
        <v>0</v>
      </c>
      <c r="G23" s="44">
        <f t="shared" si="3"/>
        <v>0</v>
      </c>
      <c r="H23" s="44">
        <f t="shared" si="4"/>
        <v>0</v>
      </c>
      <c r="I23" s="182"/>
      <c r="J23" s="6"/>
    </row>
    <row r="24" spans="2:10" hidden="1" x14ac:dyDescent="0.2">
      <c r="B24" s="164"/>
      <c r="C24" s="164"/>
      <c r="D24" s="166"/>
      <c r="E24" s="165"/>
      <c r="F24" s="161">
        <f t="shared" si="2"/>
        <v>0</v>
      </c>
      <c r="G24" s="44">
        <f t="shared" si="3"/>
        <v>0</v>
      </c>
      <c r="H24" s="44">
        <f t="shared" si="4"/>
        <v>0</v>
      </c>
      <c r="I24" s="182"/>
      <c r="J24" s="6"/>
    </row>
    <row r="25" spans="2:10" hidden="1" x14ac:dyDescent="0.2">
      <c r="B25" s="164"/>
      <c r="C25" s="164"/>
      <c r="D25" s="166"/>
      <c r="E25" s="165"/>
      <c r="F25" s="161">
        <f t="shared" si="2"/>
        <v>0</v>
      </c>
      <c r="G25" s="44">
        <f t="shared" si="3"/>
        <v>0</v>
      </c>
      <c r="H25" s="44">
        <f t="shared" si="4"/>
        <v>0</v>
      </c>
      <c r="I25" s="182"/>
      <c r="J25" s="6"/>
    </row>
    <row r="26" spans="2:10" ht="13.8" thickBot="1" x14ac:dyDescent="0.25">
      <c r="B26" s="167"/>
      <c r="C26" s="170"/>
      <c r="D26" s="168"/>
      <c r="E26" s="169"/>
      <c r="F26" s="162">
        <f t="shared" si="2"/>
        <v>0</v>
      </c>
      <c r="G26" s="49">
        <f t="shared" si="3"/>
        <v>0</v>
      </c>
      <c r="H26" s="49">
        <f t="shared" si="4"/>
        <v>0</v>
      </c>
      <c r="I26" s="183"/>
      <c r="J26" s="20"/>
    </row>
    <row r="27" spans="2:10" ht="13.8" thickTop="1" x14ac:dyDescent="0.2">
      <c r="B27" s="4"/>
      <c r="C27" s="12" t="s">
        <v>13</v>
      </c>
      <c r="D27" s="39"/>
      <c r="E27" s="22"/>
      <c r="F27" s="163">
        <f>SUM(F21:F26)</f>
        <v>0</v>
      </c>
      <c r="G27" s="23"/>
      <c r="H27" s="71">
        <f>SUM(H21:H26)</f>
        <v>0</v>
      </c>
      <c r="I27" s="79"/>
      <c r="J27" s="4"/>
    </row>
    <row r="28" spans="2:10" x14ac:dyDescent="0.2">
      <c r="B28" s="57"/>
      <c r="C28" s="58"/>
      <c r="D28" s="146"/>
      <c r="E28" s="59"/>
      <c r="F28" s="31"/>
      <c r="G28" s="31"/>
      <c r="H28" s="147"/>
      <c r="I28" s="148"/>
      <c r="J28" s="60"/>
    </row>
    <row r="29" spans="2:10" x14ac:dyDescent="0.2">
      <c r="B29" s="13" t="s">
        <v>6</v>
      </c>
      <c r="C29" s="14"/>
      <c r="D29" s="40"/>
      <c r="E29" s="26"/>
      <c r="F29" s="26"/>
      <c r="G29" s="27"/>
      <c r="H29" s="28"/>
      <c r="I29" s="27"/>
      <c r="J29" s="16"/>
    </row>
    <row r="30" spans="2:10" ht="13.5" customHeight="1" x14ac:dyDescent="0.2">
      <c r="B30" s="237" t="s">
        <v>55</v>
      </c>
      <c r="C30" s="238" t="s">
        <v>8</v>
      </c>
      <c r="D30" s="61" t="s">
        <v>1</v>
      </c>
      <c r="E30" s="235" t="s">
        <v>0</v>
      </c>
      <c r="F30" s="62" t="s">
        <v>9</v>
      </c>
      <c r="G30" s="235" t="s">
        <v>10</v>
      </c>
      <c r="H30" s="70" t="s">
        <v>31</v>
      </c>
      <c r="I30" s="74" t="s">
        <v>44</v>
      </c>
      <c r="J30" s="236" t="s">
        <v>2</v>
      </c>
    </row>
    <row r="31" spans="2:10" x14ac:dyDescent="0.2">
      <c r="B31" s="237"/>
      <c r="C31" s="239"/>
      <c r="D31" s="63" t="s">
        <v>38</v>
      </c>
      <c r="E31" s="235"/>
      <c r="F31" s="62" t="s">
        <v>32</v>
      </c>
      <c r="G31" s="235"/>
      <c r="H31" s="70" t="s">
        <v>12</v>
      </c>
      <c r="I31" s="75" t="s">
        <v>45</v>
      </c>
      <c r="J31" s="236"/>
    </row>
    <row r="32" spans="2:10" x14ac:dyDescent="0.2">
      <c r="B32" s="164"/>
      <c r="C32" s="164"/>
      <c r="D32" s="165"/>
      <c r="E32" s="165"/>
      <c r="F32" s="161">
        <f>D32*E32</f>
        <v>0</v>
      </c>
      <c r="G32" s="44">
        <f>F32*0.1</f>
        <v>0</v>
      </c>
      <c r="H32" s="44">
        <f>F32*1.1</f>
        <v>0</v>
      </c>
      <c r="I32" s="182"/>
      <c r="J32" s="6"/>
    </row>
    <row r="33" spans="2:10" x14ac:dyDescent="0.2">
      <c r="B33" s="164"/>
      <c r="C33" s="164"/>
      <c r="D33" s="165"/>
      <c r="E33" s="165"/>
      <c r="F33" s="161">
        <f t="shared" ref="F33:F37" si="5">D33*E33</f>
        <v>0</v>
      </c>
      <c r="G33" s="44">
        <f t="shared" ref="G33:G37" si="6">F33*0.1</f>
        <v>0</v>
      </c>
      <c r="H33" s="44">
        <f t="shared" ref="H33:H37" si="7">F33*1.1</f>
        <v>0</v>
      </c>
      <c r="I33" s="182"/>
      <c r="J33" s="6"/>
    </row>
    <row r="34" spans="2:10" x14ac:dyDescent="0.2">
      <c r="B34" s="164"/>
      <c r="C34" s="164"/>
      <c r="D34" s="165"/>
      <c r="E34" s="165"/>
      <c r="F34" s="161">
        <f t="shared" si="5"/>
        <v>0</v>
      </c>
      <c r="G34" s="44">
        <f t="shared" si="6"/>
        <v>0</v>
      </c>
      <c r="H34" s="44">
        <f t="shared" si="7"/>
        <v>0</v>
      </c>
      <c r="I34" s="182"/>
      <c r="J34" s="6"/>
    </row>
    <row r="35" spans="2:10" hidden="1" x14ac:dyDescent="0.2">
      <c r="B35" s="164"/>
      <c r="C35" s="164"/>
      <c r="D35" s="166"/>
      <c r="E35" s="165"/>
      <c r="F35" s="161">
        <f t="shared" si="5"/>
        <v>0</v>
      </c>
      <c r="G35" s="44">
        <f t="shared" si="6"/>
        <v>0</v>
      </c>
      <c r="H35" s="44">
        <f t="shared" si="7"/>
        <v>0</v>
      </c>
      <c r="I35" s="182"/>
      <c r="J35" s="6"/>
    </row>
    <row r="36" spans="2:10" hidden="1" x14ac:dyDescent="0.2">
      <c r="B36" s="164"/>
      <c r="C36" s="164"/>
      <c r="D36" s="166"/>
      <c r="E36" s="165"/>
      <c r="F36" s="161">
        <f t="shared" si="5"/>
        <v>0</v>
      </c>
      <c r="G36" s="44">
        <f t="shared" si="6"/>
        <v>0</v>
      </c>
      <c r="H36" s="44">
        <f t="shared" si="7"/>
        <v>0</v>
      </c>
      <c r="I36" s="182"/>
      <c r="J36" s="6"/>
    </row>
    <row r="37" spans="2:10" ht="13.8" thickBot="1" x14ac:dyDescent="0.25">
      <c r="B37" s="167"/>
      <c r="C37" s="170"/>
      <c r="D37" s="168"/>
      <c r="E37" s="169"/>
      <c r="F37" s="162">
        <f t="shared" si="5"/>
        <v>0</v>
      </c>
      <c r="G37" s="49">
        <f t="shared" si="6"/>
        <v>0</v>
      </c>
      <c r="H37" s="49">
        <f t="shared" si="7"/>
        <v>0</v>
      </c>
      <c r="I37" s="183"/>
      <c r="J37" s="20"/>
    </row>
    <row r="38" spans="2:10" ht="13.8" thickTop="1" x14ac:dyDescent="0.2">
      <c r="B38" s="4"/>
      <c r="C38" s="12" t="s">
        <v>13</v>
      </c>
      <c r="D38" s="39"/>
      <c r="E38" s="22"/>
      <c r="F38" s="163">
        <f>SUM(F32:F37)</f>
        <v>0</v>
      </c>
      <c r="G38" s="23"/>
      <c r="H38" s="71">
        <f>SUM(H32:H37)</f>
        <v>0</v>
      </c>
      <c r="I38" s="79"/>
      <c r="J38" s="4"/>
    </row>
    <row r="39" spans="2:10" ht="12" customHeight="1" x14ac:dyDescent="0.2">
      <c r="B39" s="1"/>
      <c r="C39" s="1"/>
      <c r="D39" s="143"/>
      <c r="E39" s="24"/>
      <c r="F39" s="25"/>
      <c r="G39" s="25"/>
      <c r="H39" s="25"/>
      <c r="I39" s="144"/>
      <c r="J39" s="1"/>
    </row>
    <row r="40" spans="2:10" x14ac:dyDescent="0.2">
      <c r="B40" s="13" t="s">
        <v>30</v>
      </c>
      <c r="C40" s="14"/>
      <c r="D40" s="40"/>
      <c r="E40" s="26"/>
      <c r="F40" s="26"/>
      <c r="G40" s="27"/>
      <c r="H40" s="26"/>
      <c r="I40" s="27"/>
      <c r="J40" s="16"/>
    </row>
    <row r="41" spans="2:10" ht="13.5" customHeight="1" x14ac:dyDescent="0.2">
      <c r="B41" s="237" t="s">
        <v>56</v>
      </c>
      <c r="C41" s="238" t="s">
        <v>8</v>
      </c>
      <c r="D41" s="61" t="s">
        <v>1</v>
      </c>
      <c r="E41" s="235" t="s">
        <v>0</v>
      </c>
      <c r="F41" s="62" t="s">
        <v>9</v>
      </c>
      <c r="G41" s="235" t="s">
        <v>10</v>
      </c>
      <c r="H41" s="70" t="s">
        <v>31</v>
      </c>
      <c r="I41" s="74" t="s">
        <v>44</v>
      </c>
      <c r="J41" s="236" t="s">
        <v>2</v>
      </c>
    </row>
    <row r="42" spans="2:10" x14ac:dyDescent="0.2">
      <c r="B42" s="237"/>
      <c r="C42" s="239"/>
      <c r="D42" s="63" t="s">
        <v>38</v>
      </c>
      <c r="E42" s="235"/>
      <c r="F42" s="62" t="s">
        <v>32</v>
      </c>
      <c r="G42" s="235"/>
      <c r="H42" s="70" t="s">
        <v>12</v>
      </c>
      <c r="I42" s="75" t="s">
        <v>45</v>
      </c>
      <c r="J42" s="236"/>
    </row>
    <row r="43" spans="2:10" x14ac:dyDescent="0.2">
      <c r="B43" s="164"/>
      <c r="C43" s="164"/>
      <c r="D43" s="165"/>
      <c r="E43" s="165"/>
      <c r="F43" s="161">
        <f>D43*E43</f>
        <v>0</v>
      </c>
      <c r="G43" s="44">
        <f>F43*0.1</f>
        <v>0</v>
      </c>
      <c r="H43" s="44">
        <f>F43*1.1</f>
        <v>0</v>
      </c>
      <c r="I43" s="182"/>
      <c r="J43" s="6"/>
    </row>
    <row r="44" spans="2:10" x14ac:dyDescent="0.2">
      <c r="B44" s="164"/>
      <c r="C44" s="164"/>
      <c r="D44" s="165"/>
      <c r="E44" s="165"/>
      <c r="F44" s="161">
        <f t="shared" ref="F44:F46" si="8">D44*E44</f>
        <v>0</v>
      </c>
      <c r="G44" s="44">
        <f t="shared" ref="G44:G46" si="9">F44*0.1</f>
        <v>0</v>
      </c>
      <c r="H44" s="44">
        <f t="shared" ref="H44:H46" si="10">F44*1.1</f>
        <v>0</v>
      </c>
      <c r="I44" s="182"/>
      <c r="J44" s="6"/>
    </row>
    <row r="45" spans="2:10" x14ac:dyDescent="0.2">
      <c r="B45" s="164"/>
      <c r="C45" s="164"/>
      <c r="D45" s="166"/>
      <c r="E45" s="165"/>
      <c r="F45" s="161">
        <f t="shared" si="8"/>
        <v>0</v>
      </c>
      <c r="G45" s="44">
        <f t="shared" si="9"/>
        <v>0</v>
      </c>
      <c r="H45" s="44">
        <f t="shared" si="10"/>
        <v>0</v>
      </c>
      <c r="I45" s="182"/>
      <c r="J45" s="6"/>
    </row>
    <row r="46" spans="2:10" ht="13.8" thickBot="1" x14ac:dyDescent="0.25">
      <c r="B46" s="171"/>
      <c r="C46" s="172"/>
      <c r="D46" s="173"/>
      <c r="E46" s="174"/>
      <c r="F46" s="162">
        <f t="shared" si="8"/>
        <v>0</v>
      </c>
      <c r="G46" s="49">
        <f t="shared" si="9"/>
        <v>0</v>
      </c>
      <c r="H46" s="49">
        <f t="shared" si="10"/>
        <v>0</v>
      </c>
      <c r="I46" s="185"/>
      <c r="J46" s="5"/>
    </row>
    <row r="47" spans="2:10" ht="13.8" thickTop="1" x14ac:dyDescent="0.2">
      <c r="B47" s="4"/>
      <c r="C47" s="12" t="s">
        <v>13</v>
      </c>
      <c r="D47" s="39"/>
      <c r="E47" s="22"/>
      <c r="F47" s="163">
        <f>SUM(F43:F46)</f>
        <v>0</v>
      </c>
      <c r="G47" s="23"/>
      <c r="H47" s="71">
        <f>SUM(H43:H46)</f>
        <v>0</v>
      </c>
      <c r="I47" s="79"/>
      <c r="J47" s="4"/>
    </row>
    <row r="48" spans="2:10" x14ac:dyDescent="0.2">
      <c r="D48" s="149"/>
      <c r="E48" s="30"/>
      <c r="F48" s="30"/>
      <c r="G48" s="30"/>
      <c r="H48" s="150"/>
      <c r="I48" s="151"/>
    </row>
    <row r="49" spans="2:10" x14ac:dyDescent="0.2">
      <c r="B49" s="13" t="s">
        <v>14</v>
      </c>
      <c r="C49" s="14"/>
      <c r="D49" s="40"/>
      <c r="E49" s="26"/>
      <c r="F49" s="26"/>
      <c r="G49" s="27"/>
      <c r="H49" s="28"/>
      <c r="I49" s="27"/>
      <c r="J49" s="16"/>
    </row>
    <row r="50" spans="2:10" ht="13.5" customHeight="1" x14ac:dyDescent="0.2">
      <c r="B50" s="237" t="s">
        <v>57</v>
      </c>
      <c r="C50" s="238" t="s">
        <v>8</v>
      </c>
      <c r="D50" s="61" t="s">
        <v>1</v>
      </c>
      <c r="E50" s="235" t="s">
        <v>0</v>
      </c>
      <c r="F50" s="62" t="s">
        <v>9</v>
      </c>
      <c r="G50" s="235" t="s">
        <v>10</v>
      </c>
      <c r="H50" s="70" t="s">
        <v>31</v>
      </c>
      <c r="I50" s="74" t="s">
        <v>44</v>
      </c>
      <c r="J50" s="236" t="s">
        <v>2</v>
      </c>
    </row>
    <row r="51" spans="2:10" x14ac:dyDescent="0.2">
      <c r="B51" s="237"/>
      <c r="C51" s="239"/>
      <c r="D51" s="63" t="s">
        <v>38</v>
      </c>
      <c r="E51" s="235"/>
      <c r="F51" s="62" t="s">
        <v>32</v>
      </c>
      <c r="G51" s="235"/>
      <c r="H51" s="70" t="s">
        <v>12</v>
      </c>
      <c r="I51" s="75" t="s">
        <v>45</v>
      </c>
      <c r="J51" s="236"/>
    </row>
    <row r="52" spans="2:10" x14ac:dyDescent="0.2">
      <c r="B52" s="164"/>
      <c r="C52" s="164"/>
      <c r="D52" s="165"/>
      <c r="E52" s="165"/>
      <c r="F52" s="161">
        <f>D52*E52</f>
        <v>0</v>
      </c>
      <c r="G52" s="44">
        <f>F52*0.1</f>
        <v>0</v>
      </c>
      <c r="H52" s="44">
        <f>F52*1.1</f>
        <v>0</v>
      </c>
      <c r="I52" s="182"/>
      <c r="J52" s="6"/>
    </row>
    <row r="53" spans="2:10" x14ac:dyDescent="0.2">
      <c r="B53" s="175"/>
      <c r="C53" s="175"/>
      <c r="D53" s="176"/>
      <c r="E53" s="176"/>
      <c r="F53" s="161">
        <f t="shared" ref="F53:F57" si="11">D53*E53</f>
        <v>0</v>
      </c>
      <c r="G53" s="44">
        <f t="shared" ref="G53:G57" si="12">F53*0.1</f>
        <v>0</v>
      </c>
      <c r="H53" s="44">
        <f t="shared" ref="H53:H57" si="13">F53*1.1</f>
        <v>0</v>
      </c>
      <c r="I53" s="182"/>
      <c r="J53" s="6"/>
    </row>
    <row r="54" spans="2:10" x14ac:dyDescent="0.2">
      <c r="B54" s="175"/>
      <c r="C54" s="175"/>
      <c r="D54" s="176"/>
      <c r="E54" s="176"/>
      <c r="F54" s="161">
        <f t="shared" si="11"/>
        <v>0</v>
      </c>
      <c r="G54" s="44">
        <f t="shared" si="12"/>
        <v>0</v>
      </c>
      <c r="H54" s="44">
        <f t="shared" si="13"/>
        <v>0</v>
      </c>
      <c r="I54" s="182"/>
      <c r="J54" s="6"/>
    </row>
    <row r="55" spans="2:10" hidden="1" x14ac:dyDescent="0.2">
      <c r="B55" s="175"/>
      <c r="C55" s="175"/>
      <c r="D55" s="177"/>
      <c r="E55" s="176"/>
      <c r="F55" s="161">
        <f t="shared" si="11"/>
        <v>0</v>
      </c>
      <c r="G55" s="44">
        <f t="shared" si="12"/>
        <v>0</v>
      </c>
      <c r="H55" s="44">
        <f t="shared" si="13"/>
        <v>0</v>
      </c>
      <c r="I55" s="182"/>
      <c r="J55" s="6"/>
    </row>
    <row r="56" spans="2:10" hidden="1" x14ac:dyDescent="0.2">
      <c r="B56" s="175"/>
      <c r="C56" s="175"/>
      <c r="D56" s="177"/>
      <c r="E56" s="176"/>
      <c r="F56" s="161">
        <f t="shared" si="11"/>
        <v>0</v>
      </c>
      <c r="G56" s="44">
        <f t="shared" si="12"/>
        <v>0</v>
      </c>
      <c r="H56" s="44">
        <f t="shared" si="13"/>
        <v>0</v>
      </c>
      <c r="I56" s="182"/>
      <c r="J56" s="6"/>
    </row>
    <row r="57" spans="2:10" ht="13.8" thickBot="1" x14ac:dyDescent="0.25">
      <c r="B57" s="178"/>
      <c r="C57" s="179"/>
      <c r="D57" s="180"/>
      <c r="E57" s="181"/>
      <c r="F57" s="162">
        <f t="shared" si="11"/>
        <v>0</v>
      </c>
      <c r="G57" s="49">
        <f t="shared" si="12"/>
        <v>0</v>
      </c>
      <c r="H57" s="49">
        <f t="shared" si="13"/>
        <v>0</v>
      </c>
      <c r="I57" s="183"/>
      <c r="J57" s="20"/>
    </row>
    <row r="58" spans="2:10" ht="13.8" thickTop="1" x14ac:dyDescent="0.2">
      <c r="B58" s="4"/>
      <c r="C58" s="12" t="s">
        <v>13</v>
      </c>
      <c r="D58" s="39"/>
      <c r="E58" s="22"/>
      <c r="F58" s="163">
        <f>SUM(F52:F57)</f>
        <v>0</v>
      </c>
      <c r="G58" s="23"/>
      <c r="H58" s="71">
        <f>SUM(H52:H57)</f>
        <v>0</v>
      </c>
      <c r="I58" s="79"/>
      <c r="J58" s="4"/>
    </row>
    <row r="59" spans="2:10" ht="12" customHeight="1" x14ac:dyDescent="0.2">
      <c r="B59" s="1"/>
      <c r="C59" s="1"/>
      <c r="D59" s="143"/>
      <c r="E59" s="24"/>
      <c r="F59" s="25"/>
      <c r="G59" s="25"/>
      <c r="H59" s="31"/>
      <c r="I59" s="144"/>
      <c r="J59" s="1"/>
    </row>
    <row r="60" spans="2:10" x14ac:dyDescent="0.2">
      <c r="B60" s="13" t="s">
        <v>15</v>
      </c>
      <c r="C60" s="14"/>
      <c r="D60" s="40"/>
      <c r="E60" s="26"/>
      <c r="F60" s="26"/>
      <c r="G60" s="27"/>
      <c r="H60" s="28"/>
      <c r="I60" s="27"/>
      <c r="J60" s="16"/>
    </row>
    <row r="61" spans="2:10" ht="13.5" customHeight="1" x14ac:dyDescent="0.2">
      <c r="B61" s="237" t="s">
        <v>58</v>
      </c>
      <c r="C61" s="238" t="s">
        <v>8</v>
      </c>
      <c r="D61" s="61" t="s">
        <v>1</v>
      </c>
      <c r="E61" s="235" t="s">
        <v>0</v>
      </c>
      <c r="F61" s="62" t="s">
        <v>9</v>
      </c>
      <c r="G61" s="235" t="s">
        <v>10</v>
      </c>
      <c r="H61" s="70" t="s">
        <v>31</v>
      </c>
      <c r="I61" s="74" t="s">
        <v>44</v>
      </c>
      <c r="J61" s="236" t="s">
        <v>2</v>
      </c>
    </row>
    <row r="62" spans="2:10" x14ac:dyDescent="0.2">
      <c r="B62" s="237"/>
      <c r="C62" s="239"/>
      <c r="D62" s="63" t="s">
        <v>38</v>
      </c>
      <c r="E62" s="235"/>
      <c r="F62" s="62" t="s">
        <v>32</v>
      </c>
      <c r="G62" s="235"/>
      <c r="H62" s="70" t="s">
        <v>12</v>
      </c>
      <c r="I62" s="75" t="s">
        <v>45</v>
      </c>
      <c r="J62" s="236"/>
    </row>
    <row r="63" spans="2:10" x14ac:dyDescent="0.2">
      <c r="B63" s="164"/>
      <c r="C63" s="164"/>
      <c r="D63" s="165"/>
      <c r="E63" s="165"/>
      <c r="F63" s="161">
        <f>D63*E63</f>
        <v>0</v>
      </c>
      <c r="G63" s="44">
        <f>F63*0.1</f>
        <v>0</v>
      </c>
      <c r="H63" s="44">
        <f>F63*1.1</f>
        <v>0</v>
      </c>
      <c r="I63" s="182"/>
      <c r="J63" s="6"/>
    </row>
    <row r="64" spans="2:10" x14ac:dyDescent="0.2">
      <c r="B64" s="175"/>
      <c r="C64" s="175"/>
      <c r="D64" s="176"/>
      <c r="E64" s="176"/>
      <c r="F64" s="161">
        <f t="shared" ref="F64:F68" si="14">D64*E64</f>
        <v>0</v>
      </c>
      <c r="G64" s="44">
        <f t="shared" ref="G64:G68" si="15">F64*0.1</f>
        <v>0</v>
      </c>
      <c r="H64" s="44">
        <f t="shared" ref="H64:H68" si="16">F64*1.1</f>
        <v>0</v>
      </c>
      <c r="I64" s="182"/>
      <c r="J64" s="6"/>
    </row>
    <row r="65" spans="2:10" x14ac:dyDescent="0.2">
      <c r="B65" s="175"/>
      <c r="C65" s="175"/>
      <c r="D65" s="176"/>
      <c r="E65" s="176"/>
      <c r="F65" s="161">
        <f t="shared" si="14"/>
        <v>0</v>
      </c>
      <c r="G65" s="44">
        <f t="shared" si="15"/>
        <v>0</v>
      </c>
      <c r="H65" s="44">
        <f t="shared" si="16"/>
        <v>0</v>
      </c>
      <c r="I65" s="182"/>
      <c r="J65" s="6"/>
    </row>
    <row r="66" spans="2:10" hidden="1" x14ac:dyDescent="0.2">
      <c r="B66" s="175"/>
      <c r="C66" s="175"/>
      <c r="D66" s="177"/>
      <c r="E66" s="176"/>
      <c r="F66" s="161">
        <f t="shared" si="14"/>
        <v>0</v>
      </c>
      <c r="G66" s="44">
        <f t="shared" si="15"/>
        <v>0</v>
      </c>
      <c r="H66" s="44">
        <f t="shared" si="16"/>
        <v>0</v>
      </c>
      <c r="I66" s="182"/>
      <c r="J66" s="6"/>
    </row>
    <row r="67" spans="2:10" hidden="1" x14ac:dyDescent="0.2">
      <c r="B67" s="175"/>
      <c r="C67" s="175"/>
      <c r="D67" s="177"/>
      <c r="E67" s="176"/>
      <c r="F67" s="161">
        <f t="shared" si="14"/>
        <v>0</v>
      </c>
      <c r="G67" s="44">
        <f t="shared" si="15"/>
        <v>0</v>
      </c>
      <c r="H67" s="44">
        <f t="shared" si="16"/>
        <v>0</v>
      </c>
      <c r="I67" s="182"/>
      <c r="J67" s="6"/>
    </row>
    <row r="68" spans="2:10" ht="13.8" thickBot="1" x14ac:dyDescent="0.25">
      <c r="B68" s="178"/>
      <c r="C68" s="179"/>
      <c r="D68" s="180"/>
      <c r="E68" s="181"/>
      <c r="F68" s="162">
        <f t="shared" si="14"/>
        <v>0</v>
      </c>
      <c r="G68" s="49">
        <f t="shared" si="15"/>
        <v>0</v>
      </c>
      <c r="H68" s="49">
        <f t="shared" si="16"/>
        <v>0</v>
      </c>
      <c r="I68" s="183"/>
      <c r="J68" s="20"/>
    </row>
    <row r="69" spans="2:10" ht="13.8" thickTop="1" x14ac:dyDescent="0.2">
      <c r="B69" s="4"/>
      <c r="C69" s="12" t="s">
        <v>13</v>
      </c>
      <c r="D69" s="39"/>
      <c r="E69" s="22"/>
      <c r="F69" s="163">
        <f>SUM(F63:F68)</f>
        <v>0</v>
      </c>
      <c r="G69" s="23"/>
      <c r="H69" s="71">
        <f>SUM(H63:H68)</f>
        <v>0</v>
      </c>
      <c r="I69" s="79"/>
      <c r="J69" s="4"/>
    </row>
    <row r="70" spans="2:10" ht="12" customHeight="1" x14ac:dyDescent="0.2">
      <c r="B70" s="1"/>
      <c r="C70" s="1"/>
      <c r="D70" s="143"/>
      <c r="E70" s="24"/>
      <c r="F70" s="25"/>
      <c r="G70" s="25"/>
      <c r="H70" s="32"/>
      <c r="I70" s="144"/>
      <c r="J70" s="1"/>
    </row>
    <row r="71" spans="2:10" x14ac:dyDescent="0.2">
      <c r="B71" s="13" t="s">
        <v>40</v>
      </c>
      <c r="C71" s="14"/>
      <c r="D71" s="40"/>
      <c r="E71" s="26"/>
      <c r="F71" s="26"/>
      <c r="G71" s="27"/>
      <c r="H71" s="28"/>
      <c r="I71" s="27"/>
      <c r="J71" s="16"/>
    </row>
    <row r="72" spans="2:10" ht="13.5" customHeight="1" x14ac:dyDescent="0.2">
      <c r="B72" s="237" t="s">
        <v>56</v>
      </c>
      <c r="C72" s="238" t="s">
        <v>8</v>
      </c>
      <c r="D72" s="61" t="s">
        <v>1</v>
      </c>
      <c r="E72" s="235" t="s">
        <v>0</v>
      </c>
      <c r="F72" s="62" t="s">
        <v>9</v>
      </c>
      <c r="G72" s="235" t="s">
        <v>10</v>
      </c>
      <c r="H72" s="70" t="s">
        <v>31</v>
      </c>
      <c r="I72" s="74" t="s">
        <v>44</v>
      </c>
      <c r="J72" s="236" t="s">
        <v>2</v>
      </c>
    </row>
    <row r="73" spans="2:10" x14ac:dyDescent="0.2">
      <c r="B73" s="237"/>
      <c r="C73" s="239"/>
      <c r="D73" s="63" t="s">
        <v>38</v>
      </c>
      <c r="E73" s="235"/>
      <c r="F73" s="62" t="s">
        <v>32</v>
      </c>
      <c r="G73" s="235"/>
      <c r="H73" s="70" t="s">
        <v>12</v>
      </c>
      <c r="I73" s="75" t="s">
        <v>45</v>
      </c>
      <c r="J73" s="236"/>
    </row>
    <row r="74" spans="2:10" x14ac:dyDescent="0.2">
      <c r="B74" s="164"/>
      <c r="C74" s="164"/>
      <c r="D74" s="165"/>
      <c r="E74" s="165"/>
      <c r="F74" s="161">
        <f>D74*E74</f>
        <v>0</v>
      </c>
      <c r="G74" s="44">
        <f>F74*0.1</f>
        <v>0</v>
      </c>
      <c r="H74" s="44">
        <f>F74*1.1</f>
        <v>0</v>
      </c>
      <c r="I74" s="182"/>
      <c r="J74" s="6"/>
    </row>
    <row r="75" spans="2:10" x14ac:dyDescent="0.2">
      <c r="B75" s="175"/>
      <c r="C75" s="175"/>
      <c r="D75" s="176"/>
      <c r="E75" s="176"/>
      <c r="F75" s="161">
        <f t="shared" ref="F75:F79" si="17">D75*E75</f>
        <v>0</v>
      </c>
      <c r="G75" s="44">
        <f t="shared" ref="G75:G79" si="18">F75*0.1</f>
        <v>0</v>
      </c>
      <c r="H75" s="44">
        <f t="shared" ref="H75:H79" si="19">F75*1.1</f>
        <v>0</v>
      </c>
      <c r="I75" s="182"/>
      <c r="J75" s="6"/>
    </row>
    <row r="76" spans="2:10" x14ac:dyDescent="0.2">
      <c r="B76" s="175"/>
      <c r="C76" s="175"/>
      <c r="D76" s="176"/>
      <c r="E76" s="176"/>
      <c r="F76" s="161">
        <f t="shared" si="17"/>
        <v>0</v>
      </c>
      <c r="G76" s="44">
        <f t="shared" si="18"/>
        <v>0</v>
      </c>
      <c r="H76" s="44">
        <f t="shared" si="19"/>
        <v>0</v>
      </c>
      <c r="I76" s="182"/>
      <c r="J76" s="6"/>
    </row>
    <row r="77" spans="2:10" hidden="1" x14ac:dyDescent="0.2">
      <c r="B77" s="175"/>
      <c r="C77" s="175"/>
      <c r="D77" s="177"/>
      <c r="E77" s="176"/>
      <c r="F77" s="161">
        <f t="shared" si="17"/>
        <v>0</v>
      </c>
      <c r="G77" s="44">
        <f t="shared" si="18"/>
        <v>0</v>
      </c>
      <c r="H77" s="44">
        <f t="shared" si="19"/>
        <v>0</v>
      </c>
      <c r="I77" s="182"/>
      <c r="J77" s="6"/>
    </row>
    <row r="78" spans="2:10" hidden="1" x14ac:dyDescent="0.2">
      <c r="B78" s="175"/>
      <c r="C78" s="175"/>
      <c r="D78" s="177"/>
      <c r="E78" s="176"/>
      <c r="F78" s="161">
        <f t="shared" si="17"/>
        <v>0</v>
      </c>
      <c r="G78" s="44">
        <f t="shared" si="18"/>
        <v>0</v>
      </c>
      <c r="H78" s="44">
        <f t="shared" si="19"/>
        <v>0</v>
      </c>
      <c r="I78" s="182"/>
      <c r="J78" s="6"/>
    </row>
    <row r="79" spans="2:10" ht="13.8" thickBot="1" x14ac:dyDescent="0.25">
      <c r="B79" s="178"/>
      <c r="C79" s="179"/>
      <c r="D79" s="180"/>
      <c r="E79" s="181"/>
      <c r="F79" s="162">
        <f t="shared" si="17"/>
        <v>0</v>
      </c>
      <c r="G79" s="49">
        <f t="shared" si="18"/>
        <v>0</v>
      </c>
      <c r="H79" s="49">
        <f t="shared" si="19"/>
        <v>0</v>
      </c>
      <c r="I79" s="183"/>
      <c r="J79" s="20"/>
    </row>
    <row r="80" spans="2:10" ht="13.8" thickTop="1" x14ac:dyDescent="0.2">
      <c r="B80" s="4"/>
      <c r="C80" s="12" t="s">
        <v>13</v>
      </c>
      <c r="D80" s="39"/>
      <c r="E80" s="22"/>
      <c r="F80" s="163">
        <f>SUM(F74:F79)</f>
        <v>0</v>
      </c>
      <c r="G80" s="23"/>
      <c r="H80" s="71">
        <f>SUM(H74:H79)</f>
        <v>0</v>
      </c>
      <c r="I80" s="79"/>
      <c r="J80" s="4"/>
    </row>
    <row r="81" spans="2:10" ht="12" customHeight="1" x14ac:dyDescent="0.2">
      <c r="B81" s="1"/>
      <c r="C81" s="1"/>
      <c r="D81" s="143"/>
      <c r="E81" s="24"/>
      <c r="F81" s="25"/>
      <c r="G81" s="25"/>
      <c r="H81" s="31"/>
      <c r="I81" s="144"/>
      <c r="J81" s="1"/>
    </row>
    <row r="82" spans="2:10" x14ac:dyDescent="0.2">
      <c r="B82" s="13" t="s">
        <v>16</v>
      </c>
      <c r="C82" s="14"/>
      <c r="D82" s="40"/>
      <c r="E82" s="26"/>
      <c r="F82" s="26"/>
      <c r="G82" s="27"/>
      <c r="H82" s="28"/>
      <c r="I82" s="27"/>
      <c r="J82" s="16"/>
    </row>
    <row r="83" spans="2:10" ht="13.5" customHeight="1" x14ac:dyDescent="0.2">
      <c r="B83" s="237" t="s">
        <v>58</v>
      </c>
      <c r="C83" s="238" t="s">
        <v>8</v>
      </c>
      <c r="D83" s="243" t="s">
        <v>1</v>
      </c>
      <c r="E83" s="235" t="s">
        <v>0</v>
      </c>
      <c r="F83" s="62" t="s">
        <v>9</v>
      </c>
      <c r="G83" s="235" t="s">
        <v>10</v>
      </c>
      <c r="H83" s="70" t="s">
        <v>31</v>
      </c>
      <c r="I83" s="74" t="s">
        <v>44</v>
      </c>
      <c r="J83" s="236" t="s">
        <v>2</v>
      </c>
    </row>
    <row r="84" spans="2:10" x14ac:dyDescent="0.2">
      <c r="B84" s="237"/>
      <c r="C84" s="239"/>
      <c r="D84" s="243"/>
      <c r="E84" s="235"/>
      <c r="F84" s="62" t="s">
        <v>32</v>
      </c>
      <c r="G84" s="235"/>
      <c r="H84" s="70" t="s">
        <v>12</v>
      </c>
      <c r="I84" s="75" t="s">
        <v>45</v>
      </c>
      <c r="J84" s="236"/>
    </row>
    <row r="85" spans="2:10" x14ac:dyDescent="0.2">
      <c r="B85" s="164"/>
      <c r="C85" s="164"/>
      <c r="D85" s="165"/>
      <c r="E85" s="165"/>
      <c r="F85" s="161">
        <f>D85*E85</f>
        <v>0</v>
      </c>
      <c r="G85" s="44">
        <f>F85*0.1</f>
        <v>0</v>
      </c>
      <c r="H85" s="44">
        <f>F85*1.1</f>
        <v>0</v>
      </c>
      <c r="I85" s="182"/>
      <c r="J85" s="6"/>
    </row>
    <row r="86" spans="2:10" x14ac:dyDescent="0.2">
      <c r="B86" s="164"/>
      <c r="C86" s="164"/>
      <c r="D86" s="165"/>
      <c r="E86" s="165"/>
      <c r="F86" s="161">
        <f t="shared" ref="F86:F89" si="20">D86*E86</f>
        <v>0</v>
      </c>
      <c r="G86" s="44">
        <f t="shared" ref="G86:G90" si="21">F86*0.1</f>
        <v>0</v>
      </c>
      <c r="H86" s="44">
        <f t="shared" ref="H86:H90" si="22">F86*1.1</f>
        <v>0</v>
      </c>
      <c r="I86" s="182"/>
      <c r="J86" s="6"/>
    </row>
    <row r="87" spans="2:10" x14ac:dyDescent="0.2">
      <c r="B87" s="164"/>
      <c r="C87" s="164"/>
      <c r="D87" s="165"/>
      <c r="E87" s="165"/>
      <c r="F87" s="161">
        <v>0</v>
      </c>
      <c r="G87" s="44">
        <f t="shared" si="21"/>
        <v>0</v>
      </c>
      <c r="H87" s="44">
        <f t="shared" si="22"/>
        <v>0</v>
      </c>
      <c r="I87" s="182"/>
      <c r="J87" s="6"/>
    </row>
    <row r="88" spans="2:10" hidden="1" x14ac:dyDescent="0.2">
      <c r="B88" s="164"/>
      <c r="C88" s="164"/>
      <c r="D88" s="166"/>
      <c r="E88" s="165"/>
      <c r="F88" s="161">
        <f t="shared" si="20"/>
        <v>0</v>
      </c>
      <c r="G88" s="44">
        <f t="shared" si="21"/>
        <v>0</v>
      </c>
      <c r="H88" s="44">
        <f t="shared" si="22"/>
        <v>0</v>
      </c>
      <c r="I88" s="182"/>
      <c r="J88" s="6"/>
    </row>
    <row r="89" spans="2:10" hidden="1" x14ac:dyDescent="0.2">
      <c r="B89" s="164"/>
      <c r="C89" s="164"/>
      <c r="D89" s="166"/>
      <c r="E89" s="165"/>
      <c r="F89" s="161">
        <f t="shared" si="20"/>
        <v>0</v>
      </c>
      <c r="G89" s="44">
        <f t="shared" si="21"/>
        <v>0</v>
      </c>
      <c r="H89" s="44">
        <f t="shared" si="22"/>
        <v>0</v>
      </c>
      <c r="I89" s="182"/>
      <c r="J89" s="6"/>
    </row>
    <row r="90" spans="2:10" ht="13.8" thickBot="1" x14ac:dyDescent="0.25">
      <c r="B90" s="167"/>
      <c r="C90" s="170"/>
      <c r="D90" s="168"/>
      <c r="E90" s="169"/>
      <c r="F90" s="162">
        <v>0</v>
      </c>
      <c r="G90" s="49">
        <f t="shared" si="21"/>
        <v>0</v>
      </c>
      <c r="H90" s="44">
        <f t="shared" si="22"/>
        <v>0</v>
      </c>
      <c r="I90" s="183"/>
      <c r="J90" s="20"/>
    </row>
    <row r="91" spans="2:10" ht="13.8" thickTop="1" x14ac:dyDescent="0.2">
      <c r="B91" s="207"/>
      <c r="C91" s="208" t="s">
        <v>13</v>
      </c>
      <c r="D91" s="209"/>
      <c r="E91" s="210"/>
      <c r="F91" s="211">
        <f>SUM(F85:F90)</f>
        <v>0</v>
      </c>
      <c r="G91" s="212"/>
      <c r="H91" s="72">
        <f>SUM(H85:H90)</f>
        <v>0</v>
      </c>
      <c r="I91" s="213"/>
      <c r="J91" s="207"/>
    </row>
    <row r="92" spans="2:10" x14ac:dyDescent="0.2">
      <c r="B92" s="1"/>
      <c r="C92" s="154"/>
      <c r="D92" s="143"/>
      <c r="E92" s="24"/>
      <c r="F92" s="193"/>
      <c r="G92" s="25"/>
      <c r="H92" s="217"/>
      <c r="I92" s="195"/>
      <c r="J92" s="1"/>
    </row>
    <row r="93" spans="2:10" x14ac:dyDescent="0.2">
      <c r="B93" s="13" t="s">
        <v>65</v>
      </c>
      <c r="C93" s="14"/>
      <c r="D93" s="40"/>
      <c r="E93" s="26"/>
      <c r="F93" s="26"/>
      <c r="G93" s="27"/>
      <c r="H93" s="28"/>
      <c r="I93" s="27"/>
      <c r="J93" s="16"/>
    </row>
    <row r="94" spans="2:10" ht="13.5" customHeight="1" x14ac:dyDescent="0.2">
      <c r="B94" s="237" t="s">
        <v>7</v>
      </c>
      <c r="C94" s="238" t="s">
        <v>8</v>
      </c>
      <c r="D94" s="243" t="s">
        <v>1</v>
      </c>
      <c r="E94" s="235" t="s">
        <v>0</v>
      </c>
      <c r="F94" s="62" t="s">
        <v>9</v>
      </c>
      <c r="G94" s="235" t="s">
        <v>10</v>
      </c>
      <c r="H94" s="70" t="s">
        <v>31</v>
      </c>
      <c r="I94" s="74" t="s">
        <v>44</v>
      </c>
      <c r="J94" s="236" t="s">
        <v>2</v>
      </c>
    </row>
    <row r="95" spans="2:10" x14ac:dyDescent="0.2">
      <c r="B95" s="237"/>
      <c r="C95" s="239"/>
      <c r="D95" s="243"/>
      <c r="E95" s="235"/>
      <c r="F95" s="62" t="s">
        <v>32</v>
      </c>
      <c r="G95" s="235"/>
      <c r="H95" s="70" t="s">
        <v>12</v>
      </c>
      <c r="I95" s="75" t="s">
        <v>45</v>
      </c>
      <c r="J95" s="236"/>
    </row>
    <row r="96" spans="2:10" s="94" customFormat="1" x14ac:dyDescent="0.2">
      <c r="B96" s="224"/>
      <c r="C96" s="224" t="s">
        <v>17</v>
      </c>
      <c r="D96" s="176"/>
      <c r="E96" s="176"/>
      <c r="F96" s="161">
        <f>D96*E96</f>
        <v>0</v>
      </c>
      <c r="G96" s="266">
        <f>F96*0.1</f>
        <v>0</v>
      </c>
      <c r="H96" s="161">
        <f>F96*1.1</f>
        <v>0</v>
      </c>
      <c r="I96" s="182"/>
      <c r="J96" s="216"/>
    </row>
    <row r="97" spans="2:10" s="94" customFormat="1" x14ac:dyDescent="0.2">
      <c r="B97" s="226"/>
      <c r="C97" s="226" t="s">
        <v>66</v>
      </c>
      <c r="D97" s="228"/>
      <c r="E97" s="228"/>
      <c r="F97" s="161">
        <f t="shared" ref="F97:F103" si="23">D97*E97</f>
        <v>0</v>
      </c>
      <c r="G97" s="266">
        <f t="shared" ref="G97:G103" si="24">F97*0.1</f>
        <v>0</v>
      </c>
      <c r="H97" s="161">
        <f t="shared" ref="H97:H103" si="25">F97*1.1</f>
        <v>0</v>
      </c>
      <c r="I97" s="182"/>
      <c r="J97" s="220"/>
    </row>
    <row r="98" spans="2:10" s="94" customFormat="1" x14ac:dyDescent="0.2">
      <c r="B98" s="226"/>
      <c r="C98" s="226" t="s">
        <v>67</v>
      </c>
      <c r="D98" s="228"/>
      <c r="E98" s="228"/>
      <c r="F98" s="161">
        <f t="shared" si="23"/>
        <v>0</v>
      </c>
      <c r="G98" s="266">
        <f t="shared" si="24"/>
        <v>0</v>
      </c>
      <c r="H98" s="161">
        <f t="shared" si="25"/>
        <v>0</v>
      </c>
      <c r="I98" s="182"/>
      <c r="J98" s="220"/>
    </row>
    <row r="99" spans="2:10" s="94" customFormat="1" x14ac:dyDescent="0.2">
      <c r="B99" s="226"/>
      <c r="C99" s="226" t="s">
        <v>68</v>
      </c>
      <c r="D99" s="228"/>
      <c r="E99" s="228"/>
      <c r="F99" s="161">
        <f t="shared" si="23"/>
        <v>0</v>
      </c>
      <c r="G99" s="266">
        <f t="shared" si="24"/>
        <v>0</v>
      </c>
      <c r="H99" s="161">
        <f t="shared" si="25"/>
        <v>0</v>
      </c>
      <c r="I99" s="182"/>
      <c r="J99" s="220"/>
    </row>
    <row r="100" spans="2:10" s="94" customFormat="1" x14ac:dyDescent="0.2">
      <c r="B100" s="226"/>
      <c r="C100" s="226" t="s">
        <v>69</v>
      </c>
      <c r="D100" s="228"/>
      <c r="E100" s="228"/>
      <c r="F100" s="161">
        <f t="shared" si="23"/>
        <v>0</v>
      </c>
      <c r="G100" s="266">
        <f t="shared" si="24"/>
        <v>0</v>
      </c>
      <c r="H100" s="161">
        <f t="shared" si="25"/>
        <v>0</v>
      </c>
      <c r="I100" s="182"/>
      <c r="J100" s="220"/>
    </row>
    <row r="101" spans="2:10" s="94" customFormat="1" x14ac:dyDescent="0.2">
      <c r="B101" s="226"/>
      <c r="C101" s="226" t="s">
        <v>15</v>
      </c>
      <c r="D101" s="228"/>
      <c r="E101" s="228"/>
      <c r="F101" s="161">
        <f t="shared" si="23"/>
        <v>0</v>
      </c>
      <c r="G101" s="266">
        <f t="shared" si="24"/>
        <v>0</v>
      </c>
      <c r="H101" s="161">
        <f t="shared" si="25"/>
        <v>0</v>
      </c>
      <c r="I101" s="182"/>
      <c r="J101" s="220"/>
    </row>
    <row r="102" spans="2:10" s="94" customFormat="1" x14ac:dyDescent="0.2">
      <c r="B102" s="226"/>
      <c r="C102" s="226" t="s">
        <v>40</v>
      </c>
      <c r="D102" s="228"/>
      <c r="E102" s="228"/>
      <c r="F102" s="161">
        <f t="shared" si="23"/>
        <v>0</v>
      </c>
      <c r="G102" s="266">
        <f t="shared" si="24"/>
        <v>0</v>
      </c>
      <c r="H102" s="161">
        <f t="shared" si="25"/>
        <v>0</v>
      </c>
      <c r="I102" s="182"/>
      <c r="J102" s="220"/>
    </row>
    <row r="103" spans="2:10" s="94" customFormat="1" ht="13.8" thickBot="1" x14ac:dyDescent="0.25">
      <c r="B103" s="229"/>
      <c r="C103" s="229" t="s">
        <v>16</v>
      </c>
      <c r="D103" s="181"/>
      <c r="E103" s="181"/>
      <c r="F103" s="162">
        <f t="shared" si="23"/>
        <v>0</v>
      </c>
      <c r="G103" s="267">
        <f t="shared" si="24"/>
        <v>0</v>
      </c>
      <c r="H103" s="162">
        <f t="shared" si="25"/>
        <v>0</v>
      </c>
      <c r="I103" s="184"/>
      <c r="J103" s="223"/>
    </row>
    <row r="104" spans="2:10" ht="13.8" thickTop="1" x14ac:dyDescent="0.2">
      <c r="B104" s="4"/>
      <c r="C104" s="12" t="s">
        <v>70</v>
      </c>
      <c r="D104" s="39"/>
      <c r="E104" s="22"/>
      <c r="F104" s="163">
        <f>SUM(F96:F103)</f>
        <v>0</v>
      </c>
      <c r="G104" s="163"/>
      <c r="H104" s="163">
        <f>SUM(H96:H103)</f>
        <v>0</v>
      </c>
      <c r="I104" s="79"/>
      <c r="J104" s="4"/>
    </row>
    <row r="105" spans="2:10" x14ac:dyDescent="0.2">
      <c r="B105" s="1"/>
      <c r="C105" s="154"/>
      <c r="D105" s="143"/>
      <c r="E105" s="24"/>
      <c r="F105" s="193"/>
      <c r="G105" s="25"/>
      <c r="H105" s="194"/>
      <c r="I105" s="195"/>
      <c r="J105" s="1"/>
    </row>
    <row r="106" spans="2:10" x14ac:dyDescent="0.2">
      <c r="B106" s="1" t="s">
        <v>61</v>
      </c>
      <c r="C106" s="154"/>
      <c r="D106" s="143"/>
      <c r="E106" s="24"/>
      <c r="F106" s="193"/>
      <c r="G106" s="25"/>
      <c r="H106" s="147"/>
      <c r="I106" s="195"/>
      <c r="J106" s="1"/>
    </row>
    <row r="107" spans="2:10" x14ac:dyDescent="0.2">
      <c r="B107" s="197" t="s">
        <v>59</v>
      </c>
      <c r="C107" s="198"/>
      <c r="D107" s="199"/>
      <c r="E107" s="200"/>
      <c r="F107" s="200"/>
      <c r="G107" s="201"/>
      <c r="H107" s="202"/>
      <c r="I107" s="201"/>
      <c r="J107" s="203"/>
    </row>
    <row r="108" spans="2:10" ht="13.5" customHeight="1" x14ac:dyDescent="0.2">
      <c r="B108" s="237" t="s">
        <v>7</v>
      </c>
      <c r="C108" s="238" t="s">
        <v>8</v>
      </c>
      <c r="D108" s="243" t="s">
        <v>1</v>
      </c>
      <c r="E108" s="235" t="s">
        <v>0</v>
      </c>
      <c r="F108" s="62" t="s">
        <v>9</v>
      </c>
      <c r="G108" s="235" t="s">
        <v>10</v>
      </c>
      <c r="H108" s="70" t="s">
        <v>31</v>
      </c>
      <c r="I108" s="74" t="s">
        <v>44</v>
      </c>
      <c r="J108" s="236" t="s">
        <v>2</v>
      </c>
    </row>
    <row r="109" spans="2:10" x14ac:dyDescent="0.2">
      <c r="B109" s="237"/>
      <c r="C109" s="239"/>
      <c r="D109" s="243"/>
      <c r="E109" s="235"/>
      <c r="F109" s="62" t="s">
        <v>32</v>
      </c>
      <c r="G109" s="235"/>
      <c r="H109" s="70" t="s">
        <v>12</v>
      </c>
      <c r="I109" s="75" t="s">
        <v>45</v>
      </c>
      <c r="J109" s="236"/>
    </row>
    <row r="110" spans="2:10" x14ac:dyDescent="0.2">
      <c r="B110" s="164"/>
      <c r="C110" s="164"/>
      <c r="D110" s="165"/>
      <c r="E110" s="165"/>
      <c r="F110" s="161">
        <f>D110*E110</f>
        <v>0</v>
      </c>
      <c r="G110" s="44">
        <f>F110*0.1</f>
        <v>0</v>
      </c>
      <c r="H110" s="44">
        <f>F110*1.1</f>
        <v>0</v>
      </c>
      <c r="I110" s="182"/>
      <c r="J110" s="6"/>
    </row>
    <row r="111" spans="2:10" x14ac:dyDescent="0.2">
      <c r="B111" s="164"/>
      <c r="C111" s="164"/>
      <c r="D111" s="165"/>
      <c r="E111" s="165"/>
      <c r="F111" s="161">
        <f t="shared" ref="F111:F112" si="26">D111*E111</f>
        <v>0</v>
      </c>
      <c r="G111" s="44">
        <f t="shared" ref="G111:G113" si="27">F111*0.1</f>
        <v>0</v>
      </c>
      <c r="H111" s="44">
        <f t="shared" ref="H111:H113" si="28">F111*1.1</f>
        <v>0</v>
      </c>
      <c r="I111" s="182"/>
      <c r="J111" s="6"/>
    </row>
    <row r="112" spans="2:10" ht="14.4" customHeight="1" x14ac:dyDescent="0.2">
      <c r="B112" s="164"/>
      <c r="C112" s="164"/>
      <c r="D112" s="166"/>
      <c r="E112" s="165"/>
      <c r="F112" s="161">
        <f t="shared" si="26"/>
        <v>0</v>
      </c>
      <c r="G112" s="44">
        <f t="shared" si="27"/>
        <v>0</v>
      </c>
      <c r="H112" s="44">
        <f t="shared" si="28"/>
        <v>0</v>
      </c>
      <c r="I112" s="182"/>
      <c r="J112" s="6"/>
    </row>
    <row r="113" spans="2:10" ht="14.4" customHeight="1" thickBot="1" x14ac:dyDescent="0.25">
      <c r="B113" s="167"/>
      <c r="C113" s="170"/>
      <c r="D113" s="168"/>
      <c r="E113" s="169"/>
      <c r="F113" s="162">
        <f>D113*E113</f>
        <v>0</v>
      </c>
      <c r="G113" s="49">
        <f t="shared" si="27"/>
        <v>0</v>
      </c>
      <c r="H113" s="49">
        <f t="shared" si="28"/>
        <v>0</v>
      </c>
      <c r="I113" s="183"/>
      <c r="J113" s="20"/>
    </row>
    <row r="114" spans="2:10" ht="13.8" thickTop="1" x14ac:dyDescent="0.2">
      <c r="B114" s="4"/>
      <c r="C114" s="12" t="s">
        <v>13</v>
      </c>
      <c r="D114" s="39"/>
      <c r="E114" s="22"/>
      <c r="F114" s="163">
        <f>SUM(F110:F113)</f>
        <v>0</v>
      </c>
      <c r="G114" s="23"/>
      <c r="H114" s="71">
        <f>SUM(H110:H113)</f>
        <v>0</v>
      </c>
      <c r="I114" s="79"/>
      <c r="J114" s="4"/>
    </row>
    <row r="115" spans="2:10" ht="13.2" customHeight="1" x14ac:dyDescent="0.2">
      <c r="B115" s="1"/>
      <c r="C115" s="1"/>
      <c r="D115" s="143"/>
      <c r="E115" s="24"/>
      <c r="F115" s="25"/>
      <c r="G115" s="25"/>
      <c r="H115" s="25"/>
      <c r="I115" s="144"/>
      <c r="J115" s="1"/>
    </row>
    <row r="116" spans="2:10" ht="13.2" customHeight="1" x14ac:dyDescent="0.2">
      <c r="B116" s="84" t="s">
        <v>39</v>
      </c>
      <c r="C116" s="85"/>
      <c r="D116" s="86"/>
      <c r="E116" s="87"/>
      <c r="F116" s="87"/>
      <c r="G116" s="88"/>
      <c r="H116" s="87"/>
      <c r="I116" s="88"/>
      <c r="J116" s="89"/>
    </row>
    <row r="117" spans="2:10" ht="13.2" customHeight="1" x14ac:dyDescent="0.2">
      <c r="B117" s="246"/>
      <c r="C117" s="247"/>
      <c r="D117" s="247"/>
      <c r="E117" s="248"/>
      <c r="F117" s="62" t="s">
        <v>9</v>
      </c>
      <c r="G117" s="255"/>
      <c r="H117" s="70" t="s">
        <v>31</v>
      </c>
      <c r="I117" s="258"/>
      <c r="J117" s="259"/>
    </row>
    <row r="118" spans="2:10" ht="13.2" customHeight="1" x14ac:dyDescent="0.2">
      <c r="B118" s="249"/>
      <c r="C118" s="250"/>
      <c r="D118" s="250"/>
      <c r="E118" s="251"/>
      <c r="F118" s="152" t="s">
        <v>32</v>
      </c>
      <c r="G118" s="256"/>
      <c r="H118" s="153" t="s">
        <v>12</v>
      </c>
      <c r="I118" s="260"/>
      <c r="J118" s="261"/>
    </row>
    <row r="119" spans="2:10" ht="13.2" customHeight="1" x14ac:dyDescent="0.2">
      <c r="B119" s="252"/>
      <c r="C119" s="253"/>
      <c r="D119" s="253"/>
      <c r="E119" s="254"/>
      <c r="F119" s="188">
        <f>F15+F27+F38+F47+F58+F69+F80+F91+F114</f>
        <v>0</v>
      </c>
      <c r="G119" s="257"/>
      <c r="H119" s="189">
        <f>H15+H27+H38+H47+H58+H69+H80+H91+H114</f>
        <v>0</v>
      </c>
      <c r="I119" s="262"/>
      <c r="J119" s="263"/>
    </row>
    <row r="120" spans="2:10" ht="13.2" customHeight="1" x14ac:dyDescent="0.2">
      <c r="B120" s="154"/>
      <c r="C120" s="155"/>
      <c r="D120" s="156"/>
      <c r="E120" s="157"/>
      <c r="F120" s="157"/>
      <c r="G120" s="157"/>
      <c r="H120" s="158"/>
      <c r="I120" s="158"/>
      <c r="J120" s="159"/>
    </row>
    <row r="121" spans="2:10" ht="13.2" customHeight="1" x14ac:dyDescent="0.2">
      <c r="B121" s="240" t="s">
        <v>54</v>
      </c>
      <c r="C121" s="240"/>
      <c r="D121" s="240"/>
      <c r="E121" s="240"/>
      <c r="F121" s="240"/>
      <c r="G121" s="240"/>
      <c r="H121" s="90" t="s">
        <v>48</v>
      </c>
      <c r="I121" s="190">
        <f>SUMIF(I10:I114,"=〇",F10:F114)</f>
        <v>0</v>
      </c>
    </row>
    <row r="122" spans="2:10" ht="13.2" customHeight="1" x14ac:dyDescent="0.2">
      <c r="B122" s="240"/>
      <c r="C122" s="240"/>
      <c r="D122" s="240"/>
      <c r="E122" s="240"/>
      <c r="F122" s="240"/>
      <c r="G122" s="240"/>
      <c r="H122" s="91" t="s">
        <v>49</v>
      </c>
      <c r="I122" s="192">
        <f>IFERROR(I121/F119,0)</f>
        <v>0</v>
      </c>
      <c r="J122" s="160"/>
    </row>
    <row r="123" spans="2:10" ht="13.2" customHeight="1" x14ac:dyDescent="0.2">
      <c r="B123" s="240"/>
      <c r="C123" s="240"/>
      <c r="D123" s="240"/>
      <c r="E123" s="240"/>
      <c r="F123" s="240"/>
      <c r="G123" s="240"/>
      <c r="H123" s="90" t="s">
        <v>53</v>
      </c>
      <c r="I123" s="191">
        <f>IFERROR(F80/F119,0)</f>
        <v>0</v>
      </c>
    </row>
    <row r="124" spans="2:10" ht="13.2" customHeight="1" x14ac:dyDescent="0.2">
      <c r="B124" s="240"/>
      <c r="C124" s="240"/>
      <c r="D124" s="240"/>
      <c r="E124" s="240"/>
      <c r="F124" s="240"/>
      <c r="G124" s="240"/>
      <c r="H124" s="204" t="s">
        <v>62</v>
      </c>
      <c r="I124" s="191">
        <f>IFERROR(F114/F104,0)</f>
        <v>0</v>
      </c>
    </row>
    <row r="125" spans="2:10" ht="13.2" customHeight="1" x14ac:dyDescent="0.2"/>
  </sheetData>
  <sheetProtection formatCells="0" formatColumns="0" formatRows="0" insertRows="0" insertHyperlinks="0" deleteRows="0" sort="0" autoFilter="0" pivotTables="0"/>
  <mergeCells count="62">
    <mergeCell ref="B117:E119"/>
    <mergeCell ref="G117:G119"/>
    <mergeCell ref="I117:J119"/>
    <mergeCell ref="B83:B84"/>
    <mergeCell ref="C83:C84"/>
    <mergeCell ref="D83:D84"/>
    <mergeCell ref="E83:E84"/>
    <mergeCell ref="G83:G84"/>
    <mergeCell ref="J83:J84"/>
    <mergeCell ref="B108:B109"/>
    <mergeCell ref="C108:C109"/>
    <mergeCell ref="D108:D109"/>
    <mergeCell ref="E108:E109"/>
    <mergeCell ref="G108:G109"/>
    <mergeCell ref="J108:J109"/>
    <mergeCell ref="D94:D95"/>
    <mergeCell ref="B61:B62"/>
    <mergeCell ref="C61:C62"/>
    <mergeCell ref="E61:E62"/>
    <mergeCell ref="G61:G62"/>
    <mergeCell ref="J61:J62"/>
    <mergeCell ref="B72:B73"/>
    <mergeCell ref="C72:C73"/>
    <mergeCell ref="E72:E73"/>
    <mergeCell ref="G72:G73"/>
    <mergeCell ref="J72:J73"/>
    <mergeCell ref="B41:B42"/>
    <mergeCell ref="C41:C42"/>
    <mergeCell ref="E41:E42"/>
    <mergeCell ref="G41:G42"/>
    <mergeCell ref="J41:J42"/>
    <mergeCell ref="B50:B51"/>
    <mergeCell ref="C50:C51"/>
    <mergeCell ref="E50:E51"/>
    <mergeCell ref="G50:G51"/>
    <mergeCell ref="J50:J51"/>
    <mergeCell ref="B19:B20"/>
    <mergeCell ref="C19:C20"/>
    <mergeCell ref="E19:E20"/>
    <mergeCell ref="G19:G20"/>
    <mergeCell ref="J19:J20"/>
    <mergeCell ref="B121:G124"/>
    <mergeCell ref="B2:J2"/>
    <mergeCell ref="D3:J3"/>
    <mergeCell ref="D4:J4"/>
    <mergeCell ref="B8:B9"/>
    <mergeCell ref="C8:C9"/>
    <mergeCell ref="D8:D9"/>
    <mergeCell ref="E8:E9"/>
    <mergeCell ref="G8:G9"/>
    <mergeCell ref="I8:I9"/>
    <mergeCell ref="J8:J9"/>
    <mergeCell ref="B30:B31"/>
    <mergeCell ref="C30:C31"/>
    <mergeCell ref="E30:E31"/>
    <mergeCell ref="G30:G31"/>
    <mergeCell ref="J30:J31"/>
    <mergeCell ref="E94:E95"/>
    <mergeCell ref="G94:G95"/>
    <mergeCell ref="J94:J95"/>
    <mergeCell ref="B94:B95"/>
    <mergeCell ref="C94:C95"/>
  </mergeCells>
  <phoneticPr fontId="7"/>
  <dataValidations count="3">
    <dataValidation imeMode="off" allowBlank="1" showInputMessage="1" showErrorMessage="1" sqref="D1:G2 F5:F7 F74:F82 F43:F49 F52:F60 B120:B121 F21:F29 F63:F71 F32:F40 D125:G1048576 F10:F18 G120 D120:E120 B125:B1048576 H104 F85:F93 F96:F107 G5:G117 D5:E116 B1:B117 F110:F116" xr:uid="{00000000-0002-0000-0000-000000000000}"/>
    <dataValidation imeMode="hiragana" allowBlank="1" showInputMessage="1" showErrorMessage="1" sqref="D3:J4 C125:C1048576 C120 C1:C116" xr:uid="{00000000-0002-0000-0000-000001000000}"/>
    <dataValidation type="list" allowBlank="1" showInputMessage="1" showErrorMessage="1" sqref="I10:I14 I32:I37 I43:I46 I52:I57 I63:I68 I74:I79 I85:I90 I21:I26 I96:I103 I110:I113" xr:uid="{00000000-0002-0000-0000-000002000000}">
      <formula1>"〇,　"</formula1>
    </dataValidation>
  </dataValidations>
  <printOptions horizontalCentered="1"/>
  <pageMargins left="0.59055118110236227" right="0.19685039370078741" top="0.39370078740157483" bottom="0.19685039370078741" header="0.31496062992125984" footer="0.31496062992125984"/>
  <pageSetup paperSize="9"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J127"/>
  <sheetViews>
    <sheetView view="pageBreakPreview" topLeftCell="A74" zoomScale="90" zoomScaleNormal="85" zoomScaleSheetLayoutView="90" workbookViewId="0">
      <selection activeCell="E94" sqref="E94:E95"/>
    </sheetView>
  </sheetViews>
  <sheetFormatPr defaultColWidth="9" defaultRowHeight="13.2" x14ac:dyDescent="0.2"/>
  <cols>
    <col min="1" max="1" width="3.6640625" style="3" customWidth="1"/>
    <col min="2" max="2" width="3.44140625" style="3" customWidth="1"/>
    <col min="3" max="3" width="26.6640625" style="3" customWidth="1"/>
    <col min="4" max="4" width="10.6640625" style="41" customWidth="1"/>
    <col min="5" max="5" width="6.6640625" style="3" customWidth="1"/>
    <col min="6" max="8" width="12.6640625" style="3" customWidth="1"/>
    <col min="9" max="9" width="12.6640625" style="83" customWidth="1"/>
    <col min="10" max="10" width="21.6640625" style="3" customWidth="1"/>
    <col min="11" max="32" width="9" style="3"/>
    <col min="33" max="33" width="9" style="3" customWidth="1"/>
    <col min="34" max="16384" width="9" style="3"/>
  </cols>
  <sheetData>
    <row r="1" spans="2:10" x14ac:dyDescent="0.2">
      <c r="B1" s="103" t="s">
        <v>3</v>
      </c>
      <c r="C1" s="103"/>
      <c r="D1" s="123"/>
      <c r="E1" s="124"/>
      <c r="F1" s="124"/>
      <c r="G1" s="124"/>
      <c r="H1" s="124"/>
      <c r="I1" s="125"/>
      <c r="J1" s="103"/>
    </row>
    <row r="2" spans="2:10" ht="16.2" x14ac:dyDescent="0.2">
      <c r="B2" s="264" t="s">
        <v>37</v>
      </c>
      <c r="C2" s="264"/>
      <c r="D2" s="264"/>
      <c r="E2" s="264"/>
      <c r="F2" s="264"/>
      <c r="G2" s="264"/>
      <c r="H2" s="264"/>
      <c r="I2" s="264"/>
      <c r="J2" s="264"/>
    </row>
    <row r="3" spans="2:10" ht="13.5" customHeight="1" x14ac:dyDescent="0.2">
      <c r="B3" s="126" t="s">
        <v>63</v>
      </c>
      <c r="C3" s="126"/>
      <c r="D3" s="265" t="s">
        <v>20</v>
      </c>
      <c r="E3" s="265"/>
      <c r="F3" s="265"/>
      <c r="G3" s="265"/>
      <c r="H3" s="265"/>
      <c r="I3" s="265"/>
      <c r="J3" s="265"/>
    </row>
    <row r="4" spans="2:10" x14ac:dyDescent="0.2">
      <c r="B4" s="126" t="s">
        <v>64</v>
      </c>
      <c r="C4" s="126"/>
      <c r="D4" s="265" t="s">
        <v>21</v>
      </c>
      <c r="E4" s="265"/>
      <c r="F4" s="265"/>
      <c r="G4" s="265"/>
      <c r="H4" s="265"/>
      <c r="I4" s="265"/>
      <c r="J4" s="265"/>
    </row>
    <row r="5" spans="2:10" x14ac:dyDescent="0.2">
      <c r="B5" s="127"/>
      <c r="C5" s="127"/>
      <c r="D5" s="128"/>
      <c r="E5" s="103"/>
      <c r="F5" s="103"/>
      <c r="G5" s="103"/>
      <c r="H5" s="103"/>
      <c r="I5" s="129"/>
      <c r="J5" s="103"/>
    </row>
    <row r="6" spans="2:10" x14ac:dyDescent="0.2">
      <c r="B6" s="130" t="s">
        <v>5</v>
      </c>
      <c r="C6" s="130"/>
      <c r="D6" s="131"/>
      <c r="E6" s="132" t="s">
        <v>39</v>
      </c>
      <c r="F6" s="133">
        <f>ROUNDDOWN($F$15,-3)/1000</f>
        <v>3074</v>
      </c>
      <c r="G6" s="119"/>
      <c r="H6" s="120"/>
      <c r="I6" s="121"/>
      <c r="J6" s="122"/>
    </row>
    <row r="7" spans="2:10" x14ac:dyDescent="0.2">
      <c r="B7" s="13" t="s">
        <v>17</v>
      </c>
      <c r="C7" s="14"/>
      <c r="D7" s="36"/>
      <c r="E7" s="17"/>
      <c r="F7" s="17"/>
      <c r="G7" s="18"/>
      <c r="H7" s="15"/>
      <c r="I7" s="77"/>
      <c r="J7" s="16"/>
    </row>
    <row r="8" spans="2:10" ht="13.5" customHeight="1" x14ac:dyDescent="0.2">
      <c r="B8" s="237" t="s">
        <v>7</v>
      </c>
      <c r="C8" s="238" t="s">
        <v>8</v>
      </c>
      <c r="D8" s="243" t="s">
        <v>1</v>
      </c>
      <c r="E8" s="235" t="s">
        <v>0</v>
      </c>
      <c r="F8" s="62" t="s">
        <v>9</v>
      </c>
      <c r="G8" s="235" t="s">
        <v>10</v>
      </c>
      <c r="H8" s="70" t="s">
        <v>31</v>
      </c>
      <c r="I8" s="244" t="s">
        <v>43</v>
      </c>
      <c r="J8" s="236" t="s">
        <v>2</v>
      </c>
    </row>
    <row r="9" spans="2:10" x14ac:dyDescent="0.2">
      <c r="B9" s="237"/>
      <c r="C9" s="239"/>
      <c r="D9" s="243"/>
      <c r="E9" s="235"/>
      <c r="F9" s="62" t="s">
        <v>32</v>
      </c>
      <c r="G9" s="235"/>
      <c r="H9" s="70" t="s">
        <v>12</v>
      </c>
      <c r="I9" s="245"/>
      <c r="J9" s="236"/>
    </row>
    <row r="10" spans="2:10" ht="13.5" customHeight="1" x14ac:dyDescent="0.2">
      <c r="B10" s="42">
        <v>1</v>
      </c>
      <c r="C10" s="42" t="s">
        <v>19</v>
      </c>
      <c r="D10" s="43">
        <v>1651</v>
      </c>
      <c r="E10" s="44">
        <v>1300</v>
      </c>
      <c r="F10" s="64">
        <f>D10*E10</f>
        <v>2146300</v>
      </c>
      <c r="G10" s="44">
        <v>0</v>
      </c>
      <c r="H10" s="44">
        <f>F10</f>
        <v>2146300</v>
      </c>
      <c r="I10" s="76" t="s">
        <v>46</v>
      </c>
      <c r="J10" s="6"/>
    </row>
    <row r="11" spans="2:10" x14ac:dyDescent="0.2">
      <c r="B11" s="42">
        <v>2</v>
      </c>
      <c r="C11" s="42" t="s">
        <v>36</v>
      </c>
      <c r="D11" s="43">
        <v>2063</v>
      </c>
      <c r="E11" s="43">
        <v>450</v>
      </c>
      <c r="F11" s="64">
        <f>D11*E11</f>
        <v>928350</v>
      </c>
      <c r="G11" s="44">
        <v>0</v>
      </c>
      <c r="H11" s="44">
        <f>F11</f>
        <v>928350</v>
      </c>
      <c r="I11" s="76" t="s">
        <v>47</v>
      </c>
      <c r="J11" s="6"/>
    </row>
    <row r="12" spans="2:10" x14ac:dyDescent="0.2">
      <c r="B12" s="42"/>
      <c r="C12" s="42"/>
      <c r="D12" s="45"/>
      <c r="E12" s="43"/>
      <c r="F12" s="64"/>
      <c r="G12" s="44"/>
      <c r="H12" s="44">
        <f t="shared" ref="H12:H14" si="0">F12-G12</f>
        <v>0</v>
      </c>
      <c r="I12" s="76"/>
      <c r="J12" s="6"/>
    </row>
    <row r="13" spans="2:10" x14ac:dyDescent="0.2">
      <c r="B13" s="42"/>
      <c r="C13" s="42"/>
      <c r="D13" s="45"/>
      <c r="E13" s="43"/>
      <c r="F13" s="64"/>
      <c r="G13" s="44"/>
      <c r="H13" s="44">
        <f t="shared" si="0"/>
        <v>0</v>
      </c>
      <c r="I13" s="76"/>
      <c r="J13" s="6"/>
    </row>
    <row r="14" spans="2:10" ht="13.8" thickBot="1" x14ac:dyDescent="0.25">
      <c r="B14" s="46"/>
      <c r="C14" s="46"/>
      <c r="D14" s="47"/>
      <c r="E14" s="48"/>
      <c r="F14" s="65"/>
      <c r="G14" s="49"/>
      <c r="H14" s="49">
        <f t="shared" si="0"/>
        <v>0</v>
      </c>
      <c r="I14" s="78"/>
      <c r="J14" s="11"/>
    </row>
    <row r="15" spans="2:10" ht="13.8" thickTop="1" x14ac:dyDescent="0.2">
      <c r="B15" s="4"/>
      <c r="C15" s="12" t="s">
        <v>13</v>
      </c>
      <c r="D15" s="39"/>
      <c r="E15" s="22"/>
      <c r="F15" s="73">
        <f>SUM(F10:F14)</f>
        <v>3074650</v>
      </c>
      <c r="G15" s="23"/>
      <c r="H15" s="71">
        <f>SUM(H10:H14)</f>
        <v>3074650</v>
      </c>
      <c r="I15" s="79"/>
      <c r="J15" s="4"/>
    </row>
    <row r="16" spans="2:10" x14ac:dyDescent="0.2">
      <c r="B16" s="103"/>
      <c r="C16" s="103"/>
      <c r="D16" s="104"/>
      <c r="E16" s="105"/>
      <c r="F16" s="105"/>
      <c r="G16" s="105"/>
      <c r="H16" s="105"/>
      <c r="I16" s="99"/>
      <c r="J16" s="103"/>
    </row>
    <row r="17" spans="2:10" x14ac:dyDescent="0.2">
      <c r="B17" s="103" t="s">
        <v>11</v>
      </c>
      <c r="C17" s="103"/>
      <c r="D17" s="104"/>
      <c r="E17" s="105" t="s">
        <v>39</v>
      </c>
      <c r="F17" s="118">
        <f>ROUNDDOWN($F$27+$F$38+$F$47+$F$58+$F$69+$F$80+$F$91,-3)/1000</f>
        <v>35495</v>
      </c>
      <c r="G17" s="119" t="s">
        <v>18</v>
      </c>
      <c r="H17" s="120"/>
      <c r="I17" s="121"/>
      <c r="J17" s="122"/>
    </row>
    <row r="18" spans="2:10" x14ac:dyDescent="0.2">
      <c r="B18" s="13" t="s">
        <v>33</v>
      </c>
      <c r="C18" s="14"/>
      <c r="D18" s="40"/>
      <c r="E18" s="26"/>
      <c r="F18" s="26"/>
      <c r="G18" s="27"/>
      <c r="H18" s="28"/>
      <c r="I18" s="27"/>
      <c r="J18" s="16"/>
    </row>
    <row r="19" spans="2:10" ht="13.5" customHeight="1" x14ac:dyDescent="0.2">
      <c r="B19" s="237" t="s">
        <v>7</v>
      </c>
      <c r="C19" s="238" t="s">
        <v>8</v>
      </c>
      <c r="D19" s="61" t="s">
        <v>1</v>
      </c>
      <c r="E19" s="235" t="s">
        <v>0</v>
      </c>
      <c r="F19" s="62" t="s">
        <v>9</v>
      </c>
      <c r="G19" s="235" t="s">
        <v>10</v>
      </c>
      <c r="H19" s="70" t="s">
        <v>31</v>
      </c>
      <c r="I19" s="74" t="s">
        <v>44</v>
      </c>
      <c r="J19" s="236" t="s">
        <v>2</v>
      </c>
    </row>
    <row r="20" spans="2:10" x14ac:dyDescent="0.2">
      <c r="B20" s="237"/>
      <c r="C20" s="239"/>
      <c r="D20" s="63" t="s">
        <v>38</v>
      </c>
      <c r="E20" s="235"/>
      <c r="F20" s="62" t="s">
        <v>32</v>
      </c>
      <c r="G20" s="235"/>
      <c r="H20" s="70" t="s">
        <v>12</v>
      </c>
      <c r="I20" s="75" t="s">
        <v>45</v>
      </c>
      <c r="J20" s="236"/>
    </row>
    <row r="21" spans="2:10" x14ac:dyDescent="0.2">
      <c r="B21" s="42">
        <v>1</v>
      </c>
      <c r="C21" s="42" t="s">
        <v>35</v>
      </c>
      <c r="D21" s="43">
        <v>5000000</v>
      </c>
      <c r="E21" s="44">
        <v>1</v>
      </c>
      <c r="F21" s="64">
        <f>D21*E21</f>
        <v>5000000</v>
      </c>
      <c r="G21" s="44">
        <f>F21*0.1</f>
        <v>500000</v>
      </c>
      <c r="H21" s="44">
        <f>F21+G21</f>
        <v>5500000</v>
      </c>
      <c r="I21" s="76" t="s">
        <v>46</v>
      </c>
      <c r="J21" s="6"/>
    </row>
    <row r="22" spans="2:10" x14ac:dyDescent="0.2">
      <c r="B22" s="42">
        <v>2</v>
      </c>
      <c r="C22" s="42" t="s">
        <v>34</v>
      </c>
      <c r="D22" s="43">
        <v>10000000</v>
      </c>
      <c r="E22" s="44">
        <v>1</v>
      </c>
      <c r="F22" s="64">
        <f>D22*E22</f>
        <v>10000000</v>
      </c>
      <c r="G22" s="44">
        <f>F22*0.1</f>
        <v>1000000</v>
      </c>
      <c r="H22" s="44">
        <f>F22+G22</f>
        <v>11000000</v>
      </c>
      <c r="I22" s="76" t="s">
        <v>50</v>
      </c>
      <c r="J22" s="6"/>
    </row>
    <row r="23" spans="2:10" x14ac:dyDescent="0.2">
      <c r="B23" s="42"/>
      <c r="C23" s="42"/>
      <c r="D23" s="43"/>
      <c r="E23" s="43"/>
      <c r="F23" s="64"/>
      <c r="G23" s="44"/>
      <c r="H23" s="44">
        <v>0</v>
      </c>
      <c r="I23" s="76"/>
      <c r="J23" s="6"/>
    </row>
    <row r="24" spans="2:10" hidden="1" x14ac:dyDescent="0.2">
      <c r="B24" s="42"/>
      <c r="C24" s="42"/>
      <c r="D24" s="45"/>
      <c r="E24" s="43"/>
      <c r="F24" s="64"/>
      <c r="G24" s="44"/>
      <c r="H24" s="44">
        <f t="shared" ref="H24:H26" si="1">F24-G24</f>
        <v>0</v>
      </c>
      <c r="I24" s="76"/>
      <c r="J24" s="6"/>
    </row>
    <row r="25" spans="2:10" hidden="1" x14ac:dyDescent="0.2">
      <c r="B25" s="42"/>
      <c r="C25" s="42"/>
      <c r="D25" s="45"/>
      <c r="E25" s="43"/>
      <c r="F25" s="64"/>
      <c r="G25" s="44"/>
      <c r="H25" s="44">
        <f t="shared" si="1"/>
        <v>0</v>
      </c>
      <c r="I25" s="76"/>
      <c r="J25" s="6"/>
    </row>
    <row r="26" spans="2:10" ht="13.8" thickBot="1" x14ac:dyDescent="0.25">
      <c r="B26" s="46"/>
      <c r="C26" s="50"/>
      <c r="D26" s="47"/>
      <c r="E26" s="48"/>
      <c r="F26" s="66"/>
      <c r="G26" s="51"/>
      <c r="H26" s="49">
        <f t="shared" si="1"/>
        <v>0</v>
      </c>
      <c r="I26" s="80"/>
      <c r="J26" s="20"/>
    </row>
    <row r="27" spans="2:10" ht="13.8" thickTop="1" x14ac:dyDescent="0.2">
      <c r="B27" s="4"/>
      <c r="C27" s="12" t="s">
        <v>13</v>
      </c>
      <c r="D27" s="39"/>
      <c r="E27" s="22"/>
      <c r="F27" s="73">
        <f>SUM(F21:F26)</f>
        <v>15000000</v>
      </c>
      <c r="G27" s="23"/>
      <c r="H27" s="71">
        <f>SUM(H21:H26)</f>
        <v>16500000</v>
      </c>
      <c r="I27" s="79"/>
      <c r="J27" s="4"/>
    </row>
    <row r="28" spans="2:10" x14ac:dyDescent="0.2">
      <c r="B28" s="112"/>
      <c r="C28" s="113"/>
      <c r="D28" s="114"/>
      <c r="E28" s="106"/>
      <c r="F28" s="106"/>
      <c r="G28" s="106"/>
      <c r="H28" s="115"/>
      <c r="I28" s="116"/>
      <c r="J28" s="117"/>
    </row>
    <row r="29" spans="2:10" x14ac:dyDescent="0.2">
      <c r="B29" s="13" t="s">
        <v>6</v>
      </c>
      <c r="C29" s="14"/>
      <c r="D29" s="40"/>
      <c r="E29" s="26"/>
      <c r="F29" s="26"/>
      <c r="G29" s="27"/>
      <c r="H29" s="28"/>
      <c r="I29" s="27"/>
      <c r="J29" s="16"/>
    </row>
    <row r="30" spans="2:10" ht="13.5" customHeight="1" x14ac:dyDescent="0.2">
      <c r="B30" s="237" t="s">
        <v>7</v>
      </c>
      <c r="C30" s="238" t="s">
        <v>8</v>
      </c>
      <c r="D30" s="61" t="s">
        <v>1</v>
      </c>
      <c r="E30" s="235" t="s">
        <v>0</v>
      </c>
      <c r="F30" s="62" t="s">
        <v>9</v>
      </c>
      <c r="G30" s="235" t="s">
        <v>10</v>
      </c>
      <c r="H30" s="70" t="s">
        <v>31</v>
      </c>
      <c r="I30" s="74" t="s">
        <v>44</v>
      </c>
      <c r="J30" s="236" t="s">
        <v>2</v>
      </c>
    </row>
    <row r="31" spans="2:10" x14ac:dyDescent="0.2">
      <c r="B31" s="237"/>
      <c r="C31" s="239"/>
      <c r="D31" s="63" t="s">
        <v>38</v>
      </c>
      <c r="E31" s="235"/>
      <c r="F31" s="62" t="s">
        <v>32</v>
      </c>
      <c r="G31" s="235"/>
      <c r="H31" s="70" t="s">
        <v>12</v>
      </c>
      <c r="I31" s="75" t="s">
        <v>45</v>
      </c>
      <c r="J31" s="236"/>
    </row>
    <row r="32" spans="2:10" x14ac:dyDescent="0.2">
      <c r="B32" s="42">
        <v>1</v>
      </c>
      <c r="C32" s="42" t="s">
        <v>22</v>
      </c>
      <c r="D32" s="43">
        <v>162000</v>
      </c>
      <c r="E32" s="44">
        <v>1</v>
      </c>
      <c r="F32" s="64">
        <f>D32*E32</f>
        <v>162000</v>
      </c>
      <c r="G32" s="44">
        <f>F32*0.1</f>
        <v>16200</v>
      </c>
      <c r="H32" s="44">
        <f>F32+G32</f>
        <v>178200</v>
      </c>
      <c r="I32" s="76"/>
      <c r="J32" s="6"/>
    </row>
    <row r="33" spans="2:10" x14ac:dyDescent="0.2">
      <c r="B33" s="42">
        <v>2</v>
      </c>
      <c r="C33" s="42" t="s">
        <v>28</v>
      </c>
      <c r="D33" s="43">
        <v>2624400</v>
      </c>
      <c r="E33" s="44">
        <v>1</v>
      </c>
      <c r="F33" s="64">
        <f t="shared" ref="F33:F36" si="2">D33*E33</f>
        <v>2624400</v>
      </c>
      <c r="G33" s="44">
        <f t="shared" ref="G33:G34" si="3">F33*0.1</f>
        <v>262440</v>
      </c>
      <c r="H33" s="44">
        <f t="shared" ref="H33:H36" si="4">F33+G33</f>
        <v>2886840</v>
      </c>
      <c r="I33" s="76" t="s">
        <v>50</v>
      </c>
      <c r="J33" s="6"/>
    </row>
    <row r="34" spans="2:10" x14ac:dyDescent="0.2">
      <c r="B34" s="42">
        <v>3</v>
      </c>
      <c r="C34" s="42" t="s">
        <v>29</v>
      </c>
      <c r="D34" s="43">
        <v>9980000</v>
      </c>
      <c r="E34" s="43">
        <v>1</v>
      </c>
      <c r="F34" s="64">
        <f t="shared" si="2"/>
        <v>9980000</v>
      </c>
      <c r="G34" s="44">
        <f t="shared" si="3"/>
        <v>998000</v>
      </c>
      <c r="H34" s="44">
        <f t="shared" si="4"/>
        <v>10978000</v>
      </c>
      <c r="I34" s="76" t="s">
        <v>51</v>
      </c>
      <c r="J34" s="6"/>
    </row>
    <row r="35" spans="2:10" hidden="1" x14ac:dyDescent="0.2">
      <c r="B35" s="42"/>
      <c r="C35" s="42"/>
      <c r="D35" s="45"/>
      <c r="E35" s="43"/>
      <c r="F35" s="64">
        <f t="shared" si="2"/>
        <v>0</v>
      </c>
      <c r="G35" s="44"/>
      <c r="H35" s="44">
        <f t="shared" si="4"/>
        <v>0</v>
      </c>
      <c r="I35" s="76"/>
      <c r="J35" s="6"/>
    </row>
    <row r="36" spans="2:10" hidden="1" x14ac:dyDescent="0.2">
      <c r="B36" s="42"/>
      <c r="C36" s="42"/>
      <c r="D36" s="45"/>
      <c r="E36" s="43"/>
      <c r="F36" s="64">
        <f t="shared" si="2"/>
        <v>0</v>
      </c>
      <c r="G36" s="44"/>
      <c r="H36" s="44">
        <f t="shared" si="4"/>
        <v>0</v>
      </c>
      <c r="I36" s="76"/>
      <c r="J36" s="6"/>
    </row>
    <row r="37" spans="2:10" ht="13.8" thickBot="1" x14ac:dyDescent="0.25">
      <c r="B37" s="46"/>
      <c r="C37" s="50"/>
      <c r="D37" s="47"/>
      <c r="E37" s="48"/>
      <c r="F37" s="66"/>
      <c r="G37" s="51"/>
      <c r="H37" s="49">
        <f t="shared" ref="H37" si="5">F37-G37</f>
        <v>0</v>
      </c>
      <c r="I37" s="80"/>
      <c r="J37" s="20"/>
    </row>
    <row r="38" spans="2:10" ht="13.8" thickTop="1" x14ac:dyDescent="0.2">
      <c r="B38" s="4"/>
      <c r="C38" s="12" t="s">
        <v>13</v>
      </c>
      <c r="D38" s="39"/>
      <c r="E38" s="22"/>
      <c r="F38" s="73">
        <f>SUM(F32:F37)</f>
        <v>12766400</v>
      </c>
      <c r="G38" s="23"/>
      <c r="H38" s="71">
        <f>SUM(H32:H37)</f>
        <v>14043040</v>
      </c>
      <c r="I38" s="79"/>
      <c r="J38" s="4"/>
    </row>
    <row r="39" spans="2:10" ht="12" customHeight="1" x14ac:dyDescent="0.2">
      <c r="B39" s="103"/>
      <c r="C39" s="103"/>
      <c r="D39" s="104"/>
      <c r="E39" s="105"/>
      <c r="F39" s="105"/>
      <c r="G39" s="105"/>
      <c r="H39" s="105"/>
      <c r="I39" s="99"/>
      <c r="J39" s="103"/>
    </row>
    <row r="40" spans="2:10" x14ac:dyDescent="0.2">
      <c r="B40" s="13" t="s">
        <v>30</v>
      </c>
      <c r="C40" s="14"/>
      <c r="D40" s="40"/>
      <c r="E40" s="26"/>
      <c r="F40" s="26"/>
      <c r="G40" s="27"/>
      <c r="H40" s="26"/>
      <c r="I40" s="27"/>
      <c r="J40" s="16"/>
    </row>
    <row r="41" spans="2:10" ht="13.5" customHeight="1" x14ac:dyDescent="0.2">
      <c r="B41" s="237" t="s">
        <v>7</v>
      </c>
      <c r="C41" s="238" t="s">
        <v>8</v>
      </c>
      <c r="D41" s="61" t="s">
        <v>1</v>
      </c>
      <c r="E41" s="235" t="s">
        <v>0</v>
      </c>
      <c r="F41" s="62" t="s">
        <v>9</v>
      </c>
      <c r="G41" s="235" t="s">
        <v>10</v>
      </c>
      <c r="H41" s="70" t="s">
        <v>31</v>
      </c>
      <c r="I41" s="74" t="s">
        <v>44</v>
      </c>
      <c r="J41" s="236" t="s">
        <v>2</v>
      </c>
    </row>
    <row r="42" spans="2:10" x14ac:dyDescent="0.2">
      <c r="B42" s="237"/>
      <c r="C42" s="239"/>
      <c r="D42" s="63" t="s">
        <v>38</v>
      </c>
      <c r="E42" s="235"/>
      <c r="F42" s="62" t="s">
        <v>32</v>
      </c>
      <c r="G42" s="235"/>
      <c r="H42" s="70" t="s">
        <v>12</v>
      </c>
      <c r="I42" s="75" t="s">
        <v>45</v>
      </c>
      <c r="J42" s="236"/>
    </row>
    <row r="43" spans="2:10" x14ac:dyDescent="0.2">
      <c r="B43" s="42">
        <v>1</v>
      </c>
      <c r="C43" s="42" t="s">
        <v>23</v>
      </c>
      <c r="D43" s="43">
        <v>108000</v>
      </c>
      <c r="E43" s="44">
        <v>11</v>
      </c>
      <c r="F43" s="64">
        <f>D43*E43</f>
        <v>1188000</v>
      </c>
      <c r="G43" s="44">
        <f>F43*0.1</f>
        <v>118800</v>
      </c>
      <c r="H43" s="44">
        <f>F43+G43</f>
        <v>1306800</v>
      </c>
      <c r="I43" s="76" t="s">
        <v>50</v>
      </c>
      <c r="J43" s="6"/>
    </row>
    <row r="44" spans="2:10" x14ac:dyDescent="0.2">
      <c r="B44" s="42">
        <v>2</v>
      </c>
      <c r="C44" s="42" t="s">
        <v>24</v>
      </c>
      <c r="D44" s="43">
        <v>108000</v>
      </c>
      <c r="E44" s="44">
        <v>2</v>
      </c>
      <c r="F44" s="64">
        <f>D44*E44</f>
        <v>216000</v>
      </c>
      <c r="G44" s="44">
        <f>F44*0.1</f>
        <v>21600</v>
      </c>
      <c r="H44" s="44">
        <f>F44+G44</f>
        <v>237600</v>
      </c>
      <c r="I44" s="76"/>
      <c r="J44" s="6"/>
    </row>
    <row r="45" spans="2:10" x14ac:dyDescent="0.2">
      <c r="B45" s="42"/>
      <c r="C45" s="42"/>
      <c r="D45" s="45"/>
      <c r="E45" s="43"/>
      <c r="F45" s="64"/>
      <c r="G45" s="44"/>
      <c r="H45" s="44">
        <f>F45-G45</f>
        <v>0</v>
      </c>
      <c r="I45" s="76"/>
      <c r="J45" s="6"/>
    </row>
    <row r="46" spans="2:10" ht="13.8" thickBot="1" x14ac:dyDescent="0.25">
      <c r="B46" s="52"/>
      <c r="C46" s="53"/>
      <c r="D46" s="54"/>
      <c r="E46" s="55"/>
      <c r="F46" s="67"/>
      <c r="G46" s="56"/>
      <c r="H46" s="49">
        <f>F46-G46</f>
        <v>0</v>
      </c>
      <c r="I46" s="81"/>
      <c r="J46" s="5"/>
    </row>
    <row r="47" spans="2:10" ht="13.8" thickTop="1" x14ac:dyDescent="0.2">
      <c r="B47" s="4"/>
      <c r="C47" s="12" t="s">
        <v>13</v>
      </c>
      <c r="D47" s="39"/>
      <c r="E47" s="22"/>
      <c r="F47" s="73">
        <f>SUM(F43:F46)</f>
        <v>1404000</v>
      </c>
      <c r="G47" s="23"/>
      <c r="H47" s="71">
        <f>SUM(H43:H46)</f>
        <v>1544400</v>
      </c>
      <c r="I47" s="79"/>
      <c r="J47" s="4"/>
    </row>
    <row r="48" spans="2:10" x14ac:dyDescent="0.2">
      <c r="B48" s="94"/>
      <c r="C48" s="94"/>
      <c r="D48" s="108"/>
      <c r="E48" s="109"/>
      <c r="F48" s="109"/>
      <c r="G48" s="109"/>
      <c r="H48" s="110"/>
      <c r="I48" s="111"/>
      <c r="J48" s="94"/>
    </row>
    <row r="49" spans="2:10" x14ac:dyDescent="0.2">
      <c r="B49" s="13" t="s">
        <v>14</v>
      </c>
      <c r="C49" s="14"/>
      <c r="D49" s="40"/>
      <c r="E49" s="26"/>
      <c r="F49" s="26"/>
      <c r="G49" s="27"/>
      <c r="H49" s="28"/>
      <c r="I49" s="27"/>
      <c r="J49" s="16"/>
    </row>
    <row r="50" spans="2:10" ht="13.5" customHeight="1" x14ac:dyDescent="0.2">
      <c r="B50" s="237" t="s">
        <v>7</v>
      </c>
      <c r="C50" s="238" t="s">
        <v>8</v>
      </c>
      <c r="D50" s="61" t="s">
        <v>1</v>
      </c>
      <c r="E50" s="235" t="s">
        <v>0</v>
      </c>
      <c r="F50" s="62" t="s">
        <v>9</v>
      </c>
      <c r="G50" s="235" t="s">
        <v>10</v>
      </c>
      <c r="H50" s="70" t="s">
        <v>31</v>
      </c>
      <c r="I50" s="74" t="s">
        <v>44</v>
      </c>
      <c r="J50" s="236" t="s">
        <v>2</v>
      </c>
    </row>
    <row r="51" spans="2:10" x14ac:dyDescent="0.2">
      <c r="B51" s="237"/>
      <c r="C51" s="239"/>
      <c r="D51" s="63" t="s">
        <v>38</v>
      </c>
      <c r="E51" s="235"/>
      <c r="F51" s="62" t="s">
        <v>32</v>
      </c>
      <c r="G51" s="235"/>
      <c r="H51" s="70" t="s">
        <v>12</v>
      </c>
      <c r="I51" s="75" t="s">
        <v>45</v>
      </c>
      <c r="J51" s="236"/>
    </row>
    <row r="52" spans="2:10" x14ac:dyDescent="0.2">
      <c r="B52" s="42">
        <v>1</v>
      </c>
      <c r="C52" s="42" t="s">
        <v>25</v>
      </c>
      <c r="D52" s="43">
        <v>129600</v>
      </c>
      <c r="E52" s="44">
        <v>2</v>
      </c>
      <c r="F52" s="64">
        <f>D52*E52</f>
        <v>259200</v>
      </c>
      <c r="G52" s="44">
        <f>F52*0.1</f>
        <v>25920</v>
      </c>
      <c r="H52" s="44">
        <f>F52+G52</f>
        <v>285120</v>
      </c>
      <c r="I52" s="76"/>
      <c r="J52" s="6"/>
    </row>
    <row r="53" spans="2:10" x14ac:dyDescent="0.2">
      <c r="B53" s="6"/>
      <c r="C53" s="6"/>
      <c r="D53" s="10"/>
      <c r="E53" s="9"/>
      <c r="F53" s="68"/>
      <c r="G53" s="9"/>
      <c r="H53" s="44">
        <f>F53-G53</f>
        <v>0</v>
      </c>
      <c r="I53" s="76"/>
      <c r="J53" s="6"/>
    </row>
    <row r="54" spans="2:10" x14ac:dyDescent="0.2">
      <c r="B54" s="6"/>
      <c r="C54" s="6"/>
      <c r="D54" s="10"/>
      <c r="E54" s="10"/>
      <c r="F54" s="68"/>
      <c r="G54" s="9"/>
      <c r="H54" s="44">
        <f t="shared" ref="H54:H57" si="6">F54-G54</f>
        <v>0</v>
      </c>
      <c r="I54" s="76"/>
      <c r="J54" s="6"/>
    </row>
    <row r="55" spans="2:10" hidden="1" x14ac:dyDescent="0.2">
      <c r="B55" s="6"/>
      <c r="C55" s="6"/>
      <c r="D55" s="37"/>
      <c r="E55" s="10"/>
      <c r="F55" s="68"/>
      <c r="G55" s="9"/>
      <c r="H55" s="44">
        <f t="shared" si="6"/>
        <v>0</v>
      </c>
      <c r="I55" s="76"/>
      <c r="J55" s="6"/>
    </row>
    <row r="56" spans="2:10" hidden="1" x14ac:dyDescent="0.2">
      <c r="B56" s="6"/>
      <c r="C56" s="6"/>
      <c r="D56" s="37"/>
      <c r="E56" s="10"/>
      <c r="F56" s="68"/>
      <c r="G56" s="9"/>
      <c r="H56" s="44">
        <f t="shared" si="6"/>
        <v>0</v>
      </c>
      <c r="I56" s="76"/>
      <c r="J56" s="6"/>
    </row>
    <row r="57" spans="2:10" ht="13.8" thickBot="1" x14ac:dyDescent="0.25">
      <c r="B57" s="11"/>
      <c r="C57" s="20"/>
      <c r="D57" s="38"/>
      <c r="E57" s="21"/>
      <c r="F57" s="69"/>
      <c r="G57" s="29"/>
      <c r="H57" s="49">
        <f t="shared" si="6"/>
        <v>0</v>
      </c>
      <c r="I57" s="80"/>
      <c r="J57" s="20"/>
    </row>
    <row r="58" spans="2:10" ht="13.8" thickTop="1" x14ac:dyDescent="0.2">
      <c r="B58" s="4"/>
      <c r="C58" s="12" t="s">
        <v>13</v>
      </c>
      <c r="D58" s="39"/>
      <c r="E58" s="22"/>
      <c r="F58" s="73">
        <f>SUM(F52:F57)</f>
        <v>259200</v>
      </c>
      <c r="G58" s="23"/>
      <c r="H58" s="72">
        <f>SUM(H52:H57)</f>
        <v>285120</v>
      </c>
      <c r="I58" s="79"/>
      <c r="J58" s="4"/>
    </row>
    <row r="59" spans="2:10" ht="12" customHeight="1" x14ac:dyDescent="0.2">
      <c r="B59" s="103"/>
      <c r="C59" s="103"/>
      <c r="D59" s="104"/>
      <c r="E59" s="105"/>
      <c r="F59" s="105"/>
      <c r="G59" s="105"/>
      <c r="H59" s="106"/>
      <c r="I59" s="99"/>
      <c r="J59" s="103"/>
    </row>
    <row r="60" spans="2:10" x14ac:dyDescent="0.2">
      <c r="B60" s="13" t="s">
        <v>15</v>
      </c>
      <c r="C60" s="14"/>
      <c r="D60" s="40"/>
      <c r="E60" s="26"/>
      <c r="F60" s="26"/>
      <c r="G60" s="27"/>
      <c r="H60" s="28"/>
      <c r="I60" s="27"/>
      <c r="J60" s="16"/>
    </row>
    <row r="61" spans="2:10" ht="13.5" customHeight="1" x14ac:dyDescent="0.2">
      <c r="B61" s="237" t="s">
        <v>7</v>
      </c>
      <c r="C61" s="238" t="s">
        <v>8</v>
      </c>
      <c r="D61" s="61" t="s">
        <v>1</v>
      </c>
      <c r="E61" s="235" t="s">
        <v>0</v>
      </c>
      <c r="F61" s="62" t="s">
        <v>9</v>
      </c>
      <c r="G61" s="235" t="s">
        <v>10</v>
      </c>
      <c r="H61" s="70" t="s">
        <v>31</v>
      </c>
      <c r="I61" s="74" t="s">
        <v>44</v>
      </c>
      <c r="J61" s="236" t="s">
        <v>2</v>
      </c>
    </row>
    <row r="62" spans="2:10" x14ac:dyDescent="0.2">
      <c r="B62" s="237"/>
      <c r="C62" s="239"/>
      <c r="D62" s="63" t="s">
        <v>38</v>
      </c>
      <c r="E62" s="235"/>
      <c r="F62" s="62" t="s">
        <v>32</v>
      </c>
      <c r="G62" s="235"/>
      <c r="H62" s="70" t="s">
        <v>12</v>
      </c>
      <c r="I62" s="75" t="s">
        <v>45</v>
      </c>
      <c r="J62" s="236"/>
    </row>
    <row r="63" spans="2:10" x14ac:dyDescent="0.2">
      <c r="B63" s="42">
        <v>1</v>
      </c>
      <c r="C63" s="42" t="s">
        <v>41</v>
      </c>
      <c r="D63" s="43">
        <v>2500000</v>
      </c>
      <c r="E63" s="44">
        <v>1</v>
      </c>
      <c r="F63" s="64">
        <f>D63*E63</f>
        <v>2500000</v>
      </c>
      <c r="G63" s="44">
        <f>F63*0.1</f>
        <v>250000</v>
      </c>
      <c r="H63" s="44">
        <f>F63+G63</f>
        <v>2750000</v>
      </c>
      <c r="I63" s="76" t="s">
        <v>46</v>
      </c>
      <c r="J63" s="6"/>
    </row>
    <row r="64" spans="2:10" x14ac:dyDescent="0.2">
      <c r="B64" s="6"/>
      <c r="C64" s="6"/>
      <c r="D64" s="10"/>
      <c r="E64" s="9"/>
      <c r="F64" s="68"/>
      <c r="G64" s="9"/>
      <c r="H64" s="44">
        <f>F64-G64</f>
        <v>0</v>
      </c>
      <c r="I64" s="76"/>
      <c r="J64" s="6"/>
    </row>
    <row r="65" spans="2:10" x14ac:dyDescent="0.2">
      <c r="B65" s="6"/>
      <c r="C65" s="6"/>
      <c r="D65" s="10"/>
      <c r="E65" s="10"/>
      <c r="F65" s="68"/>
      <c r="G65" s="9"/>
      <c r="H65" s="44">
        <f t="shared" ref="H65:H68" si="7">F65-G65</f>
        <v>0</v>
      </c>
      <c r="I65" s="76"/>
      <c r="J65" s="6"/>
    </row>
    <row r="66" spans="2:10" hidden="1" x14ac:dyDescent="0.2">
      <c r="B66" s="6"/>
      <c r="C66" s="6"/>
      <c r="D66" s="37"/>
      <c r="E66" s="10"/>
      <c r="F66" s="68"/>
      <c r="G66" s="9"/>
      <c r="H66" s="44">
        <f t="shared" si="7"/>
        <v>0</v>
      </c>
      <c r="I66" s="76"/>
      <c r="J66" s="6"/>
    </row>
    <row r="67" spans="2:10" hidden="1" x14ac:dyDescent="0.2">
      <c r="B67" s="6"/>
      <c r="C67" s="6"/>
      <c r="D67" s="37"/>
      <c r="E67" s="10"/>
      <c r="F67" s="68"/>
      <c r="G67" s="9"/>
      <c r="H67" s="44">
        <f t="shared" si="7"/>
        <v>0</v>
      </c>
      <c r="I67" s="76"/>
      <c r="J67" s="6"/>
    </row>
    <row r="68" spans="2:10" ht="13.8" thickBot="1" x14ac:dyDescent="0.25">
      <c r="B68" s="11"/>
      <c r="C68" s="20"/>
      <c r="D68" s="38"/>
      <c r="E68" s="21"/>
      <c r="F68" s="69"/>
      <c r="G68" s="29"/>
      <c r="H68" s="49">
        <f t="shared" si="7"/>
        <v>0</v>
      </c>
      <c r="I68" s="80"/>
      <c r="J68" s="20"/>
    </row>
    <row r="69" spans="2:10" ht="13.8" thickTop="1" x14ac:dyDescent="0.2">
      <c r="B69" s="4"/>
      <c r="C69" s="12" t="s">
        <v>13</v>
      </c>
      <c r="D69" s="39"/>
      <c r="E69" s="22"/>
      <c r="F69" s="73">
        <f>SUM(F63:F68)</f>
        <v>2500000</v>
      </c>
      <c r="G69" s="23"/>
      <c r="H69" s="71">
        <f>SUM(H63:H68)</f>
        <v>2750000</v>
      </c>
      <c r="I69" s="79"/>
      <c r="J69" s="4"/>
    </row>
    <row r="70" spans="2:10" ht="12" customHeight="1" x14ac:dyDescent="0.2">
      <c r="B70" s="103"/>
      <c r="C70" s="103"/>
      <c r="D70" s="104"/>
      <c r="E70" s="105"/>
      <c r="F70" s="105"/>
      <c r="G70" s="105"/>
      <c r="H70" s="107"/>
      <c r="I70" s="99"/>
      <c r="J70" s="103"/>
    </row>
    <row r="71" spans="2:10" x14ac:dyDescent="0.2">
      <c r="B71" s="13" t="s">
        <v>40</v>
      </c>
      <c r="C71" s="14"/>
      <c r="D71" s="40"/>
      <c r="E71" s="26"/>
      <c r="F71" s="26"/>
      <c r="G71" s="27"/>
      <c r="H71" s="28"/>
      <c r="I71" s="82"/>
      <c r="J71" s="16"/>
    </row>
    <row r="72" spans="2:10" ht="13.5" customHeight="1" x14ac:dyDescent="0.2">
      <c r="B72" s="237" t="s">
        <v>7</v>
      </c>
      <c r="C72" s="238" t="s">
        <v>8</v>
      </c>
      <c r="D72" s="61" t="s">
        <v>1</v>
      </c>
      <c r="E72" s="235" t="s">
        <v>0</v>
      </c>
      <c r="F72" s="62" t="s">
        <v>9</v>
      </c>
      <c r="G72" s="235" t="s">
        <v>10</v>
      </c>
      <c r="H72" s="70" t="s">
        <v>31</v>
      </c>
      <c r="I72" s="70"/>
      <c r="J72" s="236" t="s">
        <v>2</v>
      </c>
    </row>
    <row r="73" spans="2:10" x14ac:dyDescent="0.2">
      <c r="B73" s="237"/>
      <c r="C73" s="239"/>
      <c r="D73" s="63" t="s">
        <v>38</v>
      </c>
      <c r="E73" s="235"/>
      <c r="F73" s="62" t="s">
        <v>32</v>
      </c>
      <c r="G73" s="235"/>
      <c r="H73" s="70" t="s">
        <v>12</v>
      </c>
      <c r="I73" s="70"/>
      <c r="J73" s="236"/>
    </row>
    <row r="74" spans="2:10" x14ac:dyDescent="0.2">
      <c r="B74" s="42">
        <v>1</v>
      </c>
      <c r="C74" s="42" t="s">
        <v>42</v>
      </c>
      <c r="D74" s="43">
        <v>2700000</v>
      </c>
      <c r="E74" s="44">
        <v>1</v>
      </c>
      <c r="F74" s="64">
        <v>2700000</v>
      </c>
      <c r="G74" s="44">
        <f>F74*0.1</f>
        <v>270000</v>
      </c>
      <c r="H74" s="44">
        <f>F74+G74</f>
        <v>2970000</v>
      </c>
      <c r="I74" s="76"/>
      <c r="J74" s="6"/>
    </row>
    <row r="75" spans="2:10" x14ac:dyDescent="0.2">
      <c r="B75" s="6"/>
      <c r="C75" s="6"/>
      <c r="D75" s="10"/>
      <c r="E75" s="9"/>
      <c r="F75" s="68"/>
      <c r="G75" s="9"/>
      <c r="H75" s="44">
        <f>F75-G75</f>
        <v>0</v>
      </c>
      <c r="I75" s="76"/>
      <c r="J75" s="6"/>
    </row>
    <row r="76" spans="2:10" x14ac:dyDescent="0.2">
      <c r="B76" s="6"/>
      <c r="C76" s="6"/>
      <c r="D76" s="10"/>
      <c r="E76" s="10"/>
      <c r="F76" s="68"/>
      <c r="G76" s="9"/>
      <c r="H76" s="44">
        <f t="shared" ref="H76:H79" si="8">F76-G76</f>
        <v>0</v>
      </c>
      <c r="I76" s="76"/>
      <c r="J76" s="6"/>
    </row>
    <row r="77" spans="2:10" hidden="1" x14ac:dyDescent="0.2">
      <c r="B77" s="6"/>
      <c r="C77" s="6"/>
      <c r="D77" s="37"/>
      <c r="E77" s="10"/>
      <c r="F77" s="68"/>
      <c r="G77" s="9"/>
      <c r="H77" s="44">
        <f t="shared" si="8"/>
        <v>0</v>
      </c>
      <c r="I77" s="76"/>
      <c r="J77" s="6"/>
    </row>
    <row r="78" spans="2:10" hidden="1" x14ac:dyDescent="0.2">
      <c r="B78" s="6"/>
      <c r="C78" s="6"/>
      <c r="D78" s="37"/>
      <c r="E78" s="10"/>
      <c r="F78" s="68"/>
      <c r="G78" s="9"/>
      <c r="H78" s="44">
        <f t="shared" si="8"/>
        <v>0</v>
      </c>
      <c r="I78" s="76"/>
      <c r="J78" s="6"/>
    </row>
    <row r="79" spans="2:10" ht="13.8" thickBot="1" x14ac:dyDescent="0.25">
      <c r="B79" s="11"/>
      <c r="C79" s="20"/>
      <c r="D79" s="38"/>
      <c r="E79" s="21"/>
      <c r="F79" s="69"/>
      <c r="G79" s="29"/>
      <c r="H79" s="49">
        <f t="shared" si="8"/>
        <v>0</v>
      </c>
      <c r="I79" s="80"/>
      <c r="J79" s="20"/>
    </row>
    <row r="80" spans="2:10" ht="13.8" thickTop="1" x14ac:dyDescent="0.2">
      <c r="B80" s="4"/>
      <c r="C80" s="12" t="s">
        <v>13</v>
      </c>
      <c r="D80" s="39"/>
      <c r="E80" s="22"/>
      <c r="F80" s="73">
        <f>SUM(F74:F79)</f>
        <v>2700000</v>
      </c>
      <c r="G80" s="23"/>
      <c r="H80" s="71">
        <f>SUM(H74:H79)</f>
        <v>2970000</v>
      </c>
      <c r="I80" s="79"/>
      <c r="J80" s="4"/>
    </row>
    <row r="81" spans="2:10" ht="12" customHeight="1" x14ac:dyDescent="0.2">
      <c r="B81" s="103"/>
      <c r="C81" s="103"/>
      <c r="D81" s="104"/>
      <c r="E81" s="105"/>
      <c r="F81" s="105"/>
      <c r="G81" s="105"/>
      <c r="H81" s="106"/>
      <c r="I81" s="99"/>
      <c r="J81" s="103"/>
    </row>
    <row r="82" spans="2:10" x14ac:dyDescent="0.2">
      <c r="B82" s="13" t="s">
        <v>16</v>
      </c>
      <c r="C82" s="14"/>
      <c r="D82" s="40"/>
      <c r="E82" s="26"/>
      <c r="F82" s="26"/>
      <c r="G82" s="27"/>
      <c r="H82" s="28"/>
      <c r="I82" s="82"/>
      <c r="J82" s="16"/>
    </row>
    <row r="83" spans="2:10" ht="13.5" customHeight="1" x14ac:dyDescent="0.2">
      <c r="B83" s="237" t="s">
        <v>7</v>
      </c>
      <c r="C83" s="238" t="s">
        <v>8</v>
      </c>
      <c r="D83" s="243" t="s">
        <v>1</v>
      </c>
      <c r="E83" s="235" t="s">
        <v>0</v>
      </c>
      <c r="F83" s="62" t="s">
        <v>9</v>
      </c>
      <c r="G83" s="235" t="s">
        <v>10</v>
      </c>
      <c r="H83" s="70" t="s">
        <v>31</v>
      </c>
      <c r="I83" s="70"/>
      <c r="J83" s="236" t="s">
        <v>2</v>
      </c>
    </row>
    <row r="84" spans="2:10" x14ac:dyDescent="0.2">
      <c r="B84" s="237"/>
      <c r="C84" s="239"/>
      <c r="D84" s="243"/>
      <c r="E84" s="235"/>
      <c r="F84" s="62" t="s">
        <v>32</v>
      </c>
      <c r="G84" s="235"/>
      <c r="H84" s="70" t="s">
        <v>12</v>
      </c>
      <c r="I84" s="70"/>
      <c r="J84" s="236"/>
    </row>
    <row r="85" spans="2:10" x14ac:dyDescent="0.2">
      <c r="B85" s="42">
        <v>1</v>
      </c>
      <c r="C85" s="42" t="s">
        <v>26</v>
      </c>
      <c r="D85" s="43">
        <v>833760</v>
      </c>
      <c r="E85" s="44">
        <v>1</v>
      </c>
      <c r="F85" s="64">
        <v>833760</v>
      </c>
      <c r="G85" s="44">
        <v>61760</v>
      </c>
      <c r="H85" s="44">
        <f>F85-G85</f>
        <v>772000</v>
      </c>
      <c r="I85" s="76" t="s">
        <v>52</v>
      </c>
      <c r="J85" s="6"/>
    </row>
    <row r="86" spans="2:10" x14ac:dyDescent="0.2">
      <c r="B86" s="42">
        <v>2</v>
      </c>
      <c r="C86" s="42" t="s">
        <v>27</v>
      </c>
      <c r="D86" s="43">
        <v>322110</v>
      </c>
      <c r="E86" s="44">
        <v>1</v>
      </c>
      <c r="F86" s="64">
        <v>32110</v>
      </c>
      <c r="G86" s="44">
        <v>8250</v>
      </c>
      <c r="H86" s="44">
        <f>F86-G86</f>
        <v>23860</v>
      </c>
      <c r="I86" s="76" t="s">
        <v>46</v>
      </c>
      <c r="J86" s="6"/>
    </row>
    <row r="87" spans="2:10" x14ac:dyDescent="0.2">
      <c r="B87" s="42"/>
      <c r="C87" s="42"/>
      <c r="D87" s="43"/>
      <c r="E87" s="43"/>
      <c r="F87" s="64"/>
      <c r="G87" s="44"/>
      <c r="H87" s="44">
        <f t="shared" ref="H87:H90" si="9">F87-G87</f>
        <v>0</v>
      </c>
      <c r="I87" s="76"/>
      <c r="J87" s="6"/>
    </row>
    <row r="88" spans="2:10" hidden="1" x14ac:dyDescent="0.2">
      <c r="B88" s="42"/>
      <c r="C88" s="42"/>
      <c r="D88" s="45"/>
      <c r="E88" s="43"/>
      <c r="F88" s="64"/>
      <c r="G88" s="44"/>
      <c r="H88" s="44">
        <f t="shared" si="9"/>
        <v>0</v>
      </c>
      <c r="I88" s="76"/>
      <c r="J88" s="6"/>
    </row>
    <row r="89" spans="2:10" hidden="1" x14ac:dyDescent="0.2">
      <c r="B89" s="42"/>
      <c r="C89" s="42"/>
      <c r="D89" s="45"/>
      <c r="E89" s="43"/>
      <c r="F89" s="64"/>
      <c r="G89" s="44"/>
      <c r="H89" s="44">
        <f t="shared" si="9"/>
        <v>0</v>
      </c>
      <c r="I89" s="76"/>
      <c r="J89" s="6"/>
    </row>
    <row r="90" spans="2:10" ht="13.8" thickBot="1" x14ac:dyDescent="0.25">
      <c r="B90" s="46"/>
      <c r="C90" s="50"/>
      <c r="D90" s="47"/>
      <c r="E90" s="48"/>
      <c r="F90" s="66"/>
      <c r="G90" s="51"/>
      <c r="H90" s="49">
        <f t="shared" si="9"/>
        <v>0</v>
      </c>
      <c r="I90" s="80"/>
      <c r="J90" s="20"/>
    </row>
    <row r="91" spans="2:10" ht="13.8" thickTop="1" x14ac:dyDescent="0.2">
      <c r="B91" s="4"/>
      <c r="C91" s="12" t="s">
        <v>13</v>
      </c>
      <c r="D91" s="39"/>
      <c r="E91" s="22"/>
      <c r="F91" s="73">
        <f>SUM(F85:F90)</f>
        <v>865870</v>
      </c>
      <c r="G91" s="23"/>
      <c r="H91" s="71">
        <f>SUM(H85:H90)</f>
        <v>795860</v>
      </c>
      <c r="I91" s="79"/>
      <c r="J91" s="4"/>
    </row>
    <row r="92" spans="2:10" x14ac:dyDescent="0.2">
      <c r="B92" s="57"/>
      <c r="C92" s="58"/>
      <c r="D92" s="146"/>
      <c r="E92" s="59"/>
      <c r="F92" s="234"/>
      <c r="G92" s="31"/>
      <c r="H92" s="147"/>
      <c r="I92" s="148"/>
      <c r="J92" s="60"/>
    </row>
    <row r="93" spans="2:10" x14ac:dyDescent="0.2">
      <c r="B93" s="13" t="s">
        <v>65</v>
      </c>
      <c r="C93" s="14"/>
      <c r="D93" s="40"/>
      <c r="E93" s="26"/>
      <c r="F93" s="26"/>
      <c r="G93" s="27"/>
      <c r="H93" s="28"/>
      <c r="I93" s="27"/>
      <c r="J93" s="16"/>
    </row>
    <row r="94" spans="2:10" ht="13.5" customHeight="1" x14ac:dyDescent="0.2">
      <c r="B94" s="237" t="s">
        <v>7</v>
      </c>
      <c r="C94" s="238" t="s">
        <v>8</v>
      </c>
      <c r="D94" s="243" t="s">
        <v>1</v>
      </c>
      <c r="E94" s="235" t="s">
        <v>0</v>
      </c>
      <c r="F94" s="62" t="s">
        <v>9</v>
      </c>
      <c r="G94" s="235" t="s">
        <v>10</v>
      </c>
      <c r="H94" s="70" t="s">
        <v>31</v>
      </c>
      <c r="I94" s="74" t="s">
        <v>44</v>
      </c>
      <c r="J94" s="236" t="s">
        <v>2</v>
      </c>
    </row>
    <row r="95" spans="2:10" x14ac:dyDescent="0.2">
      <c r="B95" s="237"/>
      <c r="C95" s="239"/>
      <c r="D95" s="243"/>
      <c r="E95" s="235"/>
      <c r="F95" s="62" t="s">
        <v>32</v>
      </c>
      <c r="G95" s="235"/>
      <c r="H95" s="70" t="s">
        <v>12</v>
      </c>
      <c r="I95" s="75" t="s">
        <v>45</v>
      </c>
      <c r="J95" s="236"/>
    </row>
    <row r="96" spans="2:10" s="94" customFormat="1" x14ac:dyDescent="0.2">
      <c r="B96" s="224"/>
      <c r="C96" s="224" t="s">
        <v>17</v>
      </c>
      <c r="D96" s="225"/>
      <c r="E96" s="176"/>
      <c r="F96" s="214"/>
      <c r="G96" s="215"/>
      <c r="H96" s="214"/>
      <c r="I96" s="231"/>
      <c r="J96" s="216"/>
    </row>
    <row r="97" spans="2:10" s="94" customFormat="1" x14ac:dyDescent="0.2">
      <c r="B97" s="226"/>
      <c r="C97" s="226" t="s">
        <v>66</v>
      </c>
      <c r="D97" s="227"/>
      <c r="E97" s="228"/>
      <c r="F97" s="218"/>
      <c r="G97" s="219"/>
      <c r="H97" s="218"/>
      <c r="I97" s="232"/>
      <c r="J97" s="220"/>
    </row>
    <row r="98" spans="2:10" s="94" customFormat="1" x14ac:dyDescent="0.2">
      <c r="B98" s="226"/>
      <c r="C98" s="226" t="s">
        <v>67</v>
      </c>
      <c r="D98" s="227"/>
      <c r="E98" s="228"/>
      <c r="F98" s="218"/>
      <c r="G98" s="219"/>
      <c r="H98" s="218"/>
      <c r="I98" s="232"/>
      <c r="J98" s="220"/>
    </row>
    <row r="99" spans="2:10" s="94" customFormat="1" x14ac:dyDescent="0.2">
      <c r="B99" s="226"/>
      <c r="C99" s="226" t="s">
        <v>68</v>
      </c>
      <c r="D99" s="227"/>
      <c r="E99" s="228"/>
      <c r="F99" s="218"/>
      <c r="G99" s="219"/>
      <c r="H99" s="218"/>
      <c r="I99" s="232"/>
      <c r="J99" s="220"/>
    </row>
    <row r="100" spans="2:10" s="94" customFormat="1" x14ac:dyDescent="0.2">
      <c r="B100" s="226"/>
      <c r="C100" s="226" t="s">
        <v>69</v>
      </c>
      <c r="D100" s="227"/>
      <c r="E100" s="228"/>
      <c r="F100" s="218"/>
      <c r="G100" s="219"/>
      <c r="H100" s="218"/>
      <c r="I100" s="232"/>
      <c r="J100" s="220"/>
    </row>
    <row r="101" spans="2:10" s="94" customFormat="1" x14ac:dyDescent="0.2">
      <c r="B101" s="226"/>
      <c r="C101" s="226" t="s">
        <v>15</v>
      </c>
      <c r="D101" s="227"/>
      <c r="E101" s="228"/>
      <c r="F101" s="218"/>
      <c r="G101" s="219"/>
      <c r="H101" s="218"/>
      <c r="I101" s="232"/>
      <c r="J101" s="220"/>
    </row>
    <row r="102" spans="2:10" s="94" customFormat="1" x14ac:dyDescent="0.2">
      <c r="B102" s="226"/>
      <c r="C102" s="226" t="s">
        <v>40</v>
      </c>
      <c r="D102" s="227"/>
      <c r="E102" s="228"/>
      <c r="F102" s="218"/>
      <c r="G102" s="219"/>
      <c r="H102" s="218"/>
      <c r="I102" s="232"/>
      <c r="J102" s="220"/>
    </row>
    <row r="103" spans="2:10" s="94" customFormat="1" ht="13.8" thickBot="1" x14ac:dyDescent="0.25">
      <c r="B103" s="229"/>
      <c r="C103" s="229" t="s">
        <v>16</v>
      </c>
      <c r="D103" s="230"/>
      <c r="E103" s="181"/>
      <c r="F103" s="221"/>
      <c r="G103" s="222"/>
      <c r="H103" s="221"/>
      <c r="I103" s="233"/>
      <c r="J103" s="223"/>
    </row>
    <row r="104" spans="2:10" ht="13.8" thickTop="1" x14ac:dyDescent="0.2">
      <c r="B104" s="4"/>
      <c r="C104" s="12" t="s">
        <v>70</v>
      </c>
      <c r="D104" s="39"/>
      <c r="E104" s="22"/>
      <c r="F104" s="163">
        <f>SUM(F96:F103)</f>
        <v>0</v>
      </c>
      <c r="G104" s="163"/>
      <c r="H104" s="163">
        <f>SUM(H96:H103)</f>
        <v>0</v>
      </c>
      <c r="I104" s="79"/>
      <c r="J104" s="4"/>
    </row>
    <row r="105" spans="2:10" x14ac:dyDescent="0.2">
      <c r="B105" s="1"/>
      <c r="C105" s="154"/>
      <c r="D105" s="143"/>
      <c r="E105" s="24"/>
      <c r="F105" s="206"/>
      <c r="G105" s="25"/>
      <c r="H105" s="194"/>
      <c r="I105" s="195"/>
      <c r="J105" s="1"/>
    </row>
    <row r="106" spans="2:10" x14ac:dyDescent="0.2">
      <c r="B106" s="1" t="s">
        <v>61</v>
      </c>
      <c r="C106" s="154"/>
      <c r="D106" s="143"/>
      <c r="E106" s="24"/>
      <c r="F106" s="193"/>
      <c r="G106" s="25"/>
      <c r="H106" s="147"/>
      <c r="I106" s="195"/>
      <c r="J106" s="1"/>
    </row>
    <row r="107" spans="2:10" x14ac:dyDescent="0.2">
      <c r="B107" s="197" t="s">
        <v>59</v>
      </c>
      <c r="C107" s="198"/>
      <c r="D107" s="199"/>
      <c r="E107" s="200"/>
      <c r="F107" s="200"/>
      <c r="G107" s="201"/>
      <c r="H107" s="202"/>
      <c r="I107" s="201"/>
      <c r="J107" s="203"/>
    </row>
    <row r="108" spans="2:10" ht="13.5" customHeight="1" x14ac:dyDescent="0.2">
      <c r="B108" s="237" t="s">
        <v>7</v>
      </c>
      <c r="C108" s="238" t="s">
        <v>8</v>
      </c>
      <c r="D108" s="243" t="s">
        <v>1</v>
      </c>
      <c r="E108" s="235" t="s">
        <v>0</v>
      </c>
      <c r="F108" s="62" t="s">
        <v>9</v>
      </c>
      <c r="G108" s="235" t="s">
        <v>10</v>
      </c>
      <c r="H108" s="70" t="s">
        <v>31</v>
      </c>
      <c r="I108" s="74" t="s">
        <v>44</v>
      </c>
      <c r="J108" s="236" t="s">
        <v>2</v>
      </c>
    </row>
    <row r="109" spans="2:10" x14ac:dyDescent="0.2">
      <c r="B109" s="237"/>
      <c r="C109" s="239"/>
      <c r="D109" s="243"/>
      <c r="E109" s="235"/>
      <c r="F109" s="62" t="s">
        <v>32</v>
      </c>
      <c r="G109" s="235"/>
      <c r="H109" s="70" t="s">
        <v>12</v>
      </c>
      <c r="I109" s="75" t="s">
        <v>45</v>
      </c>
      <c r="J109" s="236"/>
    </row>
    <row r="110" spans="2:10" x14ac:dyDescent="0.2">
      <c r="B110" s="164"/>
      <c r="C110" s="164"/>
      <c r="D110" s="165"/>
      <c r="E110" s="165"/>
      <c r="F110" s="161">
        <v>0</v>
      </c>
      <c r="G110" s="44">
        <f>F110*0.1</f>
        <v>0</v>
      </c>
      <c r="H110" s="44">
        <f>F110*1.1</f>
        <v>0</v>
      </c>
      <c r="I110" s="182"/>
      <c r="J110" s="6"/>
    </row>
    <row r="111" spans="2:10" x14ac:dyDescent="0.2">
      <c r="B111" s="164"/>
      <c r="C111" s="164"/>
      <c r="D111" s="165"/>
      <c r="E111" s="165"/>
      <c r="F111" s="161">
        <f t="shared" ref="F111:F114" si="10">D111*E111</f>
        <v>0</v>
      </c>
      <c r="G111" s="44">
        <f t="shared" ref="G111:G115" si="11">F111*0.1</f>
        <v>0</v>
      </c>
      <c r="H111" s="44">
        <f t="shared" ref="H111:H115" si="12">F111*1.1</f>
        <v>0</v>
      </c>
      <c r="I111" s="182"/>
      <c r="J111" s="6"/>
    </row>
    <row r="112" spans="2:10" x14ac:dyDescent="0.2">
      <c r="B112" s="164"/>
      <c r="C112" s="164"/>
      <c r="D112" s="165"/>
      <c r="E112" s="165"/>
      <c r="F112" s="161">
        <f t="shared" si="10"/>
        <v>0</v>
      </c>
      <c r="G112" s="44">
        <f t="shared" si="11"/>
        <v>0</v>
      </c>
      <c r="H112" s="44">
        <f t="shared" si="12"/>
        <v>0</v>
      </c>
      <c r="I112" s="182"/>
      <c r="J112" s="6"/>
    </row>
    <row r="113" spans="2:10" hidden="1" x14ac:dyDescent="0.2">
      <c r="B113" s="164"/>
      <c r="C113" s="164"/>
      <c r="D113" s="166"/>
      <c r="E113" s="165"/>
      <c r="F113" s="161">
        <f t="shared" si="10"/>
        <v>0</v>
      </c>
      <c r="G113" s="44">
        <f t="shared" si="11"/>
        <v>0</v>
      </c>
      <c r="H113" s="44">
        <f t="shared" si="12"/>
        <v>0</v>
      </c>
      <c r="I113" s="182"/>
      <c r="J113" s="6"/>
    </row>
    <row r="114" spans="2:10" hidden="1" x14ac:dyDescent="0.2">
      <c r="B114" s="164"/>
      <c r="C114" s="164"/>
      <c r="D114" s="166"/>
      <c r="E114" s="165"/>
      <c r="F114" s="161">
        <f t="shared" si="10"/>
        <v>0</v>
      </c>
      <c r="G114" s="44">
        <f t="shared" si="11"/>
        <v>0</v>
      </c>
      <c r="H114" s="44">
        <f t="shared" si="12"/>
        <v>0</v>
      </c>
      <c r="I114" s="182"/>
      <c r="J114" s="6"/>
    </row>
    <row r="115" spans="2:10" ht="13.8" thickBot="1" x14ac:dyDescent="0.25">
      <c r="B115" s="167"/>
      <c r="C115" s="170"/>
      <c r="D115" s="168"/>
      <c r="E115" s="169"/>
      <c r="F115" s="162">
        <v>0</v>
      </c>
      <c r="G115" s="49">
        <f t="shared" si="11"/>
        <v>0</v>
      </c>
      <c r="H115" s="49">
        <f t="shared" si="12"/>
        <v>0</v>
      </c>
      <c r="I115" s="183"/>
      <c r="J115" s="20"/>
    </row>
    <row r="116" spans="2:10" ht="13.8" thickTop="1" x14ac:dyDescent="0.2">
      <c r="B116" s="4"/>
      <c r="C116" s="12" t="s">
        <v>13</v>
      </c>
      <c r="D116" s="39"/>
      <c r="E116" s="22"/>
      <c r="F116" s="163">
        <f>SUM(F110:F115)</f>
        <v>0</v>
      </c>
      <c r="G116" s="23"/>
      <c r="H116" s="71">
        <f>SUM(H110:H115)</f>
        <v>0</v>
      </c>
      <c r="I116" s="79"/>
      <c r="J116" s="4"/>
    </row>
    <row r="117" spans="2:10" x14ac:dyDescent="0.2">
      <c r="B117" s="57"/>
      <c r="C117" s="58"/>
      <c r="D117" s="146"/>
      <c r="E117" s="59"/>
      <c r="F117" s="205"/>
      <c r="G117" s="31"/>
      <c r="H117" s="147"/>
      <c r="I117" s="148"/>
      <c r="J117" s="60"/>
    </row>
    <row r="118" spans="2:10" ht="13.2" customHeight="1" x14ac:dyDescent="0.2">
      <c r="B118" s="84" t="s">
        <v>39</v>
      </c>
      <c r="C118" s="85"/>
      <c r="D118" s="86"/>
      <c r="E118" s="87"/>
      <c r="F118" s="87"/>
      <c r="G118" s="88"/>
      <c r="H118" s="87"/>
      <c r="I118" s="88"/>
      <c r="J118" s="89"/>
    </row>
    <row r="119" spans="2:10" ht="13.2" customHeight="1" x14ac:dyDescent="0.2">
      <c r="B119" s="246"/>
      <c r="C119" s="247"/>
      <c r="D119" s="247"/>
      <c r="E119" s="248"/>
      <c r="F119" s="100" t="s">
        <v>9</v>
      </c>
      <c r="G119" s="255"/>
      <c r="H119" s="100" t="s">
        <v>31</v>
      </c>
      <c r="I119" s="258"/>
      <c r="J119" s="259"/>
    </row>
    <row r="120" spans="2:10" ht="13.2" customHeight="1" x14ac:dyDescent="0.2">
      <c r="B120" s="249"/>
      <c r="C120" s="250"/>
      <c r="D120" s="250"/>
      <c r="E120" s="251"/>
      <c r="F120" s="101" t="s">
        <v>32</v>
      </c>
      <c r="G120" s="256"/>
      <c r="H120" s="101" t="s">
        <v>12</v>
      </c>
      <c r="I120" s="260"/>
      <c r="J120" s="261"/>
    </row>
    <row r="121" spans="2:10" ht="13.2" customHeight="1" x14ac:dyDescent="0.2">
      <c r="B121" s="252"/>
      <c r="C121" s="253"/>
      <c r="D121" s="253"/>
      <c r="E121" s="254"/>
      <c r="F121" s="102">
        <f>F15+F27+F38+F47+F58+F69+F80+F91</f>
        <v>38570120</v>
      </c>
      <c r="G121" s="257"/>
      <c r="H121" s="102">
        <f>H15+H27+H38+H47+H58+H69+H80+H91</f>
        <v>41963070</v>
      </c>
      <c r="I121" s="262"/>
      <c r="J121" s="263"/>
    </row>
    <row r="122" spans="2:10" ht="13.2" customHeight="1" x14ac:dyDescent="0.2">
      <c r="B122" s="97"/>
      <c r="C122" s="98"/>
      <c r="D122" s="99"/>
      <c r="E122" s="92"/>
      <c r="F122" s="92"/>
      <c r="G122" s="92"/>
      <c r="H122" s="92"/>
      <c r="I122" s="92"/>
      <c r="J122" s="93"/>
    </row>
    <row r="123" spans="2:10" ht="13.2" customHeight="1" x14ac:dyDescent="0.2">
      <c r="B123" s="240" t="s">
        <v>54</v>
      </c>
      <c r="C123" s="240"/>
      <c r="D123" s="240"/>
      <c r="E123" s="240"/>
      <c r="F123" s="240"/>
      <c r="G123" s="240"/>
      <c r="H123" s="90" t="s">
        <v>48</v>
      </c>
      <c r="I123" s="190">
        <f>SUMIF(I9:I116,"=〇",F9:F116)</f>
        <v>0</v>
      </c>
    </row>
    <row r="124" spans="2:10" ht="13.2" customHeight="1" x14ac:dyDescent="0.2">
      <c r="B124" s="240"/>
      <c r="C124" s="240"/>
      <c r="D124" s="240"/>
      <c r="E124" s="240"/>
      <c r="F124" s="240"/>
      <c r="G124" s="240"/>
      <c r="H124" s="91" t="s">
        <v>49</v>
      </c>
      <c r="I124" s="192">
        <f>IFERROR(I123/F121,0)</f>
        <v>0</v>
      </c>
      <c r="J124" s="160"/>
    </row>
    <row r="125" spans="2:10" ht="13.2" customHeight="1" x14ac:dyDescent="0.2">
      <c r="B125" s="240"/>
      <c r="C125" s="240"/>
      <c r="D125" s="240"/>
      <c r="E125" s="240"/>
      <c r="F125" s="240"/>
      <c r="G125" s="240"/>
      <c r="H125" s="90" t="s">
        <v>53</v>
      </c>
      <c r="I125" s="191">
        <f>IFERROR(F79/F121,0)</f>
        <v>0</v>
      </c>
    </row>
    <row r="126" spans="2:10" ht="13.2" customHeight="1" x14ac:dyDescent="0.2">
      <c r="B126" s="240"/>
      <c r="C126" s="240"/>
      <c r="D126" s="240"/>
      <c r="E126" s="240"/>
      <c r="F126" s="240"/>
      <c r="G126" s="240"/>
      <c r="H126" s="204" t="s">
        <v>62</v>
      </c>
      <c r="I126" s="191">
        <f>IFERROR(F116/F91,0)</f>
        <v>0</v>
      </c>
    </row>
    <row r="127" spans="2:10" ht="13.2" customHeight="1" x14ac:dyDescent="0.2">
      <c r="B127" s="94"/>
      <c r="C127" s="94"/>
      <c r="D127" s="96"/>
      <c r="E127" s="94"/>
      <c r="F127" s="94"/>
      <c r="G127" s="94"/>
      <c r="H127" s="94"/>
      <c r="I127" s="95"/>
      <c r="J127" s="94"/>
    </row>
  </sheetData>
  <sheetProtection formatCells="0" formatColumns="0" formatRows="0" insertRows="0" insertHyperlinks="0" deleteRows="0" sort="0" autoFilter="0" pivotTables="0"/>
  <mergeCells count="62">
    <mergeCell ref="G61:G62"/>
    <mergeCell ref="I119:J121"/>
    <mergeCell ref="B119:E121"/>
    <mergeCell ref="G119:G121"/>
    <mergeCell ref="J83:J84"/>
    <mergeCell ref="B83:B84"/>
    <mergeCell ref="C83:C84"/>
    <mergeCell ref="D83:D84"/>
    <mergeCell ref="E83:E84"/>
    <mergeCell ref="G83:G84"/>
    <mergeCell ref="B108:B109"/>
    <mergeCell ref="C108:C109"/>
    <mergeCell ref="D108:D109"/>
    <mergeCell ref="E108:E109"/>
    <mergeCell ref="G108:G109"/>
    <mergeCell ref="J108:J109"/>
    <mergeCell ref="B50:B51"/>
    <mergeCell ref="C50:C51"/>
    <mergeCell ref="E50:E51"/>
    <mergeCell ref="B61:B62"/>
    <mergeCell ref="C61:C62"/>
    <mergeCell ref="E61:E62"/>
    <mergeCell ref="J61:J62"/>
    <mergeCell ref="G50:G51"/>
    <mergeCell ref="J50:J51"/>
    <mergeCell ref="B2:J2"/>
    <mergeCell ref="D3:J3"/>
    <mergeCell ref="D4:J4"/>
    <mergeCell ref="B30:B31"/>
    <mergeCell ref="C30:C31"/>
    <mergeCell ref="E30:E31"/>
    <mergeCell ref="B19:B20"/>
    <mergeCell ref="C19:C20"/>
    <mergeCell ref="E19:E20"/>
    <mergeCell ref="G19:G20"/>
    <mergeCell ref="B8:B9"/>
    <mergeCell ref="D8:D9"/>
    <mergeCell ref="I8:I9"/>
    <mergeCell ref="J41:J42"/>
    <mergeCell ref="E8:E9"/>
    <mergeCell ref="J8:J9"/>
    <mergeCell ref="J19:J20"/>
    <mergeCell ref="J30:J31"/>
    <mergeCell ref="B41:B42"/>
    <mergeCell ref="C41:C42"/>
    <mergeCell ref="E41:E42"/>
    <mergeCell ref="C8:C9"/>
    <mergeCell ref="G8:G9"/>
    <mergeCell ref="G30:G31"/>
    <mergeCell ref="G41:G42"/>
    <mergeCell ref="J94:J95"/>
    <mergeCell ref="B123:G126"/>
    <mergeCell ref="B72:B73"/>
    <mergeCell ref="C72:C73"/>
    <mergeCell ref="E72:E73"/>
    <mergeCell ref="G72:G73"/>
    <mergeCell ref="B94:B95"/>
    <mergeCell ref="C94:C95"/>
    <mergeCell ref="D94:D95"/>
    <mergeCell ref="E94:E95"/>
    <mergeCell ref="G94:G95"/>
    <mergeCell ref="J72:J73"/>
  </mergeCells>
  <phoneticPr fontId="7"/>
  <dataValidations count="3">
    <dataValidation imeMode="off" allowBlank="1" showInputMessage="1" showErrorMessage="1" sqref="D1:G2 F5:F7 F74:F82 F43:F49 F52:F60 F10:F18 F21:F29 F63:F71 F32:F40 D127:G1048576 B122:B123 G122 D122:E122 F110:F118 F96:F107 B127:B1048576 F85:F93 D5:E118 B1:B119 G5:G119 H104" xr:uid="{00000000-0002-0000-0100-000000000000}"/>
    <dataValidation imeMode="hiragana" allowBlank="1" showInputMessage="1" showErrorMessage="1" sqref="D3:J4 C127:C1048576 C122 C1:C118" xr:uid="{00000000-0002-0000-0100-000001000000}"/>
    <dataValidation type="list" allowBlank="1" showInputMessage="1" showErrorMessage="1" sqref="I110:I115" xr:uid="{7F2B6B7B-7A59-43B9-A512-1EA835D79757}">
      <formula1>"〇,　"</formula1>
    </dataValidation>
  </dataValidations>
  <printOptions horizontalCentered="1"/>
  <pageMargins left="0.59055118110236227" right="0.19685039370078741" top="0.39370078740157483" bottom="0.19685039370078741" header="0.31496062992125984" footer="0.31496062992125984"/>
  <pageSetup paperSize="9"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kotanihdk</dc:creator>
  <cp:lastModifiedBy>服部 日南子</cp:lastModifiedBy>
  <cp:lastPrinted>2025-01-22T13:43:47Z</cp:lastPrinted>
  <dcterms:created xsi:type="dcterms:W3CDTF">2012-03-08T06:32:52Z</dcterms:created>
  <dcterms:modified xsi:type="dcterms:W3CDTF">2026-06-29T01:34:24Z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-61768956</vt:i4>
  </property>
  <property fmtid="{D5CDD505-2E9C-101B-9397-08002B2CF9AE}" pid="3" name="_NewReviewCycle">
    <vt:lpwstr/>
  </property>
  <property fmtid="{D5CDD505-2E9C-101B-9397-08002B2CF9AE}" pid="4" name="_EmailSubject">
    <vt:lpwstr>ＨＰ掲載資料の送付について</vt:lpwstr>
  </property>
  <property fmtid="{D5CDD505-2E9C-101B-9397-08002B2CF9AE}" pid="5" name="_AuthorEmail">
    <vt:lpwstr>ikedatmh@nedo.go.jp</vt:lpwstr>
  </property>
  <property fmtid="{D5CDD505-2E9C-101B-9397-08002B2CF9AE}" pid="6" name="_AuthorEmailDisplayName">
    <vt:lpwstr>池田 智裕</vt:lpwstr>
  </property>
  <property fmtid="{D5CDD505-2E9C-101B-9397-08002B2CF9AE}" pid="7" name="_ReviewingToolsShownOnce">
    <vt:lpwstr/>
  </property>
</Properties>
</file>