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50C0745B-06B7-430E-A96E-91427D8681BC}"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O41" i="10"/>
  <c r="BE41" i="10"/>
  <c r="AM41" i="10"/>
  <c r="U41" i="10"/>
  <c r="CO40" i="10"/>
  <c r="BE40" i="10"/>
  <c r="AM40" i="10"/>
  <c r="U40" i="10"/>
  <c r="BE39" i="10"/>
  <c r="AM39" i="10"/>
  <c r="U39" i="10"/>
  <c r="BE38" i="10"/>
  <c r="AM38" i="10"/>
  <c r="U38" i="10"/>
  <c r="BE37" i="10"/>
  <c r="C34" i="10"/>
  <c r="C35" i="10" s="1"/>
  <c r="C36" i="10" l="1"/>
  <c r="C37" i="10" s="1"/>
  <c r="C38" i="10" s="1"/>
  <c r="C39" i="10" s="1"/>
  <c r="C40" i="10" s="1"/>
  <c r="C41" i="10" s="1"/>
  <c r="C42"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E34" i="10" l="1"/>
  <c r="BE35" i="10" s="1"/>
  <c r="BE36" i="10" s="1"/>
  <c r="BW34" i="10" l="1"/>
  <c r="BW35" i="10" s="1"/>
  <c r="BW36" i="10" s="1"/>
  <c r="BW37" i="10" s="1"/>
  <c r="BW38" i="10" s="1"/>
  <c r="BW39" i="10" s="1"/>
  <c r="BW40" i="10" s="1"/>
  <c r="BW41" i="10" s="1"/>
  <c r="BW42" i="10" s="1"/>
  <c r="CO34" i="10" l="1"/>
  <c r="CO35" i="10" s="1"/>
  <c r="CO36" i="10" s="1"/>
  <c r="CO37" i="10" s="1"/>
  <c r="CO38" i="10" s="1"/>
  <c r="CO39" i="10" s="1"/>
</calcChain>
</file>

<file path=xl/sharedStrings.xml><?xml version="1.0" encoding="utf-8"?>
<sst xmlns="http://schemas.openxmlformats.org/spreadsheetml/2006/main" count="1141" uniqueCount="596">
  <si>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</si>
  <si>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</si>
  <si>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</si>
  <si>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</si>
  <si>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</si>
  <si>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</si>
  <si>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</si>
  <si>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</si>
  <si>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</si>
  <si>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</si>
  <si>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</si>
  <si>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</si>
  <si>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</si>
  <si>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</si>
  <si>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</si>
  <si>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</si>
  <si>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</si>
  <si>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</si>
  <si>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</si>
  <si>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</si>
  <si>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</si>
  <si>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</si>
  <si>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</si>
  <si>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</si>
  <si>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</si>
  <si>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</si>
  <si>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</si>
  <si>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</si>
  <si>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</si>
  <si>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</si>
  <si>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</si>
  <si>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</si>
  <si>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</si>
  <si>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</si>
  <si>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</si>
  <si>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</si>
  <si>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</si>
  <si>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</si>
  <si>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</si>
  <si>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</si>
  <si>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</si>
  <si>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</si>
  <si>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</si>
  <si>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</si>
  <si>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</si>
  <si>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</si>
  <si>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</si>
  <si>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</si>
  <si>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</si>
  <si>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</si>
  <si>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</si>
  <si>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</si>
  <si>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</si>
  <si>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</si>
  <si>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</si>
  <si>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</si>
  <si>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</si>
  <si>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</si>
  <si>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</si>
  <si>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</si>
  <si>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</si>
  <si>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</si>
  <si>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</si>
  <si>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</si>
  <si>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</si>
  <si>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</si>
  <si>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</si>
  <si>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</si>
  <si>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</si>
  <si>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</si>
  <si>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</si>
  <si>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</si>
  <si>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</si>
  <si>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</si>
  <si>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</si>
  <si>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</si>
  <si>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</si>
  <si>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</si>
  <si>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</si>
  <si>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</si>
  <si>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</si>
  <si>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</si>
  <si>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</si>
  <si>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</si>
  <si>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</si>
  <si>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</si>
  <si>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</si>
  <si>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</si>
  <si>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</si>
  <si>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</si>
  <si>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</si>
  <si>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</si>
  <si>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</si>
  <si>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</si>
  <si>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郡山市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</si>
  <si>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</si>
  <si>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</si>
  <si>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</si>
  <si>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</si>
  <si>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</si>
  <si>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</si>
  <si>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</si>
  <si>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</si>
  <si>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</si>
  <si>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</si>
  <si>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</si>
  <si>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</si>
  <si>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</si>
  <si>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</si>
  <si>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</si>
  <si>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</si>
  <si>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</si>
  <si>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</si>
  <si>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</si>
  <si>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</si>
  <si>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</si>
  <si>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</si>
  <si>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</si>
  <si>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</si>
  <si>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</si>
  <si>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</si>
  <si>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</si>
  <si>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</si>
  <si>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</si>
  <si>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</si>
  <si>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</si>
  <si>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</si>
  <si>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</si>
  <si>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</si>
  <si>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</si>
  <si>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</si>
  <si>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</si>
  <si>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</si>
  <si>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</si>
  <si>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</si>
  <si>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</si>
  <si>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</si>
  <si>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</si>
  <si>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</si>
  <si>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</si>
  <si>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</si>
  <si>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</si>
  <si>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</si>
  <si>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</si>
  <si>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</si>
  <si>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</si>
  <si>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</si>
  <si>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</si>
  <si>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</si>
  <si>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</si>
  <si>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</si>
  <si>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</si>
  <si>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</si>
  <si>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</si>
  <si>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</si>
  <si>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</si>
  <si>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</si>
  <si>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</si>
  <si>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</si>
  <si>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</si>
  <si>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</si>
  <si>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</si>
  <si>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</si>
  <si>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</si>
  <si>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</si>
  <si>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</si>
  <si>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</si>
  <si>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</si>
  <si>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</si>
  <si>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</si>
  <si>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</si>
  <si>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</si>
  <si>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</si>
  <si>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</si>
  <si>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</si>
  <si>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</si>
  <si>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</si>
  <si>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</si>
  <si>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</si>
  <si>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</si>
  <si>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</si>
  <si>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</si>
  <si>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</si>
  <si>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</si>
  <si>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</si>
  <si>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</si>
  <si>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</si>
  <si>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</si>
  <si>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</si>
  <si>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</si>
  <si>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</si>
  <si>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</si>
  <si>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</si>
  <si>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</si>
  <si>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</si>
  <si>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</si>
  <si>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</si>
  <si>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</si>
  <si>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</si>
  <si>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</si>
  <si>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</si>
  <si>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</si>
  <si>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</si>
  <si>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福島県郡山市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</si>
  <si>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</si>
  <si>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</si>
  <si>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</si>
  <si>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</si>
  <si>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</si>
  <si>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</si>
  <si>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</si>
  <si>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</si>
  <si>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</si>
  <si>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</si>
  <si>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</si>
  <si>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</si>
  <si>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</si>
  <si>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</si>
  <si>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</si>
  <si>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</si>
  <si>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</si>
  <si>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</si>
  <si>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</si>
  <si>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</si>
  <si>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</si>
  <si>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</si>
  <si>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</si>
  <si>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</si>
  <si>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</si>
  <si>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</si>
  <si>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</si>
  <si>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</si>
  <si>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</si>
  <si>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</si>
  <si>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</si>
  <si>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</si>
  <si>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</si>
  <si>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</si>
  <si>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</si>
  <si>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</si>
  <si>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</si>
  <si>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</si>
  <si>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</si>
  <si>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</si>
  <si>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</si>
  <si>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</si>
  <si>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</si>
  <si>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</si>
  <si>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</si>
  <si>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</si>
  <si>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</si>
  <si>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</si>
  <si>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</si>
  <si>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</si>
  <si>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</si>
  <si>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</si>
  <si>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</si>
  <si>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</si>
  <si>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</si>
  <si>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</si>
  <si>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</si>
  <si>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</si>
  <si>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</si>
  <si>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</si>
  <si>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</si>
  <si>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</si>
  <si>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</si>
  <si>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</si>
  <si>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</si>
  <si>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</si>
  <si>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</si>
  <si>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</si>
  <si>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</si>
  <si>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</si>
  <si>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</si>
  <si>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</si>
  <si>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</si>
  <si>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</si>
  <si>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</si>
  <si>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</si>
  <si>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</si>
  <si>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</si>
  <si>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</si>
  <si>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</si>
  <si>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</si>
  <si>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</si>
  <si>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</si>
  <si>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</si>
  <si>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</si>
  <si>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</si>
  <si>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</si>
  <si>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</si>
  <si>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</si>
  <si>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</si>
  <si>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</si>
  <si>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</si>
  <si>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</si>
  <si>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</si>
  <si>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</si>
  <si>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</si>
  <si>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</si>
  <si>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</si>
  <si>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</si>
  <si>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</si>
  <si>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</si>
  <si>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</si>
  <si>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</si>
  <si>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</si>
  <si>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</si>
  <si>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</si>
  <si>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</si>
  <si>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</si>
  <si>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</si>
  <si>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</si>
  <si>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</si>
  <si>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</si>
  <si>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</si>
  <si>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</si>
  <si>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</si>
  <si>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</si>
  <si>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</si>
  <si>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</si>
  <si>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</si>
  <si>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市場</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</si>
  <si>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</si>
  <si>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</si>
  <si>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</si>
  <si>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</si>
  <si>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</si>
  <si>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</si>
  <si>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</si>
  <si>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</si>
  <si>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</si>
  <si>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</si>
  <si>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</si>
  <si>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</si>
  <si>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</si>
  <si>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</si>
  <si>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</si>
  <si>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</si>
  <si>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</si>
  <si>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</si>
  <si>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</si>
  <si>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</si>
  <si>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</si>
  <si>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</si>
  <si>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</si>
  <si>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</si>
  <si>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</si>
  <si>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</si>
  <si>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</si>
  <si>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</si>
  <si>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</si>
  <si>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</si>
  <si>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福島県郡山市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</si>
  <si>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</si>
  <si>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</si>
  <si>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</si>
  <si>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</si>
  <si>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</si>
  <si>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</si>
  <si>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</si>
  <si>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</si>
  <si>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</si>
  <si>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</si>
  <si>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</si>
  <si>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</si>
  <si>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</si>
  <si>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</si>
  <si>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</si>
  <si>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</si>
  <si>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</si>
  <si>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</si>
  <si>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</si>
  <si>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</si>
  <si>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</si>
  <si>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母子父子寡婦福祉資金貸付金特別会計</t>
    <phoneticPr fontId="5"/>
  </si>
  <si>
    <t>郡山駅西口市街地再開発事業特別会計</t>
    <phoneticPr fontId="5"/>
  </si>
  <si>
    <t>荒井北井土地区画整理事業特別会計</t>
    <phoneticPr fontId="5"/>
  </si>
  <si>
    <t>富田第二土地区画整理事業特別会計</t>
    <phoneticPr fontId="5"/>
  </si>
  <si>
    <t>伊賀河原土地区画整理事業特別会計</t>
    <phoneticPr fontId="5"/>
  </si>
  <si>
    <t>徳定土地区画整理事業特別会計</t>
    <phoneticPr fontId="5"/>
  </si>
  <si>
    <t>大町土地区画整理事業特別会計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</si>
  <si>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</si>
  <si>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</si>
  <si>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</si>
  <si>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</si>
  <si>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</si>
  <si>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</si>
  <si>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</si>
  <si>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</si>
  <si>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</si>
  <si>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</si>
  <si>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</si>
  <si>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</si>
  <si>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</si>
  <si>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</si>
  <si>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</si>
  <si>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</si>
  <si>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</si>
  <si>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水道事業会計</t>
    <phoneticPr fontId="5"/>
  </si>
  <si>
    <t>法適用企業</t>
    <phoneticPr fontId="5"/>
  </si>
  <si>
    <t>簡易水道事業会計</t>
    <phoneticPr fontId="5"/>
  </si>
  <si>
    <t>下水道事業会計</t>
    <phoneticPr fontId="5"/>
  </si>
  <si>
    <t>農業集落排水事業会計</t>
    <phoneticPr fontId="5"/>
  </si>
  <si>
    <t>熱海温泉事業特別会計</t>
    <phoneticPr fontId="5"/>
  </si>
  <si>
    <t>法非適用企業</t>
    <phoneticPr fontId="5"/>
  </si>
  <si>
    <t>総合地方卸売市場特別会計</t>
    <phoneticPr fontId="5"/>
  </si>
  <si>
    <t>工業団地開発事業特別会計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</si>
  <si>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</si>
  <si>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</si>
  <si>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</si>
  <si>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</si>
  <si>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</si>
  <si>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</si>
  <si>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</si>
  <si>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</si>
  <si>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</si>
  <si>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</si>
  <si>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</si>
  <si>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</si>
  <si>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</si>
  <si>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</si>
  <si>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</si>
  <si>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</si>
  <si>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</si>
  <si>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</si>
  <si>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</si>
  <si>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</si>
  <si>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</si>
  <si>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</si>
  <si>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</si>
  <si>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</si>
  <si>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</si>
  <si>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</si>
  <si>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</si>
  <si>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</si>
  <si>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</si>
  <si>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</si>
  <si>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</si>
  <si>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</si>
  <si>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</si>
  <si>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</si>
  <si>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</si>
  <si>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</si>
  <si>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</si>
  <si>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</si>
  <si>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</si>
  <si>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</si>
  <si>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</si>
  <si>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</si>
  <si>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</si>
  <si>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</si>
  <si>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</si>
  <si>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</si>
  <si>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</si>
  <si>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</si>
  <si>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</si>
  <si>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</si>
  <si>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</si>
  <si>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</si>
  <si>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</si>
  <si>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</si>
  <si>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</si>
  <si>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</si>
  <si>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</si>
  <si>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</si>
  <si>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</si>
  <si>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</si>
  <si>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</si>
  <si>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</si>
  <si>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</si>
  <si>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</si>
  <si>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</si>
  <si>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</si>
  <si>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</si>
  <si>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</si>
  <si>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</si>
  <si>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</si>
  <si>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</si>
  <si>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</si>
  <si>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</si>
  <si>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</si>
  <si>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</si>
  <si>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</si>
  <si>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</si>
  <si>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</si>
  <si>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</si>
  <si>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</si>
  <si>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</si>
  <si>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</si>
  <si>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</si>
  <si>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</si>
  <si>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</si>
  <si>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</si>
  <si>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</si>
  <si>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</si>
  <si>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</si>
  <si>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</si>
  <si>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</si>
  <si>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</si>
  <si>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</si>
  <si>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</si>
  <si>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</si>
  <si>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</si>
  <si>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</si>
  <si>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</si>
  <si>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</si>
  <si>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</si>
  <si>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</si>
  <si>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</si>
  <si>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</si>
  <si>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</si>
  <si>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</si>
  <si>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</si>
  <si>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</si>
  <si>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</si>
  <si>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</si>
  <si>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</si>
  <si>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</si>
  <si>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</si>
  <si>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</si>
  <si>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</si>
  <si>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</si>
  <si>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</si>
  <si>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</si>
  <si>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</si>
  <si>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</si>
  <si>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</si>
  <si>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</si>
  <si>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</si>
  <si>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</si>
  <si>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</si>
  <si>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</si>
  <si>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</si>
  <si>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</si>
  <si>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</si>
  <si>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</si>
  <si>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</si>
  <si>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</si>
  <si>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</si>
  <si>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</si>
  <si>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</si>
  <si>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</si>
  <si>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4.81</t>
  </si>
  <si>
    <t>水道事業会計</t>
  </si>
  <si>
    <t>一般会計</t>
  </si>
  <si>
    <t>介護保険特別会計</t>
  </si>
  <si>
    <t>国民健康保険特別会計</t>
  </si>
  <si>
    <t>下水道事業会計</t>
  </si>
  <si>
    <t>熱海温泉事業特別会計</t>
  </si>
  <si>
    <t>母子父子寡婦福祉資金貸付金特別会計</t>
  </si>
  <si>
    <t>後期高齢者医療特別会計</t>
  </si>
  <si>
    <t>その他会計（赤字）</t>
  </si>
  <si>
    <t>▲ 0.18</t>
  </si>
  <si>
    <t>その他会計（黒字）</t>
  </si>
  <si>
    <t>R02</t>
    <phoneticPr fontId="5"/>
  </si>
  <si>
    <t>R03</t>
    <phoneticPr fontId="5"/>
  </si>
  <si>
    <t>R04</t>
    <phoneticPr fontId="5"/>
  </si>
  <si>
    <t>R05</t>
    <phoneticPr fontId="5"/>
  </si>
  <si>
    <t>R06</t>
    <phoneticPr fontId="5"/>
  </si>
  <si>
    <t>-</t>
    <phoneticPr fontId="2"/>
  </si>
  <si>
    <t>-</t>
    <phoneticPr fontId="2"/>
  </si>
  <si>
    <t>-</t>
    <phoneticPr fontId="2"/>
  </si>
  <si>
    <t>郡山地方広域消防組合　一般会計</t>
    <rPh sb="0" eb="2">
      <t>コオリヤマ</t>
    </rPh>
    <rPh sb="2" eb="4">
      <t>チホウ</t>
    </rPh>
    <rPh sb="4" eb="6">
      <t>コウイキ</t>
    </rPh>
    <rPh sb="6" eb="8">
      <t>ショウボウ</t>
    </rPh>
    <rPh sb="8" eb="10">
      <t>クミアイ</t>
    </rPh>
    <rPh sb="11" eb="15">
      <t>イッパンカイケイ</t>
    </rPh>
    <phoneticPr fontId="2"/>
  </si>
  <si>
    <t>福島県後期高齢者医療広域連合　一般会計</t>
    <rPh sb="0" eb="3">
      <t>フクシマケン</t>
    </rPh>
    <rPh sb="3" eb="5">
      <t>コウキ</t>
    </rPh>
    <rPh sb="5" eb="8">
      <t>コウレイシャ</t>
    </rPh>
    <rPh sb="8" eb="10">
      <t>イリョウ</t>
    </rPh>
    <rPh sb="10" eb="14">
      <t>コウイキレンゴウ</t>
    </rPh>
    <rPh sb="15" eb="17">
      <t>イッパン</t>
    </rPh>
    <rPh sb="17" eb="19">
      <t>カイケイ</t>
    </rPh>
    <phoneticPr fontId="2"/>
  </si>
  <si>
    <t>福島県後期高齢者医療広域連合　後期高齢者医療特別会計</t>
    <rPh sb="0" eb="3">
      <t>フクシマケン</t>
    </rPh>
    <rPh sb="3" eb="5">
      <t>コウキ</t>
    </rPh>
    <rPh sb="5" eb="8">
      <t>コウレイシャ</t>
    </rPh>
    <rPh sb="8" eb="10">
      <t>イリョウ</t>
    </rPh>
    <rPh sb="10" eb="14">
      <t>コウイキレンゴウ</t>
    </rPh>
    <rPh sb="15" eb="20">
      <t>コウキコウレイシャ</t>
    </rPh>
    <rPh sb="20" eb="22">
      <t>イリョウ</t>
    </rPh>
    <rPh sb="22" eb="26">
      <t>トクベツカイケイ</t>
    </rPh>
    <phoneticPr fontId="2"/>
  </si>
  <si>
    <t>福島県市民交通災害共済組合</t>
    <rPh sb="0" eb="3">
      <t>フクシマケン</t>
    </rPh>
    <rPh sb="3" eb="5">
      <t>シミン</t>
    </rPh>
    <rPh sb="5" eb="7">
      <t>コウツウ</t>
    </rPh>
    <rPh sb="7" eb="9">
      <t>サイガイ</t>
    </rPh>
    <rPh sb="9" eb="11">
      <t>キョウサイ</t>
    </rPh>
    <rPh sb="11" eb="13">
      <t>クミアイ</t>
    </rPh>
    <phoneticPr fontId="2"/>
  </si>
  <si>
    <t>福島県市町村総合事務組合　一般会計</t>
    <rPh sb="13" eb="15">
      <t>イッパン</t>
    </rPh>
    <rPh sb="15" eb="17">
      <t>カイケイ</t>
    </rPh>
    <phoneticPr fontId="2"/>
  </si>
  <si>
    <t>福島県市町村総合事務組合　消防補償等特別会計</t>
  </si>
  <si>
    <t>福島県市町村総合事務組合　消防賞じゅつ金特別会計</t>
  </si>
  <si>
    <t>福島県市町村総合事務組合　非常勤職員公務災害補償特別会計</t>
  </si>
  <si>
    <t>福島県市町村総合事務組合　自治会館管理特別会計</t>
  </si>
  <si>
    <t>公益財団法人郡山市文化・学び振興公社</t>
    <rPh sb="0" eb="2">
      <t>コウエキ</t>
    </rPh>
    <rPh sb="2" eb="6">
      <t>ザイダンホウジン</t>
    </rPh>
    <rPh sb="6" eb="9">
      <t>コオリヤマシ</t>
    </rPh>
    <rPh sb="9" eb="11">
      <t>ブンカ</t>
    </rPh>
    <rPh sb="12" eb="13">
      <t>マナ</t>
    </rPh>
    <rPh sb="14" eb="18">
      <t>シンコウコウシャ</t>
    </rPh>
    <phoneticPr fontId="2"/>
  </si>
  <si>
    <t>公益財団法人郡山市観光交流振興公社</t>
    <rPh sb="0" eb="2">
      <t>コウエキ</t>
    </rPh>
    <rPh sb="2" eb="6">
      <t>ザイダンホウジン</t>
    </rPh>
    <rPh sb="6" eb="9">
      <t>コオリヤマシ</t>
    </rPh>
    <rPh sb="9" eb="11">
      <t>カンコウ</t>
    </rPh>
    <rPh sb="11" eb="15">
      <t>コウリュウシンコウ</t>
    </rPh>
    <rPh sb="15" eb="17">
      <t>コウシャ</t>
    </rPh>
    <phoneticPr fontId="2"/>
  </si>
  <si>
    <t>公益財団法人郡山市健康振興財団</t>
    <rPh sb="0" eb="2">
      <t>コウエキ</t>
    </rPh>
    <rPh sb="2" eb="6">
      <t>ザイダンホウジン</t>
    </rPh>
    <rPh sb="6" eb="9">
      <t>コオリヤマシ</t>
    </rPh>
    <rPh sb="9" eb="11">
      <t>ケンコウ</t>
    </rPh>
    <rPh sb="11" eb="13">
      <t>シンコウ</t>
    </rPh>
    <rPh sb="13" eb="15">
      <t>ザイダン</t>
    </rPh>
    <phoneticPr fontId="2"/>
  </si>
  <si>
    <t>公益財団法人郡山コンベンションビューロー</t>
    <rPh sb="0" eb="2">
      <t>コウエキ</t>
    </rPh>
    <rPh sb="2" eb="6">
      <t>ザイダンホウジン</t>
    </rPh>
    <rPh sb="6" eb="8">
      <t>コオリヤマ</t>
    </rPh>
    <phoneticPr fontId="2"/>
  </si>
  <si>
    <t>郡山駅西口再開発株式会社</t>
    <rPh sb="0" eb="3">
      <t>コオリヤマエキ</t>
    </rPh>
    <rPh sb="3" eb="5">
      <t>ニシグチ</t>
    </rPh>
    <rPh sb="5" eb="8">
      <t>サイカイハツ</t>
    </rPh>
    <rPh sb="8" eb="12">
      <t>カブシキガイシャ</t>
    </rPh>
    <phoneticPr fontId="2"/>
  </si>
  <si>
    <t>郡山地方土地開発公社</t>
    <rPh sb="0" eb="4">
      <t>コオリヤマチホウ</t>
    </rPh>
    <rPh sb="4" eb="6">
      <t>トチ</t>
    </rPh>
    <rPh sb="6" eb="8">
      <t>カイハツ</t>
    </rPh>
    <rPh sb="8" eb="10">
      <t>コウシャ</t>
    </rPh>
    <phoneticPr fontId="2"/>
  </si>
  <si>
    <t>福祉基金</t>
  </si>
  <si>
    <t>東山霊園管理基金</t>
  </si>
  <si>
    <t>水と緑のまちづくり基金</t>
  </si>
  <si>
    <t>きずな基金</t>
  </si>
  <si>
    <t>公共施設等総合管理基金（R4は統合前4基金の合計額）</t>
    <rPh sb="15" eb="18">
      <t>トウゴウマエ</t>
    </rPh>
    <rPh sb="19" eb="21">
      <t>キキン</t>
    </rPh>
    <rPh sb="22" eb="25">
      <t>ゴウケイガク</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</si>
  <si>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</si>
  <si>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</si>
  <si>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</si>
  <si>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将来負担比率が前年度に引き続き</t>
    </r>
    <r>
      <rPr>
        <sz val="11"/>
        <rFont val="ＭＳ Ｐゴシック"/>
        <family val="3"/>
        <charset val="128"/>
      </rPr>
      <t>将来負担が算出されないマイナス値（△14.3％）であり、</t>
    </r>
    <r>
      <rPr>
        <sz val="11"/>
        <color indexed="8"/>
        <rFont val="ＭＳ Ｐゴシック"/>
        <family val="3"/>
        <charset val="128"/>
      </rPr>
      <t>良好な状態を維持している。
一方で、有形固定資産減価償却率は年々高まっていることから、将来世代が享受するサービスと負担のバランスを考慮しながら、計画的な地方債償還や財源確保を図るとともに、公共施設等総合管理計画に基づき、施設の適切な維持管理、長寿命化や複合化による全体量及びコストの縮減等に継続して取り組み、適切な施設マネジメントを行っていく必要がある。</t>
    </r>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</si>
  <si>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</si>
  <si>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</si>
  <si>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</si>
  <si>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</si>
  <si>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</si>
  <si>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</si>
  <si>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将来負担比率が前年度に引き</t>
    </r>
    <r>
      <rPr>
        <sz val="11"/>
        <rFont val="ＭＳ Ｐゴシック"/>
        <family val="3"/>
        <charset val="128"/>
      </rPr>
      <t>続き将来負担が算出されないマイナス値（△14.3％）であり、良好な状態を維持している。
また、実質公債費比率も対前年度比で0.2ポイ</t>
    </r>
    <r>
      <rPr>
        <sz val="11"/>
        <color indexed="8"/>
        <rFont val="ＭＳ Ｐゴシック"/>
        <family val="3"/>
        <charset val="128"/>
      </rPr>
      <t>ント減少し、類似団体内平均値と比較しても、将来世代の負担率が相対的に低い傾向である。</t>
    </r>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</si>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</sst>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38" fillId="0" borderId="0" applyFont="0" applyFill="0" applyBorder="0" applyAlignment="0" applyProtection="0">
      <alignment vertical="center"/>
    </xf>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38" fontId="1" fillId="0" borderId="0" xfId="20" applyFont="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0" xfId="16" applyFont="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2">
    <cellStyle name="桁区切り" xfId="20" builtinId="6"/>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1102AF2-101B-4DB6-9A2F-AF0ED25C6D9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9A45-48C5-B24B-9BE23899EC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33004</c:v>
                </c:pt>
                <c:pt idx="1">
                  <c:v>48479</c:v>
                </c:pt>
                <c:pt idx="2">
                  <c:v>65876</c:v>
                </c:pt>
                <c:pt idx="3">
                  <c:v>54136</c:v>
                </c:pt>
                <c:pt idx="4">
                  <c:v>84089</c:v>
                </c:pt>
              </c:numCache>
            </c:numRef>
          </c:val>
          <c:smooth val="0"/>
          <c:extLst>
            <c:ext xmlns:c16="http://schemas.microsoft.com/office/drawing/2014/chart" uri="{C3380CC4-5D6E-409C-BE32-E72D297353CC}">
              <c16:uniqueId val="{00000001-9A45-48C5-B24B-9BE23899EC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8.6199999999999992</c:v>
                </c:pt>
                <c:pt idx="1">
                  <c:v>9.43</c:v>
                </c:pt>
                <c:pt idx="2">
                  <c:v>9.2899999999999991</c:v>
                </c:pt>
                <c:pt idx="3">
                  <c:v>9.24</c:v>
                </c:pt>
                <c:pt idx="4">
                  <c:v>8.16</c:v>
                </c:pt>
              </c:numCache>
            </c:numRef>
          </c:val>
          <c:extLst>
            <c:ext xmlns:c16="http://schemas.microsoft.com/office/drawing/2014/chart" uri="{C3380CC4-5D6E-409C-BE32-E72D297353CC}">
              <c16:uniqueId val="{00000000-C940-42F7-AC96-048D681634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17.940000000000001</c:v>
                </c:pt>
                <c:pt idx="1">
                  <c:v>21.29</c:v>
                </c:pt>
                <c:pt idx="2">
                  <c:v>22.58</c:v>
                </c:pt>
                <c:pt idx="3">
                  <c:v>22.29</c:v>
                </c:pt>
                <c:pt idx="4">
                  <c:v>17.7</c:v>
                </c:pt>
              </c:numCache>
            </c:numRef>
          </c:val>
          <c:extLst>
            <c:ext xmlns:c16="http://schemas.microsoft.com/office/drawing/2014/chart" uri="{C3380CC4-5D6E-409C-BE32-E72D297353CC}">
              <c16:uniqueId val="{00000001-C940-42F7-AC96-048D681634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4.38</c:v>
                </c:pt>
                <c:pt idx="1">
                  <c:v>5.2</c:v>
                </c:pt>
                <c:pt idx="2">
                  <c:v>0.49</c:v>
                </c:pt>
                <c:pt idx="3">
                  <c:v>0.27</c:v>
                </c:pt>
                <c:pt idx="4">
                  <c:v>-4.8099999999999996</c:v>
                </c:pt>
              </c:numCache>
            </c:numRef>
          </c:val>
          <c:smooth val="0"/>
          <c:extLst>
            <c:ext xmlns:c16="http://schemas.microsoft.com/office/drawing/2014/chart" uri="{C3380CC4-5D6E-409C-BE32-E72D297353CC}">
              <c16:uniqueId val="{00000002-C940-42F7-AC96-048D681634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0.6</c:v>
                </c:pt>
                <c:pt idx="4">
                  <c:v>#N/A</c:v>
                </c:pt>
                <c:pt idx="5">
                  <c:v>0</c:v>
                </c:pt>
                <c:pt idx="6">
                  <c:v>#N/A</c:v>
                </c:pt>
                <c:pt idx="7">
                  <c:v>0</c:v>
                </c:pt>
                <c:pt idx="8">
                  <c:v>#N/A</c:v>
                </c:pt>
                <c:pt idx="9">
                  <c:v>0</c:v>
                </c:pt>
              </c:numCache>
            </c:numRef>
          </c:val>
          <c:extLst>
            <c:ext xmlns:c16="http://schemas.microsoft.com/office/drawing/2014/chart" uri="{C3380CC4-5D6E-409C-BE32-E72D297353CC}">
              <c16:uniqueId val="{00000000-487F-4BFB-BEA9-8696110AEAA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0.18</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87F-4BFB-BEA9-8696110AEAA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2-487F-4BFB-BEA9-8696110AEAAD}"/>
            </c:ext>
          </c:extLst>
        </c:ser>
        <c:ser>
          <c:idx val="3"/>
          <c:order val="3"/>
          <c:tx>
            <c:strRef>
              <c:f>データシート!$A$30</c:f>
              <c:strCache>
                <c:ptCount val="1"/>
                <c:pt idx="0">
                  <c:v>母子父子寡婦福祉資金貸付金特別会計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3-487F-4BFB-BEA9-8696110AEAAD}"/>
            </c:ext>
          </c:extLst>
        </c:ser>
        <c:ser>
          <c:idx val="4"/>
          <c:order val="4"/>
          <c:tx>
            <c:strRef>
              <c:f>データシート!$A$31</c:f>
              <c:strCache>
                <c:ptCount val="1"/>
                <c:pt idx="0">
                  <c:v>熱海温泉事業特別会計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0.79</c:v>
                </c:pt>
                <c:pt idx="2">
                  <c:v>#N/A</c:v>
                </c:pt>
                <c:pt idx="3">
                  <c:v>0.76</c:v>
                </c:pt>
                <c:pt idx="4">
                  <c:v>#N/A</c:v>
                </c:pt>
                <c:pt idx="5">
                  <c:v>0.73</c:v>
                </c:pt>
                <c:pt idx="6">
                  <c:v>#N/A</c:v>
                </c:pt>
                <c:pt idx="7">
                  <c:v>0.6</c:v>
                </c:pt>
                <c:pt idx="8">
                  <c:v>#N/A</c:v>
                </c:pt>
                <c:pt idx="9">
                  <c:v>0.57999999999999996</c:v>
                </c:pt>
              </c:numCache>
            </c:numRef>
          </c:val>
          <c:extLst>
            <c:ext xmlns:c16="http://schemas.microsoft.com/office/drawing/2014/chart" uri="{C3380CC4-5D6E-409C-BE32-E72D297353CC}">
              <c16:uniqueId val="{00000004-487F-4BFB-BEA9-8696110AEAAD}"/>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0.57999999999999996</c:v>
                </c:pt>
                <c:pt idx="2">
                  <c:v>#N/A</c:v>
                </c:pt>
                <c:pt idx="3">
                  <c:v>0.54</c:v>
                </c:pt>
                <c:pt idx="4">
                  <c:v>#N/A</c:v>
                </c:pt>
                <c:pt idx="5">
                  <c:v>0.72</c:v>
                </c:pt>
                <c:pt idx="6">
                  <c:v>#N/A</c:v>
                </c:pt>
                <c:pt idx="7">
                  <c:v>0.62</c:v>
                </c:pt>
                <c:pt idx="8">
                  <c:v>#N/A</c:v>
                </c:pt>
                <c:pt idx="9">
                  <c:v>0.61</c:v>
                </c:pt>
              </c:numCache>
            </c:numRef>
          </c:val>
          <c:extLst>
            <c:ext xmlns:c16="http://schemas.microsoft.com/office/drawing/2014/chart" uri="{C3380CC4-5D6E-409C-BE32-E72D297353CC}">
              <c16:uniqueId val="{00000005-487F-4BFB-BEA9-8696110AEAA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1.1499999999999999</c:v>
                </c:pt>
                <c:pt idx="2">
                  <c:v>#N/A</c:v>
                </c:pt>
                <c:pt idx="3">
                  <c:v>1.0900000000000001</c:v>
                </c:pt>
                <c:pt idx="4">
                  <c:v>#N/A</c:v>
                </c:pt>
                <c:pt idx="5">
                  <c:v>1.54</c:v>
                </c:pt>
                <c:pt idx="6">
                  <c:v>#N/A</c:v>
                </c:pt>
                <c:pt idx="7">
                  <c:v>0.68</c:v>
                </c:pt>
                <c:pt idx="8">
                  <c:v>#N/A</c:v>
                </c:pt>
                <c:pt idx="9">
                  <c:v>0.64</c:v>
                </c:pt>
              </c:numCache>
            </c:numRef>
          </c:val>
          <c:extLst>
            <c:ext xmlns:c16="http://schemas.microsoft.com/office/drawing/2014/chart" uri="{C3380CC4-5D6E-409C-BE32-E72D297353CC}">
              <c16:uniqueId val="{00000006-487F-4BFB-BEA9-8696110AEAA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0.89</c:v>
                </c:pt>
                <c:pt idx="2">
                  <c:v>#N/A</c:v>
                </c:pt>
                <c:pt idx="3">
                  <c:v>1.1100000000000001</c:v>
                </c:pt>
                <c:pt idx="4">
                  <c:v>#N/A</c:v>
                </c:pt>
                <c:pt idx="5">
                  <c:v>1.0900000000000001</c:v>
                </c:pt>
                <c:pt idx="6">
                  <c:v>#N/A</c:v>
                </c:pt>
                <c:pt idx="7">
                  <c:v>1.08</c:v>
                </c:pt>
                <c:pt idx="8">
                  <c:v>#N/A</c:v>
                </c:pt>
                <c:pt idx="9">
                  <c:v>0.88</c:v>
                </c:pt>
              </c:numCache>
            </c:numRef>
          </c:val>
          <c:extLst>
            <c:ext xmlns:c16="http://schemas.microsoft.com/office/drawing/2014/chart" uri="{C3380CC4-5D6E-409C-BE32-E72D297353CC}">
              <c16:uniqueId val="{00000007-487F-4BFB-BEA9-8696110AEAA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8.6300000000000008</c:v>
                </c:pt>
                <c:pt idx="2">
                  <c:v>#N/A</c:v>
                </c:pt>
                <c:pt idx="3">
                  <c:v>9.4499999999999993</c:v>
                </c:pt>
                <c:pt idx="4">
                  <c:v>#N/A</c:v>
                </c:pt>
                <c:pt idx="5">
                  <c:v>9.26</c:v>
                </c:pt>
                <c:pt idx="6">
                  <c:v>#N/A</c:v>
                </c:pt>
                <c:pt idx="7">
                  <c:v>9.2200000000000006</c:v>
                </c:pt>
                <c:pt idx="8">
                  <c:v>#N/A</c:v>
                </c:pt>
                <c:pt idx="9">
                  <c:v>8.14</c:v>
                </c:pt>
              </c:numCache>
            </c:numRef>
          </c:val>
          <c:extLst>
            <c:ext xmlns:c16="http://schemas.microsoft.com/office/drawing/2014/chart" uri="{C3380CC4-5D6E-409C-BE32-E72D297353CC}">
              <c16:uniqueId val="{00000008-487F-4BFB-BEA9-8696110AEAA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16.16</c:v>
                </c:pt>
                <c:pt idx="2">
                  <c:v>#N/A</c:v>
                </c:pt>
                <c:pt idx="3">
                  <c:v>15.6</c:v>
                </c:pt>
                <c:pt idx="4">
                  <c:v>#N/A</c:v>
                </c:pt>
                <c:pt idx="5">
                  <c:v>15.24</c:v>
                </c:pt>
                <c:pt idx="6">
                  <c:v>#N/A</c:v>
                </c:pt>
                <c:pt idx="7">
                  <c:v>14.07</c:v>
                </c:pt>
                <c:pt idx="8">
                  <c:v>#N/A</c:v>
                </c:pt>
                <c:pt idx="9">
                  <c:v>12.69</c:v>
                </c:pt>
              </c:numCache>
            </c:numRef>
          </c:val>
          <c:extLst>
            <c:ext xmlns:c16="http://schemas.microsoft.com/office/drawing/2014/chart" uri="{C3380CC4-5D6E-409C-BE32-E72D297353CC}">
              <c16:uniqueId val="{00000009-487F-4BFB-BEA9-8696110AEAA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11745</c:v>
                </c:pt>
                <c:pt idx="5">
                  <c:v>11607</c:v>
                </c:pt>
                <c:pt idx="8">
                  <c:v>11143</c:v>
                </c:pt>
                <c:pt idx="11">
                  <c:v>11127</c:v>
                </c:pt>
                <c:pt idx="14">
                  <c:v>11098</c:v>
                </c:pt>
              </c:numCache>
            </c:numRef>
          </c:val>
          <c:extLst>
            <c:ext xmlns:c16="http://schemas.microsoft.com/office/drawing/2014/chart" uri="{C3380CC4-5D6E-409C-BE32-E72D297353CC}">
              <c16:uniqueId val="{00000000-0C57-4D33-97F4-222B26E5D5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C57-4D33-97F4-222B26E5D5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64</c:v>
                </c:pt>
                <c:pt idx="3">
                  <c:v>94</c:v>
                </c:pt>
                <c:pt idx="6">
                  <c:v>139</c:v>
                </c:pt>
                <c:pt idx="9">
                  <c:v>200</c:v>
                </c:pt>
                <c:pt idx="12">
                  <c:v>155</c:v>
                </c:pt>
              </c:numCache>
            </c:numRef>
          </c:val>
          <c:extLst>
            <c:ext xmlns:c16="http://schemas.microsoft.com/office/drawing/2014/chart" uri="{C3380CC4-5D6E-409C-BE32-E72D297353CC}">
              <c16:uniqueId val="{00000002-0C57-4D33-97F4-222B26E5D5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152</c:v>
                </c:pt>
                <c:pt idx="3">
                  <c:v>138</c:v>
                </c:pt>
                <c:pt idx="6">
                  <c:v>152</c:v>
                </c:pt>
                <c:pt idx="9">
                  <c:v>105</c:v>
                </c:pt>
                <c:pt idx="12">
                  <c:v>95</c:v>
                </c:pt>
              </c:numCache>
            </c:numRef>
          </c:val>
          <c:extLst>
            <c:ext xmlns:c16="http://schemas.microsoft.com/office/drawing/2014/chart" uri="{C3380CC4-5D6E-409C-BE32-E72D297353CC}">
              <c16:uniqueId val="{00000003-0C57-4D33-97F4-222B26E5D5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3790</c:v>
                </c:pt>
                <c:pt idx="3">
                  <c:v>3840</c:v>
                </c:pt>
                <c:pt idx="6">
                  <c:v>3416</c:v>
                </c:pt>
                <c:pt idx="9">
                  <c:v>3528</c:v>
                </c:pt>
                <c:pt idx="12">
                  <c:v>3631</c:v>
                </c:pt>
              </c:numCache>
            </c:numRef>
          </c:val>
          <c:extLst>
            <c:ext xmlns:c16="http://schemas.microsoft.com/office/drawing/2014/chart" uri="{C3380CC4-5D6E-409C-BE32-E72D297353CC}">
              <c16:uniqueId val="{00000004-0C57-4D33-97F4-222B26E5D5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57-4D33-97F4-222B26E5D5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57-4D33-97F4-222B26E5D5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9147</c:v>
                </c:pt>
                <c:pt idx="3">
                  <c:v>8887</c:v>
                </c:pt>
                <c:pt idx="6">
                  <c:v>8438</c:v>
                </c:pt>
                <c:pt idx="9">
                  <c:v>8142</c:v>
                </c:pt>
                <c:pt idx="12">
                  <c:v>7972</c:v>
                </c:pt>
              </c:numCache>
            </c:numRef>
          </c:val>
          <c:extLst>
            <c:ext xmlns:c16="http://schemas.microsoft.com/office/drawing/2014/chart" uri="{C3380CC4-5D6E-409C-BE32-E72D297353CC}">
              <c16:uniqueId val="{00000007-0C57-4D33-97F4-222B26E5D57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1408</c:v>
                </c:pt>
                <c:pt idx="2">
                  <c:v>#N/A</c:v>
                </c:pt>
                <c:pt idx="3">
                  <c:v>#N/A</c:v>
                </c:pt>
                <c:pt idx="4">
                  <c:v>1352</c:v>
                </c:pt>
                <c:pt idx="5">
                  <c:v>#N/A</c:v>
                </c:pt>
                <c:pt idx="6">
                  <c:v>#N/A</c:v>
                </c:pt>
                <c:pt idx="7">
                  <c:v>1002</c:v>
                </c:pt>
                <c:pt idx="8">
                  <c:v>#N/A</c:v>
                </c:pt>
                <c:pt idx="9">
                  <c:v>#N/A</c:v>
                </c:pt>
                <c:pt idx="10">
                  <c:v>848</c:v>
                </c:pt>
                <c:pt idx="11">
                  <c:v>#N/A</c:v>
                </c:pt>
                <c:pt idx="12">
                  <c:v>#N/A</c:v>
                </c:pt>
                <c:pt idx="13">
                  <c:v>755</c:v>
                </c:pt>
                <c:pt idx="14">
                  <c:v>#N/A</c:v>
                </c:pt>
              </c:numCache>
            </c:numRef>
          </c:val>
          <c:smooth val="0"/>
          <c:extLst>
            <c:ext xmlns:c16="http://schemas.microsoft.com/office/drawing/2014/chart" uri="{C3380CC4-5D6E-409C-BE32-E72D297353CC}">
              <c16:uniqueId val="{00000008-0C57-4D33-97F4-222B26E5D57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105436</c:v>
                </c:pt>
                <c:pt idx="5">
                  <c:v>105576</c:v>
                </c:pt>
                <c:pt idx="8">
                  <c:v>104694</c:v>
                </c:pt>
                <c:pt idx="11">
                  <c:v>105789</c:v>
                </c:pt>
                <c:pt idx="14">
                  <c:v>102720</c:v>
                </c:pt>
              </c:numCache>
            </c:numRef>
          </c:val>
          <c:extLst>
            <c:ext xmlns:c16="http://schemas.microsoft.com/office/drawing/2014/chart" uri="{C3380CC4-5D6E-409C-BE32-E72D297353CC}">
              <c16:uniqueId val="{00000000-74AC-4940-A300-C484923BDDC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21150</c:v>
                </c:pt>
                <c:pt idx="5">
                  <c:v>29977</c:v>
                </c:pt>
                <c:pt idx="8">
                  <c:v>29052</c:v>
                </c:pt>
                <c:pt idx="11">
                  <c:v>29221</c:v>
                </c:pt>
                <c:pt idx="14">
                  <c:v>29078</c:v>
                </c:pt>
              </c:numCache>
            </c:numRef>
          </c:val>
          <c:extLst>
            <c:ext xmlns:c16="http://schemas.microsoft.com/office/drawing/2014/chart" uri="{C3380CC4-5D6E-409C-BE32-E72D297353CC}">
              <c16:uniqueId val="{00000001-74AC-4940-A300-C484923BDDC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25953</c:v>
                </c:pt>
                <c:pt idx="5">
                  <c:v>31081</c:v>
                </c:pt>
                <c:pt idx="8">
                  <c:v>31837</c:v>
                </c:pt>
                <c:pt idx="11">
                  <c:v>36368</c:v>
                </c:pt>
                <c:pt idx="14">
                  <c:v>34926</c:v>
                </c:pt>
              </c:numCache>
            </c:numRef>
          </c:val>
          <c:extLst>
            <c:ext xmlns:c16="http://schemas.microsoft.com/office/drawing/2014/chart" uri="{C3380CC4-5D6E-409C-BE32-E72D297353CC}">
              <c16:uniqueId val="{00000002-74AC-4940-A300-C484923BDDC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4AC-4940-A300-C484923BDDC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4AC-4940-A300-C484923BDDC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4AC-4940-A300-C484923BDDC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15137</c:v>
                </c:pt>
                <c:pt idx="3">
                  <c:v>15054</c:v>
                </c:pt>
                <c:pt idx="6">
                  <c:v>15077</c:v>
                </c:pt>
                <c:pt idx="9">
                  <c:v>15911</c:v>
                </c:pt>
                <c:pt idx="12">
                  <c:v>15619</c:v>
                </c:pt>
              </c:numCache>
            </c:numRef>
          </c:val>
          <c:extLst>
            <c:ext xmlns:c16="http://schemas.microsoft.com/office/drawing/2014/chart" uri="{C3380CC4-5D6E-409C-BE32-E72D297353CC}">
              <c16:uniqueId val="{00000006-74AC-4940-A300-C484923BDDC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437</c:v>
                </c:pt>
                <c:pt idx="3">
                  <c:v>422</c:v>
                </c:pt>
                <c:pt idx="6">
                  <c:v>563</c:v>
                </c:pt>
                <c:pt idx="9">
                  <c:v>473</c:v>
                </c:pt>
                <c:pt idx="12">
                  <c:v>807</c:v>
                </c:pt>
              </c:numCache>
            </c:numRef>
          </c:val>
          <c:extLst>
            <c:ext xmlns:c16="http://schemas.microsoft.com/office/drawing/2014/chart" uri="{C3380CC4-5D6E-409C-BE32-E72D297353CC}">
              <c16:uniqueId val="{00000007-74AC-4940-A300-C484923BDDC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47626</c:v>
                </c:pt>
                <c:pt idx="3">
                  <c:v>49954</c:v>
                </c:pt>
                <c:pt idx="6">
                  <c:v>42772</c:v>
                </c:pt>
                <c:pt idx="9">
                  <c:v>41682</c:v>
                </c:pt>
                <c:pt idx="12">
                  <c:v>39623</c:v>
                </c:pt>
              </c:numCache>
            </c:numRef>
          </c:val>
          <c:extLst>
            <c:ext xmlns:c16="http://schemas.microsoft.com/office/drawing/2014/chart" uri="{C3380CC4-5D6E-409C-BE32-E72D297353CC}">
              <c16:uniqueId val="{00000008-74AC-4940-A300-C484923BDDC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351</c:v>
                </c:pt>
                <c:pt idx="3">
                  <c:v>292</c:v>
                </c:pt>
                <c:pt idx="6">
                  <c:v>232</c:v>
                </c:pt>
                <c:pt idx="9">
                  <c:v>173</c:v>
                </c:pt>
                <c:pt idx="12">
                  <c:v>684</c:v>
                </c:pt>
              </c:numCache>
            </c:numRef>
          </c:val>
          <c:extLst>
            <c:ext xmlns:c16="http://schemas.microsoft.com/office/drawing/2014/chart" uri="{C3380CC4-5D6E-409C-BE32-E72D297353CC}">
              <c16:uniqueId val="{00000009-74AC-4940-A300-C484923BDDC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83949</c:v>
                </c:pt>
                <c:pt idx="3">
                  <c:v>89094</c:v>
                </c:pt>
                <c:pt idx="6">
                  <c:v>92645</c:v>
                </c:pt>
                <c:pt idx="9">
                  <c:v>94490</c:v>
                </c:pt>
                <c:pt idx="12">
                  <c:v>100542</c:v>
                </c:pt>
              </c:numCache>
            </c:numRef>
          </c:val>
          <c:extLst>
            <c:ext xmlns:c16="http://schemas.microsoft.com/office/drawing/2014/chart" uri="{C3380CC4-5D6E-409C-BE32-E72D297353CC}">
              <c16:uniqueId val="{0000000A-74AC-4940-A300-C484923BDDC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4AC-4940-A300-C484923BDDC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16177</c:v>
                </c:pt>
                <c:pt idx="1">
                  <c:v>16277</c:v>
                </c:pt>
                <c:pt idx="2">
                  <c:v>13289</c:v>
                </c:pt>
              </c:numCache>
            </c:numRef>
          </c:val>
          <c:extLst>
            <c:ext xmlns:c16="http://schemas.microsoft.com/office/drawing/2014/chart" uri="{C3380CC4-5D6E-409C-BE32-E72D297353CC}">
              <c16:uniqueId val="{00000000-E4FA-4ADE-A22A-245EE168250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1792</c:v>
                </c:pt>
                <c:pt idx="1">
                  <c:v>2139</c:v>
                </c:pt>
                <c:pt idx="2">
                  <c:v>2432</c:v>
                </c:pt>
              </c:numCache>
            </c:numRef>
          </c:val>
          <c:extLst>
            <c:ext xmlns:c16="http://schemas.microsoft.com/office/drawing/2014/chart" uri="{C3380CC4-5D6E-409C-BE32-E72D297353CC}">
              <c16:uniqueId val="{00000001-E4FA-4ADE-A22A-245EE168250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10588</c:v>
                </c:pt>
                <c:pt idx="1">
                  <c:v>14142</c:v>
                </c:pt>
                <c:pt idx="2">
                  <c:v>14537</c:v>
                </c:pt>
              </c:numCache>
            </c:numRef>
          </c:val>
          <c:extLst>
            <c:ext xmlns:c16="http://schemas.microsoft.com/office/drawing/2014/chart" uri="{C3380CC4-5D6E-409C-BE32-E72D297353CC}">
              <c16:uniqueId val="{00000002-E4FA-4ADE-A22A-245EE168250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{5C9CA181-8896-49C1-8B5C-991F41A06C11}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942-4443-A4FE-3A2440A334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{67B48C5F-A0D6-4FBE-B3B1-0BEC51F21BFC}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42-4443-A4FE-3A2440A334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{C96629A6-1178-4D7A-874A-673133990B76}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42-4443-A4FE-3A2440A334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{EF00377C-3712-4B9C-80CF-78205A9B41DA}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42-4443-A4FE-3A2440A334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{2656A3C6-2E6B-4213-BFEA-94E1A576677D}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42-4443-A4FE-3A2440A334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{81AFBAFB-B040-4C28-847E-564321632B0A}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942-4443-A4FE-3A2440A334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{46EBB0CA-F8DE-476E-A4A2-135CFDDBCEF8}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942-4443-A4FE-3A2440A334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{66D1E144-EBBD-456C-8B63-2DDE678AD356}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942-4443-A4FE-3A2440A334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{D9BAF543-F70D-4ADD-9CCC-E861E3A9CA93}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942-4443-A4FE-3A2440A334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56.7</c:v>
                </c:pt>
                <c:pt idx="16">
                  <c:v>57.9</c:v>
                </c:pt>
                <c:pt idx="24">
                  <c:v>59.3</c:v>
                </c:pt>
                <c:pt idx="32">
                  <c:v>60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942-4443-A4FE-3A2440A3343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{3FB49191-0BC9-4A6B-8516-47AF75042B36}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942-4443-A4FE-3A2440A3343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{8CBC260A-3383-4A17-8BA6-6BC95C94BBF6}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42-4443-A4FE-3A2440A334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{78289534-3E60-43CF-AF04-E8866483A67E}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42-4443-A4FE-3A2440A334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{1D09D20B-1763-49DE-A494-717C611D5513}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42-4443-A4FE-3A2440A334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{A5623E5A-2959-48E6-8C5C-B3A46939009A}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42-4443-A4FE-3A2440A334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{3E7F2645-1C3F-4B1B-BB31-479DF8D97696}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942-4443-A4FE-3A2440A334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{81062F76-00FD-4FBD-8FC1-83966A2F52A2}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942-4443-A4FE-3A2440A334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{1B351C36-4FAB-496C-8CB4-64A805DC3053}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942-4443-A4FE-3A2440A334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{C644E3F5-CD25-4AF8-A185-675B2748EC74}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942-4443-A4FE-3A2440A334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5942-4443-A4FE-3A2440A3343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{1FF9E517-B483-4670-A062-126C5939B218}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3D-4DDA-8A1E-623C6C5EB9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{62FF6162-6705-413C-9C22-A3A8CC62C8CF}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3D-4DDA-8A1E-623C6C5EB9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{792310AD-0584-44DF-BC6B-1643E7BD91E6}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3D-4DDA-8A1E-623C6C5EB9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{DFE3C887-B6A4-44D3-902A-37C57815CE3F}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3D-4DDA-8A1E-623C6C5EB9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{9EDAD0AC-8397-4C2D-B644-49D6D5627050}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3D-4DDA-8A1E-623C6C5EB9A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{85329814-0A8C-4566-8DCC-5ECA5CD5DC74}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3D-4DDA-8A1E-623C6C5EB9A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{59B7E972-B8AF-4796-88D7-118AA9AA1E22}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3D-4DDA-8A1E-623C6C5EB9A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{B6256C9E-0FBE-4B84-9142-AE914634E0C2}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3D-4DDA-8A1E-623C6C5EB9A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{DB2DC52A-3157-46F0-8AD0-782BE118E202}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3D-4DDA-8A1E-623C6C5EB9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3.2</c:v>
                </c:pt>
                <c:pt idx="8">
                  <c:v>2.7</c:v>
                </c:pt>
                <c:pt idx="16">
                  <c:v>1.9</c:v>
                </c:pt>
                <c:pt idx="24">
                  <c:v>1.6</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93D-4DDA-8A1E-623C6C5EB9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{179A32AB-9B0E-43C8-8249-2BA9176D1EFE}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3D-4DDA-8A1E-623C6C5EB9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{5FA48F3B-8BEC-4689-821E-C8D9AA80911C}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3D-4DDA-8A1E-623C6C5EB9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{869ABFF2-C798-4D50-A5BB-DCF9A65E5F3C}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3D-4DDA-8A1E-623C6C5EB9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{9030653F-FC06-47F5-A545-28081CD86941}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3D-4DDA-8A1E-623C6C5EB9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{1BCB8FF9-32B0-4A8D-B3EF-C607685C7434}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3D-4DDA-8A1E-623C6C5EB9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{34A392A3-A986-4728-AD73-EA00779E852A}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3D-4DDA-8A1E-623C6C5EB9A3}"/>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{86CD04D4-ACD2-490E-80A4-015F3A3948E0}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3D-4DDA-8A1E-623C6C5EB9A3}"/>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{5994BE85-0D8F-49D1-AA2C-783F966D8945}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3D-4DDA-8A1E-623C6C5EB9A3}"/>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{8D13DEFD-B995-4689-BBEB-F21DC2320899}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3D-4DDA-8A1E-623C6C5EB9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93D-4DDA-8A1E-623C6C5EB9A3}"/>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類似団体の平均を上回ってはいるが、令和２年度から</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ずつ低下傾向にある。これは、基準財政収入額については、景気回復や物価上昇を受け、市民税を除いた主要税目において増加が見られたものの、消費税交付金などの減により全体的にほぼ横ばいとなったことに対し、需要額については、人事院勧告や光熱費高騰を受け、国の算定上で増加となったためであ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今後も社会保障関連経費の増加や公共施設の維持管理に要する経費の増加が見込まれるため、効率的かつ効果的な事業運営や長期的視野に立った施設マネジメントに努めていく。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93435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056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58965</xdr:rowOff>
    </xdr:from>
    <xdr:to>
      <xdr:col>15</xdr:col>
      <xdr:colOff>82550</xdr:colOff>
      <xdr:row>41</xdr:row>
      <xdr:rowOff>76200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41728</xdr:rowOff>
    </xdr:from>
    <xdr:to>
      <xdr:col>11</xdr:col>
      <xdr:colOff>31750</xdr:colOff>
      <xdr:row>41</xdr:row>
      <xdr:rowOff>58965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8165</xdr:rowOff>
    </xdr:from>
    <xdr:to>
      <xdr:col>11</xdr:col>
      <xdr:colOff>82550</xdr:colOff>
      <xdr:row>41</xdr:row>
      <xdr:rowOff>109765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119942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類似団体の平均は下回っているものの、前年度に比べ</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増加した。これは、歳出において、人事院勧告等に基づく人件費のほか、建設資材、光熱水費等の物価上昇による物件費の増加及び扶助費の増加により、経常的経費充当一般財源等が増加したところによ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高齢化の進展等に伴う扶助費等の社会保障費の増加や、老朽化した施設の維持補修費等の増加、さらには、全国的に続いている労務単価の上昇や物価高騰による人件費や物件費等の増加等、財政需要が膨らむことが予見されることから、長期的視野に立ち経常経費の削減に努め、経常収支比率</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90.0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％を超えないことを目標とする。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4656</xdr:rowOff>
    </xdr:from>
    <xdr:to>
      <xdr:col>23</xdr:col>
      <xdr:colOff>133350</xdr:colOff>
      <xdr:row>65</xdr:row>
      <xdr:rowOff>93133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4890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127846</xdr:rowOff>
    </xdr:from>
    <xdr:to>
      <xdr:col>19</xdr:col>
      <xdr:colOff>133350</xdr:colOff>
      <xdr:row>65</xdr:row>
      <xdr:rowOff>4656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006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5715</xdr:rowOff>
    </xdr:from>
    <xdr:to>
      <xdr:col>15</xdr:col>
      <xdr:colOff>82550</xdr:colOff>
      <xdr:row>64</xdr:row>
      <xdr:rowOff>127846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807065"/>
          <a:ext cx="889000" cy="2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64</xdr:row>
      <xdr:rowOff>119804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807065"/>
          <a:ext cx="889000" cy="28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58860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125306</xdr:rowOff>
    </xdr:from>
    <xdr:to>
      <xdr:col>19</xdr:col>
      <xdr:colOff>184150</xdr:colOff>
      <xdr:row>65</xdr:row>
      <xdr:rowOff>55456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77046</xdr:rowOff>
    </xdr:from>
    <xdr:to>
      <xdr:col>15</xdr:col>
      <xdr:colOff>133350</xdr:colOff>
      <xdr:row>65</xdr:row>
      <xdr:rowOff>7196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17373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126365</xdr:rowOff>
    </xdr:from>
    <xdr:to>
      <xdr:col>11</xdr:col>
      <xdr:colOff>82550</xdr:colOff>
      <xdr:row>63</xdr:row>
      <xdr:rowOff>56515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66692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9331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前年度に最も類似団体平均との差が縮まったが、今年度はまた差を広げ、依然として平均を上回る結果となっている。これは、人件費については類似団体平均をやや下回っているものの、物件費等（物件費、維持補修費）が類似団体平均を大幅に上回っているためである。</a:t>
          </a:r>
          <a:endParaRPr kumimoji="1" lang="en-US" altLang="ja-JP" sz="12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本市の人口一人当たりの物件費及び維持補修費が高い要因の一つは、公共施設の多さに起因するものであると認識しており、現在行っている公共施設総合管理計画及び個別施設計画の見直しの中で、施設の在り方を見直し、集約・複合化や廃止等などによる総量縮減を図り、コストの削減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31696</xdr:rowOff>
    </xdr:from>
    <xdr:to>
      <xdr:col>23</xdr:col>
      <xdr:colOff>133350</xdr:colOff>
      <xdr:row>85</xdr:row>
      <xdr:rowOff>33077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33496"/>
          <a:ext cx="838200" cy="17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31696</xdr:rowOff>
    </xdr:from>
    <xdr:to>
      <xdr:col>19</xdr:col>
      <xdr:colOff>133350</xdr:colOff>
      <xdr:row>85</xdr:row>
      <xdr:rowOff>30242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33496"/>
          <a:ext cx="889000" cy="16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123651</xdr:rowOff>
    </xdr:from>
    <xdr:to>
      <xdr:col>15</xdr:col>
      <xdr:colOff>82550</xdr:colOff>
      <xdr:row>85</xdr:row>
      <xdr:rowOff>30242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25451"/>
          <a:ext cx="889000" cy="7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98361</xdr:rowOff>
    </xdr:from>
    <xdr:to>
      <xdr:col>11</xdr:col>
      <xdr:colOff>31750</xdr:colOff>
      <xdr:row>84</xdr:row>
      <xdr:rowOff>123651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28711"/>
          <a:ext cx="889000" cy="19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153727</xdr:rowOff>
    </xdr:from>
    <xdr:to>
      <xdr:col>23</xdr:col>
      <xdr:colOff>184150</xdr:colOff>
      <xdr:row>85</xdr:row>
      <xdr:rowOff>83877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5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125804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527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152346</xdr:rowOff>
    </xdr:from>
    <xdr:to>
      <xdr:col>19</xdr:col>
      <xdr:colOff>184150</xdr:colOff>
      <xdr:row>84</xdr:row>
      <xdr:rowOff>82496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8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67273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69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150892</xdr:rowOff>
    </xdr:from>
    <xdr:to>
      <xdr:col>15</xdr:col>
      <xdr:colOff>133350</xdr:colOff>
      <xdr:row>85</xdr:row>
      <xdr:rowOff>81042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65819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3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72851</xdr:rowOff>
    </xdr:from>
    <xdr:to>
      <xdr:col>11</xdr:col>
      <xdr:colOff>82550</xdr:colOff>
      <xdr:row>85</xdr:row>
      <xdr:rowOff>3001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7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159228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6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47561</xdr:rowOff>
    </xdr:from>
    <xdr:to>
      <xdr:col>7</xdr:col>
      <xdr:colOff>31750</xdr:colOff>
      <xdr:row>83</xdr:row>
      <xdr:rowOff>149161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7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133938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6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類似団体平均及び全国平均を上回っていることから、今後も福島県人事院勧告に準じた給与改定を行うとともに、より一層の給与適正化に努めていく。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80963</xdr:rowOff>
    </xdr:from>
    <xdr:to>
      <xdr:col>81</xdr:col>
      <xdr:colOff>44450</xdr:colOff>
      <xdr:row>87</xdr:row>
      <xdr:rowOff>141288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9711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111125</xdr:rowOff>
    </xdr:from>
    <xdr:to>
      <xdr:col>77</xdr:col>
      <xdr:colOff>44450</xdr:colOff>
      <xdr:row>87</xdr:row>
      <xdr:rowOff>141288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502727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87</xdr:row>
      <xdr:rowOff>126206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5027275"/>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126206</xdr:rowOff>
    </xdr:from>
    <xdr:to>
      <xdr:col>68</xdr:col>
      <xdr:colOff>152400</xdr:colOff>
      <xdr:row>88</xdr:row>
      <xdr:rowOff>15081</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04235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30163</xdr:rowOff>
    </xdr:from>
    <xdr:to>
      <xdr:col>81</xdr:col>
      <xdr:colOff>95250</xdr:colOff>
      <xdr:row>87</xdr:row>
      <xdr:rowOff>131763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2240</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91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90488</xdr:rowOff>
    </xdr:from>
    <xdr:to>
      <xdr:col>77</xdr:col>
      <xdr:colOff>95250</xdr:colOff>
      <xdr:row>88</xdr:row>
      <xdr:rowOff>20638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5415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093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75406</xdr:rowOff>
    </xdr:from>
    <xdr:to>
      <xdr:col>68</xdr:col>
      <xdr:colOff>203200</xdr:colOff>
      <xdr:row>88</xdr:row>
      <xdr:rowOff>5556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161783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135731</xdr:rowOff>
    </xdr:from>
    <xdr:to>
      <xdr:col>64</xdr:col>
      <xdr:colOff>152400</xdr:colOff>
      <xdr:row>88</xdr:row>
      <xdr:rowOff>65881</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0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50658</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138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業務体制の見直しや人員配置の適正化を図りながら、類似団体平均及び全国平均を下回る職員数を維持している。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も、行財政改革大綱実施計画に基づく定員適正化、民間委託及び指定管理者制度の導入等に取り組んできたところである。今後見込まれる人口減少下において、人口や業務量と職員数のバランスを考慮した上で、より一層の最適な定員管理が求められる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ICT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利活用や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AI</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RPA</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による業務自動化、業務プロセスの見直し等により更なる業務効率化に努めていく。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52070</xdr:rowOff>
    </xdr:from>
    <xdr:to>
      <xdr:col>81</xdr:col>
      <xdr:colOff>44450</xdr:colOff>
      <xdr:row>59</xdr:row>
      <xdr:rowOff>89988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67620"/>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41728</xdr:rowOff>
    </xdr:from>
    <xdr:to>
      <xdr:col>77</xdr:col>
      <xdr:colOff>44450</xdr:colOff>
      <xdr:row>59</xdr:row>
      <xdr:rowOff>52070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157278"/>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31387</xdr:rowOff>
    </xdr:from>
    <xdr:to>
      <xdr:col>72</xdr:col>
      <xdr:colOff>203200</xdr:colOff>
      <xdr:row>59</xdr:row>
      <xdr:rowOff>41728</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4693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21046</xdr:rowOff>
    </xdr:from>
    <xdr:to>
      <xdr:col>68</xdr:col>
      <xdr:colOff>152400</xdr:colOff>
      <xdr:row>59</xdr:row>
      <xdr:rowOff>31387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3659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39188</xdr:rowOff>
    </xdr:from>
    <xdr:to>
      <xdr:col>81</xdr:col>
      <xdr:colOff>95250</xdr:colOff>
      <xdr:row>59</xdr:row>
      <xdr:rowOff>140788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55715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99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1270</xdr:rowOff>
    </xdr:from>
    <xdr:to>
      <xdr:col>77</xdr:col>
      <xdr:colOff>95250</xdr:colOff>
      <xdr:row>59</xdr:row>
      <xdr:rowOff>102870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113047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162378</xdr:rowOff>
    </xdr:from>
    <xdr:to>
      <xdr:col>73</xdr:col>
      <xdr:colOff>44450</xdr:colOff>
      <xdr:row>59</xdr:row>
      <xdr:rowOff>92528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0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102705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87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152037</xdr:rowOff>
    </xdr:from>
    <xdr:to>
      <xdr:col>68</xdr:col>
      <xdr:colOff>203200</xdr:colOff>
      <xdr:row>59</xdr:row>
      <xdr:rowOff>82187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92364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141696</xdr:rowOff>
    </xdr:from>
    <xdr:to>
      <xdr:col>64</xdr:col>
      <xdr:colOff>152400</xdr:colOff>
      <xdr:row>59</xdr:row>
      <xdr:rowOff>71846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82023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5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元利償還金の額の減少及び基準財政需要額の増加に伴う普通交付税額の増加等により、単年度では対前年比で約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ポイントの改善、３か年平均では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ながら、今後においては令和６年度までに実施した大規模事業の償還開始に伴い、元利償還金の額が増加し、比率があがっていくものと見込まれるため、先々を見据えた計画的な地方債償還に取り組み、一定の水準を保てるように努め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846</xdr:rowOff>
    </xdr:from>
    <xdr:to>
      <xdr:col>81</xdr:col>
      <xdr:colOff>44450</xdr:colOff>
      <xdr:row>39</xdr:row>
      <xdr:rowOff>24977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68739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24977</xdr:rowOff>
    </xdr:from>
    <xdr:to>
      <xdr:col>77</xdr:col>
      <xdr:colOff>44450</xdr:colOff>
      <xdr:row>39</xdr:row>
      <xdr:rowOff>49106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115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49106</xdr:rowOff>
    </xdr:from>
    <xdr:to>
      <xdr:col>72</xdr:col>
      <xdr:colOff>203200</xdr:colOff>
      <xdr:row>39</xdr:row>
      <xdr:rowOff>113454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73565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113454</xdr:rowOff>
    </xdr:from>
    <xdr:to>
      <xdr:col>68</xdr:col>
      <xdr:colOff>152400</xdr:colOff>
      <xdr:row>39</xdr:row>
      <xdr:rowOff>153670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0000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121496</xdr:rowOff>
    </xdr:from>
    <xdr:to>
      <xdr:col>81</xdr:col>
      <xdr:colOff>95250</xdr:colOff>
      <xdr:row>39</xdr:row>
      <xdr:rowOff>51646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138023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48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145627</xdr:rowOff>
    </xdr:from>
    <xdr:to>
      <xdr:col>77</xdr:col>
      <xdr:colOff>95250</xdr:colOff>
      <xdr:row>39</xdr:row>
      <xdr:rowOff>75777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85954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42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169756</xdr:rowOff>
    </xdr:from>
    <xdr:to>
      <xdr:col>73</xdr:col>
      <xdr:colOff>44450</xdr:colOff>
      <xdr:row>39</xdr:row>
      <xdr:rowOff>99906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110083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62654</xdr:rowOff>
    </xdr:from>
    <xdr:to>
      <xdr:col>68</xdr:col>
      <xdr:colOff>203200</xdr:colOff>
      <xdr:row>39</xdr:row>
      <xdr:rowOff>164254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2981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102870</xdr:rowOff>
    </xdr:from>
    <xdr:to>
      <xdr:col>64</xdr:col>
      <xdr:colOff>152400</xdr:colOff>
      <xdr:row>40</xdr:row>
      <xdr:rowOff>33020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43197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前年度に引き続き、将来負担比率は発生していないが、主に開成山地区体育施設改修整備事業や歴史情報博物館施設整備事業などに伴う地方債現在高の増加及び充当可能財源の減少により、昨年度より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公共施設の老朽化等に伴い、施設の長寿命化事業等を実施することで、地方債現在高の増加や特定目的基金の取崩し等による将来負担比率の増加要因が見込まれるため、計画的な地方債償還と財源確保により将来負担比率の抑制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類似団体及び全国平均を下回っているが、前年度と比較して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に基づく給与改定や会計年度職員の処遇改善等にに伴い、人件費は増加しているが、人口や業務量の変化に合わせた最適な定員管理や業務プロセスの見直し等による業務効率化により定員及び給与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146050</xdr:rowOff>
    </xdr:from>
    <xdr:to>
      <xdr:col>24</xdr:col>
      <xdr:colOff>25400</xdr:colOff>
      <xdr:row>36</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4680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36</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46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24130</xdr:rowOff>
    </xdr:from>
    <xdr:to>
      <xdr:col>15</xdr:col>
      <xdr:colOff>98425</xdr:colOff>
      <xdr:row>36</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248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24130</xdr:rowOff>
    </xdr:from>
    <xdr:to>
      <xdr:col>11</xdr:col>
      <xdr:colOff>9525</xdr:colOff>
      <xdr:row>35</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248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95250</xdr:rowOff>
    </xdr:from>
    <xdr:to>
      <xdr:col>20</xdr:col>
      <xdr:colOff>38100</xdr:colOff>
      <xdr:row>36</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35577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125730</xdr:rowOff>
    </xdr:from>
    <xdr:to>
      <xdr:col>15</xdr:col>
      <xdr:colOff>149225</xdr:colOff>
      <xdr:row>36</xdr:row>
      <xdr:rowOff>55880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144780</xdr:rowOff>
    </xdr:from>
    <xdr:to>
      <xdr:col>11</xdr:col>
      <xdr:colOff>60325</xdr:colOff>
      <xdr:row>35</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80010</xdr:rowOff>
    </xdr:from>
    <xdr:to>
      <xdr:col>6</xdr:col>
      <xdr:colOff>171450</xdr:colOff>
      <xdr:row>36</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20337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類似団体平均及び全国平均を大きく上回っており、前年度と比較して</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ポイント上昇している。これは、人件費の増加や光熱費等の物価上昇等の影響により、指定管理委託料やその他事業委託料等が増加したためであり、本市の物件費の約７割を委託料が占めている。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今後も、民間委託等の推進により上昇が見込まれるが、最少の経費で最大の効果を上げられるよう、費用対効果の向上に努めていく。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115570</xdr:rowOff>
    </xdr:from>
    <xdr:to>
      <xdr:col>82</xdr:col>
      <xdr:colOff>107950</xdr:colOff>
      <xdr:row>19</xdr:row>
      <xdr:rowOff>168910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731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16510</xdr:rowOff>
    </xdr:from>
    <xdr:to>
      <xdr:col>78</xdr:col>
      <xdr:colOff>69850</xdr:colOff>
      <xdr:row>19</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740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100330</xdr:rowOff>
    </xdr:from>
    <xdr:to>
      <xdr:col>73</xdr:col>
      <xdr:colOff>180975</xdr:colOff>
      <xdr:row>19</xdr:row>
      <xdr:rowOff>16510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1498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100330</xdr:rowOff>
    </xdr:from>
    <xdr:to>
      <xdr:col>69</xdr:col>
      <xdr:colOff>92075</xdr:colOff>
      <xdr:row>18</xdr:row>
      <xdr:rowOff>27940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149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118110</xdr:rowOff>
    </xdr:from>
    <xdr:to>
      <xdr:col>82</xdr:col>
      <xdr:colOff>158750</xdr:colOff>
      <xdr:row>20</xdr:row>
      <xdr:rowOff>48260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7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90187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4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64770</xdr:rowOff>
    </xdr:from>
    <xdr:to>
      <xdr:col>78</xdr:col>
      <xdr:colOff>120650</xdr:colOff>
      <xdr:row>19</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151147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0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137160</xdr:rowOff>
    </xdr:from>
    <xdr:to>
      <xdr:col>74</xdr:col>
      <xdr:colOff>31750</xdr:colOff>
      <xdr:row>19</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52087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0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148590</xdr:rowOff>
    </xdr:from>
    <xdr:to>
      <xdr:col>65</xdr:col>
      <xdr:colOff>53975</xdr:colOff>
      <xdr:row>18</xdr:row>
      <xdr:rowOff>78740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63517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類似団体及び全国平均を下回っており、前年度と同水準を維持している。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民間認可保育所保育給付費や障害者介護給付費等の増加により扶助費の総額は前年度より増加した。</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今後においても高齢福祉施策対象者の増加に加え、障がい者福祉施策や子育て支援事業の拡充により増加が見込まれるため、単独事業の見直し等、引き続き適正な水準を保てるよう努めていく。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99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2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101600</xdr:rowOff>
    </xdr:from>
    <xdr:to>
      <xdr:col>15</xdr:col>
      <xdr:colOff>98425</xdr:colOff>
      <xdr:row>54</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59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101600</xdr:rowOff>
    </xdr:from>
    <xdr:to>
      <xdr:col>11</xdr:col>
      <xdr:colOff>9525</xdr:colOff>
      <xdr:row>55</xdr:row>
      <xdr:rowOff>6350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59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50800</xdr:rowOff>
    </xdr:from>
    <xdr:to>
      <xdr:col>11</xdr:col>
      <xdr:colOff>60325</xdr:colOff>
      <xdr:row>54</xdr:row>
      <xdr:rowOff>152400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127000</xdr:rowOff>
    </xdr:from>
    <xdr:to>
      <xdr:col>6</xdr:col>
      <xdr:colOff>171450</xdr:colOff>
      <xdr:row>55</xdr:row>
      <xdr:rowOff>57150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67327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おり、類似団体及び全国平均より高い比率となっている。これは、介護保険や後期高齢者医療保険等の特別会計への繰出金等によるものであるが、高齢化は今後も進展していくことから、増加要因となることが予想され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各会計の収入確保及び経費節減を図り繰出金の抑制に努めるとともに、施設の老朽化に対応する維持補修費についても、公共施設等総合管理計画に基づき、引き続き最適化を図っていく。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152400</xdr:rowOff>
    </xdr:from>
    <xdr:to>
      <xdr:col>82</xdr:col>
      <xdr:colOff>107950</xdr:colOff>
      <xdr:row>58</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96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139700</xdr:rowOff>
    </xdr:from>
    <xdr:to>
      <xdr:col>78</xdr:col>
      <xdr:colOff>69850</xdr:colOff>
      <xdr:row>58</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83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94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94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88900</xdr:rowOff>
    </xdr:from>
    <xdr:to>
      <xdr:col>74</xdr:col>
      <xdr:colOff>31750</xdr:colOff>
      <xdr:row>59</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前年度と比較して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ポイント減少しており、ほぼ横ばいである。全国平均より低い比率ではあるものの、類似団体と比較すると依然として比率は高いままである。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本市の特徴として、負担金や衛生関係や教育関係における補助交付金が、類似団体よりも多く、今後も物価や人件費の上昇がそれらに影響することが考えられるため、各補助金等の内容を精査し、補助額や補助率の見直しを検討する等、より一層の適正化・最適化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30988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7575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30988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940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36</xdr:row>
      <xdr:rowOff>21844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300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36</xdr:row>
      <xdr:rowOff>58420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3003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96283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9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66565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3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57421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2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164863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93997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類似団体及び全国平均を下回っており、前年度と比較して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は、元利償還金の一部償還完了によるものであるが、今後は令和６年度までに実施した大規模事業の償還開始に伴い、公債費の増加が見込まれるため、地方財政措置の厚い起債の活用を基本としながら、計画的な償還を維持し、良好な水準を保てるよう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39370</xdr:rowOff>
    </xdr:from>
    <xdr:to>
      <xdr:col>24</xdr:col>
      <xdr:colOff>25400</xdr:colOff>
      <xdr:row>75</xdr:row>
      <xdr:rowOff>85090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8981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85090</xdr:rowOff>
    </xdr:from>
    <xdr:to>
      <xdr:col>19</xdr:col>
      <xdr:colOff>187325</xdr:colOff>
      <xdr:row>75</xdr:row>
      <xdr:rowOff>123190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943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75</xdr:row>
      <xdr:rowOff>123190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81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123190</xdr:rowOff>
    </xdr:from>
    <xdr:to>
      <xdr:col>11</xdr:col>
      <xdr:colOff>9525</xdr:colOff>
      <xdr:row>76</xdr:row>
      <xdr:rowOff>66039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81940"/>
          <a:ext cx="889000" cy="1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160020</xdr:rowOff>
    </xdr:from>
    <xdr:to>
      <xdr:col>24</xdr:col>
      <xdr:colOff>76200</xdr:colOff>
      <xdr:row>75</xdr:row>
      <xdr:rowOff>90170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5097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34290</xdr:rowOff>
    </xdr:from>
    <xdr:to>
      <xdr:col>20</xdr:col>
      <xdr:colOff>38100</xdr:colOff>
      <xdr:row>75</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146067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66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72390</xdr:rowOff>
    </xdr:from>
    <xdr:to>
      <xdr:col>11</xdr:col>
      <xdr:colOff>60325</xdr:colOff>
      <xdr:row>76</xdr:row>
      <xdr:rowOff>2539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前年度と比較して、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ポイント増加しており、類似団体平均及び全国平均より高い比率となっている。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これは、物価上昇に伴う人件費や物件費の増加が著しい中、それらに充当する特定財源が乏しく、経常一般財源によりまかなっているためである。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現在、本市では使用料・手数料の見直しに取り組んでおり、受益者負担の適正化に取り組むとともに、単独事業の見直し等による経費の削減を図り、引き続き適正な水準を保てるよう努めていく。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168911</xdr:rowOff>
    </xdr:from>
    <xdr:to>
      <xdr:col>82</xdr:col>
      <xdr:colOff>107950</xdr:colOff>
      <xdr:row>77</xdr:row>
      <xdr:rowOff>104139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99111"/>
          <a:ext cx="8382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76</xdr:row>
      <xdr:rowOff>168911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3433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168910</xdr:rowOff>
    </xdr:from>
    <xdr:to>
      <xdr:col>73</xdr:col>
      <xdr:colOff>180975</xdr:colOff>
      <xdr:row>76</xdr:row>
      <xdr:rowOff>104139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56210"/>
          <a:ext cx="889000" cy="27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168910</xdr:rowOff>
    </xdr:from>
    <xdr:to>
      <xdr:col>69</xdr:col>
      <xdr:colOff>92075</xdr:colOff>
      <xdr:row>76</xdr:row>
      <xdr:rowOff>39370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5621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53339</xdr:rowOff>
    </xdr:from>
    <xdr:to>
      <xdr:col>82</xdr:col>
      <xdr:colOff>158750</xdr:colOff>
      <xdr:row>77</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25416</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118111</xdr:rowOff>
    </xdr:from>
    <xdr:to>
      <xdr:col>78</xdr:col>
      <xdr:colOff>120650</xdr:colOff>
      <xdr:row>77</xdr:row>
      <xdr:rowOff>48261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33038</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118110</xdr:rowOff>
    </xdr:from>
    <xdr:to>
      <xdr:col>69</xdr:col>
      <xdr:colOff>142875</xdr:colOff>
      <xdr:row>75</xdr:row>
      <xdr:rowOff>48260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58437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160020</xdr:rowOff>
    </xdr:from>
    <xdr:to>
      <xdr:col>65</xdr:col>
      <xdr:colOff>53975</xdr:colOff>
      <xdr:row>76</xdr:row>
      <xdr:rowOff>90170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100347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154470</xdr:rowOff>
    </xdr:from>
    <xdr:to>
      <xdr:col>29</xdr:col>
      <xdr:colOff>127000</xdr:colOff>
      <xdr:row>16</xdr:row>
      <xdr:rowOff>62725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73845"/>
          <a:ext cx="647700" cy="79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62725</xdr:rowOff>
    </xdr:from>
    <xdr:to>
      <xdr:col>26</xdr:col>
      <xdr:colOff>50800</xdr:colOff>
      <xdr:row>16</xdr:row>
      <xdr:rowOff>149555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53550"/>
          <a:ext cx="698500" cy="86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149555</xdr:rowOff>
    </xdr:from>
    <xdr:to>
      <xdr:col>22</xdr:col>
      <xdr:colOff>114300</xdr:colOff>
      <xdr:row>17</xdr:row>
      <xdr:rowOff>3785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40380"/>
          <a:ext cx="698500" cy="25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3785</xdr:rowOff>
    </xdr:from>
    <xdr:to>
      <xdr:col>18</xdr:col>
      <xdr:colOff>177800</xdr:colOff>
      <xdr:row>17</xdr:row>
      <xdr:rowOff>62078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6060"/>
          <a:ext cx="698500" cy="58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103670</xdr:rowOff>
    </xdr:from>
    <xdr:to>
      <xdr:col>29</xdr:col>
      <xdr:colOff>177800</xdr:colOff>
      <xdr:row>16</xdr:row>
      <xdr:rowOff>33820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23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75747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5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11925</xdr:rowOff>
    </xdr:from>
    <xdr:to>
      <xdr:col>26</xdr:col>
      <xdr:colOff>101600</xdr:colOff>
      <xdr:row>16</xdr:row>
      <xdr:rowOff>113525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02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123702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71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98755</xdr:rowOff>
    </xdr:from>
    <xdr:to>
      <xdr:col>22</xdr:col>
      <xdr:colOff>165100</xdr:colOff>
      <xdr:row>17</xdr:row>
      <xdr:rowOff>28905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89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39082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124435</xdr:rowOff>
    </xdr:from>
    <xdr:to>
      <xdr:col>19</xdr:col>
      <xdr:colOff>38100</xdr:colOff>
      <xdr:row>17</xdr:row>
      <xdr:rowOff>54585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15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64762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84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11278</xdr:rowOff>
    </xdr:from>
    <xdr:to>
      <xdr:col>15</xdr:col>
      <xdr:colOff>101600</xdr:colOff>
      <xdr:row>17</xdr:row>
      <xdr:rowOff>112878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73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97655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59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119609</xdr:rowOff>
    </xdr:from>
    <xdr:to>
      <xdr:col>29</xdr:col>
      <xdr:colOff>127000</xdr:colOff>
      <xdr:row>36</xdr:row>
      <xdr:rowOff>130277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72859"/>
          <a:ext cx="647700" cy="10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102083</xdr:rowOff>
    </xdr:from>
    <xdr:to>
      <xdr:col>26</xdr:col>
      <xdr:colOff>50800</xdr:colOff>
      <xdr:row>36</xdr:row>
      <xdr:rowOff>119609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55333"/>
          <a:ext cx="698500" cy="17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61201</xdr:rowOff>
    </xdr:from>
    <xdr:to>
      <xdr:col>22</xdr:col>
      <xdr:colOff>114300</xdr:colOff>
      <xdr:row>36</xdr:row>
      <xdr:rowOff>102083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14451"/>
          <a:ext cx="698500" cy="40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55296</xdr:rowOff>
    </xdr:from>
    <xdr:to>
      <xdr:col>18</xdr:col>
      <xdr:colOff>177800</xdr:colOff>
      <xdr:row>36</xdr:row>
      <xdr:rowOff>61201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08546"/>
          <a:ext cx="698500" cy="5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79477</xdr:rowOff>
    </xdr:from>
    <xdr:to>
      <xdr:col>29</xdr:col>
      <xdr:colOff>177800</xdr:colOff>
      <xdr:row>37</xdr:row>
      <xdr:rowOff>9627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327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51554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04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68809</xdr:rowOff>
    </xdr:from>
    <xdr:to>
      <xdr:col>26</xdr:col>
      <xdr:colOff>101600</xdr:colOff>
      <xdr:row>36</xdr:row>
      <xdr:rowOff>170409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22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155186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08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51283</xdr:rowOff>
    </xdr:from>
    <xdr:to>
      <xdr:col>22</xdr:col>
      <xdr:colOff>165100</xdr:colOff>
      <xdr:row>36</xdr:row>
      <xdr:rowOff>152883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04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137660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9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10401</xdr:rowOff>
    </xdr:from>
    <xdr:to>
      <xdr:col>19</xdr:col>
      <xdr:colOff>38100</xdr:colOff>
      <xdr:row>36</xdr:row>
      <xdr:rowOff>112001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63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96778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50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4496</xdr:rowOff>
    </xdr:from>
    <xdr:to>
      <xdr:col>15</xdr:col>
      <xdr:colOff>101600</xdr:colOff>
      <xdr:row>36</xdr:row>
      <xdr:rowOff>106096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7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90873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44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38561</xdr:rowOff>
    </xdr:from>
    <xdr:to>
      <xdr:col>24</xdr:col>
      <xdr:colOff>63500</xdr:colOff>
      <xdr:row>38</xdr:row>
      <xdr:rowOff>60049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2211"/>
          <a:ext cx="838200" cy="19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2736</xdr:rowOff>
    </xdr:from>
    <xdr:to>
      <xdr:col>19</xdr:col>
      <xdr:colOff>177800</xdr:colOff>
      <xdr:row>38</xdr:row>
      <xdr:rowOff>60049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7836"/>
          <a:ext cx="889000" cy="5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2736</xdr:rowOff>
    </xdr:from>
    <xdr:to>
      <xdr:col>15</xdr:col>
      <xdr:colOff>50800</xdr:colOff>
      <xdr:row>38</xdr:row>
      <xdr:rowOff>22754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7836"/>
          <a:ext cx="889000" cy="2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22754</xdr:rowOff>
    </xdr:from>
    <xdr:to>
      <xdr:col>10</xdr:col>
      <xdr:colOff>114300</xdr:colOff>
      <xdr:row>38</xdr:row>
      <xdr:rowOff>78533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37854"/>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159211</xdr:rowOff>
    </xdr:from>
    <xdr:to>
      <xdr:col>24</xdr:col>
      <xdr:colOff>114300</xdr:colOff>
      <xdr:row>37</xdr:row>
      <xdr:rowOff>89361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137638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9249</xdr:rowOff>
    </xdr:from>
    <xdr:to>
      <xdr:col>20</xdr:col>
      <xdr:colOff>38100</xdr:colOff>
      <xdr:row>38</xdr:row>
      <xdr:rowOff>110849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2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101976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1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123386</xdr:rowOff>
    </xdr:from>
    <xdr:to>
      <xdr:col>15</xdr:col>
      <xdr:colOff>101600</xdr:colOff>
      <xdr:row>38</xdr:row>
      <xdr:rowOff>53536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44663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143405</xdr:rowOff>
    </xdr:from>
    <xdr:to>
      <xdr:col>10</xdr:col>
      <xdr:colOff>165100</xdr:colOff>
      <xdr:row>38</xdr:row>
      <xdr:rowOff>73555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64681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27733</xdr:rowOff>
    </xdr:from>
    <xdr:to>
      <xdr:col>6</xdr:col>
      <xdr:colOff>38100</xdr:colOff>
      <xdr:row>38</xdr:row>
      <xdr:rowOff>129333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120460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87950</xdr:rowOff>
    </xdr:from>
    <xdr:to>
      <xdr:col>24</xdr:col>
      <xdr:colOff>63500</xdr:colOff>
      <xdr:row>55</xdr:row>
      <xdr:rowOff>62862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346250"/>
          <a:ext cx="838200" cy="14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131613</xdr:rowOff>
    </xdr:from>
    <xdr:to>
      <xdr:col>19</xdr:col>
      <xdr:colOff>177800</xdr:colOff>
      <xdr:row>55</xdr:row>
      <xdr:rowOff>62862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18463"/>
          <a:ext cx="889000" cy="27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131613</xdr:rowOff>
    </xdr:from>
    <xdr:to>
      <xdr:col>15</xdr:col>
      <xdr:colOff>50800</xdr:colOff>
      <xdr:row>54</xdr:row>
      <xdr:rowOff>56690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218463"/>
          <a:ext cx="889000" cy="9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56690</xdr:rowOff>
    </xdr:from>
    <xdr:to>
      <xdr:col>10</xdr:col>
      <xdr:colOff>114300</xdr:colOff>
      <xdr:row>55</xdr:row>
      <xdr:rowOff>139243</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314990"/>
          <a:ext cx="889000" cy="25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37150</xdr:rowOff>
    </xdr:from>
    <xdr:to>
      <xdr:col>24</xdr:col>
      <xdr:colOff>114300</xdr:colOff>
      <xdr:row>54</xdr:row>
      <xdr:rowOff>138750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29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60027</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14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12062</xdr:rowOff>
    </xdr:from>
    <xdr:to>
      <xdr:col>20</xdr:col>
      <xdr:colOff>38100</xdr:colOff>
      <xdr:row>55</xdr:row>
      <xdr:rowOff>113662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130189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1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80813</xdr:rowOff>
    </xdr:from>
    <xdr:to>
      <xdr:col>15</xdr:col>
      <xdr:colOff>101600</xdr:colOff>
      <xdr:row>54</xdr:row>
      <xdr:rowOff>10963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16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27490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94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5890</xdr:rowOff>
    </xdr:from>
    <xdr:to>
      <xdr:col>10</xdr:col>
      <xdr:colOff>165100</xdr:colOff>
      <xdr:row>54</xdr:row>
      <xdr:rowOff>107490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2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124017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0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88443</xdr:rowOff>
    </xdr:from>
    <xdr:to>
      <xdr:col>6</xdr:col>
      <xdr:colOff>38100</xdr:colOff>
      <xdr:row>56</xdr:row>
      <xdr:rowOff>18593</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51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35120</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29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73451</xdr:rowOff>
    </xdr:from>
    <xdr:to>
      <xdr:col>24</xdr:col>
      <xdr:colOff>63500</xdr:colOff>
      <xdr:row>76</xdr:row>
      <xdr:rowOff>123379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103651"/>
          <a:ext cx="838200" cy="4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111810</xdr:rowOff>
    </xdr:from>
    <xdr:to>
      <xdr:col>19</xdr:col>
      <xdr:colOff>177800</xdr:colOff>
      <xdr:row>76</xdr:row>
      <xdr:rowOff>123379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142010"/>
          <a:ext cx="889000" cy="1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94438</xdr:rowOff>
    </xdr:from>
    <xdr:to>
      <xdr:col>15</xdr:col>
      <xdr:colOff>50800</xdr:colOff>
      <xdr:row>76</xdr:row>
      <xdr:rowOff>111810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124638"/>
          <a:ext cx="889000" cy="1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94438</xdr:rowOff>
    </xdr:from>
    <xdr:to>
      <xdr:col>10</xdr:col>
      <xdr:colOff>114300</xdr:colOff>
      <xdr:row>76</xdr:row>
      <xdr:rowOff>95397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124638"/>
          <a:ext cx="889000"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22651</xdr:rowOff>
    </xdr:from>
    <xdr:to>
      <xdr:col>24</xdr:col>
      <xdr:colOff>114300</xdr:colOff>
      <xdr:row>76</xdr:row>
      <xdr:rowOff>124251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5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45529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0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72579</xdr:rowOff>
    </xdr:from>
    <xdr:to>
      <xdr:col>20</xdr:col>
      <xdr:colOff>38100</xdr:colOff>
      <xdr:row>77</xdr:row>
      <xdr:rowOff>2729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0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19255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878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61010</xdr:rowOff>
    </xdr:from>
    <xdr:to>
      <xdr:col>15</xdr:col>
      <xdr:colOff>101600</xdr:colOff>
      <xdr:row>76</xdr:row>
      <xdr:rowOff>162610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9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7688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8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43638</xdr:rowOff>
    </xdr:from>
    <xdr:to>
      <xdr:col>10</xdr:col>
      <xdr:colOff>165100</xdr:colOff>
      <xdr:row>76</xdr:row>
      <xdr:rowOff>145238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161764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84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44597</xdr:rowOff>
    </xdr:from>
    <xdr:to>
      <xdr:col>6</xdr:col>
      <xdr:colOff>38100</xdr:colOff>
      <xdr:row>76</xdr:row>
      <xdr:rowOff>146197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7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162724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85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161711</xdr:rowOff>
    </xdr:from>
    <xdr:to>
      <xdr:col>24</xdr:col>
      <xdr:colOff>63500</xdr:colOff>
      <xdr:row>98</xdr:row>
      <xdr:rowOff>108927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792361"/>
          <a:ext cx="838200" cy="11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108927</xdr:rowOff>
    </xdr:from>
    <xdr:to>
      <xdr:col>19</xdr:col>
      <xdr:colOff>177800</xdr:colOff>
      <xdr:row>98</xdr:row>
      <xdr:rowOff>169125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911027"/>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46442</xdr:rowOff>
    </xdr:from>
    <xdr:to>
      <xdr:col>15</xdr:col>
      <xdr:colOff>50800</xdr:colOff>
      <xdr:row>98</xdr:row>
      <xdr:rowOff>169125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848542"/>
          <a:ext cx="889000" cy="1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46442</xdr:rowOff>
    </xdr:from>
    <xdr:to>
      <xdr:col>10</xdr:col>
      <xdr:colOff>114300</xdr:colOff>
      <xdr:row>99</xdr:row>
      <xdr:rowOff>133930</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848542"/>
          <a:ext cx="889000" cy="25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110911</xdr:rowOff>
    </xdr:from>
    <xdr:to>
      <xdr:col>24</xdr:col>
      <xdr:colOff>114300</xdr:colOff>
      <xdr:row>98</xdr:row>
      <xdr:rowOff>41061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74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89338</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71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58127</xdr:rowOff>
    </xdr:from>
    <xdr:to>
      <xdr:col>20</xdr:col>
      <xdr:colOff>38100</xdr:colOff>
      <xdr:row>98</xdr:row>
      <xdr:rowOff>159727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86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150854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95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118325</xdr:rowOff>
    </xdr:from>
    <xdr:to>
      <xdr:col>15</xdr:col>
      <xdr:colOff>101600</xdr:colOff>
      <xdr:row>99</xdr:row>
      <xdr:rowOff>48475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92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39602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41111" y="1701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167092</xdr:rowOff>
    </xdr:from>
    <xdr:to>
      <xdr:col>10</xdr:col>
      <xdr:colOff>165100</xdr:colOff>
      <xdr:row>98</xdr:row>
      <xdr:rowOff>97242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79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88369</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890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83130</xdr:rowOff>
    </xdr:from>
    <xdr:to>
      <xdr:col>6</xdr:col>
      <xdr:colOff>38100</xdr:colOff>
      <xdr:row>100</xdr:row>
      <xdr:rowOff>13280</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70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4407</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714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123165</xdr:rowOff>
    </xdr:from>
    <xdr:to>
      <xdr:col>55</xdr:col>
      <xdr:colOff>0</xdr:colOff>
      <xdr:row>36</xdr:row>
      <xdr:rowOff>125831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295365"/>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99466</xdr:rowOff>
    </xdr:from>
    <xdr:to>
      <xdr:col>50</xdr:col>
      <xdr:colOff>114300</xdr:colOff>
      <xdr:row>36</xdr:row>
      <xdr:rowOff>125831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271666"/>
          <a:ext cx="889000" cy="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99466</xdr:rowOff>
    </xdr:from>
    <xdr:to>
      <xdr:col>45</xdr:col>
      <xdr:colOff>177800</xdr:colOff>
      <xdr:row>36</xdr:row>
      <xdr:rowOff>108186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271666"/>
          <a:ext cx="889000" cy="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80286</xdr:rowOff>
    </xdr:from>
    <xdr:to>
      <xdr:col>41</xdr:col>
      <xdr:colOff>50800</xdr:colOff>
      <xdr:row>36</xdr:row>
      <xdr:rowOff>108186</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23786"/>
          <a:ext cx="889000" cy="105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72365</xdr:rowOff>
    </xdr:from>
    <xdr:to>
      <xdr:col>55</xdr:col>
      <xdr:colOff>50800</xdr:colOff>
      <xdr:row>37</xdr:row>
      <xdr:rowOff>2515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4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95242</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09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75031</xdr:rowOff>
    </xdr:from>
    <xdr:to>
      <xdr:col>50</xdr:col>
      <xdr:colOff>165100</xdr:colOff>
      <xdr:row>37</xdr:row>
      <xdr:rowOff>5181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4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21708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2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48666</xdr:rowOff>
    </xdr:from>
    <xdr:to>
      <xdr:col>46</xdr:col>
      <xdr:colOff>38100</xdr:colOff>
      <xdr:row>36</xdr:row>
      <xdr:rowOff>150266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166793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99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57386</xdr:rowOff>
    </xdr:from>
    <xdr:to>
      <xdr:col>41</xdr:col>
      <xdr:colOff>101600</xdr:colOff>
      <xdr:row>36</xdr:row>
      <xdr:rowOff>158986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2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4063</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00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29486</xdr:rowOff>
    </xdr:from>
    <xdr:to>
      <xdr:col>36</xdr:col>
      <xdr:colOff>165100</xdr:colOff>
      <xdr:row>30</xdr:row>
      <xdr:rowOff>131086</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7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147613</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4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23705</xdr:rowOff>
    </xdr:from>
    <xdr:to>
      <xdr:col>55</xdr:col>
      <xdr:colOff>0</xdr:colOff>
      <xdr:row>55</xdr:row>
      <xdr:rowOff>79959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8939105"/>
          <a:ext cx="838200" cy="57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27762</xdr:rowOff>
    </xdr:from>
    <xdr:to>
      <xdr:col>50</xdr:col>
      <xdr:colOff>114300</xdr:colOff>
      <xdr:row>55</xdr:row>
      <xdr:rowOff>79959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286062"/>
          <a:ext cx="889000" cy="22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27762</xdr:rowOff>
    </xdr:from>
    <xdr:to>
      <xdr:col>45</xdr:col>
      <xdr:colOff>177800</xdr:colOff>
      <xdr:row>56</xdr:row>
      <xdr:rowOff>16275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286062"/>
          <a:ext cx="889000" cy="33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16275</xdr:rowOff>
    </xdr:from>
    <xdr:to>
      <xdr:col>41</xdr:col>
      <xdr:colOff>50800</xdr:colOff>
      <xdr:row>57</xdr:row>
      <xdr:rowOff>139624</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617475"/>
          <a:ext cx="889000" cy="29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144355</xdr:rowOff>
    </xdr:from>
    <xdr:to>
      <xdr:col>55</xdr:col>
      <xdr:colOff>50800</xdr:colOff>
      <xdr:row>52</xdr:row>
      <xdr:rowOff>74505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888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167232</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7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29159</xdr:rowOff>
    </xdr:from>
    <xdr:to>
      <xdr:col>50</xdr:col>
      <xdr:colOff>165100</xdr:colOff>
      <xdr:row>55</xdr:row>
      <xdr:rowOff>130759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45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147286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23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148412</xdr:rowOff>
    </xdr:from>
    <xdr:to>
      <xdr:col>46</xdr:col>
      <xdr:colOff>38100</xdr:colOff>
      <xdr:row>54</xdr:row>
      <xdr:rowOff>78562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23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95089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01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136925</xdr:rowOff>
    </xdr:from>
    <xdr:to>
      <xdr:col>41</xdr:col>
      <xdr:colOff>101600</xdr:colOff>
      <xdr:row>56</xdr:row>
      <xdr:rowOff>67075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56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83602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3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88824</xdr:rowOff>
    </xdr:from>
    <xdr:to>
      <xdr:col>36</xdr:col>
      <xdr:colOff>165100</xdr:colOff>
      <xdr:row>58</xdr:row>
      <xdr:rowOff>18974</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8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10101</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95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21742</xdr:rowOff>
    </xdr:from>
    <xdr:to>
      <xdr:col>55</xdr:col>
      <xdr:colOff>0</xdr:colOff>
      <xdr:row>76</xdr:row>
      <xdr:rowOff>45174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2880492"/>
          <a:ext cx="838200" cy="19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64262</xdr:rowOff>
    </xdr:from>
    <xdr:to>
      <xdr:col>50</xdr:col>
      <xdr:colOff>114300</xdr:colOff>
      <xdr:row>76</xdr:row>
      <xdr:rowOff>45174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751562"/>
          <a:ext cx="889000" cy="3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64262</xdr:rowOff>
    </xdr:from>
    <xdr:to>
      <xdr:col>45</xdr:col>
      <xdr:colOff>177800</xdr:colOff>
      <xdr:row>77</xdr:row>
      <xdr:rowOff>32601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2751562"/>
          <a:ext cx="889000" cy="48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32601</xdr:rowOff>
    </xdr:from>
    <xdr:to>
      <xdr:col>41</xdr:col>
      <xdr:colOff>50800</xdr:colOff>
      <xdr:row>77</xdr:row>
      <xdr:rowOff>154673</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234251"/>
          <a:ext cx="889000" cy="12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142392</xdr:rowOff>
    </xdr:from>
    <xdr:to>
      <xdr:col>55</xdr:col>
      <xdr:colOff>50800</xdr:colOff>
      <xdr:row>75</xdr:row>
      <xdr:rowOff>72542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8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165269</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165824</xdr:rowOff>
    </xdr:from>
    <xdr:to>
      <xdr:col>50</xdr:col>
      <xdr:colOff>165100</xdr:colOff>
      <xdr:row>76</xdr:row>
      <xdr:rowOff>95974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112501</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79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13462</xdr:rowOff>
    </xdr:from>
    <xdr:to>
      <xdr:col>46</xdr:col>
      <xdr:colOff>38100</xdr:colOff>
      <xdr:row>74</xdr:row>
      <xdr:rowOff>115062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70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131589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4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153251</xdr:rowOff>
    </xdr:from>
    <xdr:to>
      <xdr:col>41</xdr:col>
      <xdr:colOff>101600</xdr:colOff>
      <xdr:row>77</xdr:row>
      <xdr:rowOff>83401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8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74528</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27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103873</xdr:rowOff>
    </xdr:from>
    <xdr:to>
      <xdr:col>36</xdr:col>
      <xdr:colOff>165100</xdr:colOff>
      <xdr:row>78</xdr:row>
      <xdr:rowOff>34023</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3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25150</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9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128460</xdr:rowOff>
    </xdr:from>
    <xdr:to>
      <xdr:col>55</xdr:col>
      <xdr:colOff>0</xdr:colOff>
      <xdr:row>96</xdr:row>
      <xdr:rowOff>5207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16210"/>
          <a:ext cx="8382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83883</xdr:rowOff>
    </xdr:from>
    <xdr:to>
      <xdr:col>50</xdr:col>
      <xdr:colOff>114300</xdr:colOff>
      <xdr:row>96</xdr:row>
      <xdr:rowOff>5207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371633"/>
          <a:ext cx="889000" cy="9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83883</xdr:rowOff>
    </xdr:from>
    <xdr:to>
      <xdr:col>45</xdr:col>
      <xdr:colOff>177800</xdr:colOff>
      <xdr:row>96</xdr:row>
      <xdr:rowOff>16427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371633"/>
          <a:ext cx="889000" cy="103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16427</xdr:rowOff>
    </xdr:from>
    <xdr:to>
      <xdr:col>41</xdr:col>
      <xdr:colOff>50800</xdr:colOff>
      <xdr:row>97</xdr:row>
      <xdr:rowOff>61271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475627"/>
          <a:ext cx="889000" cy="21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77660</xdr:rowOff>
    </xdr:from>
    <xdr:to>
      <xdr:col>55</xdr:col>
      <xdr:colOff>50800</xdr:colOff>
      <xdr:row>96</xdr:row>
      <xdr:rowOff>7810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36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56087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34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125857</xdr:rowOff>
    </xdr:from>
    <xdr:to>
      <xdr:col>50</xdr:col>
      <xdr:colOff>165100</xdr:colOff>
      <xdr:row>96</xdr:row>
      <xdr:rowOff>56007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41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72534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18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33083</xdr:rowOff>
    </xdr:from>
    <xdr:to>
      <xdr:col>46</xdr:col>
      <xdr:colOff>38100</xdr:colOff>
      <xdr:row>95</xdr:row>
      <xdr:rowOff>134683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2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151210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9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137077</xdr:rowOff>
    </xdr:from>
    <xdr:to>
      <xdr:col>41</xdr:col>
      <xdr:colOff>101600</xdr:colOff>
      <xdr:row>96</xdr:row>
      <xdr:rowOff>67227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2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83754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20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10471</xdr:rowOff>
    </xdr:from>
    <xdr:to>
      <xdr:col>36</xdr:col>
      <xdr:colOff>165100</xdr:colOff>
      <xdr:row>97</xdr:row>
      <xdr:rowOff>112071</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4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103198</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3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37</xdr:row>
      <xdr:rowOff>130994</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6474644"/>
          <a:ext cx="1269" cy="256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79036</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655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77671</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624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130994</xdr:rowOff>
    </xdr:from>
    <xdr:to>
      <xdr:col>86</xdr:col>
      <xdr:colOff>25400</xdr:colOff>
      <xdr:row>37</xdr:row>
      <xdr:rowOff>130994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47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8922</xdr:rowOff>
    </xdr:from>
    <xdr:to>
      <xdr:col>85</xdr:col>
      <xdr:colOff>127000</xdr:colOff>
      <xdr:row>39</xdr:row>
      <xdr:rowOff>40411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695472"/>
          <a:ext cx="838200" cy="3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167936</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115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145059</xdr:rowOff>
    </xdr:from>
    <xdr:to>
      <xdr:col>85</xdr:col>
      <xdr:colOff>177800</xdr:colOff>
      <xdr:row>39</xdr:row>
      <xdr:rowOff>75209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6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107486</xdr:rowOff>
    </xdr:from>
    <xdr:to>
      <xdr:col>81</xdr:col>
      <xdr:colOff>50800</xdr:colOff>
      <xdr:row>39</xdr:row>
      <xdr:rowOff>8922</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622586"/>
          <a:ext cx="889000" cy="7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144031</xdr:rowOff>
    </xdr:from>
    <xdr:to>
      <xdr:col>81</xdr:col>
      <xdr:colOff>101600</xdr:colOff>
      <xdr:row>39</xdr:row>
      <xdr:rowOff>74181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659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65308</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75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91065</xdr:rowOff>
    </xdr:from>
    <xdr:to>
      <xdr:col>76</xdr:col>
      <xdr:colOff>114300</xdr:colOff>
      <xdr:row>38</xdr:row>
      <xdr:rowOff>107486</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263265"/>
          <a:ext cx="889000" cy="35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150393</xdr:rowOff>
    </xdr:from>
    <xdr:to>
      <xdr:col>76</xdr:col>
      <xdr:colOff>165100</xdr:colOff>
      <xdr:row>39</xdr:row>
      <xdr:rowOff>80543</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6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71670</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758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9703</xdr:rowOff>
    </xdr:from>
    <xdr:to>
      <xdr:col>71</xdr:col>
      <xdr:colOff>177800</xdr:colOff>
      <xdr:row>36</xdr:row>
      <xdr:rowOff>91065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5153203"/>
          <a:ext cx="889000" cy="11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139459</xdr:rowOff>
    </xdr:from>
    <xdr:to>
      <xdr:col>72</xdr:col>
      <xdr:colOff>38100</xdr:colOff>
      <xdr:row>39</xdr:row>
      <xdr:rowOff>69609</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654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60736</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4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107988</xdr:rowOff>
    </xdr:from>
    <xdr:to>
      <xdr:col>67</xdr:col>
      <xdr:colOff>101600</xdr:colOff>
      <xdr:row>39</xdr:row>
      <xdr:rowOff>38138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29265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1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161061</xdr:rowOff>
    </xdr:from>
    <xdr:to>
      <xdr:col>85</xdr:col>
      <xdr:colOff>177800</xdr:colOff>
      <xdr:row>39</xdr:row>
      <xdr:rowOff>91211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7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123486</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38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129572</xdr:rowOff>
    </xdr:from>
    <xdr:to>
      <xdr:col>81</xdr:col>
      <xdr:colOff>101600</xdr:colOff>
      <xdr:row>39</xdr:row>
      <xdr:rowOff>59722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4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76249</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1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56686</xdr:rowOff>
    </xdr:from>
    <xdr:to>
      <xdr:col>76</xdr:col>
      <xdr:colOff>165100</xdr:colOff>
      <xdr:row>38</xdr:row>
      <xdr:rowOff>158286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57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3363</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34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40265</xdr:rowOff>
    </xdr:from>
    <xdr:to>
      <xdr:col>72</xdr:col>
      <xdr:colOff>38100</xdr:colOff>
      <xdr:row>36</xdr:row>
      <xdr:rowOff>141865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21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158392</xdr:rowOff>
    </xdr:from>
    <xdr:ext cx="534377"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36111" y="598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130353</xdr:rowOff>
    </xdr:from>
    <xdr:to>
      <xdr:col>67</xdr:col>
      <xdr:colOff>101600</xdr:colOff>
      <xdr:row>30</xdr:row>
      <xdr:rowOff>60503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510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77030</xdr:rowOff>
    </xdr:from>
    <xdr:ext cx="534377"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47111" y="487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6358</xdr:rowOff>
    </xdr:from>
    <xdr:to>
      <xdr:col>85</xdr:col>
      <xdr:colOff>127000</xdr:colOff>
      <xdr:row>78</xdr:row>
      <xdr:rowOff>13604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379458"/>
          <a:ext cx="8382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160823</xdr:rowOff>
    </xdr:from>
    <xdr:to>
      <xdr:col>81</xdr:col>
      <xdr:colOff>50800</xdr:colOff>
      <xdr:row>78</xdr:row>
      <xdr:rowOff>6358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362473"/>
          <a:ext cx="889000" cy="1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132911</xdr:rowOff>
    </xdr:from>
    <xdr:to>
      <xdr:col>76</xdr:col>
      <xdr:colOff>114300</xdr:colOff>
      <xdr:row>77</xdr:row>
      <xdr:rowOff>160823</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334561"/>
          <a:ext cx="889000" cy="2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117731</xdr:rowOff>
    </xdr:from>
    <xdr:to>
      <xdr:col>71</xdr:col>
      <xdr:colOff>177800</xdr:colOff>
      <xdr:row>77</xdr:row>
      <xdr:rowOff>132911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814300" y="13319381"/>
          <a:ext cx="889000" cy="1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134254</xdr:rowOff>
    </xdr:from>
    <xdr:to>
      <xdr:col>85</xdr:col>
      <xdr:colOff>177800</xdr:colOff>
      <xdr:row>78</xdr:row>
      <xdr:rowOff>64404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33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112681</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31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127008</xdr:rowOff>
    </xdr:from>
    <xdr:to>
      <xdr:col>81</xdr:col>
      <xdr:colOff>101600</xdr:colOff>
      <xdr:row>78</xdr:row>
      <xdr:rowOff>57158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32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48285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42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110023</xdr:rowOff>
    </xdr:from>
    <xdr:to>
      <xdr:col>76</xdr:col>
      <xdr:colOff>165100</xdr:colOff>
      <xdr:row>78</xdr:row>
      <xdr:rowOff>40173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31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31300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40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82111</xdr:rowOff>
    </xdr:from>
    <xdr:to>
      <xdr:col>72</xdr:col>
      <xdr:colOff>38100</xdr:colOff>
      <xdr:row>78</xdr:row>
      <xdr:rowOff>12261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2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3388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37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66931</xdr:rowOff>
    </xdr:from>
    <xdr:to>
      <xdr:col>67</xdr:col>
      <xdr:colOff>101600</xdr:colOff>
      <xdr:row>77</xdr:row>
      <xdr:rowOff>168531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26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159658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36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131260</xdr:rowOff>
    </xdr:from>
    <xdr:to>
      <xdr:col>85</xdr:col>
      <xdr:colOff>127000</xdr:colOff>
      <xdr:row>96</xdr:row>
      <xdr:rowOff>41993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419010"/>
          <a:ext cx="838200" cy="8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131260</xdr:rowOff>
    </xdr:from>
    <xdr:to>
      <xdr:col>81</xdr:col>
      <xdr:colOff>50800</xdr:colOff>
      <xdr:row>96</xdr:row>
      <xdr:rowOff>72262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419010"/>
          <a:ext cx="889000" cy="11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21247</xdr:rowOff>
    </xdr:from>
    <xdr:to>
      <xdr:col>76</xdr:col>
      <xdr:colOff>114300</xdr:colOff>
      <xdr:row>96</xdr:row>
      <xdr:rowOff>72262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308997"/>
          <a:ext cx="889000" cy="2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21247</xdr:rowOff>
    </xdr:from>
    <xdr:to>
      <xdr:col>71</xdr:col>
      <xdr:colOff>177800</xdr:colOff>
      <xdr:row>96</xdr:row>
      <xdr:rowOff>71977</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308997"/>
          <a:ext cx="889000" cy="22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162643</xdr:rowOff>
    </xdr:from>
    <xdr:to>
      <xdr:col>85</xdr:col>
      <xdr:colOff>177800</xdr:colOff>
      <xdr:row>96</xdr:row>
      <xdr:rowOff>92793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45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14070</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30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80460</xdr:rowOff>
    </xdr:from>
    <xdr:to>
      <xdr:col>81</xdr:col>
      <xdr:colOff>101600</xdr:colOff>
      <xdr:row>96</xdr:row>
      <xdr:rowOff>10610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36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27137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14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21462</xdr:rowOff>
    </xdr:from>
    <xdr:to>
      <xdr:col>76</xdr:col>
      <xdr:colOff>165100</xdr:colOff>
      <xdr:row>96</xdr:row>
      <xdr:rowOff>123062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48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139589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25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141897</xdr:rowOff>
    </xdr:from>
    <xdr:to>
      <xdr:col>72</xdr:col>
      <xdr:colOff>38100</xdr:colOff>
      <xdr:row>95</xdr:row>
      <xdr:rowOff>72047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2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88574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03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21177</xdr:rowOff>
    </xdr:from>
    <xdr:to>
      <xdr:col>67</xdr:col>
      <xdr:colOff>101600</xdr:colOff>
      <xdr:row>96</xdr:row>
      <xdr:rowOff>122777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48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139304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25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4254</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90654"/>
          <a:ext cx="1269" cy="1240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122381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65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4254</xdr:rowOff>
    </xdr:from>
    <xdr:to>
      <xdr:col>116</xdr:col>
      <xdr:colOff>152400</xdr:colOff>
      <xdr:row>32</xdr:row>
      <xdr:rowOff>4254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90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4254</xdr:rowOff>
    </xdr:from>
    <xdr:to>
      <xdr:col>116</xdr:col>
      <xdr:colOff>63500</xdr:colOff>
      <xdr:row>32</xdr:row>
      <xdr:rowOff>137414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5490654"/>
          <a:ext cx="838200" cy="13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150766</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22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889</xdr:rowOff>
    </xdr:from>
    <xdr:to>
      <xdr:col>116</xdr:col>
      <xdr:colOff>114300</xdr:colOff>
      <xdr:row>37</xdr:row>
      <xdr:rowOff>102489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3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154940</xdr:rowOff>
    </xdr:from>
    <xdr:to>
      <xdr:col>111</xdr:col>
      <xdr:colOff>177800</xdr:colOff>
      <xdr:row>32</xdr:row>
      <xdr:rowOff>137414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469890"/>
          <a:ext cx="88900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152336</xdr:rowOff>
    </xdr:from>
    <xdr:to>
      <xdr:col>112</xdr:col>
      <xdr:colOff>38100</xdr:colOff>
      <xdr:row>37</xdr:row>
      <xdr:rowOff>82486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73613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4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154940</xdr:rowOff>
    </xdr:from>
    <xdr:to>
      <xdr:col>107</xdr:col>
      <xdr:colOff>50800</xdr:colOff>
      <xdr:row>32</xdr:row>
      <xdr:rowOff>53022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469890"/>
          <a:ext cx="889000" cy="6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139383</xdr:rowOff>
    </xdr:from>
    <xdr:to>
      <xdr:col>107</xdr:col>
      <xdr:colOff>101600</xdr:colOff>
      <xdr:row>37</xdr:row>
      <xdr:rowOff>69533</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31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60660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0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53022</xdr:rowOff>
    </xdr:from>
    <xdr:to>
      <xdr:col>102</xdr:col>
      <xdr:colOff>114300</xdr:colOff>
      <xdr:row>32</xdr:row>
      <xdr:rowOff>134366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539422"/>
          <a:ext cx="889000" cy="8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141859</xdr:rowOff>
    </xdr:from>
    <xdr:to>
      <xdr:col>102</xdr:col>
      <xdr:colOff>165100</xdr:colOff>
      <xdr:row>37</xdr:row>
      <xdr:rowOff>72009</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31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63136</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40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142430</xdr:rowOff>
    </xdr:from>
    <xdr:to>
      <xdr:col>98</xdr:col>
      <xdr:colOff>38100</xdr:colOff>
      <xdr:row>37</xdr:row>
      <xdr:rowOff>72580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63707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124904</xdr:rowOff>
    </xdr:from>
    <xdr:to>
      <xdr:col>116</xdr:col>
      <xdr:colOff>114300</xdr:colOff>
      <xdr:row>32</xdr:row>
      <xdr:rowOff>55054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43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77931</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39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86614</xdr:rowOff>
    </xdr:from>
    <xdr:to>
      <xdr:col>112</xdr:col>
      <xdr:colOff>38100</xdr:colOff>
      <xdr:row>33</xdr:row>
      <xdr:rowOff>16764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5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33291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34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104140</xdr:rowOff>
    </xdr:from>
    <xdr:to>
      <xdr:col>107</xdr:col>
      <xdr:colOff>101600</xdr:colOff>
      <xdr:row>32</xdr:row>
      <xdr:rowOff>34290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4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50817</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19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2222</xdr:rowOff>
    </xdr:from>
    <xdr:to>
      <xdr:col>102</xdr:col>
      <xdr:colOff>165100</xdr:colOff>
      <xdr:row>32</xdr:row>
      <xdr:rowOff>103822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48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120349</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26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83566</xdr:rowOff>
    </xdr:from>
    <xdr:to>
      <xdr:col>98</xdr:col>
      <xdr:colOff>38100</xdr:colOff>
      <xdr:row>33</xdr:row>
      <xdr:rowOff>13716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56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30243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34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149034</xdr:rowOff>
    </xdr:from>
    <xdr:to>
      <xdr:col>116</xdr:col>
      <xdr:colOff>63500</xdr:colOff>
      <xdr:row>58</xdr:row>
      <xdr:rowOff>8179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921684"/>
          <a:ext cx="838200" cy="3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137490</xdr:rowOff>
    </xdr:from>
    <xdr:to>
      <xdr:col>111</xdr:col>
      <xdr:colOff>177800</xdr:colOff>
      <xdr:row>57</xdr:row>
      <xdr:rowOff>149034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910140"/>
          <a:ext cx="8890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137490</xdr:rowOff>
    </xdr:from>
    <xdr:to>
      <xdr:col>107</xdr:col>
      <xdr:colOff>50800</xdr:colOff>
      <xdr:row>57</xdr:row>
      <xdr:rowOff>170104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10140"/>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170104</xdr:rowOff>
    </xdr:from>
    <xdr:to>
      <xdr:col>102</xdr:col>
      <xdr:colOff>114300</xdr:colOff>
      <xdr:row>58</xdr:row>
      <xdr:rowOff>20162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42754"/>
          <a:ext cx="8890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128829</xdr:rowOff>
    </xdr:from>
    <xdr:to>
      <xdr:col>116</xdr:col>
      <xdr:colOff>114300</xdr:colOff>
      <xdr:row>58</xdr:row>
      <xdr:rowOff>58979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0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151706</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7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98234</xdr:rowOff>
    </xdr:from>
    <xdr:to>
      <xdr:col>112</xdr:col>
      <xdr:colOff>38100</xdr:colOff>
      <xdr:row>58</xdr:row>
      <xdr:rowOff>28384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7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44911</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64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86690</xdr:rowOff>
    </xdr:from>
    <xdr:to>
      <xdr:col>107</xdr:col>
      <xdr:colOff>101600</xdr:colOff>
      <xdr:row>58</xdr:row>
      <xdr:rowOff>16840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33367</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63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119304</xdr:rowOff>
    </xdr:from>
    <xdr:to>
      <xdr:col>102</xdr:col>
      <xdr:colOff>165100</xdr:colOff>
      <xdr:row>58</xdr:row>
      <xdr:rowOff>49454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89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65981</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66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140812</xdr:rowOff>
    </xdr:from>
    <xdr:to>
      <xdr:col>98</xdr:col>
      <xdr:colOff>38100</xdr:colOff>
      <xdr:row>58</xdr:row>
      <xdr:rowOff>70962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87489</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68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25286</xdr:rowOff>
    </xdr:from>
    <xdr:to>
      <xdr:col>116</xdr:col>
      <xdr:colOff>63500</xdr:colOff>
      <xdr:row>75</xdr:row>
      <xdr:rowOff>33248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884036"/>
          <a:ext cx="838200" cy="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25286</xdr:rowOff>
    </xdr:from>
    <xdr:to>
      <xdr:col>111</xdr:col>
      <xdr:colOff>177800</xdr:colOff>
      <xdr:row>75</xdr:row>
      <xdr:rowOff>114135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84036"/>
          <a:ext cx="889000" cy="8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114135</xdr:rowOff>
    </xdr:from>
    <xdr:to>
      <xdr:col>107</xdr:col>
      <xdr:colOff>50800</xdr:colOff>
      <xdr:row>75</xdr:row>
      <xdr:rowOff>158178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72885"/>
          <a:ext cx="88900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158178</xdr:rowOff>
    </xdr:from>
    <xdr:to>
      <xdr:col>102</xdr:col>
      <xdr:colOff>114300</xdr:colOff>
      <xdr:row>76</xdr:row>
      <xdr:rowOff>825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016928"/>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153898</xdr:rowOff>
    </xdr:from>
    <xdr:to>
      <xdr:col>116</xdr:col>
      <xdr:colOff>114300</xdr:colOff>
      <xdr:row>75</xdr:row>
      <xdr:rowOff>84048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84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132325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1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145936</xdr:rowOff>
    </xdr:from>
    <xdr:to>
      <xdr:col>112</xdr:col>
      <xdr:colOff>38100</xdr:colOff>
      <xdr:row>75</xdr:row>
      <xdr:rowOff>76086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3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67213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63335</xdr:rowOff>
    </xdr:from>
    <xdr:to>
      <xdr:col>107</xdr:col>
      <xdr:colOff>101600</xdr:colOff>
      <xdr:row>75</xdr:row>
      <xdr:rowOff>164936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9220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156063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01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107379</xdr:rowOff>
    </xdr:from>
    <xdr:to>
      <xdr:col>102</xdr:col>
      <xdr:colOff>165100</xdr:colOff>
      <xdr:row>76</xdr:row>
      <xdr:rowOff>37529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6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28655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5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121476</xdr:rowOff>
    </xdr:from>
    <xdr:to>
      <xdr:col>98</xdr:col>
      <xdr:colOff>38100</xdr:colOff>
      <xdr:row>76</xdr:row>
      <xdr:rowOff>51625</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802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42752</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7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令和６年度決算は、人件費や物価上昇に伴う歳出額の増加のほか、施設整備に係る大規模事業を実施したため、歳出額・歳入額ともに前年度より増加している。特に投資的経費における普通建設事業費については、開成山地区体育施設改修整備事業や歴史情報博物館施設整備事業の実施により、前年度より大幅に増加し、新規整備の住民一人当たりのコストが類似団体平均の約２倍となっている。さらに、物件費や維持補修費についても、類似団体を大きく上回っており、公共施設等総合管理計画に基づき集約・複合化など各施設の最適化・長寿命化を図ることで経費の削減、平準化を図っていくことが必要である。また、投資及び出資金の数値についても類似団体と比較して突出しているが、本市ではゲリラ豪雨による甚大な浸水被害が発生したことから、雨水貯留管の整備等を下水道事業会計で実施しており、同会計に対する出資金が多額になっていることによるものであ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人件費は住民一人当たり</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62,347</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円と類似団体に比べ低くなっているが、これは、人口千人あたりの職員数が類似団体より少ないことによる。また、公債費についても</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25,516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円と同様に類似団体と比較して低い水準となっているが、財政措置の厚い起債を基本とし、地方債の適正活用に努めてきたことによるものである。今後については、償還開始に伴う公債費の増加や高齢化の進展等に伴う扶助費等社会保障費の増加、さらには労務単価の上昇や物価高騰による人件費や物件費の増加など更なる歳出増が見込まれるため、</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ICT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AI</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活用による業務効率化や民間活力の導入、補助金・負担金の全庁的な見直し等により健全な財政運営の確保に努めていく。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136652</xdr:rowOff>
    </xdr:from>
    <xdr:to>
      <xdr:col>24</xdr:col>
      <xdr:colOff>63500</xdr:colOff>
      <xdr:row>34</xdr:row>
      <xdr:rowOff>55118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94502"/>
          <a:ext cx="8382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55118</xdr:rowOff>
    </xdr:from>
    <xdr:to>
      <xdr:col>19</xdr:col>
      <xdr:colOff>177800</xdr:colOff>
      <xdr:row>34</xdr:row>
      <xdr:rowOff>157226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84418"/>
          <a:ext cx="889000" cy="10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157226</xdr:rowOff>
    </xdr:from>
    <xdr:to>
      <xdr:col>15</xdr:col>
      <xdr:colOff>50800</xdr:colOff>
      <xdr:row>34</xdr:row>
      <xdr:rowOff>167894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8652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167894</xdr:rowOff>
    </xdr:from>
    <xdr:to>
      <xdr:col>10</xdr:col>
      <xdr:colOff>114300</xdr:colOff>
      <xdr:row>35</xdr:row>
      <xdr:rowOff>8636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9719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85852</xdr:rowOff>
    </xdr:from>
    <xdr:to>
      <xdr:col>24</xdr:col>
      <xdr:colOff>114300</xdr:colOff>
      <xdr:row>34</xdr:row>
      <xdr:rowOff>16002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108729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9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4318</xdr:rowOff>
    </xdr:from>
    <xdr:to>
      <xdr:col>20</xdr:col>
      <xdr:colOff>38100</xdr:colOff>
      <xdr:row>34</xdr:row>
      <xdr:rowOff>105918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3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122445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106426</xdr:rowOff>
    </xdr:from>
    <xdr:to>
      <xdr:col>15</xdr:col>
      <xdr:colOff>101600</xdr:colOff>
      <xdr:row>35</xdr:row>
      <xdr:rowOff>36576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53103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1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117094</xdr:rowOff>
    </xdr:from>
    <xdr:to>
      <xdr:col>10</xdr:col>
      <xdr:colOff>165100</xdr:colOff>
      <xdr:row>35</xdr:row>
      <xdr:rowOff>47244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4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63771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2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129286</xdr:rowOff>
    </xdr:from>
    <xdr:to>
      <xdr:col>6</xdr:col>
      <xdr:colOff>38100</xdr:colOff>
      <xdr:row>35</xdr:row>
      <xdr:rowOff>59436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75963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107442</xdr:rowOff>
    </xdr:from>
    <xdr:to>
      <xdr:col>24</xdr:col>
      <xdr:colOff>63500</xdr:colOff>
      <xdr:row>56</xdr:row>
      <xdr:rowOff>145276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08642"/>
          <a:ext cx="838200" cy="3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145276</xdr:rowOff>
    </xdr:from>
    <xdr:to>
      <xdr:col>19</xdr:col>
      <xdr:colOff>177800</xdr:colOff>
      <xdr:row>57</xdr:row>
      <xdr:rowOff>50521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46476"/>
          <a:ext cx="889000" cy="7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78486</xdr:rowOff>
    </xdr:from>
    <xdr:to>
      <xdr:col>15</xdr:col>
      <xdr:colOff>50800</xdr:colOff>
      <xdr:row>57</xdr:row>
      <xdr:rowOff>50521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79686"/>
          <a:ext cx="889000" cy="14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137376</xdr:rowOff>
    </xdr:from>
    <xdr:to>
      <xdr:col>10</xdr:col>
      <xdr:colOff>114300</xdr:colOff>
      <xdr:row>56</xdr:row>
      <xdr:rowOff>78486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538426"/>
          <a:ext cx="889000" cy="114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56642</xdr:rowOff>
    </xdr:from>
    <xdr:to>
      <xdr:col>24</xdr:col>
      <xdr:colOff>114300</xdr:colOff>
      <xdr:row>56</xdr:row>
      <xdr:rowOff>158242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5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79519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0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94476</xdr:rowOff>
    </xdr:from>
    <xdr:to>
      <xdr:col>20</xdr:col>
      <xdr:colOff>38100</xdr:colOff>
      <xdr:row>57</xdr:row>
      <xdr:rowOff>24626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9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41153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47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171171</xdr:rowOff>
    </xdr:from>
    <xdr:to>
      <xdr:col>15</xdr:col>
      <xdr:colOff>101600</xdr:colOff>
      <xdr:row>57</xdr:row>
      <xdr:rowOff>101321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7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117848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27686</xdr:rowOff>
    </xdr:from>
    <xdr:to>
      <xdr:col>10</xdr:col>
      <xdr:colOff>165100</xdr:colOff>
      <xdr:row>56</xdr:row>
      <xdr:rowOff>129286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145813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40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86576</xdr:rowOff>
    </xdr:from>
    <xdr:to>
      <xdr:col>6</xdr:col>
      <xdr:colOff>38100</xdr:colOff>
      <xdr:row>50</xdr:row>
      <xdr:rowOff>16726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4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33253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26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59618</xdr:rowOff>
    </xdr:from>
    <xdr:to>
      <xdr:col>24</xdr:col>
      <xdr:colOff>62865</xdr:colOff>
      <xdr:row>77</xdr:row>
      <xdr:rowOff>34310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232568"/>
          <a:ext cx="1270" cy="100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38137</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23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34310</xdr:rowOff>
    </xdr:from>
    <xdr:to>
      <xdr:col>24</xdr:col>
      <xdr:colOff>152400</xdr:colOff>
      <xdr:row>77</xdr:row>
      <xdr:rowOff>34310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23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6295</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0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59618</xdr:rowOff>
    </xdr:from>
    <xdr:to>
      <xdr:col>24</xdr:col>
      <xdr:colOff>152400</xdr:colOff>
      <xdr:row>71</xdr:row>
      <xdr:rowOff>59618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23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123031</xdr:rowOff>
    </xdr:from>
    <xdr:to>
      <xdr:col>24</xdr:col>
      <xdr:colOff>63500</xdr:colOff>
      <xdr:row>77</xdr:row>
      <xdr:rowOff>43087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153231"/>
          <a:ext cx="838200" cy="9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17992</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052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166565</xdr:rowOff>
    </xdr:from>
    <xdr:to>
      <xdr:col>24</xdr:col>
      <xdr:colOff>114300</xdr:colOff>
      <xdr:row>75</xdr:row>
      <xdr:rowOff>96715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5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43087</xdr:rowOff>
    </xdr:from>
    <xdr:to>
      <xdr:col>19</xdr:col>
      <xdr:colOff>177800</xdr:colOff>
      <xdr:row>77</xdr:row>
      <xdr:rowOff>70101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44737"/>
          <a:ext cx="889000" cy="2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56230</xdr:rowOff>
    </xdr:from>
    <xdr:to>
      <xdr:col>20</xdr:col>
      <xdr:colOff>38100</xdr:colOff>
      <xdr:row>75</xdr:row>
      <xdr:rowOff>157829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149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2907</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9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47464</xdr:rowOff>
    </xdr:from>
    <xdr:to>
      <xdr:col>15</xdr:col>
      <xdr:colOff>50800</xdr:colOff>
      <xdr:row>77</xdr:row>
      <xdr:rowOff>70101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49114"/>
          <a:ext cx="889000" cy="2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121976</xdr:rowOff>
    </xdr:from>
    <xdr:to>
      <xdr:col>15</xdr:col>
      <xdr:colOff>101600</xdr:colOff>
      <xdr:row>76</xdr:row>
      <xdr:rowOff>52126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68653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47464</xdr:rowOff>
    </xdr:from>
    <xdr:to>
      <xdr:col>10</xdr:col>
      <xdr:colOff>114300</xdr:colOff>
      <xdr:row>78</xdr:row>
      <xdr:rowOff>28045</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49114"/>
          <a:ext cx="889000" cy="15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77856</xdr:rowOff>
    </xdr:from>
    <xdr:to>
      <xdr:col>10</xdr:col>
      <xdr:colOff>165100</xdr:colOff>
      <xdr:row>76</xdr:row>
      <xdr:rowOff>8006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24533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1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73591</xdr:rowOff>
    </xdr:from>
    <xdr:to>
      <xdr:col>6</xdr:col>
      <xdr:colOff>38100</xdr:colOff>
      <xdr:row>77</xdr:row>
      <xdr:rowOff>3741</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0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20267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87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72231</xdr:rowOff>
    </xdr:from>
    <xdr:to>
      <xdr:col>24</xdr:col>
      <xdr:colOff>114300</xdr:colOff>
      <xdr:row>77</xdr:row>
      <xdr:rowOff>2381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0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158608</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017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163737</xdr:rowOff>
    </xdr:from>
    <xdr:to>
      <xdr:col>20</xdr:col>
      <xdr:colOff>38100</xdr:colOff>
      <xdr:row>77</xdr:row>
      <xdr:rowOff>93887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9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85014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86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19301</xdr:rowOff>
    </xdr:from>
    <xdr:to>
      <xdr:col>15</xdr:col>
      <xdr:colOff>101600</xdr:colOff>
      <xdr:row>77</xdr:row>
      <xdr:rowOff>120901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112028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1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168114</xdr:rowOff>
    </xdr:from>
    <xdr:to>
      <xdr:col>10</xdr:col>
      <xdr:colOff>165100</xdr:colOff>
      <xdr:row>77</xdr:row>
      <xdr:rowOff>98264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89391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9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148695</xdr:rowOff>
    </xdr:from>
    <xdr:to>
      <xdr:col>6</xdr:col>
      <xdr:colOff>38100</xdr:colOff>
      <xdr:row>78</xdr:row>
      <xdr:rowOff>78845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5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69972</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44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153805</xdr:rowOff>
    </xdr:from>
    <xdr:to>
      <xdr:col>24</xdr:col>
      <xdr:colOff>63500</xdr:colOff>
      <xdr:row>97</xdr:row>
      <xdr:rowOff>26977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13005"/>
          <a:ext cx="838200" cy="4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99650</xdr:rowOff>
    </xdr:from>
    <xdr:to>
      <xdr:col>19</xdr:col>
      <xdr:colOff>177800</xdr:colOff>
      <xdr:row>96</xdr:row>
      <xdr:rowOff>153805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873050"/>
          <a:ext cx="889000" cy="73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99650</xdr:rowOff>
    </xdr:from>
    <xdr:to>
      <xdr:col>15</xdr:col>
      <xdr:colOff>50800</xdr:colOff>
      <xdr:row>94</xdr:row>
      <xdr:rowOff>131676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5873050"/>
          <a:ext cx="889000" cy="37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131676</xdr:rowOff>
    </xdr:from>
    <xdr:to>
      <xdr:col>10</xdr:col>
      <xdr:colOff>114300</xdr:colOff>
      <xdr:row>96</xdr:row>
      <xdr:rowOff>101456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47976"/>
          <a:ext cx="889000" cy="31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147627</xdr:rowOff>
    </xdr:from>
    <xdr:to>
      <xdr:col>24</xdr:col>
      <xdr:colOff>114300</xdr:colOff>
      <xdr:row>97</xdr:row>
      <xdr:rowOff>77777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62554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2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103005</xdr:rowOff>
    </xdr:from>
    <xdr:to>
      <xdr:col>20</xdr:col>
      <xdr:colOff>38100</xdr:colOff>
      <xdr:row>97</xdr:row>
      <xdr:rowOff>33155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6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24282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65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48850</xdr:rowOff>
    </xdr:from>
    <xdr:to>
      <xdr:col>15</xdr:col>
      <xdr:colOff>101600</xdr:colOff>
      <xdr:row>92</xdr:row>
      <xdr:rowOff>150450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8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166977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5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80876</xdr:rowOff>
    </xdr:from>
    <xdr:to>
      <xdr:col>10</xdr:col>
      <xdr:colOff>165100</xdr:colOff>
      <xdr:row>95</xdr:row>
      <xdr:rowOff>11026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27553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97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50656</xdr:rowOff>
    </xdr:from>
    <xdr:to>
      <xdr:col>6</xdr:col>
      <xdr:colOff>38100</xdr:colOff>
      <xdr:row>96</xdr:row>
      <xdr:rowOff>152256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0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168783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28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54204</xdr:rowOff>
    </xdr:from>
    <xdr:to>
      <xdr:col>55</xdr:col>
      <xdr:colOff>0</xdr:colOff>
      <xdr:row>37</xdr:row>
      <xdr:rowOff>124155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397854"/>
          <a:ext cx="838200" cy="6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73406</xdr:rowOff>
    </xdr:from>
    <xdr:to>
      <xdr:col>50</xdr:col>
      <xdr:colOff>114300</xdr:colOff>
      <xdr:row>37</xdr:row>
      <xdr:rowOff>124155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417056"/>
          <a:ext cx="8890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71120</xdr:rowOff>
    </xdr:from>
    <xdr:to>
      <xdr:col>45</xdr:col>
      <xdr:colOff>177800</xdr:colOff>
      <xdr:row>37</xdr:row>
      <xdr:rowOff>73406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414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46888</xdr:rowOff>
    </xdr:from>
    <xdr:to>
      <xdr:col>41</xdr:col>
      <xdr:colOff>50800</xdr:colOff>
      <xdr:row>37</xdr:row>
      <xdr:rowOff>71120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390538"/>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3404</xdr:rowOff>
    </xdr:from>
    <xdr:to>
      <xdr:col>55</xdr:col>
      <xdr:colOff>50800</xdr:colOff>
      <xdr:row>37</xdr:row>
      <xdr:rowOff>105004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4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153281</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25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73355</xdr:rowOff>
    </xdr:from>
    <xdr:to>
      <xdr:col>50</xdr:col>
      <xdr:colOff>165100</xdr:colOff>
      <xdr:row>38</xdr:row>
      <xdr:rowOff>3505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166082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09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22606</xdr:rowOff>
    </xdr:from>
    <xdr:to>
      <xdr:col>46</xdr:col>
      <xdr:colOff>38100</xdr:colOff>
      <xdr:row>37</xdr:row>
      <xdr:rowOff>124206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115333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458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20320</xdr:rowOff>
    </xdr:from>
    <xdr:to>
      <xdr:col>41</xdr:col>
      <xdr:colOff>101600</xdr:colOff>
      <xdr:row>37</xdr:row>
      <xdr:rowOff>121920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167538</xdr:rowOff>
    </xdr:from>
    <xdr:to>
      <xdr:col>36</xdr:col>
      <xdr:colOff>165100</xdr:colOff>
      <xdr:row>37</xdr:row>
      <xdr:rowOff>97688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3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88815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432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29743</xdr:rowOff>
    </xdr:from>
    <xdr:to>
      <xdr:col>55</xdr:col>
      <xdr:colOff>0</xdr:colOff>
      <xdr:row>53</xdr:row>
      <xdr:rowOff>53899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116593"/>
          <a:ext cx="838200" cy="2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53899</xdr:rowOff>
    </xdr:from>
    <xdr:to>
      <xdr:col>50</xdr:col>
      <xdr:colOff>114300</xdr:colOff>
      <xdr:row>54</xdr:row>
      <xdr:rowOff>46812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140749"/>
          <a:ext cx="889000" cy="16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46812</xdr:rowOff>
    </xdr:from>
    <xdr:to>
      <xdr:col>45</xdr:col>
      <xdr:colOff>177800</xdr:colOff>
      <xdr:row>54</xdr:row>
      <xdr:rowOff>142672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305112"/>
          <a:ext cx="889000" cy="9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143281</xdr:rowOff>
    </xdr:from>
    <xdr:to>
      <xdr:col>41</xdr:col>
      <xdr:colOff>50800</xdr:colOff>
      <xdr:row>54</xdr:row>
      <xdr:rowOff>142672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058681"/>
          <a:ext cx="889000" cy="3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150393</xdr:rowOff>
    </xdr:from>
    <xdr:to>
      <xdr:col>55</xdr:col>
      <xdr:colOff>50800</xdr:colOff>
      <xdr:row>53</xdr:row>
      <xdr:rowOff>80543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06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1820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91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3099</xdr:rowOff>
    </xdr:from>
    <xdr:to>
      <xdr:col>50</xdr:col>
      <xdr:colOff>165100</xdr:colOff>
      <xdr:row>53</xdr:row>
      <xdr:rowOff>104699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08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121226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86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167462</xdr:rowOff>
    </xdr:from>
    <xdr:to>
      <xdr:col>46</xdr:col>
      <xdr:colOff>38100</xdr:colOff>
      <xdr:row>54</xdr:row>
      <xdr:rowOff>97612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25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114139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02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91872</xdr:rowOff>
    </xdr:from>
    <xdr:to>
      <xdr:col>41</xdr:col>
      <xdr:colOff>101600</xdr:colOff>
      <xdr:row>55</xdr:row>
      <xdr:rowOff>22022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5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38549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12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92481</xdr:rowOff>
    </xdr:from>
    <xdr:to>
      <xdr:col>36</xdr:col>
      <xdr:colOff>165100</xdr:colOff>
      <xdr:row>53</xdr:row>
      <xdr:rowOff>22631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00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39158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78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122613</xdr:rowOff>
    </xdr:from>
    <xdr:to>
      <xdr:col>55</xdr:col>
      <xdr:colOff>0</xdr:colOff>
      <xdr:row>76</xdr:row>
      <xdr:rowOff>152045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152813"/>
          <a:ext cx="8382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149434</xdr:rowOff>
    </xdr:from>
    <xdr:to>
      <xdr:col>50</xdr:col>
      <xdr:colOff>114300</xdr:colOff>
      <xdr:row>76</xdr:row>
      <xdr:rowOff>152045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179634"/>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137128</xdr:rowOff>
    </xdr:from>
    <xdr:to>
      <xdr:col>45</xdr:col>
      <xdr:colOff>177800</xdr:colOff>
      <xdr:row>76</xdr:row>
      <xdr:rowOff>149434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167328"/>
          <a:ext cx="8890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137128</xdr:rowOff>
    </xdr:from>
    <xdr:to>
      <xdr:col>41</xdr:col>
      <xdr:colOff>50800</xdr:colOff>
      <xdr:row>77</xdr:row>
      <xdr:rowOff>23628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167328"/>
          <a:ext cx="8890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71813</xdr:rowOff>
    </xdr:from>
    <xdr:to>
      <xdr:col>55</xdr:col>
      <xdr:colOff>50800</xdr:colOff>
      <xdr:row>77</xdr:row>
      <xdr:rowOff>1963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10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94689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9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101245</xdr:rowOff>
    </xdr:from>
    <xdr:to>
      <xdr:col>50</xdr:col>
      <xdr:colOff>165100</xdr:colOff>
      <xdr:row>77</xdr:row>
      <xdr:rowOff>31395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13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47921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90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98634</xdr:rowOff>
    </xdr:from>
    <xdr:to>
      <xdr:col>46</xdr:col>
      <xdr:colOff>38100</xdr:colOff>
      <xdr:row>77</xdr:row>
      <xdr:rowOff>28784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2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45311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9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86328</xdr:rowOff>
    </xdr:from>
    <xdr:to>
      <xdr:col>41</xdr:col>
      <xdr:colOff>101600</xdr:colOff>
      <xdr:row>77</xdr:row>
      <xdr:rowOff>16478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11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33005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89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144278</xdr:rowOff>
    </xdr:from>
    <xdr:to>
      <xdr:col>36</xdr:col>
      <xdr:colOff>165100</xdr:colOff>
      <xdr:row>77</xdr:row>
      <xdr:rowOff>74428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65555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26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122155</xdr:rowOff>
    </xdr:from>
    <xdr:to>
      <xdr:col>55</xdr:col>
      <xdr:colOff>0</xdr:colOff>
      <xdr:row>94</xdr:row>
      <xdr:rowOff>159759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38455"/>
          <a:ext cx="838200" cy="3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159759</xdr:rowOff>
    </xdr:from>
    <xdr:to>
      <xdr:col>50</xdr:col>
      <xdr:colOff>114300</xdr:colOff>
      <xdr:row>95</xdr:row>
      <xdr:rowOff>23819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276059"/>
          <a:ext cx="889000" cy="3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23819</xdr:rowOff>
    </xdr:from>
    <xdr:to>
      <xdr:col>45</xdr:col>
      <xdr:colOff>177800</xdr:colOff>
      <xdr:row>95</xdr:row>
      <xdr:rowOff>38945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311569"/>
          <a:ext cx="889000" cy="1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38945</xdr:rowOff>
    </xdr:from>
    <xdr:to>
      <xdr:col>41</xdr:col>
      <xdr:colOff>50800</xdr:colOff>
      <xdr:row>96</xdr:row>
      <xdr:rowOff>49555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326695"/>
          <a:ext cx="889000" cy="18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71355</xdr:rowOff>
    </xdr:from>
    <xdr:to>
      <xdr:col>55</xdr:col>
      <xdr:colOff>50800</xdr:colOff>
      <xdr:row>95</xdr:row>
      <xdr:rowOff>1505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1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94232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3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108959</xdr:rowOff>
    </xdr:from>
    <xdr:to>
      <xdr:col>50</xdr:col>
      <xdr:colOff>165100</xdr:colOff>
      <xdr:row>95</xdr:row>
      <xdr:rowOff>39109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55636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0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144469</xdr:rowOff>
    </xdr:from>
    <xdr:to>
      <xdr:col>46</xdr:col>
      <xdr:colOff>38100</xdr:colOff>
      <xdr:row>95</xdr:row>
      <xdr:rowOff>74619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91146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3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159595</xdr:rowOff>
    </xdr:from>
    <xdr:to>
      <xdr:col>41</xdr:col>
      <xdr:colOff>101600</xdr:colOff>
      <xdr:row>95</xdr:row>
      <xdr:rowOff>89745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106272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5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170205</xdr:rowOff>
    </xdr:from>
    <xdr:to>
      <xdr:col>36</xdr:col>
      <xdr:colOff>165100</xdr:colOff>
      <xdr:row>96</xdr:row>
      <xdr:rowOff>100355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116882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3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119452</xdr:rowOff>
    </xdr:from>
    <xdr:to>
      <xdr:col>85</xdr:col>
      <xdr:colOff>127000</xdr:colOff>
      <xdr:row>37</xdr:row>
      <xdr:rowOff>154722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63102"/>
          <a:ext cx="8382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130447</xdr:rowOff>
    </xdr:from>
    <xdr:to>
      <xdr:col>81</xdr:col>
      <xdr:colOff>50800</xdr:colOff>
      <xdr:row>37</xdr:row>
      <xdr:rowOff>154722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74097"/>
          <a:ext cx="889000" cy="2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130447</xdr:rowOff>
    </xdr:from>
    <xdr:to>
      <xdr:col>76</xdr:col>
      <xdr:colOff>114300</xdr:colOff>
      <xdr:row>37</xdr:row>
      <xdr:rowOff>154831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74097"/>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111071</xdr:rowOff>
    </xdr:from>
    <xdr:to>
      <xdr:col>71</xdr:col>
      <xdr:colOff>177800</xdr:colOff>
      <xdr:row>37</xdr:row>
      <xdr:rowOff>154831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54721"/>
          <a:ext cx="889000" cy="4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68652</xdr:rowOff>
    </xdr:from>
    <xdr:to>
      <xdr:col>85</xdr:col>
      <xdr:colOff>177800</xdr:colOff>
      <xdr:row>37</xdr:row>
      <xdr:rowOff>170252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1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47079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9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103922</xdr:rowOff>
    </xdr:from>
    <xdr:to>
      <xdr:col>81</xdr:col>
      <xdr:colOff>101600</xdr:colOff>
      <xdr:row>38</xdr:row>
      <xdr:rowOff>34072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25199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4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79647</xdr:rowOff>
    </xdr:from>
    <xdr:to>
      <xdr:col>76</xdr:col>
      <xdr:colOff>165100</xdr:colOff>
      <xdr:row>38</xdr:row>
      <xdr:rowOff>9797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2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924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1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104031</xdr:rowOff>
    </xdr:from>
    <xdr:to>
      <xdr:col>72</xdr:col>
      <xdr:colOff>38100</xdr:colOff>
      <xdr:row>38</xdr:row>
      <xdr:rowOff>34181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25308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4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60271</xdr:rowOff>
    </xdr:from>
    <xdr:to>
      <xdr:col>67</xdr:col>
      <xdr:colOff>101600</xdr:colOff>
      <xdr:row>37</xdr:row>
      <xdr:rowOff>161871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0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152998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9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101438</xdr:rowOff>
    </xdr:from>
    <xdr:to>
      <xdr:col>85</xdr:col>
      <xdr:colOff>127000</xdr:colOff>
      <xdr:row>55</xdr:row>
      <xdr:rowOff>55918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8673938"/>
          <a:ext cx="838200" cy="81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55918</xdr:rowOff>
    </xdr:from>
    <xdr:to>
      <xdr:col>81</xdr:col>
      <xdr:colOff>50800</xdr:colOff>
      <xdr:row>56</xdr:row>
      <xdr:rowOff>23314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485668"/>
          <a:ext cx="889000" cy="13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160874</xdr:rowOff>
    </xdr:from>
    <xdr:to>
      <xdr:col>76</xdr:col>
      <xdr:colOff>114300</xdr:colOff>
      <xdr:row>56</xdr:row>
      <xdr:rowOff>23314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9590624"/>
          <a:ext cx="889000" cy="3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160874</xdr:rowOff>
    </xdr:from>
    <xdr:to>
      <xdr:col>71</xdr:col>
      <xdr:colOff>177800</xdr:colOff>
      <xdr:row>57</xdr:row>
      <xdr:rowOff>150902</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590624"/>
          <a:ext cx="889000" cy="33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50638</xdr:rowOff>
    </xdr:from>
    <xdr:to>
      <xdr:col>85</xdr:col>
      <xdr:colOff>177800</xdr:colOff>
      <xdr:row>50</xdr:row>
      <xdr:rowOff>152238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862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3665</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857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5118</xdr:rowOff>
    </xdr:from>
    <xdr:to>
      <xdr:col>81</xdr:col>
      <xdr:colOff>101600</xdr:colOff>
      <xdr:row>55</xdr:row>
      <xdr:rowOff>106718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4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123245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21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143964</xdr:rowOff>
    </xdr:from>
    <xdr:to>
      <xdr:col>76</xdr:col>
      <xdr:colOff>165100</xdr:colOff>
      <xdr:row>56</xdr:row>
      <xdr:rowOff>74114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5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90641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34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110074</xdr:rowOff>
    </xdr:from>
    <xdr:to>
      <xdr:col>72</xdr:col>
      <xdr:colOff>38100</xdr:colOff>
      <xdr:row>56</xdr:row>
      <xdr:rowOff>40224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53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56751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31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100102</xdr:rowOff>
    </xdr:from>
    <xdr:to>
      <xdr:col>67</xdr:col>
      <xdr:colOff>101600</xdr:colOff>
      <xdr:row>58</xdr:row>
      <xdr:rowOff>30252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21379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96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130994</xdr:rowOff>
    </xdr:from>
    <xdr:to>
      <xdr:col>85</xdr:col>
      <xdr:colOff>126364</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3332644"/>
          <a:ext cx="1269" cy="256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79036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235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77671</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310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77</xdr:row>
      <xdr:rowOff>130994</xdr:rowOff>
    </xdr:from>
    <xdr:to>
      <xdr:col>86</xdr:col>
      <xdr:colOff>25400</xdr:colOff>
      <xdr:row>77</xdr:row>
      <xdr:rowOff>130994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332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8922</xdr:rowOff>
    </xdr:from>
    <xdr:to>
      <xdr:col>85</xdr:col>
      <xdr:colOff>127000</xdr:colOff>
      <xdr:row>79</xdr:row>
      <xdr:rowOff>40411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553472"/>
          <a:ext cx="838200" cy="3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167936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695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145059</xdr:rowOff>
    </xdr:from>
    <xdr:to>
      <xdr:col>85</xdr:col>
      <xdr:colOff>177800</xdr:colOff>
      <xdr:row>79</xdr:row>
      <xdr:rowOff>75209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51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107486</xdr:rowOff>
    </xdr:from>
    <xdr:to>
      <xdr:col>81</xdr:col>
      <xdr:colOff>50800</xdr:colOff>
      <xdr:row>79</xdr:row>
      <xdr:rowOff>8922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480586"/>
          <a:ext cx="889000" cy="7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144030</xdr:rowOff>
    </xdr:from>
    <xdr:to>
      <xdr:col>81</xdr:col>
      <xdr:colOff>101600</xdr:colOff>
      <xdr:row>79</xdr:row>
      <xdr:rowOff>74180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51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65307</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60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91066</xdr:rowOff>
    </xdr:from>
    <xdr:to>
      <xdr:col>76</xdr:col>
      <xdr:colOff>114300</xdr:colOff>
      <xdr:row>78</xdr:row>
      <xdr:rowOff>107486</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121266"/>
          <a:ext cx="889000" cy="35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150394</xdr:rowOff>
    </xdr:from>
    <xdr:to>
      <xdr:col>76</xdr:col>
      <xdr:colOff>165100</xdr:colOff>
      <xdr:row>79</xdr:row>
      <xdr:rowOff>80544</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2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71671</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16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9703</xdr:rowOff>
    </xdr:from>
    <xdr:to>
      <xdr:col>71</xdr:col>
      <xdr:colOff>177800</xdr:colOff>
      <xdr:row>76</xdr:row>
      <xdr:rowOff>91066</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2011203"/>
          <a:ext cx="889000" cy="111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139458</xdr:rowOff>
    </xdr:from>
    <xdr:to>
      <xdr:col>72</xdr:col>
      <xdr:colOff>38100</xdr:colOff>
      <xdr:row>79</xdr:row>
      <xdr:rowOff>69608</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5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60735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605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107989</xdr:rowOff>
    </xdr:from>
    <xdr:to>
      <xdr:col>67</xdr:col>
      <xdr:colOff>101600</xdr:colOff>
      <xdr:row>79</xdr:row>
      <xdr:rowOff>38139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48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29266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7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161061</xdr:rowOff>
    </xdr:from>
    <xdr:to>
      <xdr:col>85</xdr:col>
      <xdr:colOff>177800</xdr:colOff>
      <xdr:row>79</xdr:row>
      <xdr:rowOff>91211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123486</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6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129572</xdr:rowOff>
    </xdr:from>
    <xdr:to>
      <xdr:col>81</xdr:col>
      <xdr:colOff>101600</xdr:colOff>
      <xdr:row>79</xdr:row>
      <xdr:rowOff>59722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0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76249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27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56686</xdr:rowOff>
    </xdr:from>
    <xdr:to>
      <xdr:col>76</xdr:col>
      <xdr:colOff>165100</xdr:colOff>
      <xdr:row>78</xdr:row>
      <xdr:rowOff>158286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2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3363</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20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40266</xdr:rowOff>
    </xdr:from>
    <xdr:to>
      <xdr:col>72</xdr:col>
      <xdr:colOff>38100</xdr:colOff>
      <xdr:row>76</xdr:row>
      <xdr:rowOff>141866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07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158392</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6111" y="1284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130353</xdr:rowOff>
    </xdr:from>
    <xdr:to>
      <xdr:col>67</xdr:col>
      <xdr:colOff>101600</xdr:colOff>
      <xdr:row>70</xdr:row>
      <xdr:rowOff>60503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196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77030</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47111" y="1173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6358</xdr:rowOff>
    </xdr:from>
    <xdr:to>
      <xdr:col>85</xdr:col>
      <xdr:colOff>127000</xdr:colOff>
      <xdr:row>98</xdr:row>
      <xdr:rowOff>13604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08458"/>
          <a:ext cx="8382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160823</xdr:rowOff>
    </xdr:from>
    <xdr:to>
      <xdr:col>81</xdr:col>
      <xdr:colOff>50800</xdr:colOff>
      <xdr:row>98</xdr:row>
      <xdr:rowOff>6358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91473"/>
          <a:ext cx="889000" cy="1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132911</xdr:rowOff>
    </xdr:from>
    <xdr:to>
      <xdr:col>76</xdr:col>
      <xdr:colOff>114300</xdr:colOff>
      <xdr:row>97</xdr:row>
      <xdr:rowOff>160823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63561"/>
          <a:ext cx="889000" cy="2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117709</xdr:rowOff>
    </xdr:from>
    <xdr:to>
      <xdr:col>71</xdr:col>
      <xdr:colOff>177800</xdr:colOff>
      <xdr:row>97</xdr:row>
      <xdr:rowOff>132911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48359"/>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134254</xdr:rowOff>
    </xdr:from>
    <xdr:to>
      <xdr:col>85</xdr:col>
      <xdr:colOff>177800</xdr:colOff>
      <xdr:row>98</xdr:row>
      <xdr:rowOff>64404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112681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4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127008</xdr:rowOff>
    </xdr:from>
    <xdr:to>
      <xdr:col>81</xdr:col>
      <xdr:colOff>101600</xdr:colOff>
      <xdr:row>98</xdr:row>
      <xdr:rowOff>57158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5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48285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5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110023</xdr:rowOff>
    </xdr:from>
    <xdr:to>
      <xdr:col>76</xdr:col>
      <xdr:colOff>165100</xdr:colOff>
      <xdr:row>98</xdr:row>
      <xdr:rowOff>40173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4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31300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3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82111</xdr:rowOff>
    </xdr:from>
    <xdr:to>
      <xdr:col>72</xdr:col>
      <xdr:colOff>38100</xdr:colOff>
      <xdr:row>98</xdr:row>
      <xdr:rowOff>12261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1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3388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0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66909</xdr:rowOff>
    </xdr:from>
    <xdr:to>
      <xdr:col>67</xdr:col>
      <xdr:colOff>101600</xdr:colOff>
      <xdr:row>97</xdr:row>
      <xdr:rowOff>168509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9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159636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79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169990</xdr:rowOff>
    </xdr:from>
    <xdr:to>
      <xdr:col>116</xdr:col>
      <xdr:colOff>63500</xdr:colOff>
      <xdr:row>39</xdr:row>
      <xdr:rowOff>14542</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8509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169990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0434300" y="6685090"/>
          <a:ext cx="88900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135192</xdr:rowOff>
    </xdr:from>
    <xdr:to>
      <xdr:col>116</xdr:col>
      <xdr:colOff>114300</xdr:colOff>
      <xdr:row>39</xdr:row>
      <xdr:rowOff>65342</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5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67137</xdr:rowOff>
    </xdr:from>
    <xdr:ext cx="378565"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82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119190</xdr:rowOff>
    </xdr:from>
    <xdr:to>
      <xdr:col>112</xdr:col>
      <xdr:colOff>38100</xdr:colOff>
      <xdr:row>39</xdr:row>
      <xdr:rowOff>49340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3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40467</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4017" y="6727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については、退職手当費や人事給与・庶務事務システム運営事業費の増加に伴い、依然として類似団体平均を上回っている。民生費については、定額減税補足給付金給付事業や放課後児童クラブの指定管理費等の増加により決算額は増えたが、依然として類似団体平均及び全国平均を下回っている。これらのほか、農林水産業費は、ため池・減災事業の実施等により一人あたりコストが高い水準でほぼ横ばいとなっており、類似団体平均を上回っている。さらに、教育費においては、学校給食費の無償化等による歳出増に加え、開成山地区体育施設改修整備事業や歴史情報博物館施設整備事業の実施により一人あたりコストが急激に増加し、類似団体平均及び全国平均を大きく上回る結果となった。また、公債費については現状で類似団体平均及び全国平均を下回っているが、今後大規模事業の償還開始等に伴い、コストの上昇が見込ま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ついては、事業別財務諸表の活用や公共施設等総合管理計画に基づく各施設の最適化・長寿命化、民間活力の導入、補助金等の全庁的な見直し、財政措置の厚い起債を基本とする地方債の適正活用、事務のカイゼン及び定員・給与の適正化等により健全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福島県郡山市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solidFill>
                <a:sysClr val="windowText" lastClr="000000"/>
              </a:solidFill>
              <a:latin typeface="ＭＳ ゴシック" pitchFamily="49" charset="-128"/>
              <a:ea typeface="ＭＳ ゴシック" pitchFamily="49" charset="-128"/>
            </a:rPr>
            <a:t>　令和６年度は、物価高騰に伴う人件費や物件費の増、開成山地区体育施設改修整備事業等の大規模事業の実施により、歳入が</a:t>
          </a:r>
          <a:r>
            <a:rPr kumimoji="1" lang="en-US" altLang="ja-JP" sz="1250">
              <a:solidFill>
                <a:sysClr val="windowText" lastClr="000000"/>
              </a:solidFill>
              <a:latin typeface="ＭＳ ゴシック" pitchFamily="49" charset="-128"/>
              <a:ea typeface="ＭＳ ゴシック" pitchFamily="49" charset="-128"/>
            </a:rPr>
            <a:t>7.9</a:t>
          </a:r>
          <a:r>
            <a:rPr kumimoji="1" lang="ja-JP" altLang="en-US" sz="1250">
              <a:solidFill>
                <a:sysClr val="windowText" lastClr="000000"/>
              </a:solidFill>
              <a:latin typeface="ＭＳ ゴシック" pitchFamily="49" charset="-128"/>
              <a:ea typeface="ＭＳ ゴシック" pitchFamily="49" charset="-128"/>
            </a:rPr>
            <a:t>％の増、歳出が</a:t>
          </a:r>
          <a:r>
            <a:rPr kumimoji="1" lang="en-US" altLang="ja-JP" sz="1250">
              <a:solidFill>
                <a:sysClr val="windowText" lastClr="000000"/>
              </a:solidFill>
              <a:latin typeface="ＭＳ ゴシック" pitchFamily="49" charset="-128"/>
              <a:ea typeface="ＭＳ ゴシック" pitchFamily="49" charset="-128"/>
            </a:rPr>
            <a:t>9.2</a:t>
          </a:r>
          <a:r>
            <a:rPr kumimoji="1" lang="ja-JP" altLang="en-US" sz="1250">
              <a:solidFill>
                <a:sysClr val="windowText" lastClr="000000"/>
              </a:solidFill>
              <a:latin typeface="ＭＳ ゴシック" pitchFamily="49" charset="-128"/>
              <a:ea typeface="ＭＳ ゴシック" pitchFamily="49" charset="-128"/>
            </a:rPr>
            <a:t>％の増となり、実質単年度収支は、過去５年間ではじめてマイナスとなった。</a:t>
          </a:r>
        </a:p>
        <a:p>
          <a:r>
            <a:rPr kumimoji="1" lang="ja-JP" altLang="en-US" sz="1250">
              <a:solidFill>
                <a:sysClr val="windowText" lastClr="000000"/>
              </a:solidFill>
              <a:latin typeface="ＭＳ ゴシック" pitchFamily="49" charset="-128"/>
              <a:ea typeface="ＭＳ ゴシック" pitchFamily="49" charset="-128"/>
            </a:rPr>
            <a:t>　今後は、更なる扶助費の増加や老朽化した公共施設の維持補修費の増加等が見込まれることから、使用料・手数料等の見直しによる自主財源等の歳入確保に加えて、公共施設等総合管理計画に基づく施設の最適化等により実質単年度収支の黒字化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福島県郡山市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連結実質赤字比率については、全ての会計で赤字は発生せず黒字決算となっている。</a:t>
          </a:r>
        </a:p>
        <a:p>
          <a:r>
            <a:rPr kumimoji="1" lang="ja-JP" altLang="en-US" sz="1400">
              <a:solidFill>
                <a:sysClr val="windowText" lastClr="000000"/>
              </a:solidFill>
              <a:latin typeface="ＭＳ ゴシック" pitchFamily="49" charset="-128"/>
              <a:ea typeface="ＭＳ ゴシック" pitchFamily="49" charset="-128"/>
            </a:rPr>
            <a:t>　令和６年度については、給付費の増加や物価高騰に伴う資材や光熱水費等の経費が増加したことにより、全体としての標準財政規模比の黒字額は前年度よりも減少している。</a:t>
          </a:r>
        </a:p>
        <a:p>
          <a:r>
            <a:rPr kumimoji="1" lang="ja-JP" altLang="en-US" sz="1400">
              <a:solidFill>
                <a:sysClr val="windowText" lastClr="000000"/>
              </a:solidFill>
              <a:latin typeface="ＭＳ ゴシック" pitchFamily="49" charset="-128"/>
              <a:ea typeface="ＭＳ ゴシック" pitchFamily="49" charset="-128"/>
            </a:rPr>
            <a:t>　今後も引き続き経費節減及び業務の効率化に努め、健全財政の維持に努めていく。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福島県郡山市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計画的な地方債の償還により元利償還金は減少したが、公営企業債の元利償還金に対する繰入金は増加した。また、それらから控除する算入公債費等については、都市計画税充当可能額の減等により減少したため、実質公債費比率の分子は約９千３百万円の減となった。</a:t>
          </a:r>
        </a:p>
        <a:p>
          <a:r>
            <a:rPr kumimoji="1" lang="ja-JP" altLang="en-US" sz="1400">
              <a:solidFill>
                <a:sysClr val="windowText" lastClr="000000"/>
              </a:solidFill>
              <a:latin typeface="ＭＳ ゴシック" pitchFamily="49" charset="-128"/>
              <a:ea typeface="ＭＳ ゴシック" pitchFamily="49" charset="-128"/>
            </a:rPr>
            <a:t>　今後、元利償還金の増加等により分子が大きくなる見込みがあるため、金利や地方財政措置を考慮した起債の適正活用を原則とし、一定の水準を保てるよう努めていく。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福島県郡山市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一般会計等に係る地方債の現在高及び債務負担行為に基づく支出予定額が増加し、充当可能財源等は減少したため昨年度より数値は悪化したが、前年度に引き続き、マイナス値にはなっている。</a:t>
          </a:r>
        </a:p>
        <a:p>
          <a:r>
            <a:rPr kumimoji="1" lang="ja-JP" altLang="en-US" sz="1400">
              <a:solidFill>
                <a:sysClr val="windowText" lastClr="000000"/>
              </a:solidFill>
              <a:latin typeface="ＭＳ ゴシック" pitchFamily="49" charset="-128"/>
              <a:ea typeface="ＭＳ ゴシック" pitchFamily="49" charset="-128"/>
            </a:rPr>
            <a:t>　しかしながら、老朽化した公共施設の長寿命化事業等による地方債現在高の増加や、基金の取崩し等による充当可能財源等の減少が今後見込まれることから、計画的な地方債償還と財源確保を図り、将来負担の軽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福島県郡山市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令和６年度末の基金残高は、普通会計で約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億円の減少となっている。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公共施設等の改修・更新等に要する経費の財源を確保するため、決算剰余金の一部や市有地売却益を公共施設等総合管理基金に約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万円積み立てるなどにより、特定目的基金は増加した。一方、人件費や物価の急激な上昇が顕著にあらわれ、経常経費・政策経費ともに事業費が増大したことから、財政調整基金を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万円を取り崩し、基金全体では減少した。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の老朽化が進展する中、公共施設等総合管理計画に基づく改修・更新費用は増加傾向であり、また、今後、大規模事業の起債の償還開始による公債費の増加も見込まれるため、財政需要に備え、基金の確実かつ効果的な運用に努め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・公共施設等総合管理基金：公共施設等の総合的かつ計画的な管理に基づく、公共施設等の改修・更新等に要する経費に充てるもの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・福祉基金：社会福祉の事業に要する経費に充てるもの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・水と緑のまちづくり基金：水と緑のある快適なまちづくりの推進に係る事業に要する経費に充てるもの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・きずな基金：市民生活に甚大な影響を及ぼす災害及び感染症その他の緊急事態における市民生活の安定化等に資する事業に要する経費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の財源に充てるもの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・公共施設等総合管理基金：公共施設の改修・更新等に要する事業のため、約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6,200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万円の取崩をおこなったものの、決算剰余金の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一部及び市有地売却益による積立を行った結果、前年度末比で約６億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・きずな基金：災害等の被災者に支給する災害見舞金の財源として充当するため、基金からの繰入れを行い、約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各基金の設置目的に沿って、財政状況や事業の進捗等を踏まえながら、計画的に積立て及び活用を図っていく。また、今後の公共施設等総合管理計画による長寿命化や大規模改修等に備えて、効率的な資金運用を行うとともに、毎年度公共施設等総合管理基金への積立てを計画的に行っていく。</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決算剰余金等を約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8,200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万円積み立てた一方で、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万円を取り崩した結果、全体では約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人件費の上昇、現下の国際情勢等による物価高騰、大規模災害の発生など不測の事態に備えるとともに、国県等の特定財源を最大限に活用してもなお不足する財源として今後の財政需要等を見据え、全国の地方自治体の状況等から一般的に適正規模とされる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％程度の基金額を確保していく。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普通交付税再算定による令和６年度臨時財政対策債の償還財源の積立により、約２億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9,200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償還のため毎年度計画的に取崩を行っていく。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328ED5-9E18-4E70-B561-B615FA0F37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764BD7B-645F-4BEE-983E-F49162F1A0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500C4FF-1F2B-4CDA-B9D7-16809D4C8567}"/>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9FE15CC-B6D6-484F-AA0C-C8D6523D09E7}"/>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3185D29-E78C-49FC-A635-FF0DFB42D48D}"/>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36C8169-709F-48B5-96BC-627675C36E7E}"/>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D092C71-CF6B-466B-9D14-E4671E8AECF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E649A28-90D2-4989-B3C7-D7B0585637CD}"/>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19C2B6B-8F73-4693-BA65-F6B5EB57F760}"/>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34829E-16DF-48FC-8D89-B48AD60FA3D8}"/>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B84F18F-BC53-460B-8B5D-93078473708E}"/>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14E3B26-A91D-4D6C-B717-7E55DF0F5751}"/>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68509AD-C838-42FA-8F39-51F2168E723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E7C3109-D6CD-4D91-8F95-5002A750CCC0}"/>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820021F-CF23-41EB-BA5D-AF64EE6AB6D4}"/>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A793F10-26C9-446A-BCA9-C9AD496E413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24990CB-B02B-4049-A7F2-D123417FC70A}"/>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9806BDB-1ABA-4289-8C4B-97D495C3ADE4}"/>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1E32819-56E7-46D8-AF51-F7CC9384620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500C627-1318-43B9-8471-1149B64E2101}"/>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32D022C-9F8F-474D-8C5E-D1FF1BD4B9E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D4D7866-03B0-4E6F-B568-0DD87EF2122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5B8DBF2-4BF1-4AA8-8876-A02C80BDA91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2ABC573-4264-4C65-A59F-E71CD9F5915D}"/>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977D32C-FF9F-4671-917D-DA403A215B1C}"/>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AE800D7-6EE6-456B-8DA8-7CD7720705EF}"/>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B03F36B-CF46-459F-B5AD-E90C8B1C268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99764D6-F688-4C19-B70A-ADF9058DD9C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13D47C3-8216-4CD1-97BB-BA1F3B047CC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4A634D5-205F-41C1-9FF9-5D91F0266F0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B92446F-CF48-4375-9CB4-D799057AE8B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FD7FA38-DEF1-43B2-9F3A-66D97F60563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B92F668-46C6-4A94-8AE5-19D1EF498803}"/>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F8E6E77-5192-4DBD-9DB2-1A7C506CC9DF}"/>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F78F68B-8669-48A0-9BC5-9B1007340E1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9F5048F-4442-4E48-B9D7-F80B0A5760E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5AAE292-29FE-48C5-9D47-83AD6881784C}"/>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5FD0CC8-5C3C-4300-988D-00BD5E65CC1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B147FF1-2A19-4BE0-97A2-89145D13079E}"/>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FAE4AEF-61AF-4FAF-9E40-011CA79730E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ACCD912-65F1-4176-AF6F-F493E5D3CA6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5A057FB-9610-4566-BE09-D9EB9B737B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8AA993C-2C7A-4ABC-B4DA-E65DBF2D9E4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79232A7-1DF6-4A2D-B724-138F830855F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D21B3A0-5211-46BF-95E7-7290ECE687CD}"/>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42D0292-F410-43EB-889C-7A82F6433ED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A66FE53-DE5F-4E2C-B648-4FA7BA0B55B2}"/>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29F84B8-6CF1-4F69-B0B1-BAB4DD45A93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5EBA2E7-F301-46F0-9731-782FE78718F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D7789ED-1AE0-4F1D-A165-D0B3C46653F6}"/>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704B515-0245-47A7-8A06-74F2A9F6681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F45DB9D-6706-47BC-ABB6-EA9B78AEE322}"/>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AA112A1-5E71-4158-856B-DFD229DA5A6A}"/>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3B86D8F-EB56-4C82-BB58-3E2480CD019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3E1C493-06EA-431C-9C9F-1B555C636CFE}"/>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19DD158-0EBD-4F3B-BA72-A30C706CF555}"/>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3790852-2A7D-4130-89E7-F25DE31B3E6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年度は、対前年度比で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0.7</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ポイント増加している。類似団体平均比で、老朽化度合いは低い値で推移しているものの、その差は徐々に縮小している。資産別の減価償却率は、事業用建物</a:t>
          </a:r>
          <a:r>
            <a:rPr kumimoji="1" lang="en-US" altLang="ja-JP" sz="1100">
              <a:solidFill>
                <a:schemeClr val="tx1"/>
              </a:solidFill>
              <a:latin typeface="ＭＳ Ｐゴシック" panose="020B0600070205080204" pitchFamily="50" charset="-128"/>
              <a:ea typeface="ＭＳ Ｐゴシック" panose="020B0600070205080204" pitchFamily="50" charset="-128"/>
            </a:rPr>
            <a:t>63.98%</a:t>
          </a:r>
          <a:r>
            <a:rPr kumimoji="1" lang="ja-JP" altLang="en-US" sz="1100">
              <a:solidFill>
                <a:schemeClr val="tx1"/>
              </a:solidFill>
              <a:latin typeface="ＭＳ Ｐゴシック" panose="020B0600070205080204" pitchFamily="50" charset="-128"/>
              <a:ea typeface="ＭＳ Ｐゴシック" panose="020B0600070205080204" pitchFamily="50" charset="-128"/>
            </a:rPr>
            <a:t>、事業用工作物</a:t>
          </a:r>
          <a:r>
            <a:rPr kumimoji="1" lang="en-US" altLang="ja-JP" sz="1100">
              <a:solidFill>
                <a:schemeClr val="tx1"/>
              </a:solidFill>
              <a:latin typeface="ＭＳ Ｐゴシック" panose="020B0600070205080204" pitchFamily="50" charset="-128"/>
              <a:ea typeface="ＭＳ Ｐゴシック" panose="020B0600070205080204" pitchFamily="50" charset="-128"/>
            </a:rPr>
            <a:t>70.08%</a:t>
          </a:r>
          <a:r>
            <a:rPr kumimoji="1" lang="ja-JP" altLang="en-US" sz="1100">
              <a:solidFill>
                <a:schemeClr val="tx1"/>
              </a:solidFill>
              <a:latin typeface="ＭＳ Ｐゴシック" panose="020B0600070205080204" pitchFamily="50" charset="-128"/>
              <a:ea typeface="ＭＳ Ｐゴシック" panose="020B0600070205080204" pitchFamily="50" charset="-128"/>
            </a:rPr>
            <a:t>、インフラ建物</a:t>
          </a:r>
          <a:r>
            <a:rPr kumimoji="1" lang="en-US" altLang="ja-JP" sz="1100">
              <a:solidFill>
                <a:schemeClr val="tx1"/>
              </a:solidFill>
              <a:latin typeface="ＭＳ Ｐゴシック" panose="020B0600070205080204" pitchFamily="50" charset="-128"/>
              <a:ea typeface="ＭＳ Ｐゴシック" panose="020B0600070205080204" pitchFamily="50" charset="-128"/>
            </a:rPr>
            <a:t>62.38%</a:t>
          </a:r>
          <a:r>
            <a:rPr kumimoji="1" lang="ja-JP" altLang="en-US" sz="1100">
              <a:solidFill>
                <a:schemeClr val="tx1"/>
              </a:solidFill>
              <a:latin typeface="ＭＳ Ｐゴシック" panose="020B0600070205080204" pitchFamily="50" charset="-128"/>
              <a:ea typeface="ＭＳ Ｐゴシック" panose="020B0600070205080204" pitchFamily="50" charset="-128"/>
            </a:rPr>
            <a:t>、インフラ工作物</a:t>
          </a:r>
          <a:r>
            <a:rPr kumimoji="1" lang="en-US" altLang="ja-JP" sz="1100">
              <a:solidFill>
                <a:schemeClr val="tx1"/>
              </a:solidFill>
              <a:latin typeface="ＭＳ Ｐゴシック" panose="020B0600070205080204" pitchFamily="50" charset="-128"/>
              <a:ea typeface="ＭＳ Ｐゴシック" panose="020B0600070205080204" pitchFamily="50" charset="-128"/>
            </a:rPr>
            <a:t>57.51%</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となっている。特に、事業用工作物の減価償却率が</a:t>
          </a:r>
          <a:r>
            <a:rPr kumimoji="1" lang="en-US" altLang="ja-JP" sz="1100">
              <a:solidFill>
                <a:schemeClr val="tx1"/>
              </a:solidFill>
              <a:latin typeface="ＭＳ Ｐゴシック" panose="020B0600070205080204" pitchFamily="50" charset="-128"/>
              <a:ea typeface="ＭＳ Ｐゴシック" panose="020B0600070205080204" pitchFamily="50" charset="-128"/>
            </a:rPr>
            <a:t>70</a:t>
          </a:r>
          <a:r>
            <a:rPr kumimoji="1" lang="ja-JP" altLang="en-US" sz="1100">
              <a:solidFill>
                <a:schemeClr val="tx1"/>
              </a:solidFill>
              <a:latin typeface="ＭＳ Ｐゴシック" panose="020B0600070205080204" pitchFamily="50" charset="-128"/>
              <a:ea typeface="ＭＳ Ｐゴシック" panose="020B0600070205080204" pitchFamily="50" charset="-128"/>
            </a:rPr>
            <a:t>％を超えており、老朽化度合いの高まりが大きい。公共施設等のマネジメントがますます重要となってくることから、公共施設等総合管理計画に基づき、施設の適切な維持管理、長寿命化や複合化による全体量及びコストの縮減等に継続して取り組んで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4B42464-5D0D-41B5-AC2E-77594A5DEE90}"/>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D38A1E9-4C72-4E61-8F55-6F739C0D2076}"/>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D53A56B-F1B4-4F7E-9D62-1340D3E59D70}"/>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123704D-AB48-4546-A616-7666F7D76A86}"/>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4881259-57DA-4F8C-9581-13AB3ECBCB3F}"/>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492B024-6127-4EDA-B042-82E99B020DF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473E2B5-9412-4856-B4CB-67BFD7093256}"/>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7BBFC8C-D31F-4B3A-978D-FA76E5AC842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1578732-F405-423D-A822-E5574477F1C4}"/>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6842469-2DF6-4884-B54C-F8AB1A5E74D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45E74C4-B298-4016-AD7A-27EF3C43E2CC}"/>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9776643-D2CB-49A9-B356-E176DBA7933F}"/>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BB22934-24BA-4190-AC93-A5FF3CF361AA}"/>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83E74D6-F996-40D5-9A0C-59EAD0F0B14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D20DB42-93B9-4264-AB5C-3C34E9DC2FA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03C9F5E-3AE2-4446-9E0A-16E091A4ABC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58333E76-AA69-452D-A7D2-A76E5B2C369C}"/>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C9E03FB0-4C71-4058-91A7-F70BC11299F2}"/>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7359E4F7-F402-4FC6-83C7-3B62533857C3}"/>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FFAC5A05-8E89-4F0C-ADA8-ADBD87FD7AA5}"/>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5F6631DA-8593-47AE-828D-F6448F6124D4}"/>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4F356191-22BA-4BB2-947B-3A70605BED5A}"/>
            </a:ext>
          </a:extLst>
        </xdr:cNvPr>
        <xdr:cNvSpPr txBox="1"/>
      </xdr:nvSpPr>
      <xdr:spPr>
        <a:xfrm>
          <a:off x="4342765" y="61821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DE39CFD7-ADE5-4E10-8BFD-839376EA3078}"/>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81F17254-1869-4CAC-8864-4BA3091E9A64}"/>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2C759423-5A4B-4836-8CE0-DE7B89506BFE}"/>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C8054DDE-6016-4A06-8F23-22DAC3DBA4FE}"/>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217F9080-0233-4D73-8168-8D52C77FBC80}"/>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1A39214-5DB9-4B2C-B995-04A472A2052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985EB15-9C0A-478E-8E14-19DE3FBC0EFF}"/>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864E49C-1A3F-4BA6-A95F-6D726037FBA0}"/>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7E8C28A-514A-4200-8CB0-34F30CDC4B13}"/>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7AFD80C-D578-42F4-A9AE-8416ABA6E9E2}"/>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91" name="楕円 90">
          <a:extLst>
            <a:ext uri="{FF2B5EF4-FFF2-40B4-BE49-F238E27FC236}">
              <a16:creationId xmlns:a16="http://schemas.microsoft.com/office/drawing/2014/main" id="{52C881DC-4264-4C2A-A8B7-578DA92ECC16}"/>
            </a:ext>
          </a:extLst>
        </xdr:cNvPr>
        <xdr:cNvSpPr/>
      </xdr:nvSpPr>
      <xdr:spPr>
        <a:xfrm>
          <a:off x="4244975" y="596074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92" name="有形固定資産減価償却率該当値テキスト">
          <a:extLst>
            <a:ext uri="{FF2B5EF4-FFF2-40B4-BE49-F238E27FC236}">
              <a16:creationId xmlns:a16="http://schemas.microsoft.com/office/drawing/2014/main" id="{4C908F38-AB6B-44FE-B486-9308427C7F19}"/>
            </a:ext>
          </a:extLst>
        </xdr:cNvPr>
        <xdr:cNvSpPr txBox="1"/>
      </xdr:nvSpPr>
      <xdr:spPr>
        <a:xfrm>
          <a:off x="4342765"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41487</xdr:rowOff>
    </xdr:from>
    <xdr:to>
      <xdr:col>19</xdr:col>
      <xdr:colOff>187325</xdr:colOff>
      <xdr:row>30</xdr:row>
      <xdr:rowOff>143087</xdr:rowOff>
    </xdr:to>
    <xdr:sp macro="" textlink="">
      <xdr:nvSpPr>
        <xdr:cNvPr id="93" name="楕円 92">
          <a:extLst>
            <a:ext uri="{FF2B5EF4-FFF2-40B4-BE49-F238E27FC236}">
              <a16:creationId xmlns:a16="http://schemas.microsoft.com/office/drawing/2014/main" id="{0A9CA5A7-B9E3-431A-A9D4-F36C841DA217}"/>
            </a:ext>
          </a:extLst>
        </xdr:cNvPr>
        <xdr:cNvSpPr/>
      </xdr:nvSpPr>
      <xdr:spPr>
        <a:xfrm>
          <a:off x="3611880" y="593746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92287</xdr:rowOff>
    </xdr:from>
    <xdr:to>
      <xdr:col>23</xdr:col>
      <xdr:colOff>85725</xdr:colOff>
      <xdr:row>30</xdr:row>
      <xdr:rowOff>117475</xdr:rowOff>
    </xdr:to>
    <xdr:cxnSp macro="">
      <xdr:nvCxnSpPr>
        <xdr:cNvPr id="94" name="直線コネクタ 93">
          <a:extLst>
            <a:ext uri="{FF2B5EF4-FFF2-40B4-BE49-F238E27FC236}">
              <a16:creationId xmlns:a16="http://schemas.microsoft.com/office/drawing/2014/main" id="{2B842159-72B0-4383-9709-61E92C6ADD80}"/>
            </a:ext>
          </a:extLst>
        </xdr:cNvPr>
        <xdr:cNvCxnSpPr/>
      </xdr:nvCxnSpPr>
      <xdr:spPr>
        <a:xfrm>
          <a:off x="3656965" y="5992072"/>
          <a:ext cx="640715" cy="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162560</xdr:rowOff>
    </xdr:from>
    <xdr:to>
      <xdr:col>15</xdr:col>
      <xdr:colOff>187325</xdr:colOff>
      <xdr:row>30</xdr:row>
      <xdr:rowOff>92710</xdr:rowOff>
    </xdr:to>
    <xdr:sp macro="" textlink="">
      <xdr:nvSpPr>
        <xdr:cNvPr id="95" name="楕円 94">
          <a:extLst>
            <a:ext uri="{FF2B5EF4-FFF2-40B4-BE49-F238E27FC236}">
              <a16:creationId xmlns:a16="http://schemas.microsoft.com/office/drawing/2014/main" id="{728BDF94-BF7A-47E2-82D6-95D23736D55E}"/>
            </a:ext>
          </a:extLst>
        </xdr:cNvPr>
        <xdr:cNvSpPr/>
      </xdr:nvSpPr>
      <xdr:spPr>
        <a:xfrm>
          <a:off x="2926080" y="588899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41910</xdr:rowOff>
    </xdr:from>
    <xdr:to>
      <xdr:col>19</xdr:col>
      <xdr:colOff>136525</xdr:colOff>
      <xdr:row>30</xdr:row>
      <xdr:rowOff>92287</xdr:rowOff>
    </xdr:to>
    <xdr:cxnSp macro="">
      <xdr:nvCxnSpPr>
        <xdr:cNvPr id="96" name="直線コネクタ 95">
          <a:extLst>
            <a:ext uri="{FF2B5EF4-FFF2-40B4-BE49-F238E27FC236}">
              <a16:creationId xmlns:a16="http://schemas.microsoft.com/office/drawing/2014/main" id="{0001D68B-2265-4DF6-BE53-2C8F4C1C98FC}"/>
            </a:ext>
          </a:extLst>
        </xdr:cNvPr>
        <xdr:cNvCxnSpPr/>
      </xdr:nvCxnSpPr>
      <xdr:spPr>
        <a:xfrm>
          <a:off x="2971165" y="5939790"/>
          <a:ext cx="6858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119380</xdr:rowOff>
    </xdr:from>
    <xdr:to>
      <xdr:col>11</xdr:col>
      <xdr:colOff>187325</xdr:colOff>
      <xdr:row>30</xdr:row>
      <xdr:rowOff>49530</xdr:rowOff>
    </xdr:to>
    <xdr:sp macro="" textlink="">
      <xdr:nvSpPr>
        <xdr:cNvPr id="97" name="楕円 96">
          <a:extLst>
            <a:ext uri="{FF2B5EF4-FFF2-40B4-BE49-F238E27FC236}">
              <a16:creationId xmlns:a16="http://schemas.microsoft.com/office/drawing/2014/main" id="{F1722094-415A-488E-8F9B-8B9E170C8B72}"/>
            </a:ext>
          </a:extLst>
        </xdr:cNvPr>
        <xdr:cNvSpPr/>
      </xdr:nvSpPr>
      <xdr:spPr>
        <a:xfrm>
          <a:off x="2240280" y="584581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170180</xdr:rowOff>
    </xdr:from>
    <xdr:to>
      <xdr:col>15</xdr:col>
      <xdr:colOff>136525</xdr:colOff>
      <xdr:row>30</xdr:row>
      <xdr:rowOff>41910</xdr:rowOff>
    </xdr:to>
    <xdr:cxnSp macro="">
      <xdr:nvCxnSpPr>
        <xdr:cNvPr id="98" name="直線コネクタ 97">
          <a:extLst>
            <a:ext uri="{FF2B5EF4-FFF2-40B4-BE49-F238E27FC236}">
              <a16:creationId xmlns:a16="http://schemas.microsoft.com/office/drawing/2014/main" id="{F13FC21A-7367-4336-B189-E4167EEDF178}"/>
            </a:ext>
          </a:extLst>
        </xdr:cNvPr>
        <xdr:cNvCxnSpPr/>
      </xdr:nvCxnSpPr>
      <xdr:spPr>
        <a:xfrm>
          <a:off x="2285365" y="5898515"/>
          <a:ext cx="6858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99" name="楕円 98">
          <a:extLst>
            <a:ext uri="{FF2B5EF4-FFF2-40B4-BE49-F238E27FC236}">
              <a16:creationId xmlns:a16="http://schemas.microsoft.com/office/drawing/2014/main" id="{04373C3C-457B-47D4-A8CD-FBAD0EF03093}"/>
            </a:ext>
          </a:extLst>
        </xdr:cNvPr>
        <xdr:cNvSpPr/>
      </xdr:nvSpPr>
      <xdr:spPr>
        <a:xfrm>
          <a:off x="1554480" y="578802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170180</xdr:rowOff>
    </xdr:to>
    <xdr:cxnSp macro="">
      <xdr:nvCxnSpPr>
        <xdr:cNvPr id="100" name="直線コネクタ 99">
          <a:extLst>
            <a:ext uri="{FF2B5EF4-FFF2-40B4-BE49-F238E27FC236}">
              <a16:creationId xmlns:a16="http://schemas.microsoft.com/office/drawing/2014/main" id="{F71595E4-4B85-497B-8EDF-77EAE8C46867}"/>
            </a:ext>
          </a:extLst>
        </xdr:cNvPr>
        <xdr:cNvCxnSpPr/>
      </xdr:nvCxnSpPr>
      <xdr:spPr>
        <a:xfrm>
          <a:off x="1599565" y="5840730"/>
          <a:ext cx="6858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10225AE0-A772-436C-9136-8A26CEDE16EC}"/>
            </a:ext>
          </a:extLst>
        </xdr:cNvPr>
        <xdr:cNvSpPr txBox="1"/>
      </xdr:nvSpPr>
      <xdr:spPr>
        <a:xfrm>
          <a:off x="3464569" y="626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A9308BC5-94B5-4498-8DE6-FF3E65DDDF7B}"/>
            </a:ext>
          </a:extLst>
        </xdr:cNvPr>
        <xdr:cNvSpPr txBox="1"/>
      </xdr:nvSpPr>
      <xdr:spPr>
        <a:xfrm>
          <a:off x="2793374" y="623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C39A020F-5089-4020-90CD-EA87F034F139}"/>
            </a:ext>
          </a:extLst>
        </xdr:cNvPr>
        <xdr:cNvSpPr txBox="1"/>
      </xdr:nvSpPr>
      <xdr:spPr>
        <a:xfrm>
          <a:off x="210757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80CA57A6-B1DC-4EA3-BB2D-81FCC5720622}"/>
            </a:ext>
          </a:extLst>
        </xdr:cNvPr>
        <xdr:cNvSpPr txBox="1"/>
      </xdr:nvSpPr>
      <xdr:spPr>
        <a:xfrm>
          <a:off x="1421774"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159614</xdr:rowOff>
    </xdr:from>
    <xdr:ext cx="405111" cy="259045"/>
    <xdr:sp macro="" textlink="">
      <xdr:nvSpPr>
        <xdr:cNvPr id="105" name="n_1mainValue有形固定資産減価償却率">
          <a:extLst>
            <a:ext uri="{FF2B5EF4-FFF2-40B4-BE49-F238E27FC236}">
              <a16:creationId xmlns:a16="http://schemas.microsoft.com/office/drawing/2014/main" id="{BC37314F-A924-4C37-A954-C5E6B285F7A6}"/>
            </a:ext>
          </a:extLst>
        </xdr:cNvPr>
        <xdr:cNvSpPr txBox="1"/>
      </xdr:nvSpPr>
      <xdr:spPr>
        <a:xfrm>
          <a:off x="3464569" y="571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109237</xdr:rowOff>
    </xdr:from>
    <xdr:ext cx="405111" cy="259045"/>
    <xdr:sp macro="" textlink="">
      <xdr:nvSpPr>
        <xdr:cNvPr id="106" name="n_2mainValue有形固定資産減価償却率">
          <a:extLst>
            <a:ext uri="{FF2B5EF4-FFF2-40B4-BE49-F238E27FC236}">
              <a16:creationId xmlns:a16="http://schemas.microsoft.com/office/drawing/2014/main" id="{DC7A11AE-84A9-4FCC-9940-D7C28D99C8E7}"/>
            </a:ext>
          </a:extLst>
        </xdr:cNvPr>
        <xdr:cNvSpPr txBox="1"/>
      </xdr:nvSpPr>
      <xdr:spPr>
        <a:xfrm>
          <a:off x="279337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66057</xdr:rowOff>
    </xdr:from>
    <xdr:ext cx="405111" cy="259045"/>
    <xdr:sp macro="" textlink="">
      <xdr:nvSpPr>
        <xdr:cNvPr id="107" name="n_3mainValue有形固定資産減価償却率">
          <a:extLst>
            <a:ext uri="{FF2B5EF4-FFF2-40B4-BE49-F238E27FC236}">
              <a16:creationId xmlns:a16="http://schemas.microsoft.com/office/drawing/2014/main" id="{C998FB5B-1D20-4910-B52B-091963EDA745}"/>
            </a:ext>
          </a:extLst>
        </xdr:cNvPr>
        <xdr:cNvSpPr txBox="1"/>
      </xdr:nvSpPr>
      <xdr:spPr>
        <a:xfrm>
          <a:off x="2107574"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8" name="n_4mainValue有形固定資産減価償却率">
          <a:extLst>
            <a:ext uri="{FF2B5EF4-FFF2-40B4-BE49-F238E27FC236}">
              <a16:creationId xmlns:a16="http://schemas.microsoft.com/office/drawing/2014/main" id="{FE7F4695-8FEE-4D0F-A973-8C6F36541926}"/>
            </a:ext>
          </a:extLst>
        </xdr:cNvPr>
        <xdr:cNvSpPr txBox="1"/>
      </xdr:nvSpPr>
      <xdr:spPr>
        <a:xfrm>
          <a:off x="1421774" y="55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654EDF2-FEE4-4A0A-9028-5CBA635C0E5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6258050-65FC-466F-BC30-93580F8A71A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15E09E9B-8D69-4B29-B0B6-C225B72D9F4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E02D50B-AD53-4F95-9237-A3086CCC19A8}"/>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1AD40C7-101D-436A-9066-F1846C12E647}"/>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A3FD834-7879-454E-A366-CAF1941B832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BE0A4411-343B-4B7C-9AB3-8B937B4E5CB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ACCFD5D-58AD-432D-961B-9605B06E8D9A}"/>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8051139-72AF-4288-A73E-B3132B9C26BE}"/>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E13F803-4C9C-42BD-A3EB-4B35F5636F2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BD6DF10-2C48-4293-AAA2-C29A3E8BAFCE}"/>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66DD627-ACDC-4322-9D55-9A9F22933D2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4FDB70A-EE06-4D15-BEF2-B797D5784DB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年度は、対前年度比</a:t>
          </a:r>
          <a:r>
            <a:rPr kumimoji="1" lang="en-US" altLang="ja-JP" sz="1100">
              <a:solidFill>
                <a:schemeClr val="tx1"/>
              </a:solidFill>
              <a:latin typeface="ＭＳ Ｐゴシック" panose="020B0600070205080204" pitchFamily="50" charset="-128"/>
              <a:ea typeface="ＭＳ Ｐゴシック" panose="020B0600070205080204" pitchFamily="50" charset="-128"/>
            </a:rPr>
            <a:t>69.2</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上昇した。本市の傾向としては、類似団体平均比よりも低い水準で推移してきたが、本市の上昇に比べて類似団体平均値は低下しているため、その差が縮小した。今後、大規模事業の償還が本格化するため、将来にわたり健全な財政状況を維持するため、引き続き適切な債務管理に努めていく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A8E70A4-8157-41FE-BB4F-F6E5EBB6DE4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7A97DCA5-389B-4F62-8FDE-D31BE71AF51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4674CDA-B818-4D6C-AF05-5280571DEFE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8AC915B-688E-4DFA-8995-699C769A2834}"/>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995B9F0A-B7E6-48C0-9F37-D8228067F256}"/>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C9A724C-163B-430F-A074-13A4A1D27C94}"/>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8088B0ED-147E-4CF9-9CE2-AF634DE5D16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61F3CAC-DB49-4733-9D60-21B6F36020CE}"/>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33250D7C-D3DF-4594-B713-DB4DD99E3749}"/>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B498ABC-5DB4-47BC-8826-BC69571927D5}"/>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56AFAB7-A894-478E-937A-E229873CF86C}"/>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327DAC9F-041D-4FDE-BEFB-56BAF2897EAC}"/>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5A3C129F-C9C0-4646-AC9B-579CD31574F3}"/>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C6F9408-255B-45BC-9AC6-4E8F1B9B6BA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AFF29AB4-531E-47D3-86DC-1C2DB455B3A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BD99FFC1-469C-4CA5-905E-D40F445A81E7}"/>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65222603-FA04-4D71-A35C-A51DA66609ED}"/>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7E3FEB01-F786-4547-8048-05C4DAAD1A16}"/>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64F77F86-D21D-4FC1-A39C-B559CB8B2C46}"/>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C60283B9-8134-4056-A785-0465CB9AE33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E06EE154-F002-4B2B-A315-0A25C296A908}"/>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B7672B7C-C315-4E12-893B-B489A2BDAA12}"/>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680E079E-24C2-4EB2-BF24-98704D4243CA}"/>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E1A8ECAE-9AFD-45C6-BCD4-D86DC4EF7D1E}"/>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E63F0875-6868-4044-803C-D0918405307E}"/>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0DE4862E-1582-4095-A7C4-E9DD2D7B413D}"/>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19CA9BF-D702-4F98-97E5-4A2038E3E8A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3BBE774-757E-4E21-977D-91731218827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CA5AA80-4A78-4F6E-9728-13C6C6B31C6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8C1BDB6-49C0-4C50-8D2D-630D9085D91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84A33EF-E524-424E-BF40-1A0D1B7E3D73}"/>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138211</xdr:rowOff>
    </xdr:from>
    <xdr:to>
      <xdr:col>76</xdr:col>
      <xdr:colOff>73025</xdr:colOff>
      <xdr:row>30</xdr:row>
      <xdr:rowOff>68361</xdr:rowOff>
    </xdr:to>
    <xdr:sp macro="" textlink="">
      <xdr:nvSpPr>
        <xdr:cNvPr id="153" name="楕円 152">
          <a:extLst>
            <a:ext uri="{FF2B5EF4-FFF2-40B4-BE49-F238E27FC236}">
              <a16:creationId xmlns:a16="http://schemas.microsoft.com/office/drawing/2014/main" id="{8BE59D43-8E0C-4AB9-BB8B-8ACC80D2D878}"/>
            </a:ext>
          </a:extLst>
        </xdr:cNvPr>
        <xdr:cNvSpPr/>
      </xdr:nvSpPr>
      <xdr:spPr>
        <a:xfrm>
          <a:off x="13289280" y="585892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161088</xdr:rowOff>
    </xdr:from>
    <xdr:ext cx="469744" cy="259045"/>
    <xdr:sp macro="" textlink="">
      <xdr:nvSpPr>
        <xdr:cNvPr id="154" name="債務償還比率該当値テキスト">
          <a:extLst>
            <a:ext uri="{FF2B5EF4-FFF2-40B4-BE49-F238E27FC236}">
              <a16:creationId xmlns:a16="http://schemas.microsoft.com/office/drawing/2014/main" id="{B80E8660-F06D-4E87-AFB2-5BA6B6FAF4B6}"/>
            </a:ext>
          </a:extLst>
        </xdr:cNvPr>
        <xdr:cNvSpPr txBox="1"/>
      </xdr:nvSpPr>
      <xdr:spPr>
        <a:xfrm>
          <a:off x="13369925" y="571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55210</xdr:rowOff>
    </xdr:from>
    <xdr:to>
      <xdr:col>72</xdr:col>
      <xdr:colOff>123825</xdr:colOff>
      <xdr:row>29</xdr:row>
      <xdr:rowOff>156810</xdr:rowOff>
    </xdr:to>
    <xdr:sp macro="" textlink="">
      <xdr:nvSpPr>
        <xdr:cNvPr id="155" name="楕円 154">
          <a:extLst>
            <a:ext uri="{FF2B5EF4-FFF2-40B4-BE49-F238E27FC236}">
              <a16:creationId xmlns:a16="http://schemas.microsoft.com/office/drawing/2014/main" id="{395B6E3B-E108-42E7-B8D2-E2DF45047064}"/>
            </a:ext>
          </a:extLst>
        </xdr:cNvPr>
        <xdr:cNvSpPr/>
      </xdr:nvSpPr>
      <xdr:spPr>
        <a:xfrm>
          <a:off x="12629515" y="5783545"/>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106010</xdr:rowOff>
    </xdr:from>
    <xdr:to>
      <xdr:col>76</xdr:col>
      <xdr:colOff>22225</xdr:colOff>
      <xdr:row>30</xdr:row>
      <xdr:rowOff>17561</xdr:rowOff>
    </xdr:to>
    <xdr:cxnSp macro="">
      <xdr:nvCxnSpPr>
        <xdr:cNvPr id="156" name="直線コネクタ 155">
          <a:extLst>
            <a:ext uri="{FF2B5EF4-FFF2-40B4-BE49-F238E27FC236}">
              <a16:creationId xmlns:a16="http://schemas.microsoft.com/office/drawing/2014/main" id="{0C1E3928-D339-49DB-9425-402F0F8F3A4B}"/>
            </a:ext>
          </a:extLst>
        </xdr:cNvPr>
        <xdr:cNvCxnSpPr/>
      </xdr:nvCxnSpPr>
      <xdr:spPr>
        <a:xfrm>
          <a:off x="12684125" y="5828630"/>
          <a:ext cx="631190" cy="8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47533</xdr:rowOff>
    </xdr:from>
    <xdr:to>
      <xdr:col>68</xdr:col>
      <xdr:colOff>123825</xdr:colOff>
      <xdr:row>29</xdr:row>
      <xdr:rowOff>149133</xdr:rowOff>
    </xdr:to>
    <xdr:sp macro="" textlink="">
      <xdr:nvSpPr>
        <xdr:cNvPr id="157" name="楕円 156">
          <a:extLst>
            <a:ext uri="{FF2B5EF4-FFF2-40B4-BE49-F238E27FC236}">
              <a16:creationId xmlns:a16="http://schemas.microsoft.com/office/drawing/2014/main" id="{CAB313BC-95E3-4BE7-BDA4-CC6B3C571376}"/>
            </a:ext>
          </a:extLst>
        </xdr:cNvPr>
        <xdr:cNvSpPr/>
      </xdr:nvSpPr>
      <xdr:spPr>
        <a:xfrm>
          <a:off x="11943715" y="5773963"/>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98333</xdr:rowOff>
    </xdr:from>
    <xdr:to>
      <xdr:col>72</xdr:col>
      <xdr:colOff>73025</xdr:colOff>
      <xdr:row>29</xdr:row>
      <xdr:rowOff>106010</xdr:rowOff>
    </xdr:to>
    <xdr:cxnSp macro="">
      <xdr:nvCxnSpPr>
        <xdr:cNvPr id="158" name="直線コネクタ 157">
          <a:extLst>
            <a:ext uri="{FF2B5EF4-FFF2-40B4-BE49-F238E27FC236}">
              <a16:creationId xmlns:a16="http://schemas.microsoft.com/office/drawing/2014/main" id="{20D2813E-9A41-452A-9ADD-A8BBB0A81072}"/>
            </a:ext>
          </a:extLst>
        </xdr:cNvPr>
        <xdr:cNvCxnSpPr/>
      </xdr:nvCxnSpPr>
      <xdr:spPr>
        <a:xfrm>
          <a:off x="11998325" y="5819048"/>
          <a:ext cx="685800" cy="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102637</xdr:rowOff>
    </xdr:from>
    <xdr:to>
      <xdr:col>64</xdr:col>
      <xdr:colOff>123825</xdr:colOff>
      <xdr:row>29</xdr:row>
      <xdr:rowOff>32787</xdr:rowOff>
    </xdr:to>
    <xdr:sp macro="" textlink="">
      <xdr:nvSpPr>
        <xdr:cNvPr id="159" name="楕円 158">
          <a:extLst>
            <a:ext uri="{FF2B5EF4-FFF2-40B4-BE49-F238E27FC236}">
              <a16:creationId xmlns:a16="http://schemas.microsoft.com/office/drawing/2014/main" id="{1FF8C2F4-695D-4FFC-8F57-0F38EA5E2403}"/>
            </a:ext>
          </a:extLst>
        </xdr:cNvPr>
        <xdr:cNvSpPr/>
      </xdr:nvSpPr>
      <xdr:spPr>
        <a:xfrm>
          <a:off x="11257915" y="565190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153437</xdr:rowOff>
    </xdr:from>
    <xdr:to>
      <xdr:col>68</xdr:col>
      <xdr:colOff>73025</xdr:colOff>
      <xdr:row>29</xdr:row>
      <xdr:rowOff>98333</xdr:rowOff>
    </xdr:to>
    <xdr:cxnSp macro="">
      <xdr:nvCxnSpPr>
        <xdr:cNvPr id="160" name="直線コネクタ 159">
          <a:extLst>
            <a:ext uri="{FF2B5EF4-FFF2-40B4-BE49-F238E27FC236}">
              <a16:creationId xmlns:a16="http://schemas.microsoft.com/office/drawing/2014/main" id="{A3BCB8B1-D33D-47BC-8BF8-E7CC8CF8978E}"/>
            </a:ext>
          </a:extLst>
        </xdr:cNvPr>
        <xdr:cNvCxnSpPr/>
      </xdr:nvCxnSpPr>
      <xdr:spPr>
        <a:xfrm>
          <a:off x="11312525" y="5706512"/>
          <a:ext cx="685800" cy="11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90353</xdr:rowOff>
    </xdr:from>
    <xdr:to>
      <xdr:col>60</xdr:col>
      <xdr:colOff>123825</xdr:colOff>
      <xdr:row>30</xdr:row>
      <xdr:rowOff>20503</xdr:rowOff>
    </xdr:to>
    <xdr:sp macro="" textlink="">
      <xdr:nvSpPr>
        <xdr:cNvPr id="161" name="楕円 160">
          <a:extLst>
            <a:ext uri="{FF2B5EF4-FFF2-40B4-BE49-F238E27FC236}">
              <a16:creationId xmlns:a16="http://schemas.microsoft.com/office/drawing/2014/main" id="{FE338D22-5B02-4EF5-AEAE-77FFA8B06513}"/>
            </a:ext>
          </a:extLst>
        </xdr:cNvPr>
        <xdr:cNvSpPr/>
      </xdr:nvSpPr>
      <xdr:spPr>
        <a:xfrm>
          <a:off x="10572115" y="581868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153437</xdr:rowOff>
    </xdr:from>
    <xdr:to>
      <xdr:col>64</xdr:col>
      <xdr:colOff>73025</xdr:colOff>
      <xdr:row>29</xdr:row>
      <xdr:rowOff>141153</xdr:rowOff>
    </xdr:to>
    <xdr:cxnSp macro="">
      <xdr:nvCxnSpPr>
        <xdr:cNvPr id="162" name="直線コネクタ 161">
          <a:extLst>
            <a:ext uri="{FF2B5EF4-FFF2-40B4-BE49-F238E27FC236}">
              <a16:creationId xmlns:a16="http://schemas.microsoft.com/office/drawing/2014/main" id="{49BF7691-0EB0-4936-97E4-4F39FFA0898B}"/>
            </a:ext>
          </a:extLst>
        </xdr:cNvPr>
        <xdr:cNvCxnSpPr/>
      </xdr:nvCxnSpPr>
      <xdr:spPr>
        <a:xfrm flipV="1">
          <a:off x="10626725" y="5706512"/>
          <a:ext cx="685800" cy="15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F68DCA9E-6F74-472D-9452-21D17020FAFE}"/>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43FED6D3-B6F4-4A13-A2C5-63834E2B5D19}"/>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4C24DEC9-4C31-4EE5-ADE1-706D88A32FE3}"/>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5A18FA8E-F75B-44D8-B98E-8E3F1BEC01C1}"/>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1887</xdr:rowOff>
    </xdr:from>
    <xdr:ext cx="469744" cy="259045"/>
    <xdr:sp macro="" textlink="">
      <xdr:nvSpPr>
        <xdr:cNvPr id="167" name="n_1mainValue債務償還比率">
          <a:extLst>
            <a:ext uri="{FF2B5EF4-FFF2-40B4-BE49-F238E27FC236}">
              <a16:creationId xmlns:a16="http://schemas.microsoft.com/office/drawing/2014/main" id="{2CBCF01C-B622-4E92-B9F7-A4090908CD3C}"/>
            </a:ext>
          </a:extLst>
        </xdr:cNvPr>
        <xdr:cNvSpPr txBox="1"/>
      </xdr:nvSpPr>
      <xdr:spPr>
        <a:xfrm>
          <a:off x="12459412" y="555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165660</xdr:rowOff>
    </xdr:from>
    <xdr:ext cx="469744" cy="259045"/>
    <xdr:sp macro="" textlink="">
      <xdr:nvSpPr>
        <xdr:cNvPr id="168" name="n_2mainValue債務償還比率">
          <a:extLst>
            <a:ext uri="{FF2B5EF4-FFF2-40B4-BE49-F238E27FC236}">
              <a16:creationId xmlns:a16="http://schemas.microsoft.com/office/drawing/2014/main" id="{3F2F1A84-C5C4-42D9-9365-A48FD984D678}"/>
            </a:ext>
          </a:extLst>
        </xdr:cNvPr>
        <xdr:cNvSpPr txBox="1"/>
      </xdr:nvSpPr>
      <xdr:spPr>
        <a:xfrm>
          <a:off x="11780597" y="555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49314</xdr:rowOff>
    </xdr:from>
    <xdr:ext cx="469744" cy="259045"/>
    <xdr:sp macro="" textlink="">
      <xdr:nvSpPr>
        <xdr:cNvPr id="169" name="n_3mainValue債務償還比率">
          <a:extLst>
            <a:ext uri="{FF2B5EF4-FFF2-40B4-BE49-F238E27FC236}">
              <a16:creationId xmlns:a16="http://schemas.microsoft.com/office/drawing/2014/main" id="{230AA258-11AE-473E-9D7B-9F61279DFD47}"/>
            </a:ext>
          </a:extLst>
        </xdr:cNvPr>
        <xdr:cNvSpPr txBox="1"/>
      </xdr:nvSpPr>
      <xdr:spPr>
        <a:xfrm>
          <a:off x="11094797" y="543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37030</xdr:rowOff>
    </xdr:from>
    <xdr:ext cx="469744" cy="259045"/>
    <xdr:sp macro="" textlink="">
      <xdr:nvSpPr>
        <xdr:cNvPr id="170" name="n_4mainValue債務償還比率">
          <a:extLst>
            <a:ext uri="{FF2B5EF4-FFF2-40B4-BE49-F238E27FC236}">
              <a16:creationId xmlns:a16="http://schemas.microsoft.com/office/drawing/2014/main" id="{D596F5B3-C41F-44CA-99FE-A9408A8D2CEC}"/>
            </a:ext>
          </a:extLst>
        </xdr:cNvPr>
        <xdr:cNvSpPr txBox="1"/>
      </xdr:nvSpPr>
      <xdr:spPr>
        <a:xfrm>
          <a:off x="10408997" y="559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AB704880-4EA6-4DB5-8D0A-6D108F4A9A92}"/>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601BDC1-27E6-46CD-902B-9C10D4C102F6}"/>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7088E6D-CB13-46CE-9DB8-2E45639771C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A6205F6-9863-4605-B86A-39AC122A3DB5}"/>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18BEAA5-C1BF-4FDA-9269-3D1A38FEA8F6}"/>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FC2056F9-EA88-47B7-8C70-F905CE9DC1D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900850-6B47-4235-A787-8B3888E4BE4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A41D3C-8764-42DC-A2BE-FFED1477193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4FB3B7-BE32-400C-A785-BC1C9548176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2E406C-6553-49B5-9DF2-6350885DB2F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5E6C55-9341-4E24-B160-4AC70C9E7F5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C1B1C0-0E96-4F85-8865-073A80070FA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485679-4EA7-4570-B198-FA3A9CFF24C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8BFBE6-0E98-4C60-BE8E-767992F27F7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4E7C19-4E16-424F-A666-185396A163C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17AB30-6D7C-4FF9-8991-59226B34DEA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B284A6-842E-427A-8EC2-BFB0CFA9DD9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D6926B-6AA5-4905-90C2-9C3C1959884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25C14B-1F80-46A2-92B7-B39C59E2B6C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F4C962-B0F0-4141-A19B-1E611FD92B6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A304C0-180D-4C56-87ED-A26194B71C4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9921DE-16A5-4886-BCD1-6A3E4C0A774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A84E37-66AD-4BFC-B47B-C5CA21CEC23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6791206-5F54-451D-A3AF-44788C096D1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CB9749-0C14-485A-B313-34B14DBDE60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03E4D7-6FEC-4752-BFBD-ECF770626D1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9E2479-A9D5-43D5-989A-AC57ED472AB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E4B23D4-A3B2-4969-9F56-51668DAACEE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FDF89F-2028-4210-81D9-B936BD9A6E8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B9B118-3A1F-4160-A9A2-39AD91DAA29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887A23-69E6-4D91-862B-DE4F79A431E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4D0025-CC8D-4D0F-8AB0-62ED6496A7A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285FB7-FDF4-4598-ACEB-9A2A7C5187D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A2679B-7F92-445C-BD3C-B8EF35718E7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969005-224E-4593-80C9-29F0600485B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8AE295-2816-4F6B-9BB0-D13068B7A06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E09AF3-DB59-4EED-8894-7B240334B1D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418102-0CE8-43F5-BD86-DA77A9E3102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634BA4-637A-499F-A4A8-A30B71C2B3D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0817EA3-2997-4745-A1BE-9DE0A37F612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300167-0022-45AD-8702-A9E708DB6AA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FDFFA9-65DA-45EE-878C-8E7BB5A5B5C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71C175-79E5-4956-BEAD-44F0AAF37B3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8AA64D-B8E7-4805-B558-117DE7F0B9F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64435B-72E9-46EB-9D48-2723E1AB997D}"/>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C8CE207-603D-4CED-A69D-73AF45A8273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678E4E-028B-4057-8086-ACEA6328648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010DAD0-22FE-4509-B49A-5E9D9C22B8B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6BF059E-4D79-4569-9902-211ED1204AB7}"/>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9D64BA7-F758-45DE-AE7E-404CACC691AD}"/>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E94E7B7-D501-42C4-8B85-A05EA4366E28}"/>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26AE07B-9D6D-4508-8DF3-5548D8917243}"/>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EF7C263-5409-48DD-BE85-878939C3AA9D}"/>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E49EFE5-44E1-46EB-877A-89A0BE82C4CD}"/>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1C76F66-8E80-4E17-A85E-A0CC9D8C1611}"/>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D7978F6-B1E7-4A06-B42A-35C06B84CF76}"/>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87D106D-60CE-4BFF-85A0-3992A5A9528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8261538-7435-42EA-8E81-7A17DBAA8184}"/>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F48B0B9-5FD1-4971-AD86-F2EFEEE6696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80E46C07-17E2-40CA-AE8D-76BB5CE4FED6}"/>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391910D5-44FC-495F-B3DD-B1DE31C2C980}"/>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66BFA794-D07C-422B-8E1B-3944A148859E}"/>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DE8FE19B-38E5-4246-8752-9A67569673F1}"/>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6F513E84-0D19-4056-911E-E71774ACCF0C}"/>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21522D2B-2636-4A5A-AA5C-5D68FA1DF1BE}"/>
            </a:ext>
          </a:extLst>
        </xdr:cNvPr>
        <xdr:cNvSpPr txBox="1"/>
      </xdr:nvSpPr>
      <xdr:spPr>
        <a:xfrm>
          <a:off x="4212590" y="6409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5AA59461-4437-425B-ADAA-B39205DAD42F}"/>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8340A9B6-F557-4B1E-9472-83CCAAD48B77}"/>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6AFB2DDA-B6BB-4E6B-AAD7-47135CEFD71E}"/>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2B9A88E-5B05-412F-BC12-80F5F0CCC9EE}"/>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8C1E61E9-B891-4982-995F-279609E9C881}"/>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A897527-32F0-49B2-AC9F-D2EBF7E5F22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21CB431-B658-4A9E-AC29-05501506B2D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769536E-479C-4A0C-B188-58C0B6530E0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0AE585-7DD4-4287-895E-6E72F2615D4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069C78-58F6-4CCE-95CB-DA9B936279A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114554</xdr:rowOff>
    </xdr:from>
    <xdr:to>
      <xdr:col>24</xdr:col>
      <xdr:colOff>114300</xdr:colOff>
      <xdr:row>36</xdr:row>
      <xdr:rowOff>44704</xdr:rowOff>
    </xdr:to>
    <xdr:sp macro="" textlink="">
      <xdr:nvSpPr>
        <xdr:cNvPr id="71" name="楕円 70">
          <a:extLst>
            <a:ext uri="{FF2B5EF4-FFF2-40B4-BE49-F238E27FC236}">
              <a16:creationId xmlns:a16="http://schemas.microsoft.com/office/drawing/2014/main" id="{66C1F8D7-EF0C-4B7E-9439-73051762985D}"/>
            </a:ext>
          </a:extLst>
        </xdr:cNvPr>
        <xdr:cNvSpPr/>
      </xdr:nvSpPr>
      <xdr:spPr>
        <a:xfrm>
          <a:off x="4131310" y="61153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137431</xdr:rowOff>
    </xdr:from>
    <xdr:ext cx="405111" cy="259045"/>
    <xdr:sp macro="" textlink="">
      <xdr:nvSpPr>
        <xdr:cNvPr id="72" name="【道路】&#10;有形固定資産減価償却率該当値テキスト">
          <a:extLst>
            <a:ext uri="{FF2B5EF4-FFF2-40B4-BE49-F238E27FC236}">
              <a16:creationId xmlns:a16="http://schemas.microsoft.com/office/drawing/2014/main" id="{8887BACD-AC9E-4D7A-A2BE-3F669606FFCD}"/>
            </a:ext>
          </a:extLst>
        </xdr:cNvPr>
        <xdr:cNvSpPr txBox="1"/>
      </xdr:nvSpPr>
      <xdr:spPr>
        <a:xfrm>
          <a:off x="4212590" y="596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77978</xdr:rowOff>
    </xdr:from>
    <xdr:to>
      <xdr:col>20</xdr:col>
      <xdr:colOff>38100</xdr:colOff>
      <xdr:row>36</xdr:row>
      <xdr:rowOff>8128</xdr:rowOff>
    </xdr:to>
    <xdr:sp macro="" textlink="">
      <xdr:nvSpPr>
        <xdr:cNvPr id="73" name="楕円 72">
          <a:extLst>
            <a:ext uri="{FF2B5EF4-FFF2-40B4-BE49-F238E27FC236}">
              <a16:creationId xmlns:a16="http://schemas.microsoft.com/office/drawing/2014/main" id="{062486FF-E4D0-4110-823C-0486FFF6323E}"/>
            </a:ext>
          </a:extLst>
        </xdr:cNvPr>
        <xdr:cNvSpPr/>
      </xdr:nvSpPr>
      <xdr:spPr>
        <a:xfrm>
          <a:off x="3388360" y="60787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128778</xdr:rowOff>
    </xdr:from>
    <xdr:to>
      <xdr:col>24</xdr:col>
      <xdr:colOff>63500</xdr:colOff>
      <xdr:row>35</xdr:row>
      <xdr:rowOff>165354</xdr:rowOff>
    </xdr:to>
    <xdr:cxnSp macro="">
      <xdr:nvCxnSpPr>
        <xdr:cNvPr id="74" name="直線コネクタ 73">
          <a:extLst>
            <a:ext uri="{FF2B5EF4-FFF2-40B4-BE49-F238E27FC236}">
              <a16:creationId xmlns:a16="http://schemas.microsoft.com/office/drawing/2014/main" id="{EE01F5AC-BB9A-457F-97F5-9CFD2B1E0C37}"/>
            </a:ext>
          </a:extLst>
        </xdr:cNvPr>
        <xdr:cNvCxnSpPr/>
      </xdr:nvCxnSpPr>
      <xdr:spPr>
        <a:xfrm>
          <a:off x="3431540" y="6133338"/>
          <a:ext cx="7429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41402</xdr:rowOff>
    </xdr:from>
    <xdr:to>
      <xdr:col>15</xdr:col>
      <xdr:colOff>101600</xdr:colOff>
      <xdr:row>35</xdr:row>
      <xdr:rowOff>143002</xdr:rowOff>
    </xdr:to>
    <xdr:sp macro="" textlink="">
      <xdr:nvSpPr>
        <xdr:cNvPr id="75" name="楕円 74">
          <a:extLst>
            <a:ext uri="{FF2B5EF4-FFF2-40B4-BE49-F238E27FC236}">
              <a16:creationId xmlns:a16="http://schemas.microsoft.com/office/drawing/2014/main" id="{C566A340-AD97-4484-B06C-1F2088EE34C8}"/>
            </a:ext>
          </a:extLst>
        </xdr:cNvPr>
        <xdr:cNvSpPr/>
      </xdr:nvSpPr>
      <xdr:spPr>
        <a:xfrm>
          <a:off x="2571750" y="60421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92202</xdr:rowOff>
    </xdr:from>
    <xdr:to>
      <xdr:col>19</xdr:col>
      <xdr:colOff>177800</xdr:colOff>
      <xdr:row>35</xdr:row>
      <xdr:rowOff>128778</xdr:rowOff>
    </xdr:to>
    <xdr:cxnSp macro="">
      <xdr:nvCxnSpPr>
        <xdr:cNvPr id="76" name="直線コネクタ 75">
          <a:extLst>
            <a:ext uri="{FF2B5EF4-FFF2-40B4-BE49-F238E27FC236}">
              <a16:creationId xmlns:a16="http://schemas.microsoft.com/office/drawing/2014/main" id="{C8C1B250-8378-4291-BAC5-8C4FE895AB7F}"/>
            </a:ext>
          </a:extLst>
        </xdr:cNvPr>
        <xdr:cNvCxnSpPr/>
      </xdr:nvCxnSpPr>
      <xdr:spPr>
        <a:xfrm>
          <a:off x="2626360" y="6096762"/>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7112</xdr:rowOff>
    </xdr:from>
    <xdr:to>
      <xdr:col>10</xdr:col>
      <xdr:colOff>165100</xdr:colOff>
      <xdr:row>35</xdr:row>
      <xdr:rowOff>108712</xdr:rowOff>
    </xdr:to>
    <xdr:sp macro="" textlink="">
      <xdr:nvSpPr>
        <xdr:cNvPr id="77" name="楕円 76">
          <a:extLst>
            <a:ext uri="{FF2B5EF4-FFF2-40B4-BE49-F238E27FC236}">
              <a16:creationId xmlns:a16="http://schemas.microsoft.com/office/drawing/2014/main" id="{6371B01F-D6C4-4AAC-8DDD-EB4E1014D3EB}"/>
            </a:ext>
          </a:extLst>
        </xdr:cNvPr>
        <xdr:cNvSpPr/>
      </xdr:nvSpPr>
      <xdr:spPr>
        <a:xfrm>
          <a:off x="1774190" y="60097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57912</xdr:rowOff>
    </xdr:from>
    <xdr:to>
      <xdr:col>15</xdr:col>
      <xdr:colOff>50800</xdr:colOff>
      <xdr:row>35</xdr:row>
      <xdr:rowOff>92202</xdr:rowOff>
    </xdr:to>
    <xdr:cxnSp macro="">
      <xdr:nvCxnSpPr>
        <xdr:cNvPr id="78" name="直線コネクタ 77">
          <a:extLst>
            <a:ext uri="{FF2B5EF4-FFF2-40B4-BE49-F238E27FC236}">
              <a16:creationId xmlns:a16="http://schemas.microsoft.com/office/drawing/2014/main" id="{8ABBF802-BCE5-4E2D-BF4A-B831EE23A5F4}"/>
            </a:ext>
          </a:extLst>
        </xdr:cNvPr>
        <xdr:cNvCxnSpPr/>
      </xdr:nvCxnSpPr>
      <xdr:spPr>
        <a:xfrm>
          <a:off x="1828800" y="6054852"/>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146558</xdr:rowOff>
    </xdr:from>
    <xdr:to>
      <xdr:col>6</xdr:col>
      <xdr:colOff>38100</xdr:colOff>
      <xdr:row>35</xdr:row>
      <xdr:rowOff>76708</xdr:rowOff>
    </xdr:to>
    <xdr:sp macro="" textlink="">
      <xdr:nvSpPr>
        <xdr:cNvPr id="79" name="楕円 78">
          <a:extLst>
            <a:ext uri="{FF2B5EF4-FFF2-40B4-BE49-F238E27FC236}">
              <a16:creationId xmlns:a16="http://schemas.microsoft.com/office/drawing/2014/main" id="{370E9A53-8DBD-4B8A-BDD0-DC6FDD5DD0CB}"/>
            </a:ext>
          </a:extLst>
        </xdr:cNvPr>
        <xdr:cNvSpPr/>
      </xdr:nvSpPr>
      <xdr:spPr>
        <a:xfrm>
          <a:off x="988060" y="59739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25908</xdr:rowOff>
    </xdr:from>
    <xdr:to>
      <xdr:col>10</xdr:col>
      <xdr:colOff>114300</xdr:colOff>
      <xdr:row>35</xdr:row>
      <xdr:rowOff>57912</xdr:rowOff>
    </xdr:to>
    <xdr:cxnSp macro="">
      <xdr:nvCxnSpPr>
        <xdr:cNvPr id="80" name="直線コネクタ 79">
          <a:extLst>
            <a:ext uri="{FF2B5EF4-FFF2-40B4-BE49-F238E27FC236}">
              <a16:creationId xmlns:a16="http://schemas.microsoft.com/office/drawing/2014/main" id="{41C4B7F1-6593-48E2-9E5E-665FDC244A28}"/>
            </a:ext>
          </a:extLst>
        </xdr:cNvPr>
        <xdr:cNvCxnSpPr/>
      </xdr:nvCxnSpPr>
      <xdr:spPr>
        <a:xfrm>
          <a:off x="1031240" y="6022848"/>
          <a:ext cx="79756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73A8E350-6DA7-435E-B658-88B3223B7927}"/>
            </a:ext>
          </a:extLst>
        </xdr:cNvPr>
        <xdr:cNvSpPr txBox="1"/>
      </xdr:nvSpPr>
      <xdr:spPr>
        <a:xfrm>
          <a:off x="3239144" y="647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58046488-2A79-4A0B-AF3B-D03056132F69}"/>
            </a:ext>
          </a:extLst>
        </xdr:cNvPr>
        <xdr:cNvSpPr txBox="1"/>
      </xdr:nvSpPr>
      <xdr:spPr>
        <a:xfrm>
          <a:off x="24390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F9FA8966-A7D9-41B2-B654-0E25BA0F21FA}"/>
            </a:ext>
          </a:extLst>
        </xdr:cNvPr>
        <xdr:cNvSpPr txBox="1"/>
      </xdr:nvSpPr>
      <xdr:spPr>
        <a:xfrm>
          <a:off x="164148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9B367787-27AB-4077-B98D-79091664E299}"/>
            </a:ext>
          </a:extLst>
        </xdr:cNvPr>
        <xdr:cNvSpPr txBox="1"/>
      </xdr:nvSpPr>
      <xdr:spPr>
        <a:xfrm>
          <a:off x="855354" y="640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53FCBEBB-3DA9-4FE9-9AAA-8D556A3C9DD7}"/>
            </a:ext>
          </a:extLst>
        </xdr:cNvPr>
        <xdr:cNvSpPr txBox="1"/>
      </xdr:nvSpPr>
      <xdr:spPr>
        <a:xfrm>
          <a:off x="3239144" y="585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159529</xdr:rowOff>
    </xdr:from>
    <xdr:ext cx="405111" cy="259045"/>
    <xdr:sp macro="" textlink="">
      <xdr:nvSpPr>
        <xdr:cNvPr id="86" name="n_2mainValue【道路】&#10;有形固定資産減価償却率">
          <a:extLst>
            <a:ext uri="{FF2B5EF4-FFF2-40B4-BE49-F238E27FC236}">
              <a16:creationId xmlns:a16="http://schemas.microsoft.com/office/drawing/2014/main" id="{361783EF-212D-49B2-98E7-5553AE9A6CAE}"/>
            </a:ext>
          </a:extLst>
        </xdr:cNvPr>
        <xdr:cNvSpPr txBox="1"/>
      </xdr:nvSpPr>
      <xdr:spPr>
        <a:xfrm>
          <a:off x="2439044" y="581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125239</xdr:rowOff>
    </xdr:from>
    <xdr:ext cx="405111" cy="259045"/>
    <xdr:sp macro="" textlink="">
      <xdr:nvSpPr>
        <xdr:cNvPr id="87" name="n_3mainValue【道路】&#10;有形固定資産減価償却率">
          <a:extLst>
            <a:ext uri="{FF2B5EF4-FFF2-40B4-BE49-F238E27FC236}">
              <a16:creationId xmlns:a16="http://schemas.microsoft.com/office/drawing/2014/main" id="{9EB66CF4-F734-402D-8C1B-B39756411C3E}"/>
            </a:ext>
          </a:extLst>
        </xdr:cNvPr>
        <xdr:cNvSpPr txBox="1"/>
      </xdr:nvSpPr>
      <xdr:spPr>
        <a:xfrm>
          <a:off x="1641484" y="578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011C8FE0-84B4-4F26-8914-8CB5CD2F7A77}"/>
            </a:ext>
          </a:extLst>
        </xdr:cNvPr>
        <xdr:cNvSpPr txBox="1"/>
      </xdr:nvSpPr>
      <xdr:spPr>
        <a:xfrm>
          <a:off x="855354" y="575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5C45C97-22FA-4202-88F1-CE42D4CDE5F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165B645-63EB-4BCE-8D2A-214EE2CBB1E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75E0C68-8EAA-4B38-A2DA-2DD7AC4BF09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1760897-4068-4562-A47A-8431D8EBE03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B0404C4-1C49-4931-84E9-1F6C4C0E6EA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F26A36-E4C4-4335-8CC5-CC480C4E62E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C0F0533-6A7D-4CE5-9168-195BAA3A6B7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260F78C-0E79-4D88-8088-94869C80FDF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A1594F7-6354-4C16-86AE-E8343FBE780F}"/>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B09760B-453D-4D0C-B41C-E84EAC41E4B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3C585AD-A8B5-4BE9-9015-E10D7666C752}"/>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3759F701-110C-49CE-B8B8-B1F9FD6E4A2D}"/>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C717891-3920-4001-AB1A-D57DA47C279B}"/>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63242F81-3615-437E-9189-AEC2E8669D06}"/>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ECE7DB01-8B8D-47F2-AD68-F53A5D26DF3D}"/>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6F3F6F7-AAD9-45B5-8DCD-F60EC1880D65}"/>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1331C0E-01D8-44C4-B023-F61E9607B5E3}"/>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BECE331-351B-488E-AD90-029B695686E9}"/>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ED25BD2-EA58-4C7A-AC73-6A7BD0B5EA3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6A61253-0388-47FA-A2BA-2C42E50E2C13}"/>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DDD730A1-A101-40D8-9AD7-09B01A5ADDB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B6CE4963-5291-4BB9-A0B4-3E131B32F7D2}"/>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CB99B5B-2A3C-47ED-88F0-B441028EF9BC}"/>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E57B81A6-621F-4B6E-984A-CC62AC993454}"/>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883C10AF-8640-429B-8A4B-8B92B600D446}"/>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F7BC3FA9-6305-4913-A25E-B4DDE9C459C0}"/>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26907173-92A8-4564-9B37-57654100C326}"/>
            </a:ext>
          </a:extLst>
        </xdr:cNvPr>
        <xdr:cNvSpPr txBox="1"/>
      </xdr:nvSpPr>
      <xdr:spPr>
        <a:xfrm>
          <a:off x="9467850" y="6535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6F8ABB26-4D9E-4DD6-AE3C-6F130D802DFF}"/>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1A14C956-8289-40EF-B09B-F1DAE338EA45}"/>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FCB77463-7FEE-4D4C-B35F-7BCCBF0D0004}"/>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CCE43AD3-0012-4011-92B0-3020A5A744E1}"/>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21D62BCB-16E1-465E-A6FD-EEA97DAFE690}"/>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3B118CC-FC32-4FB5-A9B6-D97E9505303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EF77F56-ECC9-4973-B069-EC1B3C7F9F8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9532A22-6363-4C76-B584-D4A8C260773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52BEBE2-5840-432B-90DF-342B9A156425}"/>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DF9A342-EC13-47FE-8AD9-066919E043C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56032</xdr:rowOff>
    </xdr:from>
    <xdr:to>
      <xdr:col>55</xdr:col>
      <xdr:colOff>50800</xdr:colOff>
      <xdr:row>35</xdr:row>
      <xdr:rowOff>157632</xdr:rowOff>
    </xdr:to>
    <xdr:sp macro="" textlink="">
      <xdr:nvSpPr>
        <xdr:cNvPr id="126" name="楕円 125">
          <a:extLst>
            <a:ext uri="{FF2B5EF4-FFF2-40B4-BE49-F238E27FC236}">
              <a16:creationId xmlns:a16="http://schemas.microsoft.com/office/drawing/2014/main" id="{8C35E79B-B632-4959-984F-7EC9127ABEB4}"/>
            </a:ext>
          </a:extLst>
        </xdr:cNvPr>
        <xdr:cNvSpPr/>
      </xdr:nvSpPr>
      <xdr:spPr>
        <a:xfrm>
          <a:off x="9394190" y="6060592"/>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78909</xdr:rowOff>
    </xdr:from>
    <xdr:ext cx="534377" cy="259045"/>
    <xdr:sp macro="" textlink="">
      <xdr:nvSpPr>
        <xdr:cNvPr id="127" name="【道路】&#10;一人当たり延長該当値テキスト">
          <a:extLst>
            <a:ext uri="{FF2B5EF4-FFF2-40B4-BE49-F238E27FC236}">
              <a16:creationId xmlns:a16="http://schemas.microsoft.com/office/drawing/2014/main" id="{9997C612-71B9-475F-BCEB-98D127BC3676}"/>
            </a:ext>
          </a:extLst>
        </xdr:cNvPr>
        <xdr:cNvSpPr txBox="1"/>
      </xdr:nvSpPr>
      <xdr:spPr>
        <a:xfrm>
          <a:off x="9467850" y="59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65725</xdr:rowOff>
    </xdr:from>
    <xdr:to>
      <xdr:col>50</xdr:col>
      <xdr:colOff>165100</xdr:colOff>
      <xdr:row>35</xdr:row>
      <xdr:rowOff>167325</xdr:rowOff>
    </xdr:to>
    <xdr:sp macro="" textlink="">
      <xdr:nvSpPr>
        <xdr:cNvPr id="128" name="楕円 127">
          <a:extLst>
            <a:ext uri="{FF2B5EF4-FFF2-40B4-BE49-F238E27FC236}">
              <a16:creationId xmlns:a16="http://schemas.microsoft.com/office/drawing/2014/main" id="{8AECE9DA-31A6-40B7-9CDC-1E21DEE725E6}"/>
            </a:ext>
          </a:extLst>
        </xdr:cNvPr>
        <xdr:cNvSpPr/>
      </xdr:nvSpPr>
      <xdr:spPr>
        <a:xfrm>
          <a:off x="8632190" y="606457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106832</xdr:rowOff>
    </xdr:from>
    <xdr:to>
      <xdr:col>55</xdr:col>
      <xdr:colOff>0</xdr:colOff>
      <xdr:row>35</xdr:row>
      <xdr:rowOff>116525</xdr:rowOff>
    </xdr:to>
    <xdr:cxnSp macro="">
      <xdr:nvCxnSpPr>
        <xdr:cNvPr id="129" name="直線コネクタ 128">
          <a:extLst>
            <a:ext uri="{FF2B5EF4-FFF2-40B4-BE49-F238E27FC236}">
              <a16:creationId xmlns:a16="http://schemas.microsoft.com/office/drawing/2014/main" id="{421DB79D-5EE7-4C21-89BA-5E05FA5C2AC2}"/>
            </a:ext>
          </a:extLst>
        </xdr:cNvPr>
        <xdr:cNvCxnSpPr/>
      </xdr:nvCxnSpPr>
      <xdr:spPr>
        <a:xfrm flipV="1">
          <a:off x="8686800" y="6105677"/>
          <a:ext cx="742950" cy="1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77612</xdr:rowOff>
    </xdr:from>
    <xdr:to>
      <xdr:col>46</xdr:col>
      <xdr:colOff>38100</xdr:colOff>
      <xdr:row>36</xdr:row>
      <xdr:rowOff>7762</xdr:rowOff>
    </xdr:to>
    <xdr:sp macro="" textlink="">
      <xdr:nvSpPr>
        <xdr:cNvPr id="130" name="楕円 129">
          <a:extLst>
            <a:ext uri="{FF2B5EF4-FFF2-40B4-BE49-F238E27FC236}">
              <a16:creationId xmlns:a16="http://schemas.microsoft.com/office/drawing/2014/main" id="{31A2F048-D3F8-42DF-B539-E99A3AF1B219}"/>
            </a:ext>
          </a:extLst>
        </xdr:cNvPr>
        <xdr:cNvSpPr/>
      </xdr:nvSpPr>
      <xdr:spPr>
        <a:xfrm>
          <a:off x="7846060" y="607836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116525</xdr:rowOff>
    </xdr:from>
    <xdr:to>
      <xdr:col>50</xdr:col>
      <xdr:colOff>114300</xdr:colOff>
      <xdr:row>35</xdr:row>
      <xdr:rowOff>128412</xdr:rowOff>
    </xdr:to>
    <xdr:cxnSp macro="">
      <xdr:nvCxnSpPr>
        <xdr:cNvPr id="131" name="直線コネクタ 130">
          <a:extLst>
            <a:ext uri="{FF2B5EF4-FFF2-40B4-BE49-F238E27FC236}">
              <a16:creationId xmlns:a16="http://schemas.microsoft.com/office/drawing/2014/main" id="{95C8E7C2-1E88-49E0-AA42-6F79E6B31A32}"/>
            </a:ext>
          </a:extLst>
        </xdr:cNvPr>
        <xdr:cNvCxnSpPr/>
      </xdr:nvCxnSpPr>
      <xdr:spPr>
        <a:xfrm flipV="1">
          <a:off x="7889240" y="6117275"/>
          <a:ext cx="79756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85019</xdr:rowOff>
    </xdr:from>
    <xdr:to>
      <xdr:col>41</xdr:col>
      <xdr:colOff>101600</xdr:colOff>
      <xdr:row>36</xdr:row>
      <xdr:rowOff>15169</xdr:rowOff>
    </xdr:to>
    <xdr:sp macro="" textlink="">
      <xdr:nvSpPr>
        <xdr:cNvPr id="132" name="楕円 131">
          <a:extLst>
            <a:ext uri="{FF2B5EF4-FFF2-40B4-BE49-F238E27FC236}">
              <a16:creationId xmlns:a16="http://schemas.microsoft.com/office/drawing/2014/main" id="{8B91B92D-F5FA-4926-AE60-751347FC9CB6}"/>
            </a:ext>
          </a:extLst>
        </xdr:cNvPr>
        <xdr:cNvSpPr/>
      </xdr:nvSpPr>
      <xdr:spPr>
        <a:xfrm>
          <a:off x="7029450" y="60876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128412</xdr:rowOff>
    </xdr:from>
    <xdr:to>
      <xdr:col>45</xdr:col>
      <xdr:colOff>177800</xdr:colOff>
      <xdr:row>35</xdr:row>
      <xdr:rowOff>135819</xdr:rowOff>
    </xdr:to>
    <xdr:cxnSp macro="">
      <xdr:nvCxnSpPr>
        <xdr:cNvPr id="133" name="直線コネクタ 132">
          <a:extLst>
            <a:ext uri="{FF2B5EF4-FFF2-40B4-BE49-F238E27FC236}">
              <a16:creationId xmlns:a16="http://schemas.microsoft.com/office/drawing/2014/main" id="{CD7B618E-2CD0-4FED-B0F6-8A40392F841F}"/>
            </a:ext>
          </a:extLst>
        </xdr:cNvPr>
        <xdr:cNvCxnSpPr/>
      </xdr:nvCxnSpPr>
      <xdr:spPr>
        <a:xfrm flipV="1">
          <a:off x="7084060" y="613297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93249</xdr:rowOff>
    </xdr:from>
    <xdr:to>
      <xdr:col>36</xdr:col>
      <xdr:colOff>165100</xdr:colOff>
      <xdr:row>36</xdr:row>
      <xdr:rowOff>23399</xdr:rowOff>
    </xdr:to>
    <xdr:sp macro="" textlink="">
      <xdr:nvSpPr>
        <xdr:cNvPr id="134" name="楕円 133">
          <a:extLst>
            <a:ext uri="{FF2B5EF4-FFF2-40B4-BE49-F238E27FC236}">
              <a16:creationId xmlns:a16="http://schemas.microsoft.com/office/drawing/2014/main" id="{649687AC-066B-4BA8-A955-BD7C74DB7474}"/>
            </a:ext>
          </a:extLst>
        </xdr:cNvPr>
        <xdr:cNvSpPr/>
      </xdr:nvSpPr>
      <xdr:spPr>
        <a:xfrm>
          <a:off x="6231890" y="609780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135819</xdr:rowOff>
    </xdr:from>
    <xdr:to>
      <xdr:col>41</xdr:col>
      <xdr:colOff>50800</xdr:colOff>
      <xdr:row>35</xdr:row>
      <xdr:rowOff>144049</xdr:rowOff>
    </xdr:to>
    <xdr:cxnSp macro="">
      <xdr:nvCxnSpPr>
        <xdr:cNvPr id="135" name="直線コネクタ 134">
          <a:extLst>
            <a:ext uri="{FF2B5EF4-FFF2-40B4-BE49-F238E27FC236}">
              <a16:creationId xmlns:a16="http://schemas.microsoft.com/office/drawing/2014/main" id="{15E531DC-34B7-4954-BC15-7703C7655788}"/>
            </a:ext>
          </a:extLst>
        </xdr:cNvPr>
        <xdr:cNvCxnSpPr/>
      </xdr:nvCxnSpPr>
      <xdr:spPr>
        <a:xfrm flipV="1">
          <a:off x="6286500" y="6132759"/>
          <a:ext cx="79756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668F25AE-C0B1-441C-8454-A5C74B73C088}"/>
            </a:ext>
          </a:extLst>
        </xdr:cNvPr>
        <xdr:cNvSpPr txBox="1"/>
      </xdr:nvSpPr>
      <xdr:spPr>
        <a:xfrm>
          <a:off x="8454467" y="665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B0796139-5538-4EF2-AA89-42F58740247B}"/>
            </a:ext>
          </a:extLst>
        </xdr:cNvPr>
        <xdr:cNvSpPr txBox="1"/>
      </xdr:nvSpPr>
      <xdr:spPr>
        <a:xfrm>
          <a:off x="7673417" y="667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72B6D27F-F9A5-4AF8-8D62-25429D1D2F41}"/>
            </a:ext>
          </a:extLst>
        </xdr:cNvPr>
        <xdr:cNvSpPr txBox="1"/>
      </xdr:nvSpPr>
      <xdr:spPr>
        <a:xfrm>
          <a:off x="6866332" y="667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BBF6B38D-D97C-4EC2-A754-ED15F1BAFB84}"/>
            </a:ext>
          </a:extLst>
        </xdr:cNvPr>
        <xdr:cNvSpPr txBox="1"/>
      </xdr:nvSpPr>
      <xdr:spPr>
        <a:xfrm>
          <a:off x="6068772" y="668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12402</xdr:rowOff>
    </xdr:from>
    <xdr:ext cx="534377" cy="259045"/>
    <xdr:sp macro="" textlink="">
      <xdr:nvSpPr>
        <xdr:cNvPr id="140" name="n_1mainValue【道路】&#10;一人当たり延長">
          <a:extLst>
            <a:ext uri="{FF2B5EF4-FFF2-40B4-BE49-F238E27FC236}">
              <a16:creationId xmlns:a16="http://schemas.microsoft.com/office/drawing/2014/main" id="{609814E5-CFF3-4BDD-97F0-C95FCE729031}"/>
            </a:ext>
          </a:extLst>
        </xdr:cNvPr>
        <xdr:cNvSpPr txBox="1"/>
      </xdr:nvSpPr>
      <xdr:spPr>
        <a:xfrm>
          <a:off x="8422151" y="584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24289</xdr:rowOff>
    </xdr:from>
    <xdr:ext cx="534377" cy="259045"/>
    <xdr:sp macro="" textlink="">
      <xdr:nvSpPr>
        <xdr:cNvPr id="141" name="n_2mainValue【道路】&#10;一人当たり延長">
          <a:extLst>
            <a:ext uri="{FF2B5EF4-FFF2-40B4-BE49-F238E27FC236}">
              <a16:creationId xmlns:a16="http://schemas.microsoft.com/office/drawing/2014/main" id="{BB862250-C6A8-4DC3-814F-667067D7B4D4}"/>
            </a:ext>
          </a:extLst>
        </xdr:cNvPr>
        <xdr:cNvSpPr txBox="1"/>
      </xdr:nvSpPr>
      <xdr:spPr>
        <a:xfrm>
          <a:off x="7641101" y="584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31696</xdr:rowOff>
    </xdr:from>
    <xdr:ext cx="534377" cy="259045"/>
    <xdr:sp macro="" textlink="">
      <xdr:nvSpPr>
        <xdr:cNvPr id="142" name="n_3mainValue【道路】&#10;一人当たり延長">
          <a:extLst>
            <a:ext uri="{FF2B5EF4-FFF2-40B4-BE49-F238E27FC236}">
              <a16:creationId xmlns:a16="http://schemas.microsoft.com/office/drawing/2014/main" id="{C834C82A-5BB0-4BA5-A1D5-F94599BEE5D4}"/>
            </a:ext>
          </a:extLst>
        </xdr:cNvPr>
        <xdr:cNvSpPr txBox="1"/>
      </xdr:nvSpPr>
      <xdr:spPr>
        <a:xfrm>
          <a:off x="6854971" y="585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39926</xdr:rowOff>
    </xdr:from>
    <xdr:ext cx="534377" cy="259045"/>
    <xdr:sp macro="" textlink="">
      <xdr:nvSpPr>
        <xdr:cNvPr id="143" name="n_4mainValue【道路】&#10;一人当たり延長">
          <a:extLst>
            <a:ext uri="{FF2B5EF4-FFF2-40B4-BE49-F238E27FC236}">
              <a16:creationId xmlns:a16="http://schemas.microsoft.com/office/drawing/2014/main" id="{4B32CC33-F218-402E-96CE-BE0898275439}"/>
            </a:ext>
          </a:extLst>
        </xdr:cNvPr>
        <xdr:cNvSpPr txBox="1"/>
      </xdr:nvSpPr>
      <xdr:spPr>
        <a:xfrm>
          <a:off x="6038361" y="586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6DF3E3B-0223-4A0F-B5C9-9133A19B6FD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574FAE0E-EBFA-49E8-B715-ACDB2DC2F32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9F83371-82C6-4ECB-93EA-CF6C387A061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686A973A-B5D8-47BF-B7A6-73105F1E456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EE266E9-F02E-4A20-A24A-5E82EE829B0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94094A5-078F-4417-824B-A313F9F8BB6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BE08152B-D4D4-4167-8592-40829916C0D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4EA6378-369D-4347-B58C-613DB96A959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1ADBCCA2-79C6-401E-86DC-0C801079332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14CE44E-73E7-4AEC-9C03-E74826E8BE3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30D4426-90DA-4D3A-8109-F7B5CD4E4CC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4FD1BF37-48F1-4BE2-B5E3-BEEE0915BAE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56D2EF46-A775-4C2E-9831-E79CD996CB2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B4D62C06-4A10-4235-9AB1-E17126921FC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C97458A4-C9BE-41B1-9DE9-65FC62B8E2BD}"/>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32F79E13-B83C-4E9C-9E19-B5C1CA257B5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74D4E819-C369-473C-A211-BF5869F6C6C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9D83B067-5DEC-4558-9D82-2E5A01C88E7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23444CB1-A987-4134-B5E3-A1499CCEDC80}"/>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FB511E6D-6570-42B0-9C65-A64A6CDB0E1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FC0B703D-2747-43AF-94FD-5EA2EF5C142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DC3C609C-5022-43E2-B404-D3762B20871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763DE126-5B4E-400F-9F5C-149F58AF5E1F}"/>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58FF0755-D70F-4D4A-92C9-69BBE6CD74F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4AA3F7B0-F0F8-4ACA-AC5B-55EC73D81C7F}"/>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16AFA64B-D0A1-4FF6-9546-1953BE6810F6}"/>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F4E104F2-8F53-4DA1-916B-7B097D5BAF90}"/>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D67E2B81-8C9E-49D1-8CEF-430BE6922955}"/>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84BE21D7-C036-4098-9465-0E4965EEB551}"/>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66D8021-022D-4559-8365-D649F19BEF7D}"/>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24BA5F6-E471-4415-AA6D-254086495E13}"/>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75DCD5D3-2714-4871-AA16-B147A9220CAA}"/>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CCFACB4B-3ECE-4C42-9595-F1417A8AC3F6}"/>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16673C11-4E00-4BF0-B477-8CB0D59B7964}"/>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D765C87-6D8C-4D11-8CE9-98552BF0A136}"/>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5BF2303-6C37-4522-BC22-AF99947CF17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458BB71-1619-4709-9A4B-74F583A2158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E51B451-A914-47A6-A0A0-9765F0CC03E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550864-C932-40A4-BF6E-0C3CE0574B8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5B6D63D-9955-4475-AEBE-1D8B60B86A0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84" name="楕円 183">
          <a:extLst>
            <a:ext uri="{FF2B5EF4-FFF2-40B4-BE49-F238E27FC236}">
              <a16:creationId xmlns:a16="http://schemas.microsoft.com/office/drawing/2014/main" id="{4749BDD7-B833-4B13-A8B7-D48617BBED81}"/>
            </a:ext>
          </a:extLst>
        </xdr:cNvPr>
        <xdr:cNvSpPr/>
      </xdr:nvSpPr>
      <xdr:spPr>
        <a:xfrm>
          <a:off x="4131310" y="10440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131462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5E0583A8-FBD6-457A-8AB2-F9EEFDDDE39C}"/>
            </a:ext>
          </a:extLst>
        </xdr:cNvPr>
        <xdr:cNvSpPr txBox="1"/>
      </xdr:nvSpPr>
      <xdr:spPr>
        <a:xfrm>
          <a:off x="4212590"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126365</xdr:rowOff>
    </xdr:from>
    <xdr:to>
      <xdr:col>20</xdr:col>
      <xdr:colOff>38100</xdr:colOff>
      <xdr:row>61</xdr:row>
      <xdr:rowOff>56515</xdr:rowOff>
    </xdr:to>
    <xdr:sp macro="" textlink="">
      <xdr:nvSpPr>
        <xdr:cNvPr id="186" name="楕円 185">
          <a:extLst>
            <a:ext uri="{FF2B5EF4-FFF2-40B4-BE49-F238E27FC236}">
              <a16:creationId xmlns:a16="http://schemas.microsoft.com/office/drawing/2014/main" id="{8CFE70C7-4BF5-41D8-8C77-58BB8C6830B9}"/>
            </a:ext>
          </a:extLst>
        </xdr:cNvPr>
        <xdr:cNvSpPr/>
      </xdr:nvSpPr>
      <xdr:spPr>
        <a:xfrm>
          <a:off x="3388360" y="10417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xdr:rowOff>
    </xdr:from>
    <xdr:to>
      <xdr:col>24</xdr:col>
      <xdr:colOff>63500</xdr:colOff>
      <xdr:row>61</xdr:row>
      <xdr:rowOff>32385</xdr:rowOff>
    </xdr:to>
    <xdr:cxnSp macro="">
      <xdr:nvCxnSpPr>
        <xdr:cNvPr id="187" name="直線コネクタ 186">
          <a:extLst>
            <a:ext uri="{FF2B5EF4-FFF2-40B4-BE49-F238E27FC236}">
              <a16:creationId xmlns:a16="http://schemas.microsoft.com/office/drawing/2014/main" id="{F59ECCD8-B61B-4C76-B653-65382A3C3358}"/>
            </a:ext>
          </a:extLst>
        </xdr:cNvPr>
        <xdr:cNvCxnSpPr/>
      </xdr:nvCxnSpPr>
      <xdr:spPr>
        <a:xfrm>
          <a:off x="3431540" y="1046607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133985</xdr:rowOff>
    </xdr:from>
    <xdr:to>
      <xdr:col>15</xdr:col>
      <xdr:colOff>101600</xdr:colOff>
      <xdr:row>61</xdr:row>
      <xdr:rowOff>64135</xdr:rowOff>
    </xdr:to>
    <xdr:sp macro="" textlink="">
      <xdr:nvSpPr>
        <xdr:cNvPr id="188" name="楕円 187">
          <a:extLst>
            <a:ext uri="{FF2B5EF4-FFF2-40B4-BE49-F238E27FC236}">
              <a16:creationId xmlns:a16="http://schemas.microsoft.com/office/drawing/2014/main" id="{BE466D26-6D56-429E-9B75-B26DC47509E7}"/>
            </a:ext>
          </a:extLst>
        </xdr:cNvPr>
        <xdr:cNvSpPr/>
      </xdr:nvSpPr>
      <xdr:spPr>
        <a:xfrm>
          <a:off x="2571750" y="10417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xdr:rowOff>
    </xdr:from>
    <xdr:to>
      <xdr:col>19</xdr:col>
      <xdr:colOff>177800</xdr:colOff>
      <xdr:row>61</xdr:row>
      <xdr:rowOff>13335</xdr:rowOff>
    </xdr:to>
    <xdr:cxnSp macro="">
      <xdr:nvCxnSpPr>
        <xdr:cNvPr id="189" name="直線コネクタ 188">
          <a:extLst>
            <a:ext uri="{FF2B5EF4-FFF2-40B4-BE49-F238E27FC236}">
              <a16:creationId xmlns:a16="http://schemas.microsoft.com/office/drawing/2014/main" id="{3E24FCFD-CC10-434A-A979-8D43562654FD}"/>
            </a:ext>
          </a:extLst>
        </xdr:cNvPr>
        <xdr:cNvCxnSpPr/>
      </xdr:nvCxnSpPr>
      <xdr:spPr>
        <a:xfrm flipV="1">
          <a:off x="2626360" y="1046607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90" name="楕円 189">
          <a:extLst>
            <a:ext uri="{FF2B5EF4-FFF2-40B4-BE49-F238E27FC236}">
              <a16:creationId xmlns:a16="http://schemas.microsoft.com/office/drawing/2014/main" id="{BDFC3A61-D4B9-4079-9721-17F35C9C4FCE}"/>
            </a:ext>
          </a:extLst>
        </xdr:cNvPr>
        <xdr:cNvSpPr/>
      </xdr:nvSpPr>
      <xdr:spPr>
        <a:xfrm>
          <a:off x="1774190" y="103981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161925</xdr:rowOff>
    </xdr:from>
    <xdr:to>
      <xdr:col>15</xdr:col>
      <xdr:colOff>50800</xdr:colOff>
      <xdr:row>61</xdr:row>
      <xdr:rowOff>13335</xdr:rowOff>
    </xdr:to>
    <xdr:cxnSp macro="">
      <xdr:nvCxnSpPr>
        <xdr:cNvPr id="191" name="直線コネクタ 190">
          <a:extLst>
            <a:ext uri="{FF2B5EF4-FFF2-40B4-BE49-F238E27FC236}">
              <a16:creationId xmlns:a16="http://schemas.microsoft.com/office/drawing/2014/main" id="{5896F2C5-A66F-4AAF-BF2A-423A87D5FF26}"/>
            </a:ext>
          </a:extLst>
        </xdr:cNvPr>
        <xdr:cNvCxnSpPr/>
      </xdr:nvCxnSpPr>
      <xdr:spPr>
        <a:xfrm>
          <a:off x="1828800" y="1045083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84455</xdr:rowOff>
    </xdr:from>
    <xdr:to>
      <xdr:col>6</xdr:col>
      <xdr:colOff>38100</xdr:colOff>
      <xdr:row>61</xdr:row>
      <xdr:rowOff>14605</xdr:rowOff>
    </xdr:to>
    <xdr:sp macro="" textlink="">
      <xdr:nvSpPr>
        <xdr:cNvPr id="192" name="楕円 191">
          <a:extLst>
            <a:ext uri="{FF2B5EF4-FFF2-40B4-BE49-F238E27FC236}">
              <a16:creationId xmlns:a16="http://schemas.microsoft.com/office/drawing/2014/main" id="{597820BA-9D2A-4BA4-B75A-8E3458491DD6}"/>
            </a:ext>
          </a:extLst>
        </xdr:cNvPr>
        <xdr:cNvSpPr/>
      </xdr:nvSpPr>
      <xdr:spPr>
        <a:xfrm>
          <a:off x="988060" y="103733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135255</xdr:rowOff>
    </xdr:from>
    <xdr:to>
      <xdr:col>10</xdr:col>
      <xdr:colOff>114300</xdr:colOff>
      <xdr:row>60</xdr:row>
      <xdr:rowOff>161925</xdr:rowOff>
    </xdr:to>
    <xdr:cxnSp macro="">
      <xdr:nvCxnSpPr>
        <xdr:cNvPr id="193" name="直線コネクタ 192">
          <a:extLst>
            <a:ext uri="{FF2B5EF4-FFF2-40B4-BE49-F238E27FC236}">
              <a16:creationId xmlns:a16="http://schemas.microsoft.com/office/drawing/2014/main" id="{B982F287-F22F-4B58-93A1-439F4AF50FB2}"/>
            </a:ext>
          </a:extLst>
        </xdr:cNvPr>
        <xdr:cNvCxnSpPr/>
      </xdr:nvCxnSpPr>
      <xdr:spPr>
        <a:xfrm>
          <a:off x="1031240" y="1041844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2B9E8CD7-3D6D-4DD6-8363-A015DC0DBF57}"/>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875F1B6E-5FDA-4663-9733-A2CC268E5FEA}"/>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4BEE722-B844-4346-8774-84F5C5616E43}"/>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5CC04EB3-603B-4215-9FD3-43250970AF89}"/>
            </a:ext>
          </a:extLst>
        </xdr:cNvPr>
        <xdr:cNvSpPr txBox="1"/>
      </xdr:nvSpPr>
      <xdr:spPr>
        <a:xfrm>
          <a:off x="85535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47642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EB91D600-27F8-44DA-A41D-E05DB6503006}"/>
            </a:ext>
          </a:extLst>
        </xdr:cNvPr>
        <xdr:cNvSpPr txBox="1"/>
      </xdr:nvSpPr>
      <xdr:spPr>
        <a:xfrm>
          <a:off x="32391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55262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1E301F3-C9E0-42AB-994E-24E92760D46D}"/>
            </a:ext>
          </a:extLst>
        </xdr:cNvPr>
        <xdr:cNvSpPr txBox="1"/>
      </xdr:nvSpPr>
      <xdr:spPr>
        <a:xfrm>
          <a:off x="24390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91458790-CA16-46D0-A95E-41B57303263D}"/>
            </a:ext>
          </a:extLst>
        </xdr:cNvPr>
        <xdr:cNvSpPr txBox="1"/>
      </xdr:nvSpPr>
      <xdr:spPr>
        <a:xfrm>
          <a:off x="164148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5732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3BD81BA-D058-4171-B140-A5FB976EA50D}"/>
            </a:ext>
          </a:extLst>
        </xdr:cNvPr>
        <xdr:cNvSpPr txBox="1"/>
      </xdr:nvSpPr>
      <xdr:spPr>
        <a:xfrm>
          <a:off x="85535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2FA2A6E9-09D5-47F3-8D9C-EF6A2A3C85A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A3D15F39-CE9B-4CDC-9AF8-19B182015F2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90825A36-B5FC-4875-B604-22995930A37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DC03CFC6-ED1E-47BF-A6FC-CE8D8F402F4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8223C72C-8378-4538-BCA5-1DC9E1B5B70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2310C82C-4626-40D4-9A47-333591CF324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A2ED065-4C9C-4215-A631-D6B280179A4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7FD7D000-E5E9-4A50-AA0F-A76AC984C57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523E76D5-CC42-433D-B54F-12E721251A6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1DF9DF6C-FB13-4408-B9E5-8B5E53BF275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37D9ABF8-1A76-47F5-AE58-45C0653D804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3B1BF0A7-9E7C-4AF5-84E3-DDB6E5AED7B8}"/>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26F3886-5C99-47BC-A454-2622D1BF5956}"/>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7D640325-7AFB-4E66-8400-9138304612F7}"/>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6FC22558-C3C5-4E1E-AAA9-22B5DFFADBD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99BD1DFD-CB06-4F99-94E6-FAD7394914CD}"/>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606448A5-9B5E-4EAF-8B74-111B90D06DC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AED6F8A4-9876-47D6-9AA9-B9D581FA327E}"/>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BE7114EF-B893-45F9-BFA8-9FF66DFD0F7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80FF8B39-2A94-439B-831B-7D33961BBCA9}"/>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07B0D48-B5C8-4F0C-85B6-D74FF19E1B6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C1ADF26D-2C59-49D3-88B7-4B4CCCDCBB99}"/>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6DB6C81A-11F0-461C-960C-0B603647D0D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ADAF78D-8EE2-460D-A7B4-1C4CD107E219}"/>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58C63B2E-A89B-4620-9371-42F19E23BDF9}"/>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DC1EF9F0-87AA-4C86-9DC9-ED110834869F}"/>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39128DD-1DFD-4547-A8D1-3990D40929C3}"/>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BBC898E-A1F4-470E-908F-E7581FBEB9BB}"/>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E145D64E-8C57-4692-8A37-F9E587116E66}"/>
            </a:ext>
          </a:extLst>
        </xdr:cNvPr>
        <xdr:cNvSpPr txBox="1"/>
      </xdr:nvSpPr>
      <xdr:spPr>
        <a:xfrm>
          <a:off x="9467850" y="105935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9C5183C5-B15F-4A73-BCE4-806ED9C59785}"/>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E3028644-A3C0-43A2-8C9D-D975FBF41933}"/>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8CE147BB-2973-4A37-9857-6CA3048AF7AB}"/>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1CACDA33-8D87-49EC-B156-307587A51008}"/>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D25C4EE4-6357-4712-9DE6-49FD1C10E33A}"/>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9F494F5-B387-42F3-B67C-56A61879FA8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49D5CFD-FDD9-4964-890B-15B570E0E5A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A0D3D1B-B6FA-4923-BE48-CF9B4733760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0B06129-E5DD-425B-A93E-46643D9A04E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06D5D47-65B0-496F-A103-F52EE0CAAE5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80813</xdr:rowOff>
    </xdr:from>
    <xdr:to>
      <xdr:col>55</xdr:col>
      <xdr:colOff>50800</xdr:colOff>
      <xdr:row>62</xdr:row>
      <xdr:rowOff>10963</xdr:rowOff>
    </xdr:to>
    <xdr:sp macro="" textlink="">
      <xdr:nvSpPr>
        <xdr:cNvPr id="241" name="楕円 240">
          <a:extLst>
            <a:ext uri="{FF2B5EF4-FFF2-40B4-BE49-F238E27FC236}">
              <a16:creationId xmlns:a16="http://schemas.microsoft.com/office/drawing/2014/main" id="{31EC1245-22A0-4584-B445-8545C010BA32}"/>
            </a:ext>
          </a:extLst>
        </xdr:cNvPr>
        <xdr:cNvSpPr/>
      </xdr:nvSpPr>
      <xdr:spPr>
        <a:xfrm>
          <a:off x="9394190" y="10541168"/>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103690</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7860B969-E9FD-4638-A3C9-03497A867E94}"/>
            </a:ext>
          </a:extLst>
        </xdr:cNvPr>
        <xdr:cNvSpPr txBox="1"/>
      </xdr:nvSpPr>
      <xdr:spPr>
        <a:xfrm>
          <a:off x="9467850" y="1038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85361</xdr:rowOff>
    </xdr:from>
    <xdr:to>
      <xdr:col>50</xdr:col>
      <xdr:colOff>165100</xdr:colOff>
      <xdr:row>62</xdr:row>
      <xdr:rowOff>15511</xdr:rowOff>
    </xdr:to>
    <xdr:sp macro="" textlink="">
      <xdr:nvSpPr>
        <xdr:cNvPr id="243" name="楕円 242">
          <a:extLst>
            <a:ext uri="{FF2B5EF4-FFF2-40B4-BE49-F238E27FC236}">
              <a16:creationId xmlns:a16="http://schemas.microsoft.com/office/drawing/2014/main" id="{A5059307-D186-42A9-B156-D628BDB8C87E}"/>
            </a:ext>
          </a:extLst>
        </xdr:cNvPr>
        <xdr:cNvSpPr/>
      </xdr:nvSpPr>
      <xdr:spPr>
        <a:xfrm>
          <a:off x="8632190" y="105457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131613</xdr:rowOff>
    </xdr:from>
    <xdr:to>
      <xdr:col>55</xdr:col>
      <xdr:colOff>0</xdr:colOff>
      <xdr:row>61</xdr:row>
      <xdr:rowOff>136161</xdr:rowOff>
    </xdr:to>
    <xdr:cxnSp macro="">
      <xdr:nvCxnSpPr>
        <xdr:cNvPr id="244" name="直線コネクタ 243">
          <a:extLst>
            <a:ext uri="{FF2B5EF4-FFF2-40B4-BE49-F238E27FC236}">
              <a16:creationId xmlns:a16="http://schemas.microsoft.com/office/drawing/2014/main" id="{AD0DC20E-78A2-4E81-B714-C22624144555}"/>
            </a:ext>
          </a:extLst>
        </xdr:cNvPr>
        <xdr:cNvCxnSpPr/>
      </xdr:nvCxnSpPr>
      <xdr:spPr>
        <a:xfrm flipV="1">
          <a:off x="8686800" y="1059387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100476</xdr:rowOff>
    </xdr:from>
    <xdr:to>
      <xdr:col>46</xdr:col>
      <xdr:colOff>38100</xdr:colOff>
      <xdr:row>62</xdr:row>
      <xdr:rowOff>30626</xdr:rowOff>
    </xdr:to>
    <xdr:sp macro="" textlink="">
      <xdr:nvSpPr>
        <xdr:cNvPr id="245" name="楕円 244">
          <a:extLst>
            <a:ext uri="{FF2B5EF4-FFF2-40B4-BE49-F238E27FC236}">
              <a16:creationId xmlns:a16="http://schemas.microsoft.com/office/drawing/2014/main" id="{CA1EBB1D-2AD7-4B16-96BE-494A67F08A76}"/>
            </a:ext>
          </a:extLst>
        </xdr:cNvPr>
        <xdr:cNvSpPr/>
      </xdr:nvSpPr>
      <xdr:spPr>
        <a:xfrm>
          <a:off x="7846060" y="105551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136161</xdr:rowOff>
    </xdr:from>
    <xdr:to>
      <xdr:col>50</xdr:col>
      <xdr:colOff>114300</xdr:colOff>
      <xdr:row>61</xdr:row>
      <xdr:rowOff>151276</xdr:rowOff>
    </xdr:to>
    <xdr:cxnSp macro="">
      <xdr:nvCxnSpPr>
        <xdr:cNvPr id="246" name="直線コネクタ 245">
          <a:extLst>
            <a:ext uri="{FF2B5EF4-FFF2-40B4-BE49-F238E27FC236}">
              <a16:creationId xmlns:a16="http://schemas.microsoft.com/office/drawing/2014/main" id="{9C96B847-8CCB-4029-BD95-8988A5FD6E8B}"/>
            </a:ext>
          </a:extLst>
        </xdr:cNvPr>
        <xdr:cNvCxnSpPr/>
      </xdr:nvCxnSpPr>
      <xdr:spPr>
        <a:xfrm flipV="1">
          <a:off x="7889240" y="10590801"/>
          <a:ext cx="797560" cy="1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105700</xdr:rowOff>
    </xdr:from>
    <xdr:to>
      <xdr:col>41</xdr:col>
      <xdr:colOff>101600</xdr:colOff>
      <xdr:row>62</xdr:row>
      <xdr:rowOff>35850</xdr:rowOff>
    </xdr:to>
    <xdr:sp macro="" textlink="">
      <xdr:nvSpPr>
        <xdr:cNvPr id="247" name="楕円 246">
          <a:extLst>
            <a:ext uri="{FF2B5EF4-FFF2-40B4-BE49-F238E27FC236}">
              <a16:creationId xmlns:a16="http://schemas.microsoft.com/office/drawing/2014/main" id="{A694E12A-362D-4822-879A-7AB2919D6D96}"/>
            </a:ext>
          </a:extLst>
        </xdr:cNvPr>
        <xdr:cNvSpPr/>
      </xdr:nvSpPr>
      <xdr:spPr>
        <a:xfrm>
          <a:off x="7029450" y="105622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151276</xdr:rowOff>
    </xdr:from>
    <xdr:to>
      <xdr:col>45</xdr:col>
      <xdr:colOff>177800</xdr:colOff>
      <xdr:row>61</xdr:row>
      <xdr:rowOff>156500</xdr:rowOff>
    </xdr:to>
    <xdr:cxnSp macro="">
      <xdr:nvCxnSpPr>
        <xdr:cNvPr id="248" name="直線コネクタ 247">
          <a:extLst>
            <a:ext uri="{FF2B5EF4-FFF2-40B4-BE49-F238E27FC236}">
              <a16:creationId xmlns:a16="http://schemas.microsoft.com/office/drawing/2014/main" id="{FB2A5EA0-C90C-4528-8B17-3AF66801D973}"/>
            </a:ext>
          </a:extLst>
        </xdr:cNvPr>
        <xdr:cNvCxnSpPr/>
      </xdr:nvCxnSpPr>
      <xdr:spPr>
        <a:xfrm flipV="1">
          <a:off x="7084060" y="10609726"/>
          <a:ext cx="805180" cy="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108679</xdr:rowOff>
    </xdr:from>
    <xdr:to>
      <xdr:col>36</xdr:col>
      <xdr:colOff>165100</xdr:colOff>
      <xdr:row>62</xdr:row>
      <xdr:rowOff>38829</xdr:rowOff>
    </xdr:to>
    <xdr:sp macro="" textlink="">
      <xdr:nvSpPr>
        <xdr:cNvPr id="249" name="楕円 248">
          <a:extLst>
            <a:ext uri="{FF2B5EF4-FFF2-40B4-BE49-F238E27FC236}">
              <a16:creationId xmlns:a16="http://schemas.microsoft.com/office/drawing/2014/main" id="{4E9AE9CA-316B-41A6-AB39-FB1218107BAF}"/>
            </a:ext>
          </a:extLst>
        </xdr:cNvPr>
        <xdr:cNvSpPr/>
      </xdr:nvSpPr>
      <xdr:spPr>
        <a:xfrm>
          <a:off x="6231890" y="1056522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156500</xdr:rowOff>
    </xdr:from>
    <xdr:to>
      <xdr:col>41</xdr:col>
      <xdr:colOff>50800</xdr:colOff>
      <xdr:row>61</xdr:row>
      <xdr:rowOff>159479</xdr:rowOff>
    </xdr:to>
    <xdr:cxnSp macro="">
      <xdr:nvCxnSpPr>
        <xdr:cNvPr id="250" name="直線コネクタ 249">
          <a:extLst>
            <a:ext uri="{FF2B5EF4-FFF2-40B4-BE49-F238E27FC236}">
              <a16:creationId xmlns:a16="http://schemas.microsoft.com/office/drawing/2014/main" id="{333F0BA3-3BD3-46EF-B587-7C50D688CC56}"/>
            </a:ext>
          </a:extLst>
        </xdr:cNvPr>
        <xdr:cNvCxnSpPr/>
      </xdr:nvCxnSpPr>
      <xdr:spPr>
        <a:xfrm flipV="1">
          <a:off x="6286500" y="10616855"/>
          <a:ext cx="797560" cy="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867E1C81-4617-4194-BF0E-88B50FB81F45}"/>
            </a:ext>
          </a:extLst>
        </xdr:cNvPr>
        <xdr:cNvSpPr txBox="1"/>
      </xdr:nvSpPr>
      <xdr:spPr>
        <a:xfrm>
          <a:off x="8422151" y="1071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C04596E3-6764-4415-8030-49A6C7BE9DF3}"/>
            </a:ext>
          </a:extLst>
        </xdr:cNvPr>
        <xdr:cNvSpPr txBox="1"/>
      </xdr:nvSpPr>
      <xdr:spPr>
        <a:xfrm>
          <a:off x="7641101" y="1071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D07FD80D-2310-46B0-8CEA-6A3B8EB56734}"/>
            </a:ext>
          </a:extLst>
        </xdr:cNvPr>
        <xdr:cNvSpPr txBox="1"/>
      </xdr:nvSpPr>
      <xdr:spPr>
        <a:xfrm>
          <a:off x="6854971" y="1072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DC532FE9-80F2-4495-9810-6D6B5020B406}"/>
            </a:ext>
          </a:extLst>
        </xdr:cNvPr>
        <xdr:cNvSpPr txBox="1"/>
      </xdr:nvSpPr>
      <xdr:spPr>
        <a:xfrm>
          <a:off x="6038361" y="1072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32038</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B79B5A42-88F0-4842-AD82-8C6F2CE8ACB1}"/>
            </a:ext>
          </a:extLst>
        </xdr:cNvPr>
        <xdr:cNvSpPr txBox="1"/>
      </xdr:nvSpPr>
      <xdr:spPr>
        <a:xfrm>
          <a:off x="8401265" y="1031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47153</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E3A9BEBF-9B87-4B2C-A639-99C68054F9F8}"/>
            </a:ext>
          </a:extLst>
        </xdr:cNvPr>
        <xdr:cNvSpPr txBox="1"/>
      </xdr:nvSpPr>
      <xdr:spPr>
        <a:xfrm>
          <a:off x="7610690" y="1033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52377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5B1721E2-B286-41F7-84D3-8043E678218D}"/>
            </a:ext>
          </a:extLst>
        </xdr:cNvPr>
        <xdr:cNvSpPr txBox="1"/>
      </xdr:nvSpPr>
      <xdr:spPr>
        <a:xfrm>
          <a:off x="6822655" y="1034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55356</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75871D51-9AFB-4CEC-BA55-E491CB2B2FA2}"/>
            </a:ext>
          </a:extLst>
        </xdr:cNvPr>
        <xdr:cNvSpPr txBox="1"/>
      </xdr:nvSpPr>
      <xdr:spPr>
        <a:xfrm>
          <a:off x="6007950" y="10346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4903145-5DA4-4F07-AE17-D5A9421542F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685E7E1-6EB5-490D-9340-646BD6951E5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714A689-7334-4929-9A28-81699274F4F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D2B67731-6B10-42BD-BFF3-8FA1CDC3178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A5745BF-804A-4E50-B6EB-C18561A346E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490535F-9645-4A0B-B450-A991E197568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C6EF81F-724E-42DF-97B0-04D835E1144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1B541C7-9033-490D-B32A-874D6D897A6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942AB5E-67A5-4034-8DD5-1057126AEC8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744F3DCA-2599-41BC-9268-AD00F3F199E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A4243C6-6AE2-49F3-B04A-74D802AE5EB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475F076B-DF54-4898-90D9-D8C743A04588}"/>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8461ED39-D1C6-4E53-970A-B6B6F58CF980}"/>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4D0F4F3D-2BE9-428F-AB73-8AE13B72C12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814C29E9-D6E2-459E-9A5F-CEDF258F2F9D}"/>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5F9E8C14-509E-4364-82F3-B63BC3410641}"/>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75D0063B-1F36-4945-AD5B-BDE54A17CF25}"/>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C1FE26D-FE6D-41A6-9FC9-BE67D03E473B}"/>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89207673-84FC-4484-BF13-D5306FB71F54}"/>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EF1A5851-9CBD-4EAB-8176-FE8A5C493D95}"/>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CEAA0104-A003-4695-8692-A46ADB4931EA}"/>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F1EFCEDC-B730-403E-8441-484DCC47844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21FB7291-F250-4890-920D-D609BFDAF61B}"/>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C23AA446-0FA5-47E2-873E-CBD3C9430B6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1D593E62-1251-47F4-9237-C639FB70715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7F612071-E2E9-44DB-8C10-D449860D525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7DA640C3-AD05-4D7D-9715-A92CF769685F}"/>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990F084-0F89-429D-9016-D43DADB8BC12}"/>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6CBCCCA4-74D8-4952-BCDB-6586C834F99D}"/>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FA76CF93-E75D-4B4D-84F5-962FF226C349}"/>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74EBED81-52FA-421D-924D-6E622D06CB47}"/>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8D60058A-AABC-4A7C-AC6A-AD3A050FD782}"/>
            </a:ext>
          </a:extLst>
        </xdr:cNvPr>
        <xdr:cNvSpPr txBox="1"/>
      </xdr:nvSpPr>
      <xdr:spPr>
        <a:xfrm>
          <a:off x="4212590" y="14074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FDF284D0-8172-48D9-88E7-546A724DB788}"/>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966F5E61-7E37-46C8-8897-263AB3F54099}"/>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0BE7B06C-4B80-45E1-95C0-F9BBBFE431A1}"/>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7077EC06-C67F-45CC-BDFA-09DD1F01B442}"/>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8F5AAA17-6030-429B-9018-4C2BC5AEEC97}"/>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E00FEA4-F185-4BF4-A32F-83BAA438B77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0E8F8B1-0CCE-48C0-9366-E3A19043549A}"/>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C1AB42D-E19C-4522-8500-012B3D48794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2E636B-99EE-4B7B-8739-C105BA66DD0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423404D-20E0-49A5-8F78-6486E4855A5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170180</xdr:rowOff>
    </xdr:from>
    <xdr:to>
      <xdr:col>24</xdr:col>
      <xdr:colOff>114300</xdr:colOff>
      <xdr:row>83</xdr:row>
      <xdr:rowOff>100330</xdr:rowOff>
    </xdr:to>
    <xdr:sp macro="" textlink="">
      <xdr:nvSpPr>
        <xdr:cNvPr id="301" name="楕円 300">
          <a:extLst>
            <a:ext uri="{FF2B5EF4-FFF2-40B4-BE49-F238E27FC236}">
              <a16:creationId xmlns:a16="http://schemas.microsoft.com/office/drawing/2014/main" id="{F46BA866-2813-450D-AA38-333BB8CA1746}"/>
            </a:ext>
          </a:extLst>
        </xdr:cNvPr>
        <xdr:cNvSpPr/>
      </xdr:nvSpPr>
      <xdr:spPr>
        <a:xfrm>
          <a:off x="4131310" y="1423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148607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8EC2B20A-D3FB-4504-B598-D7818A1D60DC}"/>
            </a:ext>
          </a:extLst>
        </xdr:cNvPr>
        <xdr:cNvSpPr txBox="1"/>
      </xdr:nvSpPr>
      <xdr:spPr>
        <a:xfrm>
          <a:off x="421259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117929</xdr:rowOff>
    </xdr:from>
    <xdr:to>
      <xdr:col>20</xdr:col>
      <xdr:colOff>38100</xdr:colOff>
      <xdr:row>83</xdr:row>
      <xdr:rowOff>48079</xdr:rowOff>
    </xdr:to>
    <xdr:sp macro="" textlink="">
      <xdr:nvSpPr>
        <xdr:cNvPr id="303" name="楕円 302">
          <a:extLst>
            <a:ext uri="{FF2B5EF4-FFF2-40B4-BE49-F238E27FC236}">
              <a16:creationId xmlns:a16="http://schemas.microsoft.com/office/drawing/2014/main" id="{F996807B-0B3F-4679-A2C6-FAB8997398DC}"/>
            </a:ext>
          </a:extLst>
        </xdr:cNvPr>
        <xdr:cNvSpPr/>
      </xdr:nvSpPr>
      <xdr:spPr>
        <a:xfrm>
          <a:off x="3388360" y="141768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168729</xdr:rowOff>
    </xdr:from>
    <xdr:to>
      <xdr:col>24</xdr:col>
      <xdr:colOff>63500</xdr:colOff>
      <xdr:row>83</xdr:row>
      <xdr:rowOff>49530</xdr:rowOff>
    </xdr:to>
    <xdr:cxnSp macro="">
      <xdr:nvCxnSpPr>
        <xdr:cNvPr id="304" name="直線コネクタ 303">
          <a:extLst>
            <a:ext uri="{FF2B5EF4-FFF2-40B4-BE49-F238E27FC236}">
              <a16:creationId xmlns:a16="http://schemas.microsoft.com/office/drawing/2014/main" id="{B2112154-94DB-433D-BF2F-A51FCD7637D0}"/>
            </a:ext>
          </a:extLst>
        </xdr:cNvPr>
        <xdr:cNvCxnSpPr/>
      </xdr:nvCxnSpPr>
      <xdr:spPr>
        <a:xfrm>
          <a:off x="3431540" y="14231439"/>
          <a:ext cx="74295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59145</xdr:rowOff>
    </xdr:from>
    <xdr:to>
      <xdr:col>15</xdr:col>
      <xdr:colOff>101600</xdr:colOff>
      <xdr:row>82</xdr:row>
      <xdr:rowOff>160745</xdr:rowOff>
    </xdr:to>
    <xdr:sp macro="" textlink="">
      <xdr:nvSpPr>
        <xdr:cNvPr id="305" name="楕円 304">
          <a:extLst>
            <a:ext uri="{FF2B5EF4-FFF2-40B4-BE49-F238E27FC236}">
              <a16:creationId xmlns:a16="http://schemas.microsoft.com/office/drawing/2014/main" id="{471C0971-9910-48E1-8D3E-D1009816238B}"/>
            </a:ext>
          </a:extLst>
        </xdr:cNvPr>
        <xdr:cNvSpPr/>
      </xdr:nvSpPr>
      <xdr:spPr>
        <a:xfrm>
          <a:off x="2571750" y="141142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109945</xdr:rowOff>
    </xdr:from>
    <xdr:to>
      <xdr:col>19</xdr:col>
      <xdr:colOff>177800</xdr:colOff>
      <xdr:row>82</xdr:row>
      <xdr:rowOff>168729</xdr:rowOff>
    </xdr:to>
    <xdr:cxnSp macro="">
      <xdr:nvCxnSpPr>
        <xdr:cNvPr id="306" name="直線コネクタ 305">
          <a:extLst>
            <a:ext uri="{FF2B5EF4-FFF2-40B4-BE49-F238E27FC236}">
              <a16:creationId xmlns:a16="http://schemas.microsoft.com/office/drawing/2014/main" id="{F724D696-88E1-45A1-8587-9F32C4943708}"/>
            </a:ext>
          </a:extLst>
        </xdr:cNvPr>
        <xdr:cNvCxnSpPr/>
      </xdr:nvCxnSpPr>
      <xdr:spPr>
        <a:xfrm>
          <a:off x="2626360" y="14166940"/>
          <a:ext cx="805180" cy="6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10161</xdr:rowOff>
    </xdr:from>
    <xdr:to>
      <xdr:col>10</xdr:col>
      <xdr:colOff>165100</xdr:colOff>
      <xdr:row>82</xdr:row>
      <xdr:rowOff>111761</xdr:rowOff>
    </xdr:to>
    <xdr:sp macro="" textlink="">
      <xdr:nvSpPr>
        <xdr:cNvPr id="307" name="楕円 306">
          <a:extLst>
            <a:ext uri="{FF2B5EF4-FFF2-40B4-BE49-F238E27FC236}">
              <a16:creationId xmlns:a16="http://schemas.microsoft.com/office/drawing/2014/main" id="{C0034ED8-D4A2-4215-AF46-2E1B6E3F6862}"/>
            </a:ext>
          </a:extLst>
        </xdr:cNvPr>
        <xdr:cNvSpPr/>
      </xdr:nvSpPr>
      <xdr:spPr>
        <a:xfrm>
          <a:off x="1774190" y="140709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60961</xdr:rowOff>
    </xdr:from>
    <xdr:to>
      <xdr:col>15</xdr:col>
      <xdr:colOff>50800</xdr:colOff>
      <xdr:row>82</xdr:row>
      <xdr:rowOff>109945</xdr:rowOff>
    </xdr:to>
    <xdr:cxnSp macro="">
      <xdr:nvCxnSpPr>
        <xdr:cNvPr id="308" name="直線コネクタ 307">
          <a:extLst>
            <a:ext uri="{FF2B5EF4-FFF2-40B4-BE49-F238E27FC236}">
              <a16:creationId xmlns:a16="http://schemas.microsoft.com/office/drawing/2014/main" id="{34F3F3B6-874E-443A-84FB-404FB88C20AB}"/>
            </a:ext>
          </a:extLst>
        </xdr:cNvPr>
        <xdr:cNvCxnSpPr/>
      </xdr:nvCxnSpPr>
      <xdr:spPr>
        <a:xfrm>
          <a:off x="1828800" y="14116051"/>
          <a:ext cx="797560" cy="5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129358</xdr:rowOff>
    </xdr:from>
    <xdr:to>
      <xdr:col>6</xdr:col>
      <xdr:colOff>38100</xdr:colOff>
      <xdr:row>82</xdr:row>
      <xdr:rowOff>59508</xdr:rowOff>
    </xdr:to>
    <xdr:sp macro="" textlink="">
      <xdr:nvSpPr>
        <xdr:cNvPr id="309" name="楕円 308">
          <a:extLst>
            <a:ext uri="{FF2B5EF4-FFF2-40B4-BE49-F238E27FC236}">
              <a16:creationId xmlns:a16="http://schemas.microsoft.com/office/drawing/2014/main" id="{19BE3212-DA6C-491F-938C-FAD845AD1A75}"/>
            </a:ext>
          </a:extLst>
        </xdr:cNvPr>
        <xdr:cNvSpPr/>
      </xdr:nvSpPr>
      <xdr:spPr>
        <a:xfrm>
          <a:off x="988060" y="140206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8708</xdr:rowOff>
    </xdr:from>
    <xdr:to>
      <xdr:col>10</xdr:col>
      <xdr:colOff>114300</xdr:colOff>
      <xdr:row>82</xdr:row>
      <xdr:rowOff>60961</xdr:rowOff>
    </xdr:to>
    <xdr:cxnSp macro="">
      <xdr:nvCxnSpPr>
        <xdr:cNvPr id="310" name="直線コネクタ 309">
          <a:extLst>
            <a:ext uri="{FF2B5EF4-FFF2-40B4-BE49-F238E27FC236}">
              <a16:creationId xmlns:a16="http://schemas.microsoft.com/office/drawing/2014/main" id="{7489CE33-0A1B-4293-8D79-E5586E652138}"/>
            </a:ext>
          </a:extLst>
        </xdr:cNvPr>
        <xdr:cNvCxnSpPr/>
      </xdr:nvCxnSpPr>
      <xdr:spPr>
        <a:xfrm>
          <a:off x="1031240" y="14069513"/>
          <a:ext cx="797560" cy="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6D44B14F-5048-4B38-93B9-E9EEF5387E3E}"/>
            </a:ext>
          </a:extLst>
        </xdr:cNvPr>
        <xdr:cNvSpPr txBox="1"/>
      </xdr:nvSpPr>
      <xdr:spPr>
        <a:xfrm>
          <a:off x="323914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D70861CD-825A-445C-9A1F-8D89052EC108}"/>
            </a:ext>
          </a:extLst>
        </xdr:cNvPr>
        <xdr:cNvSpPr txBox="1"/>
      </xdr:nvSpPr>
      <xdr:spPr>
        <a:xfrm>
          <a:off x="24390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CEE19840-B79A-4652-9517-A059D967404E}"/>
            </a:ext>
          </a:extLst>
        </xdr:cNvPr>
        <xdr:cNvSpPr txBox="1"/>
      </xdr:nvSpPr>
      <xdr:spPr>
        <a:xfrm>
          <a:off x="164148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63C07428-C687-474C-83A7-CF6FBC3CF121}"/>
            </a:ext>
          </a:extLst>
        </xdr:cNvPr>
        <xdr:cNvSpPr txBox="1"/>
      </xdr:nvSpPr>
      <xdr:spPr>
        <a:xfrm>
          <a:off x="855354" y="1415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39206</xdr:rowOff>
    </xdr:from>
    <xdr:ext cx="405111" cy="259045"/>
    <xdr:sp macro="" textlink="">
      <xdr:nvSpPr>
        <xdr:cNvPr id="315" name="n_1mainValue【公営住宅】&#10;有形固定資産減価償却率">
          <a:extLst>
            <a:ext uri="{FF2B5EF4-FFF2-40B4-BE49-F238E27FC236}">
              <a16:creationId xmlns:a16="http://schemas.microsoft.com/office/drawing/2014/main" id="{998A144A-8A01-43D5-8BC5-FFECDD91D989}"/>
            </a:ext>
          </a:extLst>
        </xdr:cNvPr>
        <xdr:cNvSpPr txBox="1"/>
      </xdr:nvSpPr>
      <xdr:spPr>
        <a:xfrm>
          <a:off x="32391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5822</xdr:rowOff>
    </xdr:from>
    <xdr:ext cx="405111" cy="259045"/>
    <xdr:sp macro="" textlink="">
      <xdr:nvSpPr>
        <xdr:cNvPr id="316" name="n_2mainValue【公営住宅】&#10;有形固定資産減価償却率">
          <a:extLst>
            <a:ext uri="{FF2B5EF4-FFF2-40B4-BE49-F238E27FC236}">
              <a16:creationId xmlns:a16="http://schemas.microsoft.com/office/drawing/2014/main" id="{E3FF5E21-2842-41D0-8527-DABEDB69C60A}"/>
            </a:ext>
          </a:extLst>
        </xdr:cNvPr>
        <xdr:cNvSpPr txBox="1"/>
      </xdr:nvSpPr>
      <xdr:spPr>
        <a:xfrm>
          <a:off x="2439044" y="138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128288</xdr:rowOff>
    </xdr:from>
    <xdr:ext cx="405111" cy="259045"/>
    <xdr:sp macro="" textlink="">
      <xdr:nvSpPr>
        <xdr:cNvPr id="317" name="n_3mainValue【公営住宅】&#10;有形固定資産減価償却率">
          <a:extLst>
            <a:ext uri="{FF2B5EF4-FFF2-40B4-BE49-F238E27FC236}">
              <a16:creationId xmlns:a16="http://schemas.microsoft.com/office/drawing/2014/main" id="{75C0240C-7044-41A8-9191-7EDF85D29114}"/>
            </a:ext>
          </a:extLst>
        </xdr:cNvPr>
        <xdr:cNvSpPr txBox="1"/>
      </xdr:nvSpPr>
      <xdr:spPr>
        <a:xfrm>
          <a:off x="1641484" y="1384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76035</xdr:rowOff>
    </xdr:from>
    <xdr:ext cx="405111" cy="259045"/>
    <xdr:sp macro="" textlink="">
      <xdr:nvSpPr>
        <xdr:cNvPr id="318" name="n_4mainValue【公営住宅】&#10;有形固定資産減価償却率">
          <a:extLst>
            <a:ext uri="{FF2B5EF4-FFF2-40B4-BE49-F238E27FC236}">
              <a16:creationId xmlns:a16="http://schemas.microsoft.com/office/drawing/2014/main" id="{A8BEA7EF-071F-482F-8838-1CB9F4AF7588}"/>
            </a:ext>
          </a:extLst>
        </xdr:cNvPr>
        <xdr:cNvSpPr txBox="1"/>
      </xdr:nvSpPr>
      <xdr:spPr>
        <a:xfrm>
          <a:off x="85535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35FEB49-24F4-4C3F-AE9C-C9E4DCEAFF0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587A4CB-D97C-4E6F-9F56-C461D5D91F1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423E1383-C207-4277-8E52-FFFE061A35D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ED26A15-F441-41EA-A2F4-A5BB76BF243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D6D4C1D-5586-486A-9E74-A7161E4F9DC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FD02B9C-62B1-4849-9F9F-6FE14968EE0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7C99E50-C07E-4FBE-A34E-ED07EEF1072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C65B763-BBB5-4A68-BE15-126DC5F9F8D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DD6F995-608E-4EE5-951B-ADEDE2A58CD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C0365FC-4EEF-4758-B97E-322CE38C77C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CF313235-8970-48AC-8E53-2BBF3B5179F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58ECFB1-1F34-4095-9251-0816A923D52F}"/>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E86691A0-759D-4BEE-9759-A9A328C177F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9B94E09B-2609-4C42-8F8D-8AC8AD5E395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65673A4B-E7D2-4F8B-B4C2-3FC3D52C9AE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B5289BC-54DE-4A60-AA0F-5E2010F8BB92}"/>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743CE1D6-AB0F-447F-9948-32CFE9616470}"/>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9BA86E79-B109-4B26-829A-5A0097E92CD5}"/>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C390B102-85D4-464C-97C4-C25E04FF8685}"/>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C37E951C-A140-4FE7-B29C-AA6CB3EF3B38}"/>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6077118-46AD-49F3-81CF-3A5586FBF00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C83B124-75E8-414B-9A04-9A92931B919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68AD1FF-8CF2-4C0A-9B72-7F1E00CCB51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5121DEBC-4EAF-4FE7-8BC7-CE886231226C}"/>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7144E8C2-66C9-4D20-8B50-36C73D6048A5}"/>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75C33894-2655-4C70-8E6D-3DC4728DA63E}"/>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99DE0EBE-582A-4B18-B318-7907ABB7F8BB}"/>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CE9D93CD-C74F-4257-8EB0-5E491A9172C7}"/>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3C6E7EA6-B31A-42C6-80B8-623BBAA76AF0}"/>
            </a:ext>
          </a:extLst>
        </xdr:cNvPr>
        <xdr:cNvSpPr txBox="1"/>
      </xdr:nvSpPr>
      <xdr:spPr>
        <a:xfrm>
          <a:off x="946785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49DFBA86-45B0-42CD-BED4-656F3C48A273}"/>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185E26FE-1671-4793-BE0A-5BDB39689007}"/>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229285B8-57C6-4DBE-BD56-2C3D078CB637}"/>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87E5A601-CE53-4D01-9CD3-EB13A058B679}"/>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39F47407-16E8-4474-ABCB-6F5228292702}"/>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DCC66DA-91A0-4913-A233-5B3974D0237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B8FCA62-FCE1-4B4A-A786-8698636311C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3196F7E-16D1-4425-B272-F0BC09F6E22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852996C-F9DD-420D-A950-4F9BC05CB29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F5AA7BE-395A-45A1-BB22-99D532DFA85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13208</xdr:rowOff>
    </xdr:from>
    <xdr:to>
      <xdr:col>55</xdr:col>
      <xdr:colOff>50800</xdr:colOff>
      <xdr:row>83</xdr:row>
      <xdr:rowOff>114808</xdr:rowOff>
    </xdr:to>
    <xdr:sp macro="" textlink="">
      <xdr:nvSpPr>
        <xdr:cNvPr id="358" name="楕円 357">
          <a:extLst>
            <a:ext uri="{FF2B5EF4-FFF2-40B4-BE49-F238E27FC236}">
              <a16:creationId xmlns:a16="http://schemas.microsoft.com/office/drawing/2014/main" id="{49DB879B-CAE1-4121-B9E7-07F5B2D34D45}"/>
            </a:ext>
          </a:extLst>
        </xdr:cNvPr>
        <xdr:cNvSpPr/>
      </xdr:nvSpPr>
      <xdr:spPr>
        <a:xfrm>
          <a:off x="9394190" y="1424736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36085</xdr:rowOff>
    </xdr:from>
    <xdr:ext cx="469744" cy="259045"/>
    <xdr:sp macro="" textlink="">
      <xdr:nvSpPr>
        <xdr:cNvPr id="359" name="【公営住宅】&#10;一人当たり面積該当値テキスト">
          <a:extLst>
            <a:ext uri="{FF2B5EF4-FFF2-40B4-BE49-F238E27FC236}">
              <a16:creationId xmlns:a16="http://schemas.microsoft.com/office/drawing/2014/main" id="{D52E5CA4-F1ED-483D-A961-2B0681ED6D88}"/>
            </a:ext>
          </a:extLst>
        </xdr:cNvPr>
        <xdr:cNvSpPr txBox="1"/>
      </xdr:nvSpPr>
      <xdr:spPr>
        <a:xfrm>
          <a:off x="9467850" y="1409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16256</xdr:rowOff>
    </xdr:from>
    <xdr:to>
      <xdr:col>50</xdr:col>
      <xdr:colOff>165100</xdr:colOff>
      <xdr:row>83</xdr:row>
      <xdr:rowOff>117856</xdr:rowOff>
    </xdr:to>
    <xdr:sp macro="" textlink="">
      <xdr:nvSpPr>
        <xdr:cNvPr id="360" name="楕円 359">
          <a:extLst>
            <a:ext uri="{FF2B5EF4-FFF2-40B4-BE49-F238E27FC236}">
              <a16:creationId xmlns:a16="http://schemas.microsoft.com/office/drawing/2014/main" id="{54640365-05C5-4EF5-AFEB-E43D9308AC5A}"/>
            </a:ext>
          </a:extLst>
        </xdr:cNvPr>
        <xdr:cNvSpPr/>
      </xdr:nvSpPr>
      <xdr:spPr>
        <a:xfrm>
          <a:off x="8632190" y="1425041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64008</xdr:rowOff>
    </xdr:from>
    <xdr:to>
      <xdr:col>55</xdr:col>
      <xdr:colOff>0</xdr:colOff>
      <xdr:row>83</xdr:row>
      <xdr:rowOff>67056</xdr:rowOff>
    </xdr:to>
    <xdr:cxnSp macro="">
      <xdr:nvCxnSpPr>
        <xdr:cNvPr id="361" name="直線コネクタ 360">
          <a:extLst>
            <a:ext uri="{FF2B5EF4-FFF2-40B4-BE49-F238E27FC236}">
              <a16:creationId xmlns:a16="http://schemas.microsoft.com/office/drawing/2014/main" id="{9BEF5C47-8C84-40AC-A46B-90E40D86323B}"/>
            </a:ext>
          </a:extLst>
        </xdr:cNvPr>
        <xdr:cNvCxnSpPr/>
      </xdr:nvCxnSpPr>
      <xdr:spPr>
        <a:xfrm flipV="1">
          <a:off x="8686800" y="14290548"/>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18542</xdr:rowOff>
    </xdr:from>
    <xdr:to>
      <xdr:col>46</xdr:col>
      <xdr:colOff>38100</xdr:colOff>
      <xdr:row>83</xdr:row>
      <xdr:rowOff>120142</xdr:rowOff>
    </xdr:to>
    <xdr:sp macro="" textlink="">
      <xdr:nvSpPr>
        <xdr:cNvPr id="362" name="楕円 361">
          <a:extLst>
            <a:ext uri="{FF2B5EF4-FFF2-40B4-BE49-F238E27FC236}">
              <a16:creationId xmlns:a16="http://schemas.microsoft.com/office/drawing/2014/main" id="{C2246908-C30C-4913-8F14-F35EF047A4B0}"/>
            </a:ext>
          </a:extLst>
        </xdr:cNvPr>
        <xdr:cNvSpPr/>
      </xdr:nvSpPr>
      <xdr:spPr>
        <a:xfrm>
          <a:off x="7846060" y="142527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67056</xdr:rowOff>
    </xdr:from>
    <xdr:to>
      <xdr:col>50</xdr:col>
      <xdr:colOff>114300</xdr:colOff>
      <xdr:row>83</xdr:row>
      <xdr:rowOff>69342</xdr:rowOff>
    </xdr:to>
    <xdr:cxnSp macro="">
      <xdr:nvCxnSpPr>
        <xdr:cNvPr id="363" name="直線コネクタ 362">
          <a:extLst>
            <a:ext uri="{FF2B5EF4-FFF2-40B4-BE49-F238E27FC236}">
              <a16:creationId xmlns:a16="http://schemas.microsoft.com/office/drawing/2014/main" id="{CA3F2C49-8303-4EDB-A51B-E5E0BEA5A4C9}"/>
            </a:ext>
          </a:extLst>
        </xdr:cNvPr>
        <xdr:cNvCxnSpPr/>
      </xdr:nvCxnSpPr>
      <xdr:spPr>
        <a:xfrm flipV="1">
          <a:off x="7889240" y="14295501"/>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19304</xdr:rowOff>
    </xdr:from>
    <xdr:to>
      <xdr:col>41</xdr:col>
      <xdr:colOff>101600</xdr:colOff>
      <xdr:row>83</xdr:row>
      <xdr:rowOff>120904</xdr:rowOff>
    </xdr:to>
    <xdr:sp macro="" textlink="">
      <xdr:nvSpPr>
        <xdr:cNvPr id="364" name="楕円 363">
          <a:extLst>
            <a:ext uri="{FF2B5EF4-FFF2-40B4-BE49-F238E27FC236}">
              <a16:creationId xmlns:a16="http://schemas.microsoft.com/office/drawing/2014/main" id="{07B3599A-A6B2-42BE-9750-648B9BD2F23B}"/>
            </a:ext>
          </a:extLst>
        </xdr:cNvPr>
        <xdr:cNvSpPr/>
      </xdr:nvSpPr>
      <xdr:spPr>
        <a:xfrm>
          <a:off x="7029450" y="142458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69342</xdr:rowOff>
    </xdr:from>
    <xdr:to>
      <xdr:col>45</xdr:col>
      <xdr:colOff>177800</xdr:colOff>
      <xdr:row>83</xdr:row>
      <xdr:rowOff>70104</xdr:rowOff>
    </xdr:to>
    <xdr:cxnSp macro="">
      <xdr:nvCxnSpPr>
        <xdr:cNvPr id="365" name="直線コネクタ 364">
          <a:extLst>
            <a:ext uri="{FF2B5EF4-FFF2-40B4-BE49-F238E27FC236}">
              <a16:creationId xmlns:a16="http://schemas.microsoft.com/office/drawing/2014/main" id="{39EF643C-D632-4634-A7CF-505379DB20D1}"/>
            </a:ext>
          </a:extLst>
        </xdr:cNvPr>
        <xdr:cNvCxnSpPr/>
      </xdr:nvCxnSpPr>
      <xdr:spPr>
        <a:xfrm flipV="1">
          <a:off x="7084060" y="14297787"/>
          <a:ext cx="80518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20828</xdr:rowOff>
    </xdr:from>
    <xdr:to>
      <xdr:col>36</xdr:col>
      <xdr:colOff>165100</xdr:colOff>
      <xdr:row>83</xdr:row>
      <xdr:rowOff>122428</xdr:rowOff>
    </xdr:to>
    <xdr:sp macro="" textlink="">
      <xdr:nvSpPr>
        <xdr:cNvPr id="366" name="楕円 365">
          <a:extLst>
            <a:ext uri="{FF2B5EF4-FFF2-40B4-BE49-F238E27FC236}">
              <a16:creationId xmlns:a16="http://schemas.microsoft.com/office/drawing/2014/main" id="{E8E974EE-CD59-4A9D-9177-CB107152277A}"/>
            </a:ext>
          </a:extLst>
        </xdr:cNvPr>
        <xdr:cNvSpPr/>
      </xdr:nvSpPr>
      <xdr:spPr>
        <a:xfrm>
          <a:off x="6231890" y="1424736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70104</xdr:rowOff>
    </xdr:from>
    <xdr:to>
      <xdr:col>41</xdr:col>
      <xdr:colOff>50800</xdr:colOff>
      <xdr:row>83</xdr:row>
      <xdr:rowOff>71628</xdr:rowOff>
    </xdr:to>
    <xdr:cxnSp macro="">
      <xdr:nvCxnSpPr>
        <xdr:cNvPr id="367" name="直線コネクタ 366">
          <a:extLst>
            <a:ext uri="{FF2B5EF4-FFF2-40B4-BE49-F238E27FC236}">
              <a16:creationId xmlns:a16="http://schemas.microsoft.com/office/drawing/2014/main" id="{E4779B85-E5B2-4A7C-824B-CE1D70EF37AF}"/>
            </a:ext>
          </a:extLst>
        </xdr:cNvPr>
        <xdr:cNvCxnSpPr/>
      </xdr:nvCxnSpPr>
      <xdr:spPr>
        <a:xfrm flipV="1">
          <a:off x="6286500" y="14298549"/>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A808DE78-A347-4B6A-82A7-029EF9F08467}"/>
            </a:ext>
          </a:extLst>
        </xdr:cNvPr>
        <xdr:cNvSpPr txBox="1"/>
      </xdr:nvSpPr>
      <xdr:spPr>
        <a:xfrm>
          <a:off x="845446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930BB645-9607-455F-B24C-6E30BE495CEE}"/>
            </a:ext>
          </a:extLst>
        </xdr:cNvPr>
        <xdr:cNvSpPr txBox="1"/>
      </xdr:nvSpPr>
      <xdr:spPr>
        <a:xfrm>
          <a:off x="767341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8CC8BA17-F8C6-4EA3-BC66-17C0AAAE7E99}"/>
            </a:ext>
          </a:extLst>
        </xdr:cNvPr>
        <xdr:cNvSpPr txBox="1"/>
      </xdr:nvSpPr>
      <xdr:spPr>
        <a:xfrm>
          <a:off x="6866332"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1ADCBB12-9A3F-44EC-9C4C-9B9642E4DB66}"/>
            </a:ext>
          </a:extLst>
        </xdr:cNvPr>
        <xdr:cNvSpPr txBox="1"/>
      </xdr:nvSpPr>
      <xdr:spPr>
        <a:xfrm>
          <a:off x="6068772"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134383</xdr:rowOff>
    </xdr:from>
    <xdr:ext cx="469744" cy="259045"/>
    <xdr:sp macro="" textlink="">
      <xdr:nvSpPr>
        <xdr:cNvPr id="372" name="n_1mainValue【公営住宅】&#10;一人当たり面積">
          <a:extLst>
            <a:ext uri="{FF2B5EF4-FFF2-40B4-BE49-F238E27FC236}">
              <a16:creationId xmlns:a16="http://schemas.microsoft.com/office/drawing/2014/main" id="{5EA0C7C4-8612-427B-A603-33B952C858DA}"/>
            </a:ext>
          </a:extLst>
        </xdr:cNvPr>
        <xdr:cNvSpPr txBox="1"/>
      </xdr:nvSpPr>
      <xdr:spPr>
        <a:xfrm>
          <a:off x="8454467" y="1401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136669</xdr:rowOff>
    </xdr:from>
    <xdr:ext cx="469744" cy="259045"/>
    <xdr:sp macro="" textlink="">
      <xdr:nvSpPr>
        <xdr:cNvPr id="373" name="n_2mainValue【公営住宅】&#10;一人当たり面積">
          <a:extLst>
            <a:ext uri="{FF2B5EF4-FFF2-40B4-BE49-F238E27FC236}">
              <a16:creationId xmlns:a16="http://schemas.microsoft.com/office/drawing/2014/main" id="{04C92DCB-B6C5-4C62-A655-9F49F0A16891}"/>
            </a:ext>
          </a:extLst>
        </xdr:cNvPr>
        <xdr:cNvSpPr txBox="1"/>
      </xdr:nvSpPr>
      <xdr:spPr>
        <a:xfrm>
          <a:off x="7673417" y="1402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137431</xdr:rowOff>
    </xdr:from>
    <xdr:ext cx="469744" cy="259045"/>
    <xdr:sp macro="" textlink="">
      <xdr:nvSpPr>
        <xdr:cNvPr id="374" name="n_3mainValue【公営住宅】&#10;一人当たり面積">
          <a:extLst>
            <a:ext uri="{FF2B5EF4-FFF2-40B4-BE49-F238E27FC236}">
              <a16:creationId xmlns:a16="http://schemas.microsoft.com/office/drawing/2014/main" id="{1487E802-E09F-47D2-B873-AE47C64B1685}"/>
            </a:ext>
          </a:extLst>
        </xdr:cNvPr>
        <xdr:cNvSpPr txBox="1"/>
      </xdr:nvSpPr>
      <xdr:spPr>
        <a:xfrm>
          <a:off x="6866332" y="1402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138955</xdr:rowOff>
    </xdr:from>
    <xdr:ext cx="469744" cy="259045"/>
    <xdr:sp macro="" textlink="">
      <xdr:nvSpPr>
        <xdr:cNvPr id="375" name="n_4mainValue【公営住宅】&#10;一人当たり面積">
          <a:extLst>
            <a:ext uri="{FF2B5EF4-FFF2-40B4-BE49-F238E27FC236}">
              <a16:creationId xmlns:a16="http://schemas.microsoft.com/office/drawing/2014/main" id="{582CA6EE-0828-42F5-8E6C-5CA9F7FD59EB}"/>
            </a:ext>
          </a:extLst>
        </xdr:cNvPr>
        <xdr:cNvSpPr txBox="1"/>
      </xdr:nvSpPr>
      <xdr:spPr>
        <a:xfrm>
          <a:off x="6068772" y="1402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1185CF8-6353-4709-902E-6DF54F7E4B5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1B274A2-6973-4703-A5A3-762571FBB35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262AC8F-25EE-4D18-997C-768206A3BB6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AA14FA2-5F9D-4033-9290-BD3D4A88C65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96E9494-1226-402C-AC66-B7DAFE5BD7D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3991BF8-4CA2-41E7-BB33-61CCEEB7605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303D9CF-4539-41F5-98BA-0B3E6FBF9CA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816BD1E-2845-42F0-ADB7-AF79AEA2C8A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B3B45FE-CF40-456C-B2BE-5CA3C76815A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3505EFF-2098-4D19-9896-4D96A93FC33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9E312134-67F3-4113-9999-63CEF4D2E60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A954365-40DB-4957-81CB-69C1BC932F8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75C7BE8-A9C7-4D40-B53C-E861882477E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456CACC-A27E-45AD-A565-2EBF9B20BC3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86B0F2A-85FF-475E-AC72-0D6DB59A274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1545607-A3B6-4ACA-BEE1-DA6950D3BA4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66BAB2E-D75D-4EC8-9457-C5256FEFD20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49F660F-E3A6-43EC-9DFF-8DAEB06ADF4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1003BD3-B05E-41A5-B028-7128A6071CF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63E7910-FC9D-429B-BDF5-DBA63121271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3FD000A-E20E-455F-9C1A-9C495C331D6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6A3E0E5D-46FD-45BA-BE5A-0ACD1EB32BE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4F559B4-504E-49A2-9819-7BAF5C8AA1F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0ACA8DF-831F-4270-99AC-194CD6C2236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BAD3D94-6C21-412F-9E54-677F3796048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C6C050A-9FE7-41E4-A663-BA95605F4AF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8344BDE-653C-4A4D-A784-E8139E358F6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A15E574D-7FCF-4B71-9CE2-C98C3911E6CE}"/>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1DE3E238-BB9E-4875-BDFD-E19FDD82671E}"/>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FF728D7B-C2C0-4C04-B26F-E2E63BFCE9D8}"/>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3EEBE9AE-678D-4252-BEFA-65AC51786A9E}"/>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1ACEC3FE-49EF-4370-8E59-C46BC5BB37FA}"/>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32A57FB6-6F2B-46E9-A0C7-B95FDEFAD51F}"/>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82FA6AF7-AED4-4D9A-9D12-ADE23E149C77}"/>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3A54E5B7-8B91-46ED-8668-4F8B2D504981}"/>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BC3DDE67-AAC7-4ADE-8901-4ACDF21A870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FB22920B-A7DF-450E-B033-55B32B15A2B3}"/>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4128D2DC-EFDE-4E12-9875-9251B56E7BA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3ED80288-F6DA-4D83-B152-CD3932B6E894}"/>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C81BA62A-5F69-4E43-AB6D-C105C69CA798}"/>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A90611FA-ADE4-451B-85B2-A2A7D6BD39C6}"/>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65EBF9E2-F631-4A42-AF92-689A3172DA6F}"/>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C294D37E-F3BA-47D9-9D7F-ADA1AE378B81}"/>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3F97083B-8396-4BE4-857A-29FB7CCF742C}"/>
            </a:ext>
          </a:extLst>
        </xdr:cNvPr>
        <xdr:cNvSpPr txBox="1"/>
      </xdr:nvSpPr>
      <xdr:spPr>
        <a:xfrm>
          <a:off x="14742160" y="610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47BE9226-B063-48E1-A3F4-61D98D6DB6F2}"/>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EE208E1C-5752-4227-9824-324D58E3798D}"/>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17E0E819-2396-4066-9A60-A5CAE72C36F2}"/>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92E3B0A3-C68D-44C5-B3AC-E4E7DB1C0C0F}"/>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23B51A38-6123-40E6-9183-7C383D8D5812}"/>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92227F45-09AD-4268-A312-EE2AFB61C79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E2CADB1-BC1D-4AB8-9D72-A7A04FBFBD3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A5B7308-0076-4424-842E-F102C542709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C22A311-E865-445C-A3F7-A477C6242D1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98B7CBF-F461-42E9-B7CC-065328D76A0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89408</xdr:rowOff>
    </xdr:from>
    <xdr:to>
      <xdr:col>85</xdr:col>
      <xdr:colOff>177800</xdr:colOff>
      <xdr:row>39</xdr:row>
      <xdr:rowOff>19558</xdr:rowOff>
    </xdr:to>
    <xdr:sp macro="" textlink="">
      <xdr:nvSpPr>
        <xdr:cNvPr id="430" name="楕円 429">
          <a:extLst>
            <a:ext uri="{FF2B5EF4-FFF2-40B4-BE49-F238E27FC236}">
              <a16:creationId xmlns:a16="http://schemas.microsoft.com/office/drawing/2014/main" id="{83E5B826-4B0E-4B7E-9A64-AC6C67A81F29}"/>
            </a:ext>
          </a:extLst>
        </xdr:cNvPr>
        <xdr:cNvSpPr/>
      </xdr:nvSpPr>
      <xdr:spPr>
        <a:xfrm>
          <a:off x="14649450" y="660831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67835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4D58621-A3EF-41E2-8653-943526D63BE4}"/>
            </a:ext>
          </a:extLst>
        </xdr:cNvPr>
        <xdr:cNvSpPr txBox="1"/>
      </xdr:nvSpPr>
      <xdr:spPr>
        <a:xfrm>
          <a:off x="14742160" y="658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66548</xdr:rowOff>
    </xdr:from>
    <xdr:to>
      <xdr:col>81</xdr:col>
      <xdr:colOff>101600</xdr:colOff>
      <xdr:row>38</xdr:row>
      <xdr:rowOff>168148</xdr:rowOff>
    </xdr:to>
    <xdr:sp macro="" textlink="">
      <xdr:nvSpPr>
        <xdr:cNvPr id="432" name="楕円 431">
          <a:extLst>
            <a:ext uri="{FF2B5EF4-FFF2-40B4-BE49-F238E27FC236}">
              <a16:creationId xmlns:a16="http://schemas.microsoft.com/office/drawing/2014/main" id="{D5827B93-52BE-44D5-BAD3-8AB4920883C3}"/>
            </a:ext>
          </a:extLst>
        </xdr:cNvPr>
        <xdr:cNvSpPr/>
      </xdr:nvSpPr>
      <xdr:spPr>
        <a:xfrm>
          <a:off x="13887450" y="65797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117348</xdr:rowOff>
    </xdr:from>
    <xdr:to>
      <xdr:col>85</xdr:col>
      <xdr:colOff>127000</xdr:colOff>
      <xdr:row>38</xdr:row>
      <xdr:rowOff>140208</xdr:rowOff>
    </xdr:to>
    <xdr:cxnSp macro="">
      <xdr:nvCxnSpPr>
        <xdr:cNvPr id="433" name="直線コネクタ 432">
          <a:extLst>
            <a:ext uri="{FF2B5EF4-FFF2-40B4-BE49-F238E27FC236}">
              <a16:creationId xmlns:a16="http://schemas.microsoft.com/office/drawing/2014/main" id="{773EEB51-48AF-46B7-818A-4E7FBB0D4862}"/>
            </a:ext>
          </a:extLst>
        </xdr:cNvPr>
        <xdr:cNvCxnSpPr/>
      </xdr:nvCxnSpPr>
      <xdr:spPr>
        <a:xfrm>
          <a:off x="13942060" y="6632448"/>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45974</xdr:rowOff>
    </xdr:from>
    <xdr:to>
      <xdr:col>76</xdr:col>
      <xdr:colOff>165100</xdr:colOff>
      <xdr:row>38</xdr:row>
      <xdr:rowOff>147574</xdr:rowOff>
    </xdr:to>
    <xdr:sp macro="" textlink="">
      <xdr:nvSpPr>
        <xdr:cNvPr id="434" name="楕円 433">
          <a:extLst>
            <a:ext uri="{FF2B5EF4-FFF2-40B4-BE49-F238E27FC236}">
              <a16:creationId xmlns:a16="http://schemas.microsoft.com/office/drawing/2014/main" id="{15C41248-CDCD-4629-8F48-29811A6538A6}"/>
            </a:ext>
          </a:extLst>
        </xdr:cNvPr>
        <xdr:cNvSpPr/>
      </xdr:nvSpPr>
      <xdr:spPr>
        <a:xfrm>
          <a:off x="13089890" y="656297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96774</xdr:rowOff>
    </xdr:from>
    <xdr:to>
      <xdr:col>81</xdr:col>
      <xdr:colOff>50800</xdr:colOff>
      <xdr:row>38</xdr:row>
      <xdr:rowOff>117348</xdr:rowOff>
    </xdr:to>
    <xdr:cxnSp macro="">
      <xdr:nvCxnSpPr>
        <xdr:cNvPr id="435" name="直線コネクタ 434">
          <a:extLst>
            <a:ext uri="{FF2B5EF4-FFF2-40B4-BE49-F238E27FC236}">
              <a16:creationId xmlns:a16="http://schemas.microsoft.com/office/drawing/2014/main" id="{CA1AE8D0-D3D0-4009-85F1-623B457DC155}"/>
            </a:ext>
          </a:extLst>
        </xdr:cNvPr>
        <xdr:cNvCxnSpPr/>
      </xdr:nvCxnSpPr>
      <xdr:spPr>
        <a:xfrm>
          <a:off x="13144500" y="6608064"/>
          <a:ext cx="79756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146558</xdr:rowOff>
    </xdr:from>
    <xdr:to>
      <xdr:col>72</xdr:col>
      <xdr:colOff>38100</xdr:colOff>
      <xdr:row>38</xdr:row>
      <xdr:rowOff>76708</xdr:rowOff>
    </xdr:to>
    <xdr:sp macro="" textlink="">
      <xdr:nvSpPr>
        <xdr:cNvPr id="436" name="楕円 435">
          <a:extLst>
            <a:ext uri="{FF2B5EF4-FFF2-40B4-BE49-F238E27FC236}">
              <a16:creationId xmlns:a16="http://schemas.microsoft.com/office/drawing/2014/main" id="{6749A0AC-CDCD-4C1C-B4B3-F06AE51BC7DF}"/>
            </a:ext>
          </a:extLst>
        </xdr:cNvPr>
        <xdr:cNvSpPr/>
      </xdr:nvSpPr>
      <xdr:spPr>
        <a:xfrm>
          <a:off x="12303760" y="64883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25908</xdr:rowOff>
    </xdr:from>
    <xdr:to>
      <xdr:col>76</xdr:col>
      <xdr:colOff>114300</xdr:colOff>
      <xdr:row>38</xdr:row>
      <xdr:rowOff>96774</xdr:rowOff>
    </xdr:to>
    <xdr:cxnSp macro="">
      <xdr:nvCxnSpPr>
        <xdr:cNvPr id="437" name="直線コネクタ 436">
          <a:extLst>
            <a:ext uri="{FF2B5EF4-FFF2-40B4-BE49-F238E27FC236}">
              <a16:creationId xmlns:a16="http://schemas.microsoft.com/office/drawing/2014/main" id="{663D03EF-FD0B-4F83-BC9B-AB5AE333B0C4}"/>
            </a:ext>
          </a:extLst>
        </xdr:cNvPr>
        <xdr:cNvCxnSpPr/>
      </xdr:nvCxnSpPr>
      <xdr:spPr>
        <a:xfrm>
          <a:off x="12346940" y="6537198"/>
          <a:ext cx="79756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119126</xdr:rowOff>
    </xdr:from>
    <xdr:to>
      <xdr:col>67</xdr:col>
      <xdr:colOff>101600</xdr:colOff>
      <xdr:row>38</xdr:row>
      <xdr:rowOff>49276</xdr:rowOff>
    </xdr:to>
    <xdr:sp macro="" textlink="">
      <xdr:nvSpPr>
        <xdr:cNvPr id="438" name="楕円 437">
          <a:extLst>
            <a:ext uri="{FF2B5EF4-FFF2-40B4-BE49-F238E27FC236}">
              <a16:creationId xmlns:a16="http://schemas.microsoft.com/office/drawing/2014/main" id="{5BD32B97-20D5-424C-A4B6-EB8EB7DDE80C}"/>
            </a:ext>
          </a:extLst>
        </xdr:cNvPr>
        <xdr:cNvSpPr/>
      </xdr:nvSpPr>
      <xdr:spPr>
        <a:xfrm>
          <a:off x="11487150" y="64646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169926</xdr:rowOff>
    </xdr:from>
    <xdr:to>
      <xdr:col>71</xdr:col>
      <xdr:colOff>177800</xdr:colOff>
      <xdr:row>38</xdr:row>
      <xdr:rowOff>25908</xdr:rowOff>
    </xdr:to>
    <xdr:cxnSp macro="">
      <xdr:nvCxnSpPr>
        <xdr:cNvPr id="439" name="直線コネクタ 438">
          <a:extLst>
            <a:ext uri="{FF2B5EF4-FFF2-40B4-BE49-F238E27FC236}">
              <a16:creationId xmlns:a16="http://schemas.microsoft.com/office/drawing/2014/main" id="{E739439A-69B6-41FE-B812-93D5403517EF}"/>
            </a:ext>
          </a:extLst>
        </xdr:cNvPr>
        <xdr:cNvCxnSpPr/>
      </xdr:nvCxnSpPr>
      <xdr:spPr>
        <a:xfrm>
          <a:off x="11541760" y="6517386"/>
          <a:ext cx="80518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4402C328-6226-42D8-981C-D3C097184CC1}"/>
            </a:ext>
          </a:extLst>
        </xdr:cNvPr>
        <xdr:cNvSpPr txBox="1"/>
      </xdr:nvSpPr>
      <xdr:spPr>
        <a:xfrm>
          <a:off x="13738234"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DF9C6BDF-B210-4A87-8430-7798CD9513FA}"/>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7486AF82-6828-42BC-88F5-89EC6FB66DA4}"/>
            </a:ext>
          </a:extLst>
        </xdr:cNvPr>
        <xdr:cNvSpPr txBox="1"/>
      </xdr:nvSpPr>
      <xdr:spPr>
        <a:xfrm>
          <a:off x="12171054"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C81F463B-B637-4A8C-B908-445F749D6189}"/>
            </a:ext>
          </a:extLst>
        </xdr:cNvPr>
        <xdr:cNvSpPr txBox="1"/>
      </xdr:nvSpPr>
      <xdr:spPr>
        <a:xfrm>
          <a:off x="1135444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159275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8A4CAE39-ED51-45F7-928F-714FCBD41B0B}"/>
            </a:ext>
          </a:extLst>
        </xdr:cNvPr>
        <xdr:cNvSpPr txBox="1"/>
      </xdr:nvSpPr>
      <xdr:spPr>
        <a:xfrm>
          <a:off x="13738234" y="66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138701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D17E554-EE44-422D-B93F-6D4F0DED57D1}"/>
            </a:ext>
          </a:extLst>
        </xdr:cNvPr>
        <xdr:cNvSpPr txBox="1"/>
      </xdr:nvSpPr>
      <xdr:spPr>
        <a:xfrm>
          <a:off x="12957184" y="664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67835</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4241AB44-AD74-49BC-9F65-20D5ACD62425}"/>
            </a:ext>
          </a:extLst>
        </xdr:cNvPr>
        <xdr:cNvSpPr txBox="1"/>
      </xdr:nvSpPr>
      <xdr:spPr>
        <a:xfrm>
          <a:off x="12171054" y="658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40403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7897722-8EB0-47D0-8A7A-05861B8F6D1D}"/>
            </a:ext>
          </a:extLst>
        </xdr:cNvPr>
        <xdr:cNvSpPr txBox="1"/>
      </xdr:nvSpPr>
      <xdr:spPr>
        <a:xfrm>
          <a:off x="11354444" y="655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D522B603-D20C-4601-A0B8-402528C60BA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C813822B-7D0A-4A17-B1C8-B3DE8ECA496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11C1BB35-C3F2-4215-9C8F-191E5EBAF4E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31B8105E-6552-4B15-A05D-BE3B90A4D9B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DF91B9C7-B869-47ED-B4E9-76D860CF266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A588569B-03D7-481F-80E5-56C3C736CF0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E0629091-F499-4754-B3D2-DD39775D1EC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1B1E3F8D-F2A7-4266-91A0-EF070CDA1D6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28CE6257-4F67-47E2-AB56-A20B9190145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14CF9F63-6465-4AA9-A97D-732ADB2F2AA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C6D4D174-134D-4E66-B55E-0F556492EF2D}"/>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43FDC856-E0F3-4432-A1B9-F3935C22B76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3BC3619-020B-4161-A97E-1F65DBF69F59}"/>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C454D7C9-D6DF-45E5-A2CB-1B44C9CFF236}"/>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2B7A6906-EA55-40E5-BCF3-7406DA31D63A}"/>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B4A64198-5790-4A28-BF7C-7DEAB83B1580}"/>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153AEA47-E9B4-4E4D-987D-D6D14D971C4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D4ABEB18-8917-4EBE-AA7E-9D60ECBEB204}"/>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D8B1032C-76CB-4742-B00A-FA0D3E364A05}"/>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90CAFBA2-517C-4241-A87E-95122D81603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E016B870-5462-4233-99C2-BFD5CCC3596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35CEBC26-DC32-4FE5-962E-637E1A40FC48}"/>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A1AF87CD-9AE6-4106-BD0B-B5AFF398896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7313177E-E7AF-4374-93D2-0769E1FA88BE}"/>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164BF7E4-D420-48FB-94F3-F6BE1E9E0BEA}"/>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5A97546B-8C1E-4D58-9BA1-C3C4E4AF7B2C}"/>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9A7A1E3E-D42C-4A4E-A047-6FA875A86887}"/>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FBCCD4CB-BEBD-4775-ACD9-AECECB4F3049}"/>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E300ECB-8B46-46F6-A691-DBCD72B61D40}"/>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AA9DB74B-62B8-4F34-994E-47C6EE07E267}"/>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B89DCA1F-25DF-471E-B88C-B93090BFFCFC}"/>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9D196AD0-751F-4D7B-95D0-6EFDFA16CD5B}"/>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B16E56AD-0E27-4364-A1C6-343C97F565FB}"/>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ADEB1C77-B24E-415D-A8CE-24B785B373B7}"/>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12C6F1F-2977-4B9B-A5AB-A1975BA7B45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7BF856D-DC5D-400E-9629-A1105380917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A05D7D5-4FE1-4608-B706-86B7E686224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870F4DB-3050-41C7-8DBE-B8622DA362F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8CC640F-61E8-4AAA-B6CF-D0D3CD584E1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120650</xdr:rowOff>
    </xdr:from>
    <xdr:to>
      <xdr:col>116</xdr:col>
      <xdr:colOff>114300</xdr:colOff>
      <xdr:row>40</xdr:row>
      <xdr:rowOff>50800</xdr:rowOff>
    </xdr:to>
    <xdr:sp macro="" textlink="">
      <xdr:nvSpPr>
        <xdr:cNvPr id="487" name="楕円 486">
          <a:extLst>
            <a:ext uri="{FF2B5EF4-FFF2-40B4-BE49-F238E27FC236}">
              <a16:creationId xmlns:a16="http://schemas.microsoft.com/office/drawing/2014/main" id="{0B26134B-A250-4DB9-878C-BC2767A691C7}"/>
            </a:ext>
          </a:extLst>
        </xdr:cNvPr>
        <xdr:cNvSpPr/>
      </xdr:nvSpPr>
      <xdr:spPr>
        <a:xfrm>
          <a:off x="19904710" y="6809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99077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2E1FD62A-4729-459A-8129-FC660B5F9F82}"/>
            </a:ext>
          </a:extLst>
        </xdr:cNvPr>
        <xdr:cNvSpPr txBox="1"/>
      </xdr:nvSpPr>
      <xdr:spPr>
        <a:xfrm>
          <a:off x="19985990"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120650</xdr:rowOff>
    </xdr:from>
    <xdr:to>
      <xdr:col>112</xdr:col>
      <xdr:colOff>38100</xdr:colOff>
      <xdr:row>40</xdr:row>
      <xdr:rowOff>50800</xdr:rowOff>
    </xdr:to>
    <xdr:sp macro="" textlink="">
      <xdr:nvSpPr>
        <xdr:cNvPr id="489" name="楕円 488">
          <a:extLst>
            <a:ext uri="{FF2B5EF4-FFF2-40B4-BE49-F238E27FC236}">
              <a16:creationId xmlns:a16="http://schemas.microsoft.com/office/drawing/2014/main" id="{FFD29C45-B5D0-4CDE-BD4F-C297AAF618C0}"/>
            </a:ext>
          </a:extLst>
        </xdr:cNvPr>
        <xdr:cNvSpPr/>
      </xdr:nvSpPr>
      <xdr:spPr>
        <a:xfrm>
          <a:off x="19161760" y="6809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0</xdr:rowOff>
    </xdr:from>
    <xdr:to>
      <xdr:col>116</xdr:col>
      <xdr:colOff>63500</xdr:colOff>
      <xdr:row>40</xdr:row>
      <xdr:rowOff>0</xdr:rowOff>
    </xdr:to>
    <xdr:cxnSp macro="">
      <xdr:nvCxnSpPr>
        <xdr:cNvPr id="490" name="直線コネクタ 489">
          <a:extLst>
            <a:ext uri="{FF2B5EF4-FFF2-40B4-BE49-F238E27FC236}">
              <a16:creationId xmlns:a16="http://schemas.microsoft.com/office/drawing/2014/main" id="{A41A0D41-55FA-4766-98D3-0C4DE2D21760}"/>
            </a:ext>
          </a:extLst>
        </xdr:cNvPr>
        <xdr:cNvCxnSpPr/>
      </xdr:nvCxnSpPr>
      <xdr:spPr>
        <a:xfrm>
          <a:off x="19204940" y="6858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128270</xdr:rowOff>
    </xdr:from>
    <xdr:to>
      <xdr:col>107</xdr:col>
      <xdr:colOff>101600</xdr:colOff>
      <xdr:row>40</xdr:row>
      <xdr:rowOff>58420</xdr:rowOff>
    </xdr:to>
    <xdr:sp macro="" textlink="">
      <xdr:nvSpPr>
        <xdr:cNvPr id="491" name="楕円 490">
          <a:extLst>
            <a:ext uri="{FF2B5EF4-FFF2-40B4-BE49-F238E27FC236}">
              <a16:creationId xmlns:a16="http://schemas.microsoft.com/office/drawing/2014/main" id="{C52319EC-C22F-45A7-8100-41DBE37A960F}"/>
            </a:ext>
          </a:extLst>
        </xdr:cNvPr>
        <xdr:cNvSpPr/>
      </xdr:nvSpPr>
      <xdr:spPr>
        <a:xfrm>
          <a:off x="1834515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0</xdr:rowOff>
    </xdr:from>
    <xdr:to>
      <xdr:col>111</xdr:col>
      <xdr:colOff>177800</xdr:colOff>
      <xdr:row>40</xdr:row>
      <xdr:rowOff>7620</xdr:rowOff>
    </xdr:to>
    <xdr:cxnSp macro="">
      <xdr:nvCxnSpPr>
        <xdr:cNvPr id="492" name="直線コネクタ 491">
          <a:extLst>
            <a:ext uri="{FF2B5EF4-FFF2-40B4-BE49-F238E27FC236}">
              <a16:creationId xmlns:a16="http://schemas.microsoft.com/office/drawing/2014/main" id="{815CCB2F-B1EC-4F47-A951-0826B989C641}"/>
            </a:ext>
          </a:extLst>
        </xdr:cNvPr>
        <xdr:cNvCxnSpPr/>
      </xdr:nvCxnSpPr>
      <xdr:spPr>
        <a:xfrm flipV="1">
          <a:off x="18399760" y="685800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93" name="楕円 492">
          <a:extLst>
            <a:ext uri="{FF2B5EF4-FFF2-40B4-BE49-F238E27FC236}">
              <a16:creationId xmlns:a16="http://schemas.microsoft.com/office/drawing/2014/main" id="{D000F2FA-1B6C-4BEE-AA19-72719C752A3E}"/>
            </a:ext>
          </a:extLst>
        </xdr:cNvPr>
        <xdr:cNvSpPr/>
      </xdr:nvSpPr>
      <xdr:spPr>
        <a:xfrm>
          <a:off x="17547590" y="681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xdr:rowOff>
    </xdr:from>
    <xdr:to>
      <xdr:col>107</xdr:col>
      <xdr:colOff>50800</xdr:colOff>
      <xdr:row>40</xdr:row>
      <xdr:rowOff>7620</xdr:rowOff>
    </xdr:to>
    <xdr:cxnSp macro="">
      <xdr:nvCxnSpPr>
        <xdr:cNvPr id="494" name="直線コネクタ 493">
          <a:extLst>
            <a:ext uri="{FF2B5EF4-FFF2-40B4-BE49-F238E27FC236}">
              <a16:creationId xmlns:a16="http://schemas.microsoft.com/office/drawing/2014/main" id="{A2AC9523-E40F-4992-A42B-6850521DC8FC}"/>
            </a:ext>
          </a:extLst>
        </xdr:cNvPr>
        <xdr:cNvCxnSpPr/>
      </xdr:nvCxnSpPr>
      <xdr:spPr>
        <a:xfrm>
          <a:off x="17602200" y="68675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495" name="楕円 494">
          <a:extLst>
            <a:ext uri="{FF2B5EF4-FFF2-40B4-BE49-F238E27FC236}">
              <a16:creationId xmlns:a16="http://schemas.microsoft.com/office/drawing/2014/main" id="{D4EA9896-5898-4319-82C3-43BDBA6C3745}"/>
            </a:ext>
          </a:extLst>
        </xdr:cNvPr>
        <xdr:cNvSpPr/>
      </xdr:nvSpPr>
      <xdr:spPr>
        <a:xfrm>
          <a:off x="16761460" y="681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15240</xdr:rowOff>
    </xdr:to>
    <xdr:cxnSp macro="">
      <xdr:nvCxnSpPr>
        <xdr:cNvPr id="496" name="直線コネクタ 495">
          <a:extLst>
            <a:ext uri="{FF2B5EF4-FFF2-40B4-BE49-F238E27FC236}">
              <a16:creationId xmlns:a16="http://schemas.microsoft.com/office/drawing/2014/main" id="{EBCB1839-AA28-4B8F-834F-FB32ED4E0AEF}"/>
            </a:ext>
          </a:extLst>
        </xdr:cNvPr>
        <xdr:cNvCxnSpPr/>
      </xdr:nvCxnSpPr>
      <xdr:spPr>
        <a:xfrm flipV="1">
          <a:off x="16804640" y="68675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B218E5D0-8A3E-42A3-AE55-E3D76C255B53}"/>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3597A781-A19D-455D-BCFF-BC336B1D3F1B}"/>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2764EC42-A9A8-4A31-AF74-313D8F23A2B4}"/>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9F23E3A-CD38-4455-A7A3-CC1C12CBBBA2}"/>
            </a:ext>
          </a:extLst>
        </xdr:cNvPr>
        <xdr:cNvSpPr txBox="1"/>
      </xdr:nvSpPr>
      <xdr:spPr>
        <a:xfrm>
          <a:off x="16588817"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41927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1812F2F6-DEAA-4373-9144-9F617329FD00}"/>
            </a:ext>
          </a:extLst>
        </xdr:cNvPr>
        <xdr:cNvSpPr txBox="1"/>
      </xdr:nvSpPr>
      <xdr:spPr>
        <a:xfrm>
          <a:off x="18982132"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49547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CB9DF11B-2184-4C1A-BE73-C945B4421BA8}"/>
            </a:ext>
          </a:extLst>
        </xdr:cNvPr>
        <xdr:cNvSpPr txBox="1"/>
      </xdr:nvSpPr>
      <xdr:spPr>
        <a:xfrm>
          <a:off x="1818203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7FD1E451-447C-465A-80DD-0977A852DA2D}"/>
            </a:ext>
          </a:extLst>
        </xdr:cNvPr>
        <xdr:cNvSpPr txBox="1"/>
      </xdr:nvSpPr>
      <xdr:spPr>
        <a:xfrm>
          <a:off x="1738447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A6A32AB0-533B-4651-A706-CB322C19E2B4}"/>
            </a:ext>
          </a:extLst>
        </xdr:cNvPr>
        <xdr:cNvSpPr txBox="1"/>
      </xdr:nvSpPr>
      <xdr:spPr>
        <a:xfrm>
          <a:off x="1658881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3FC339A4-FC4F-4CAF-82B1-060F0EC9BCC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D427E505-73A8-4E9E-861A-183DBC34EEB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96B30C6E-85FC-4B6E-BBBC-E6D3A00CDD4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FE3E2ED-7FF9-4518-92FF-99E9F50F22B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71CF4916-6FED-4D8B-9624-C60BA83F252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30C3213-30EB-4563-8721-7A48CE1E343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308D730-6C48-4DA9-8A3E-6D05355756E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648EFE81-1CA4-4071-8460-B47016D17D0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E3CFF8D8-B9B9-4573-B4F6-7ABD5EDBC32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D7327DAA-4305-4359-AFE8-0A1684BBE86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66DFD9AB-B26F-458F-A225-F3269C63BFB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F7A45326-2961-402A-ACBB-86FCDB860A6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5E847013-C1D5-4577-8735-D1F64F2A9679}"/>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E28C1C5E-5027-4DC6-A46D-2E3C7394A29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A0A176AB-A98B-42A7-B48F-74BCDAD369A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5958EB72-61FD-408A-B32C-A1EFABB688C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F61AA223-4A88-4B39-9673-3AE10E468326}"/>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754F18A8-C612-4DE0-B824-A562B20722E9}"/>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6EBA8EAC-502D-4AF6-ACDA-DD5C127137DE}"/>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69D0596-2F12-41E8-BCEE-027267EA0473}"/>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851719A4-1393-4595-A709-891B190D04D5}"/>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76C3DEF-B9E9-4276-92E8-A50DC8BFCC2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8FCCBA84-F95D-4AB2-84BD-AE6F6110561C}"/>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9CF6B618-8E13-466D-BB95-2FFD325F6F7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A0BBBDA6-5DFF-4B22-B36F-ED7C64629972}"/>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AAD754FF-5321-44CE-89CB-D1649DEC7E21}"/>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4F18E06E-682D-4F98-8E3C-5DEAA628F050}"/>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45E3C4D1-621A-4E96-BB4A-6574DF3030CA}"/>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F2BB193B-E1A9-4843-9E05-F7F17982649F}"/>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DA29C72-5428-44E8-A8D5-1D72F8C5CB19}"/>
            </a:ext>
          </a:extLst>
        </xdr:cNvPr>
        <xdr:cNvSpPr txBox="1"/>
      </xdr:nvSpPr>
      <xdr:spPr>
        <a:xfrm>
          <a:off x="1474216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7A79D8A6-41B4-45B2-A061-0BD60B880880}"/>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C1653C8D-4BD3-40B7-9299-A580E69862FC}"/>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A69F05C1-EE0E-458D-8811-4E088E57F276}"/>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7A727D64-E80E-4777-B75C-527A0B8F6550}"/>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ADCDCFCD-1B00-4348-A9B8-E3CBCCA05128}"/>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4318491-A921-4364-B0E1-BA2CB1D0D53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D3BE41A-4F6A-4073-B548-16C22F91E51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9EA3091-BF5D-4C31-B047-9221939A7CC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C3D771A-5DBE-4B6C-AD29-F1B274ED59B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6053679-78DB-4F9B-B939-23BFF094A2A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45" name="楕円 544">
          <a:extLst>
            <a:ext uri="{FF2B5EF4-FFF2-40B4-BE49-F238E27FC236}">
              <a16:creationId xmlns:a16="http://schemas.microsoft.com/office/drawing/2014/main" id="{C267D194-E3D4-4599-B327-988340E44322}"/>
            </a:ext>
          </a:extLst>
        </xdr:cNvPr>
        <xdr:cNvSpPr/>
      </xdr:nvSpPr>
      <xdr:spPr>
        <a:xfrm>
          <a:off x="14649450" y="10344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76852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78FD8435-9223-4655-9994-A045389B7024}"/>
            </a:ext>
          </a:extLst>
        </xdr:cNvPr>
        <xdr:cNvSpPr txBox="1"/>
      </xdr:nvSpPr>
      <xdr:spPr>
        <a:xfrm>
          <a:off x="14742160" y="1019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31115</xdr:rowOff>
    </xdr:from>
    <xdr:to>
      <xdr:col>81</xdr:col>
      <xdr:colOff>101600</xdr:colOff>
      <xdr:row>60</xdr:row>
      <xdr:rowOff>132715</xdr:rowOff>
    </xdr:to>
    <xdr:sp macro="" textlink="">
      <xdr:nvSpPr>
        <xdr:cNvPr id="547" name="楕円 546">
          <a:extLst>
            <a:ext uri="{FF2B5EF4-FFF2-40B4-BE49-F238E27FC236}">
              <a16:creationId xmlns:a16="http://schemas.microsoft.com/office/drawing/2014/main" id="{E650B9EF-6302-4123-A51A-CA3F3ABEC725}"/>
            </a:ext>
          </a:extLst>
        </xdr:cNvPr>
        <xdr:cNvSpPr/>
      </xdr:nvSpPr>
      <xdr:spPr>
        <a:xfrm>
          <a:off x="13887450" y="103162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81915</xdr:rowOff>
    </xdr:from>
    <xdr:to>
      <xdr:col>85</xdr:col>
      <xdr:colOff>127000</xdr:colOff>
      <xdr:row>60</xdr:row>
      <xdr:rowOff>104775</xdr:rowOff>
    </xdr:to>
    <xdr:cxnSp macro="">
      <xdr:nvCxnSpPr>
        <xdr:cNvPr id="548" name="直線コネクタ 547">
          <a:extLst>
            <a:ext uri="{FF2B5EF4-FFF2-40B4-BE49-F238E27FC236}">
              <a16:creationId xmlns:a16="http://schemas.microsoft.com/office/drawing/2014/main" id="{0421BDC2-6FB6-4D5A-9BBD-CD4899E2F9D5}"/>
            </a:ext>
          </a:extLst>
        </xdr:cNvPr>
        <xdr:cNvCxnSpPr/>
      </xdr:nvCxnSpPr>
      <xdr:spPr>
        <a:xfrm>
          <a:off x="13942060" y="1037082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xdr:rowOff>
    </xdr:from>
    <xdr:to>
      <xdr:col>76</xdr:col>
      <xdr:colOff>165100</xdr:colOff>
      <xdr:row>60</xdr:row>
      <xdr:rowOff>111760</xdr:rowOff>
    </xdr:to>
    <xdr:sp macro="" textlink="">
      <xdr:nvSpPr>
        <xdr:cNvPr id="549" name="楕円 548">
          <a:extLst>
            <a:ext uri="{FF2B5EF4-FFF2-40B4-BE49-F238E27FC236}">
              <a16:creationId xmlns:a16="http://schemas.microsoft.com/office/drawing/2014/main" id="{6EE1C7D2-EC7C-4088-8226-ABE5830D854C}"/>
            </a:ext>
          </a:extLst>
        </xdr:cNvPr>
        <xdr:cNvSpPr/>
      </xdr:nvSpPr>
      <xdr:spPr>
        <a:xfrm>
          <a:off x="13089890" y="102990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60960</xdr:rowOff>
    </xdr:from>
    <xdr:to>
      <xdr:col>81</xdr:col>
      <xdr:colOff>50800</xdr:colOff>
      <xdr:row>60</xdr:row>
      <xdr:rowOff>81915</xdr:rowOff>
    </xdr:to>
    <xdr:cxnSp macro="">
      <xdr:nvCxnSpPr>
        <xdr:cNvPr id="550" name="直線コネクタ 549">
          <a:extLst>
            <a:ext uri="{FF2B5EF4-FFF2-40B4-BE49-F238E27FC236}">
              <a16:creationId xmlns:a16="http://schemas.microsoft.com/office/drawing/2014/main" id="{364BB992-D589-49D0-90CB-B5DAA9F05671}"/>
            </a:ext>
          </a:extLst>
        </xdr:cNvPr>
        <xdr:cNvCxnSpPr/>
      </xdr:nvCxnSpPr>
      <xdr:spPr>
        <a:xfrm>
          <a:off x="13144500" y="1034415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51" name="楕円 550">
          <a:extLst>
            <a:ext uri="{FF2B5EF4-FFF2-40B4-BE49-F238E27FC236}">
              <a16:creationId xmlns:a16="http://schemas.microsoft.com/office/drawing/2014/main" id="{F16CD079-3782-4B70-B34F-BE649FC9E68F}"/>
            </a:ext>
          </a:extLst>
        </xdr:cNvPr>
        <xdr:cNvSpPr/>
      </xdr:nvSpPr>
      <xdr:spPr>
        <a:xfrm>
          <a:off x="12303760" y="10266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60960</xdr:rowOff>
    </xdr:to>
    <xdr:cxnSp macro="">
      <xdr:nvCxnSpPr>
        <xdr:cNvPr id="552" name="直線コネクタ 551">
          <a:extLst>
            <a:ext uri="{FF2B5EF4-FFF2-40B4-BE49-F238E27FC236}">
              <a16:creationId xmlns:a16="http://schemas.microsoft.com/office/drawing/2014/main" id="{73559B4B-5D0F-44CA-AD87-2FE3D7761837}"/>
            </a:ext>
          </a:extLst>
        </xdr:cNvPr>
        <xdr:cNvCxnSpPr/>
      </xdr:nvCxnSpPr>
      <xdr:spPr>
        <a:xfrm>
          <a:off x="12346940" y="1031557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132080</xdr:rowOff>
    </xdr:from>
    <xdr:to>
      <xdr:col>67</xdr:col>
      <xdr:colOff>101600</xdr:colOff>
      <xdr:row>60</xdr:row>
      <xdr:rowOff>62230</xdr:rowOff>
    </xdr:to>
    <xdr:sp macro="" textlink="">
      <xdr:nvSpPr>
        <xdr:cNvPr id="553" name="楕円 552">
          <a:extLst>
            <a:ext uri="{FF2B5EF4-FFF2-40B4-BE49-F238E27FC236}">
              <a16:creationId xmlns:a16="http://schemas.microsoft.com/office/drawing/2014/main" id="{FE40EAEE-88AC-4F1A-BDCD-57ADAE3ADC24}"/>
            </a:ext>
          </a:extLst>
        </xdr:cNvPr>
        <xdr:cNvSpPr/>
      </xdr:nvSpPr>
      <xdr:spPr>
        <a:xfrm>
          <a:off x="11487150" y="1025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xdr:rowOff>
    </xdr:from>
    <xdr:to>
      <xdr:col>71</xdr:col>
      <xdr:colOff>177800</xdr:colOff>
      <xdr:row>60</xdr:row>
      <xdr:rowOff>30480</xdr:rowOff>
    </xdr:to>
    <xdr:cxnSp macro="">
      <xdr:nvCxnSpPr>
        <xdr:cNvPr id="554" name="直線コネクタ 553">
          <a:extLst>
            <a:ext uri="{FF2B5EF4-FFF2-40B4-BE49-F238E27FC236}">
              <a16:creationId xmlns:a16="http://schemas.microsoft.com/office/drawing/2014/main" id="{20B2632C-B73B-4FED-B559-55D02B9E4C76}"/>
            </a:ext>
          </a:extLst>
        </xdr:cNvPr>
        <xdr:cNvCxnSpPr/>
      </xdr:nvCxnSpPr>
      <xdr:spPr>
        <a:xfrm>
          <a:off x="11541760" y="10302240"/>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BA5828E6-4A8A-45DC-9171-863B232BEE98}"/>
            </a:ext>
          </a:extLst>
        </xdr:cNvPr>
        <xdr:cNvSpPr txBox="1"/>
      </xdr:nvSpPr>
      <xdr:spPr>
        <a:xfrm>
          <a:off x="1373823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56C87EA4-AD0F-4C09-8366-44355B6BEB95}"/>
            </a:ext>
          </a:extLst>
        </xdr:cNvPr>
        <xdr:cNvSpPr txBox="1"/>
      </xdr:nvSpPr>
      <xdr:spPr>
        <a:xfrm>
          <a:off x="1295718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E8FB6633-BBC4-4574-B0EB-787A2302AD47}"/>
            </a:ext>
          </a:extLst>
        </xdr:cNvPr>
        <xdr:cNvSpPr txBox="1"/>
      </xdr:nvSpPr>
      <xdr:spPr>
        <a:xfrm>
          <a:off x="1217105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6E15E8D6-677F-4000-87BB-91BD959D4935}"/>
            </a:ext>
          </a:extLst>
        </xdr:cNvPr>
        <xdr:cNvSpPr txBox="1"/>
      </xdr:nvSpPr>
      <xdr:spPr>
        <a:xfrm>
          <a:off x="113544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149242</xdr:rowOff>
    </xdr:from>
    <xdr:ext cx="405111" cy="259045"/>
    <xdr:sp macro="" textlink="">
      <xdr:nvSpPr>
        <xdr:cNvPr id="559" name="n_1mainValue【学校施設】&#10;有形固定資産減価償却率">
          <a:extLst>
            <a:ext uri="{FF2B5EF4-FFF2-40B4-BE49-F238E27FC236}">
              <a16:creationId xmlns:a16="http://schemas.microsoft.com/office/drawing/2014/main" id="{A184906E-106E-40D3-9A61-9A5FFC7C2CBE}"/>
            </a:ext>
          </a:extLst>
        </xdr:cNvPr>
        <xdr:cNvSpPr txBox="1"/>
      </xdr:nvSpPr>
      <xdr:spPr>
        <a:xfrm>
          <a:off x="1373823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128287</xdr:rowOff>
    </xdr:from>
    <xdr:ext cx="405111" cy="259045"/>
    <xdr:sp macro="" textlink="">
      <xdr:nvSpPr>
        <xdr:cNvPr id="560" name="n_2mainValue【学校施設】&#10;有形固定資産減価償却率">
          <a:extLst>
            <a:ext uri="{FF2B5EF4-FFF2-40B4-BE49-F238E27FC236}">
              <a16:creationId xmlns:a16="http://schemas.microsoft.com/office/drawing/2014/main" id="{B118FFE2-224D-4755-B9F3-80691C7342B1}"/>
            </a:ext>
          </a:extLst>
        </xdr:cNvPr>
        <xdr:cNvSpPr txBox="1"/>
      </xdr:nvSpPr>
      <xdr:spPr>
        <a:xfrm>
          <a:off x="129571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1" name="n_3mainValue【学校施設】&#10;有形固定資産減価償却率">
          <a:extLst>
            <a:ext uri="{FF2B5EF4-FFF2-40B4-BE49-F238E27FC236}">
              <a16:creationId xmlns:a16="http://schemas.microsoft.com/office/drawing/2014/main" id="{E71BC32A-FB96-4D3E-BEED-A740B45C9AC4}"/>
            </a:ext>
          </a:extLst>
        </xdr:cNvPr>
        <xdr:cNvSpPr txBox="1"/>
      </xdr:nvSpPr>
      <xdr:spPr>
        <a:xfrm>
          <a:off x="1217105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2" name="n_4mainValue【学校施設】&#10;有形固定資産減価償却率">
          <a:extLst>
            <a:ext uri="{FF2B5EF4-FFF2-40B4-BE49-F238E27FC236}">
              <a16:creationId xmlns:a16="http://schemas.microsoft.com/office/drawing/2014/main" id="{4D878847-0549-4CAB-95FB-F92B154443D6}"/>
            </a:ext>
          </a:extLst>
        </xdr:cNvPr>
        <xdr:cNvSpPr txBox="1"/>
      </xdr:nvSpPr>
      <xdr:spPr>
        <a:xfrm>
          <a:off x="113544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3DE2DE00-91B5-470C-B6C5-948A41421B7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25FFEFBF-7367-4768-86C9-9E8EAC492BF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F3C363EC-CB80-4B1B-935F-5A69D662F23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7B67010-5B90-4B05-A704-22FE081225F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1FC5DF46-A244-450D-8940-B90E296ABC4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DE2182C8-F3BF-4D2A-A10B-C4CA923D8C2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03D5621-1E3F-4D25-AB4D-4C3FD444835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7785795-F820-4A24-AE6E-E5B20BBC9B4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159F5E48-E93A-4328-8A42-37ACABC643E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D13BF64-CACD-43AF-BB9D-5B3CED1CB55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E0BC08B-E0DB-4DB2-B0E1-A9823442DD71}"/>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C20CCFD9-9A39-4ED7-A751-54D247AA358C}"/>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A3188DA0-E7F4-4A60-9D05-FDB774EFAD07}"/>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AF74FBAA-D59C-45E8-8068-76C23758529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C5684033-1499-4DBA-AF2E-A7899A098805}"/>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C13EABCB-C137-4FAA-B78A-751B99080834}"/>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27CE46AA-D824-47DE-9E47-6677C8F8F393}"/>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7E1771C3-04DF-4C33-AD95-8B5623B215E7}"/>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877B0A30-A97C-4927-90F4-A48F5BBF263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7A932B7B-23A7-4DEA-8DCC-CB1F1A177C6C}"/>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17DF494F-EB01-48AC-851F-2ADC76634FAB}"/>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F1252D99-4C53-4559-AFFD-0FD088C6E09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601B9E5F-EBC3-49CC-A335-F44CAFFB78A7}"/>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31C99C1-4DE6-4B25-9356-60E306E57E4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035C6DF-F6D3-4E25-AF3B-6D74B2048CC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DAF5406-A70A-48A4-983F-FA72C57F923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1D1B34B9-8D96-43CD-ABFD-00C2220E09D9}"/>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CFEEFFA0-F5E6-4F0E-9078-97D5BF5727FE}"/>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CD0C8663-B68A-4806-9CDD-EB15015F927D}"/>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59A963C0-DE8A-4E44-A900-F42AC1AAB864}"/>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1E1D1E8D-F7BC-408F-917C-A9E4A2FD7115}"/>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39FACD94-B6C0-4C69-9CD2-AFB2573AF66B}"/>
            </a:ext>
          </a:extLst>
        </xdr:cNvPr>
        <xdr:cNvSpPr txBox="1"/>
      </xdr:nvSpPr>
      <xdr:spPr>
        <a:xfrm>
          <a:off x="19985990" y="10518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DCA874AE-70AD-4E2C-8945-3842F25C382F}"/>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F161723B-36A2-4C59-A83A-A29DF877137B}"/>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B30C7BF0-331C-418D-8C03-5380487F0B68}"/>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F23EEDAF-4819-4472-BEBC-C52CA137CFB8}"/>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C5082F66-99FC-4527-9D8C-020616A6ED62}"/>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D3E1072-1A2F-405B-ABE6-43B952B34C5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AE4F360-7E9E-4E69-8B77-85D32D62018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D9945DF-DC57-4C9F-B847-D0DDDCDA837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F82A867-D199-4C93-97B2-E188675FF63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1119257-10EB-4FD2-A727-F9C084D149D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154940</xdr:rowOff>
    </xdr:from>
    <xdr:to>
      <xdr:col>116</xdr:col>
      <xdr:colOff>114300</xdr:colOff>
      <xdr:row>61</xdr:row>
      <xdr:rowOff>85090</xdr:rowOff>
    </xdr:to>
    <xdr:sp macro="" textlink="">
      <xdr:nvSpPr>
        <xdr:cNvPr id="605" name="楕円 604">
          <a:extLst>
            <a:ext uri="{FF2B5EF4-FFF2-40B4-BE49-F238E27FC236}">
              <a16:creationId xmlns:a16="http://schemas.microsoft.com/office/drawing/2014/main" id="{C10C366F-1314-4AC5-8DC6-25E6B9F811E5}"/>
            </a:ext>
          </a:extLst>
        </xdr:cNvPr>
        <xdr:cNvSpPr/>
      </xdr:nvSpPr>
      <xdr:spPr>
        <a:xfrm>
          <a:off x="19904710" y="10441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6367</xdr:rowOff>
    </xdr:from>
    <xdr:ext cx="469744" cy="259045"/>
    <xdr:sp macro="" textlink="">
      <xdr:nvSpPr>
        <xdr:cNvPr id="606" name="【学校施設】&#10;一人当たり面積該当値テキスト">
          <a:extLst>
            <a:ext uri="{FF2B5EF4-FFF2-40B4-BE49-F238E27FC236}">
              <a16:creationId xmlns:a16="http://schemas.microsoft.com/office/drawing/2014/main" id="{B8101B3A-D1DC-4310-8CD0-A994E1562523}"/>
            </a:ext>
          </a:extLst>
        </xdr:cNvPr>
        <xdr:cNvSpPr txBox="1"/>
      </xdr:nvSpPr>
      <xdr:spPr>
        <a:xfrm>
          <a:off x="19985990" y="1029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168003</xdr:rowOff>
    </xdr:from>
    <xdr:to>
      <xdr:col>112</xdr:col>
      <xdr:colOff>38100</xdr:colOff>
      <xdr:row>61</xdr:row>
      <xdr:rowOff>98153</xdr:rowOff>
    </xdr:to>
    <xdr:sp macro="" textlink="">
      <xdr:nvSpPr>
        <xdr:cNvPr id="607" name="楕円 606">
          <a:extLst>
            <a:ext uri="{FF2B5EF4-FFF2-40B4-BE49-F238E27FC236}">
              <a16:creationId xmlns:a16="http://schemas.microsoft.com/office/drawing/2014/main" id="{4AA01830-7A64-41C0-A586-E8747113C883}"/>
            </a:ext>
          </a:extLst>
        </xdr:cNvPr>
        <xdr:cNvSpPr/>
      </xdr:nvSpPr>
      <xdr:spPr>
        <a:xfrm>
          <a:off x="19161760" y="1045881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34290</xdr:rowOff>
    </xdr:from>
    <xdr:to>
      <xdr:col>116</xdr:col>
      <xdr:colOff>63500</xdr:colOff>
      <xdr:row>61</xdr:row>
      <xdr:rowOff>47353</xdr:rowOff>
    </xdr:to>
    <xdr:cxnSp macro="">
      <xdr:nvCxnSpPr>
        <xdr:cNvPr id="608" name="直線コネクタ 607">
          <a:extLst>
            <a:ext uri="{FF2B5EF4-FFF2-40B4-BE49-F238E27FC236}">
              <a16:creationId xmlns:a16="http://schemas.microsoft.com/office/drawing/2014/main" id="{E3B52630-E59B-4DA7-A682-00B313807ADB}"/>
            </a:ext>
          </a:extLst>
        </xdr:cNvPr>
        <xdr:cNvCxnSpPr/>
      </xdr:nvCxnSpPr>
      <xdr:spPr>
        <a:xfrm flipV="1">
          <a:off x="19204940" y="10492740"/>
          <a:ext cx="74295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8527</xdr:rowOff>
    </xdr:from>
    <xdr:to>
      <xdr:col>107</xdr:col>
      <xdr:colOff>101600</xdr:colOff>
      <xdr:row>61</xdr:row>
      <xdr:rowOff>110127</xdr:rowOff>
    </xdr:to>
    <xdr:sp macro="" textlink="">
      <xdr:nvSpPr>
        <xdr:cNvPr id="609" name="楕円 608">
          <a:extLst>
            <a:ext uri="{FF2B5EF4-FFF2-40B4-BE49-F238E27FC236}">
              <a16:creationId xmlns:a16="http://schemas.microsoft.com/office/drawing/2014/main" id="{31FD3BE7-A40E-45AD-8A2A-41005388E680}"/>
            </a:ext>
          </a:extLst>
        </xdr:cNvPr>
        <xdr:cNvSpPr/>
      </xdr:nvSpPr>
      <xdr:spPr>
        <a:xfrm>
          <a:off x="18345150" y="104688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47353</xdr:rowOff>
    </xdr:from>
    <xdr:to>
      <xdr:col>111</xdr:col>
      <xdr:colOff>177800</xdr:colOff>
      <xdr:row>61</xdr:row>
      <xdr:rowOff>59327</xdr:rowOff>
    </xdr:to>
    <xdr:cxnSp macro="">
      <xdr:nvCxnSpPr>
        <xdr:cNvPr id="610" name="直線コネクタ 609">
          <a:extLst>
            <a:ext uri="{FF2B5EF4-FFF2-40B4-BE49-F238E27FC236}">
              <a16:creationId xmlns:a16="http://schemas.microsoft.com/office/drawing/2014/main" id="{382CC892-F578-43B9-BC07-8D932EA4B751}"/>
            </a:ext>
          </a:extLst>
        </xdr:cNvPr>
        <xdr:cNvCxnSpPr/>
      </xdr:nvCxnSpPr>
      <xdr:spPr>
        <a:xfrm flipV="1">
          <a:off x="18399760" y="10507708"/>
          <a:ext cx="80518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18324</xdr:rowOff>
    </xdr:from>
    <xdr:to>
      <xdr:col>102</xdr:col>
      <xdr:colOff>165100</xdr:colOff>
      <xdr:row>61</xdr:row>
      <xdr:rowOff>119924</xdr:rowOff>
    </xdr:to>
    <xdr:sp macro="" textlink="">
      <xdr:nvSpPr>
        <xdr:cNvPr id="611" name="楕円 610">
          <a:extLst>
            <a:ext uri="{FF2B5EF4-FFF2-40B4-BE49-F238E27FC236}">
              <a16:creationId xmlns:a16="http://schemas.microsoft.com/office/drawing/2014/main" id="{6399C663-D719-45FD-8B63-ABEEF886AEFC}"/>
            </a:ext>
          </a:extLst>
        </xdr:cNvPr>
        <xdr:cNvSpPr/>
      </xdr:nvSpPr>
      <xdr:spPr>
        <a:xfrm>
          <a:off x="17547590" y="1048058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59327</xdr:rowOff>
    </xdr:from>
    <xdr:to>
      <xdr:col>107</xdr:col>
      <xdr:colOff>50800</xdr:colOff>
      <xdr:row>61</xdr:row>
      <xdr:rowOff>69124</xdr:rowOff>
    </xdr:to>
    <xdr:cxnSp macro="">
      <xdr:nvCxnSpPr>
        <xdr:cNvPr id="612" name="直線コネクタ 611">
          <a:extLst>
            <a:ext uri="{FF2B5EF4-FFF2-40B4-BE49-F238E27FC236}">
              <a16:creationId xmlns:a16="http://schemas.microsoft.com/office/drawing/2014/main" id="{EFF7BC56-512D-457F-A7C1-1DA530221F1B}"/>
            </a:ext>
          </a:extLst>
        </xdr:cNvPr>
        <xdr:cNvCxnSpPr/>
      </xdr:nvCxnSpPr>
      <xdr:spPr>
        <a:xfrm flipV="1">
          <a:off x="17602200" y="10513967"/>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23767</xdr:rowOff>
    </xdr:from>
    <xdr:to>
      <xdr:col>98</xdr:col>
      <xdr:colOff>38100</xdr:colOff>
      <xdr:row>61</xdr:row>
      <xdr:rowOff>125367</xdr:rowOff>
    </xdr:to>
    <xdr:sp macro="" textlink="">
      <xdr:nvSpPr>
        <xdr:cNvPr id="613" name="楕円 612">
          <a:extLst>
            <a:ext uri="{FF2B5EF4-FFF2-40B4-BE49-F238E27FC236}">
              <a16:creationId xmlns:a16="http://schemas.microsoft.com/office/drawing/2014/main" id="{5C31A1F7-4C37-4BA8-BD37-138FC018194B}"/>
            </a:ext>
          </a:extLst>
        </xdr:cNvPr>
        <xdr:cNvSpPr/>
      </xdr:nvSpPr>
      <xdr:spPr>
        <a:xfrm>
          <a:off x="16761460" y="1047840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69124</xdr:rowOff>
    </xdr:from>
    <xdr:to>
      <xdr:col>102</xdr:col>
      <xdr:colOff>114300</xdr:colOff>
      <xdr:row>61</xdr:row>
      <xdr:rowOff>74567</xdr:rowOff>
    </xdr:to>
    <xdr:cxnSp macro="">
      <xdr:nvCxnSpPr>
        <xdr:cNvPr id="614" name="直線コネクタ 613">
          <a:extLst>
            <a:ext uri="{FF2B5EF4-FFF2-40B4-BE49-F238E27FC236}">
              <a16:creationId xmlns:a16="http://schemas.microsoft.com/office/drawing/2014/main" id="{605E6FFB-5D20-4053-B893-ADC8E9D5D3FA}"/>
            </a:ext>
          </a:extLst>
        </xdr:cNvPr>
        <xdr:cNvCxnSpPr/>
      </xdr:nvCxnSpPr>
      <xdr:spPr>
        <a:xfrm flipV="1">
          <a:off x="16804640" y="10525669"/>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090EA116-5CF3-4F38-8E5A-0292CCDBDB41}"/>
            </a:ext>
          </a:extLst>
        </xdr:cNvPr>
        <xdr:cNvSpPr txBox="1"/>
      </xdr:nvSpPr>
      <xdr:spPr>
        <a:xfrm>
          <a:off x="18982132" y="1065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FFCD051F-BB60-4C3C-A4CB-A5D07027CABE}"/>
            </a:ext>
          </a:extLst>
        </xdr:cNvPr>
        <xdr:cNvSpPr txBox="1"/>
      </xdr:nvSpPr>
      <xdr:spPr>
        <a:xfrm>
          <a:off x="18182032"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E9C0F3AF-CB89-4264-A124-913852BDFFAD}"/>
            </a:ext>
          </a:extLst>
        </xdr:cNvPr>
        <xdr:cNvSpPr txBox="1"/>
      </xdr:nvSpPr>
      <xdr:spPr>
        <a:xfrm>
          <a:off x="17384472"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89016EA9-BB74-40EE-8AD0-E352A2A93488}"/>
            </a:ext>
          </a:extLst>
        </xdr:cNvPr>
        <xdr:cNvSpPr txBox="1"/>
      </xdr:nvSpPr>
      <xdr:spPr>
        <a:xfrm>
          <a:off x="16588817" y="106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114680</xdr:rowOff>
    </xdr:from>
    <xdr:ext cx="469744" cy="259045"/>
    <xdr:sp macro="" textlink="">
      <xdr:nvSpPr>
        <xdr:cNvPr id="619" name="n_1mainValue【学校施設】&#10;一人当たり面積">
          <a:extLst>
            <a:ext uri="{FF2B5EF4-FFF2-40B4-BE49-F238E27FC236}">
              <a16:creationId xmlns:a16="http://schemas.microsoft.com/office/drawing/2014/main" id="{A6AADF87-77D5-4BC7-A712-199388236BC6}"/>
            </a:ext>
          </a:extLst>
        </xdr:cNvPr>
        <xdr:cNvSpPr txBox="1"/>
      </xdr:nvSpPr>
      <xdr:spPr>
        <a:xfrm>
          <a:off x="18982132" y="102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126654</xdr:rowOff>
    </xdr:from>
    <xdr:ext cx="469744" cy="259045"/>
    <xdr:sp macro="" textlink="">
      <xdr:nvSpPr>
        <xdr:cNvPr id="620" name="n_2mainValue【学校施設】&#10;一人当たり面積">
          <a:extLst>
            <a:ext uri="{FF2B5EF4-FFF2-40B4-BE49-F238E27FC236}">
              <a16:creationId xmlns:a16="http://schemas.microsoft.com/office/drawing/2014/main" id="{C5FB070D-FB28-42E3-923C-1D1BEC822141}"/>
            </a:ext>
          </a:extLst>
        </xdr:cNvPr>
        <xdr:cNvSpPr txBox="1"/>
      </xdr:nvSpPr>
      <xdr:spPr>
        <a:xfrm>
          <a:off x="18182032" y="1024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136451</xdr:rowOff>
    </xdr:from>
    <xdr:ext cx="469744" cy="259045"/>
    <xdr:sp macro="" textlink="">
      <xdr:nvSpPr>
        <xdr:cNvPr id="621" name="n_3mainValue【学校施設】&#10;一人当たり面積">
          <a:extLst>
            <a:ext uri="{FF2B5EF4-FFF2-40B4-BE49-F238E27FC236}">
              <a16:creationId xmlns:a16="http://schemas.microsoft.com/office/drawing/2014/main" id="{856761AB-86A6-48D1-BE76-6EDF3E5368A9}"/>
            </a:ext>
          </a:extLst>
        </xdr:cNvPr>
        <xdr:cNvSpPr txBox="1"/>
      </xdr:nvSpPr>
      <xdr:spPr>
        <a:xfrm>
          <a:off x="17384472" y="1024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141894</xdr:rowOff>
    </xdr:from>
    <xdr:ext cx="469744" cy="259045"/>
    <xdr:sp macro="" textlink="">
      <xdr:nvSpPr>
        <xdr:cNvPr id="622" name="n_4mainValue【学校施設】&#10;一人当たり面積">
          <a:extLst>
            <a:ext uri="{FF2B5EF4-FFF2-40B4-BE49-F238E27FC236}">
              <a16:creationId xmlns:a16="http://schemas.microsoft.com/office/drawing/2014/main" id="{3FA4E206-8A0F-440A-BF28-4950B3FB8422}"/>
            </a:ext>
          </a:extLst>
        </xdr:cNvPr>
        <xdr:cNvSpPr txBox="1"/>
      </xdr:nvSpPr>
      <xdr:spPr>
        <a:xfrm>
          <a:off x="16588817" y="1025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4FED2B7-A76C-44FF-85D8-691D07D71F8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26A8945-7454-42A6-8638-FE7813D8D6A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BA5A670-297C-4B38-92A7-0397B5E7FAC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247F532-DB6E-48C1-8A9B-7DD8C30E6CDE}"/>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41346BB-7F99-4039-83E0-0D2D66F7BDB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CDD9EE7-E2B5-4E67-85FD-C11771A4A6F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AFDDA4C-5690-4329-B123-E418B9627E6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0352512-3771-474A-A7C4-BB17F1299A0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985F97CE-057E-4064-A130-57A31438394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5DC8CC93-7CC3-448E-B0F3-0AC5B985DD0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C4EE97B-8927-4166-AD7D-E64DB49BAD7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F9087AC4-33FE-45F2-8916-EA7FF2C9535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C49986AC-F27B-4F6E-AB48-C1D0D6D047E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BE8CA0C-2C1D-4048-B830-F7B275C2C045}"/>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FDB0A212-ECE9-4CF3-A670-83AA7F67947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B5A2C11B-F41D-456C-9DF4-8073C878694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6C504127-6F65-4FBF-AC96-8795B232343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CA5C6D4D-D8F2-4A1E-BD14-6D8DCB210927}"/>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AEE6CCC7-EAE8-46C0-A067-5789412BFCE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10A2CBA5-89A1-4C22-8F1E-4E274B77A73C}"/>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D69AE247-B163-43C8-B4DA-1706532A348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901B1658-C696-488D-AC70-A5B3431AC34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7256BA84-2359-4AB8-83E6-A8BECF8E77A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501CDDA7-8F26-42BF-B008-112342883BC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A2A5DF22-B43A-4546-8308-50BE499ABEA5}"/>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BBFCA1E5-86C7-43B1-B38A-DA6618ECEA86}"/>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E2427801-EB55-45FB-91B8-0C2DC52317C4}"/>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78F09410-93AE-4C2E-A80D-AB4408A08AE0}"/>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511E310B-1A24-4DBA-8A21-8E5572705AE0}"/>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95D98D17-B9F1-4314-B050-093C7733CBAE}"/>
            </a:ext>
          </a:extLst>
        </xdr:cNvPr>
        <xdr:cNvSpPr txBox="1"/>
      </xdr:nvSpPr>
      <xdr:spPr>
        <a:xfrm>
          <a:off x="14742160" y="13905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35CCCA2E-6D12-445B-BAC7-6582A2572EFC}"/>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C2BF659F-00AA-4A4F-9AEA-EA2F14E58770}"/>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72B6D7B0-6F04-4E1C-BCFD-2761D0216082}"/>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D2132A90-26A1-4B3D-9610-5ED93954FC9F}"/>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1D7D18C4-75A5-42F3-9CD4-C78AD0EBDF03}"/>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59B2B4D-A2C9-45F6-9722-6BDEC6A569D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0278617-F2DF-413D-8559-007A726C3F9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A3BDD4A-C637-4EB1-8F06-51DBBF26152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7DC3D69-9010-4ED7-B7CE-72446F857D2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3182384-2E50-4FB6-B405-55F34963AE2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663" name="楕円 662">
          <a:extLst>
            <a:ext uri="{FF2B5EF4-FFF2-40B4-BE49-F238E27FC236}">
              <a16:creationId xmlns:a16="http://schemas.microsoft.com/office/drawing/2014/main" id="{E43789EB-3B58-48AC-8AFF-4484DBA1F473}"/>
            </a:ext>
          </a:extLst>
        </xdr:cNvPr>
        <xdr:cNvSpPr/>
      </xdr:nvSpPr>
      <xdr:spPr>
        <a:xfrm>
          <a:off x="14649450" y="141643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85741</xdr:rowOff>
    </xdr:from>
    <xdr:ext cx="405111" cy="259045"/>
    <xdr:sp macro="" textlink="">
      <xdr:nvSpPr>
        <xdr:cNvPr id="664" name="【児童館】&#10;有形固定資産減価償却率該当値テキスト">
          <a:extLst>
            <a:ext uri="{FF2B5EF4-FFF2-40B4-BE49-F238E27FC236}">
              <a16:creationId xmlns:a16="http://schemas.microsoft.com/office/drawing/2014/main" id="{4A3C6460-FD7C-4B7C-BF54-35D2046A01A9}"/>
            </a:ext>
          </a:extLst>
        </xdr:cNvPr>
        <xdr:cNvSpPr txBox="1"/>
      </xdr:nvSpPr>
      <xdr:spPr>
        <a:xfrm>
          <a:off x="14742160"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103505</xdr:rowOff>
    </xdr:from>
    <xdr:to>
      <xdr:col>81</xdr:col>
      <xdr:colOff>101600</xdr:colOff>
      <xdr:row>83</xdr:row>
      <xdr:rowOff>33655</xdr:rowOff>
    </xdr:to>
    <xdr:sp macro="" textlink="">
      <xdr:nvSpPr>
        <xdr:cNvPr id="665" name="楕円 664">
          <a:extLst>
            <a:ext uri="{FF2B5EF4-FFF2-40B4-BE49-F238E27FC236}">
              <a16:creationId xmlns:a16="http://schemas.microsoft.com/office/drawing/2014/main" id="{BDB4737A-036F-483B-A56D-F151F14E5963}"/>
            </a:ext>
          </a:extLst>
        </xdr:cNvPr>
        <xdr:cNvSpPr/>
      </xdr:nvSpPr>
      <xdr:spPr>
        <a:xfrm>
          <a:off x="13887450" y="141605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154305</xdr:rowOff>
    </xdr:from>
    <xdr:to>
      <xdr:col>85</xdr:col>
      <xdr:colOff>127000</xdr:colOff>
      <xdr:row>82</xdr:row>
      <xdr:rowOff>158114</xdr:rowOff>
    </xdr:to>
    <xdr:cxnSp macro="">
      <xdr:nvCxnSpPr>
        <xdr:cNvPr id="666" name="直線コネクタ 665">
          <a:extLst>
            <a:ext uri="{FF2B5EF4-FFF2-40B4-BE49-F238E27FC236}">
              <a16:creationId xmlns:a16="http://schemas.microsoft.com/office/drawing/2014/main" id="{05FDFD53-5ECF-418F-8332-AB9F3CBEE0A6}"/>
            </a:ext>
          </a:extLst>
        </xdr:cNvPr>
        <xdr:cNvCxnSpPr/>
      </xdr:nvCxnSpPr>
      <xdr:spPr>
        <a:xfrm>
          <a:off x="13942060" y="14213205"/>
          <a:ext cx="762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57786</xdr:rowOff>
    </xdr:from>
    <xdr:to>
      <xdr:col>76</xdr:col>
      <xdr:colOff>165100</xdr:colOff>
      <xdr:row>82</xdr:row>
      <xdr:rowOff>159386</xdr:rowOff>
    </xdr:to>
    <xdr:sp macro="" textlink="">
      <xdr:nvSpPr>
        <xdr:cNvPr id="667" name="楕円 666">
          <a:extLst>
            <a:ext uri="{FF2B5EF4-FFF2-40B4-BE49-F238E27FC236}">
              <a16:creationId xmlns:a16="http://schemas.microsoft.com/office/drawing/2014/main" id="{C8791A0D-FD59-442B-B9F3-1A454AB385B4}"/>
            </a:ext>
          </a:extLst>
        </xdr:cNvPr>
        <xdr:cNvSpPr/>
      </xdr:nvSpPr>
      <xdr:spPr>
        <a:xfrm>
          <a:off x="13089890" y="141128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108586</xdr:rowOff>
    </xdr:from>
    <xdr:to>
      <xdr:col>81</xdr:col>
      <xdr:colOff>50800</xdr:colOff>
      <xdr:row>82</xdr:row>
      <xdr:rowOff>154305</xdr:rowOff>
    </xdr:to>
    <xdr:cxnSp macro="">
      <xdr:nvCxnSpPr>
        <xdr:cNvPr id="668" name="直線コネクタ 667">
          <a:extLst>
            <a:ext uri="{FF2B5EF4-FFF2-40B4-BE49-F238E27FC236}">
              <a16:creationId xmlns:a16="http://schemas.microsoft.com/office/drawing/2014/main" id="{EF188DE9-1EBC-4BEA-A8C0-5858AC381930}"/>
            </a:ext>
          </a:extLst>
        </xdr:cNvPr>
        <xdr:cNvCxnSpPr/>
      </xdr:nvCxnSpPr>
      <xdr:spPr>
        <a:xfrm>
          <a:off x="13144500" y="14165581"/>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9" name="楕円 668">
          <a:extLst>
            <a:ext uri="{FF2B5EF4-FFF2-40B4-BE49-F238E27FC236}">
              <a16:creationId xmlns:a16="http://schemas.microsoft.com/office/drawing/2014/main" id="{4693F9CA-6558-4D54-A2F7-E5F3DBF07C64}"/>
            </a:ext>
          </a:extLst>
        </xdr:cNvPr>
        <xdr:cNvSpPr/>
      </xdr:nvSpPr>
      <xdr:spPr>
        <a:xfrm>
          <a:off x="12303760" y="140709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60961</xdr:rowOff>
    </xdr:from>
    <xdr:to>
      <xdr:col>76</xdr:col>
      <xdr:colOff>114300</xdr:colOff>
      <xdr:row>82</xdr:row>
      <xdr:rowOff>108586</xdr:rowOff>
    </xdr:to>
    <xdr:cxnSp macro="">
      <xdr:nvCxnSpPr>
        <xdr:cNvPr id="670" name="直線コネクタ 669">
          <a:extLst>
            <a:ext uri="{FF2B5EF4-FFF2-40B4-BE49-F238E27FC236}">
              <a16:creationId xmlns:a16="http://schemas.microsoft.com/office/drawing/2014/main" id="{285A53E4-9ED7-4BC9-82A6-DCD2288A6B45}"/>
            </a:ext>
          </a:extLst>
        </xdr:cNvPr>
        <xdr:cNvCxnSpPr/>
      </xdr:nvCxnSpPr>
      <xdr:spPr>
        <a:xfrm>
          <a:off x="12346940" y="14116051"/>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135889</xdr:rowOff>
    </xdr:from>
    <xdr:to>
      <xdr:col>67</xdr:col>
      <xdr:colOff>101600</xdr:colOff>
      <xdr:row>82</xdr:row>
      <xdr:rowOff>66039</xdr:rowOff>
    </xdr:to>
    <xdr:sp macro="" textlink="">
      <xdr:nvSpPr>
        <xdr:cNvPr id="671" name="楕円 670">
          <a:extLst>
            <a:ext uri="{FF2B5EF4-FFF2-40B4-BE49-F238E27FC236}">
              <a16:creationId xmlns:a16="http://schemas.microsoft.com/office/drawing/2014/main" id="{2695D3DE-3A47-44AC-9635-CD53A777449B}"/>
            </a:ext>
          </a:extLst>
        </xdr:cNvPr>
        <xdr:cNvSpPr/>
      </xdr:nvSpPr>
      <xdr:spPr>
        <a:xfrm>
          <a:off x="11487150" y="140195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60961</xdr:rowOff>
    </xdr:to>
    <xdr:cxnSp macro="">
      <xdr:nvCxnSpPr>
        <xdr:cNvPr id="672" name="直線コネクタ 671">
          <a:extLst>
            <a:ext uri="{FF2B5EF4-FFF2-40B4-BE49-F238E27FC236}">
              <a16:creationId xmlns:a16="http://schemas.microsoft.com/office/drawing/2014/main" id="{A45D0D0B-F148-49F2-BD1F-98E545587F00}"/>
            </a:ext>
          </a:extLst>
        </xdr:cNvPr>
        <xdr:cNvCxnSpPr/>
      </xdr:nvCxnSpPr>
      <xdr:spPr>
        <a:xfrm>
          <a:off x="11541760" y="14077949"/>
          <a:ext cx="805180" cy="3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4F0B26FD-DB4F-4C08-B3B7-634E0B02E880}"/>
            </a:ext>
          </a:extLst>
        </xdr:cNvPr>
        <xdr:cNvSpPr txBox="1"/>
      </xdr:nvSpPr>
      <xdr:spPr>
        <a:xfrm>
          <a:off x="1373823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C53181F4-95FA-4475-9F99-DE2D59D83E2C}"/>
            </a:ext>
          </a:extLst>
        </xdr:cNvPr>
        <xdr:cNvSpPr txBox="1"/>
      </xdr:nvSpPr>
      <xdr:spPr>
        <a:xfrm>
          <a:off x="1295718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8D4ACF7F-6ECB-4610-86B8-743CAB7D14E9}"/>
            </a:ext>
          </a:extLst>
        </xdr:cNvPr>
        <xdr:cNvSpPr txBox="1"/>
      </xdr:nvSpPr>
      <xdr:spPr>
        <a:xfrm>
          <a:off x="1217105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315609D5-1F0C-4181-A9AC-B30A4FB9A1D5}"/>
            </a:ext>
          </a:extLst>
        </xdr:cNvPr>
        <xdr:cNvSpPr txBox="1"/>
      </xdr:nvSpPr>
      <xdr:spPr>
        <a:xfrm>
          <a:off x="1135444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24782</xdr:rowOff>
    </xdr:from>
    <xdr:ext cx="405111" cy="259045"/>
    <xdr:sp macro="" textlink="">
      <xdr:nvSpPr>
        <xdr:cNvPr id="677" name="n_1mainValue【児童館】&#10;有形固定資産減価償却率">
          <a:extLst>
            <a:ext uri="{FF2B5EF4-FFF2-40B4-BE49-F238E27FC236}">
              <a16:creationId xmlns:a16="http://schemas.microsoft.com/office/drawing/2014/main" id="{C979CF80-B208-40FF-BC3E-B3FB6FF1F53E}"/>
            </a:ext>
          </a:extLst>
        </xdr:cNvPr>
        <xdr:cNvSpPr txBox="1"/>
      </xdr:nvSpPr>
      <xdr:spPr>
        <a:xfrm>
          <a:off x="1373823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150513</xdr:rowOff>
    </xdr:from>
    <xdr:ext cx="405111" cy="259045"/>
    <xdr:sp macro="" textlink="">
      <xdr:nvSpPr>
        <xdr:cNvPr id="678" name="n_2mainValue【児童館】&#10;有形固定資産減価償却率">
          <a:extLst>
            <a:ext uri="{FF2B5EF4-FFF2-40B4-BE49-F238E27FC236}">
              <a16:creationId xmlns:a16="http://schemas.microsoft.com/office/drawing/2014/main" id="{CB4309FA-E4F0-4A61-B977-DBBE82168DB0}"/>
            </a:ext>
          </a:extLst>
        </xdr:cNvPr>
        <xdr:cNvSpPr txBox="1"/>
      </xdr:nvSpPr>
      <xdr:spPr>
        <a:xfrm>
          <a:off x="1295718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102888</xdr:rowOff>
    </xdr:from>
    <xdr:ext cx="405111" cy="259045"/>
    <xdr:sp macro="" textlink="">
      <xdr:nvSpPr>
        <xdr:cNvPr id="679" name="n_3mainValue【児童館】&#10;有形固定資産減価償却率">
          <a:extLst>
            <a:ext uri="{FF2B5EF4-FFF2-40B4-BE49-F238E27FC236}">
              <a16:creationId xmlns:a16="http://schemas.microsoft.com/office/drawing/2014/main" id="{56611D5A-2B96-464E-99FC-279895ED2427}"/>
            </a:ext>
          </a:extLst>
        </xdr:cNvPr>
        <xdr:cNvSpPr txBox="1"/>
      </xdr:nvSpPr>
      <xdr:spPr>
        <a:xfrm>
          <a:off x="12171054" y="1415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82566</xdr:rowOff>
    </xdr:from>
    <xdr:ext cx="405111" cy="259045"/>
    <xdr:sp macro="" textlink="">
      <xdr:nvSpPr>
        <xdr:cNvPr id="680" name="n_4mainValue【児童館】&#10;有形固定資産減価償却率">
          <a:extLst>
            <a:ext uri="{FF2B5EF4-FFF2-40B4-BE49-F238E27FC236}">
              <a16:creationId xmlns:a16="http://schemas.microsoft.com/office/drawing/2014/main" id="{3B928240-7C0D-4F48-AFA1-957330EAAB62}"/>
            </a:ext>
          </a:extLst>
        </xdr:cNvPr>
        <xdr:cNvSpPr txBox="1"/>
      </xdr:nvSpPr>
      <xdr:spPr>
        <a:xfrm>
          <a:off x="11354444" y="1380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2BB1DBEF-CE50-4FFB-A163-A274F6728C3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F77571E1-DA4F-428B-A74F-96538580995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82E782DC-9846-4490-8731-6E1FB6A989D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9B976FA5-C08A-48DF-8009-685D50D9DD1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BB947F03-083E-4451-AB6B-B7E7B10917C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42093202-9400-47EB-82D7-7EFDA83FD8A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D923A31-A342-41E7-A432-618B01CF3A0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91E66B7-E6A5-4523-821F-3F7D6BAA71E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63D333A9-7120-47FD-9AA0-14700D6F040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31F7EF5A-88C7-4BA0-95D6-F3FB56B4CDB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6097180A-C56C-4593-AB12-68C828535367}"/>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F362437B-6C7F-4C94-A7B7-90B1CEB257D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8797B40D-7367-4F3C-A39C-7B5CE68F416B}"/>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457C05E9-799D-4E9B-98FB-5AF955EE52B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23EEFFF5-9F42-4B22-B652-2400B3C55A66}"/>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F4902822-D3D2-46E2-8EEA-531D70392088}"/>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B0841CE2-5D09-42AC-8BC0-6A54D0E1FF95}"/>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07F0CF1D-C627-4D08-A3A0-B90E38ACE440}"/>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F5DED6DA-58E6-4F5A-AF72-12F3E6C71B2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F4BFC57E-502E-4716-9AD3-953D21434F1F}"/>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9CDB5CE7-5FAD-4475-8D66-F078E288FCB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2835E1EA-5887-4DF6-AB6B-CD21A169356B}"/>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6FB6718F-0146-4FA3-B06A-994EC972F66A}"/>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F70FA19F-5BCE-464A-A927-10E185BC8588}"/>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3DD85B38-165D-466A-AEB8-AC2D78E758A1}"/>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EA760325-284B-4D9F-9862-D40E2A8508DB}"/>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7F1C0DC8-FB4E-4326-9F3B-0B7060A34625}"/>
            </a:ext>
          </a:extLst>
        </xdr:cNvPr>
        <xdr:cNvSpPr txBox="1"/>
      </xdr:nvSpPr>
      <xdr:spPr>
        <a:xfrm>
          <a:off x="19985990" y="14261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C82E55BA-C548-42DE-AC0E-41D8C135410D}"/>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F4559002-2CAC-40F7-866C-CFC862018F65}"/>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FC19D554-2E89-4AA6-8EB5-88704DF3D242}"/>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8AB5ECC2-4DD7-4A14-8DC1-E3013BF97134}"/>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AECD2227-C2F4-4FC5-969E-496942235423}"/>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CED8D4D-F233-4ECD-A3EF-B98C58E97CA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1033C6D-E009-4CB7-A802-46B2E0D4CFED}"/>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2A15896-CEDF-40E1-8F9E-1F33B15ECDB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3BA8E2B-CEA1-4286-845E-17F733DBB2F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0E987BB-A242-4EEC-8642-282DEB986478}"/>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18" name="楕円 717">
          <a:extLst>
            <a:ext uri="{FF2B5EF4-FFF2-40B4-BE49-F238E27FC236}">
              <a16:creationId xmlns:a16="http://schemas.microsoft.com/office/drawing/2014/main" id="{D56D21BA-48AF-4186-8942-D539223CF1EC}"/>
            </a:ext>
          </a:extLst>
        </xdr:cNvPr>
        <xdr:cNvSpPr/>
      </xdr:nvSpPr>
      <xdr:spPr>
        <a:xfrm>
          <a:off x="19904710" y="14705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19" name="【児童館】&#10;一人当たり面積該当値テキスト">
          <a:extLst>
            <a:ext uri="{FF2B5EF4-FFF2-40B4-BE49-F238E27FC236}">
              <a16:creationId xmlns:a16="http://schemas.microsoft.com/office/drawing/2014/main" id="{605A4B23-DEE6-4661-90AB-4320D62E0764}"/>
            </a:ext>
          </a:extLst>
        </xdr:cNvPr>
        <xdr:cNvSpPr txBox="1"/>
      </xdr:nvSpPr>
      <xdr:spPr>
        <a:xfrm>
          <a:off x="19985990" y="1462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135889</xdr:rowOff>
    </xdr:from>
    <xdr:to>
      <xdr:col>112</xdr:col>
      <xdr:colOff>38100</xdr:colOff>
      <xdr:row>86</xdr:row>
      <xdr:rowOff>66039</xdr:rowOff>
    </xdr:to>
    <xdr:sp macro="" textlink="">
      <xdr:nvSpPr>
        <xdr:cNvPr id="720" name="楕円 719">
          <a:extLst>
            <a:ext uri="{FF2B5EF4-FFF2-40B4-BE49-F238E27FC236}">
              <a16:creationId xmlns:a16="http://schemas.microsoft.com/office/drawing/2014/main" id="{15AAE03C-85C2-43DA-AD71-10E1631F2F70}"/>
            </a:ext>
          </a:extLst>
        </xdr:cNvPr>
        <xdr:cNvSpPr/>
      </xdr:nvSpPr>
      <xdr:spPr>
        <a:xfrm>
          <a:off x="191617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15239</xdr:rowOff>
    </xdr:to>
    <xdr:cxnSp macro="">
      <xdr:nvCxnSpPr>
        <xdr:cNvPr id="721" name="直線コネクタ 720">
          <a:extLst>
            <a:ext uri="{FF2B5EF4-FFF2-40B4-BE49-F238E27FC236}">
              <a16:creationId xmlns:a16="http://schemas.microsoft.com/office/drawing/2014/main" id="{6EA74F1C-C1EE-492F-B8ED-5676C36CF7A9}"/>
            </a:ext>
          </a:extLst>
        </xdr:cNvPr>
        <xdr:cNvCxnSpPr/>
      </xdr:nvCxnSpPr>
      <xdr:spPr>
        <a:xfrm>
          <a:off x="19204940" y="147637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135889</xdr:rowOff>
    </xdr:from>
    <xdr:to>
      <xdr:col>107</xdr:col>
      <xdr:colOff>101600</xdr:colOff>
      <xdr:row>86</xdr:row>
      <xdr:rowOff>66039</xdr:rowOff>
    </xdr:to>
    <xdr:sp macro="" textlink="">
      <xdr:nvSpPr>
        <xdr:cNvPr id="722" name="楕円 721">
          <a:extLst>
            <a:ext uri="{FF2B5EF4-FFF2-40B4-BE49-F238E27FC236}">
              <a16:creationId xmlns:a16="http://schemas.microsoft.com/office/drawing/2014/main" id="{9C1D8D59-290C-41FF-A44B-9789166B29FB}"/>
            </a:ext>
          </a:extLst>
        </xdr:cNvPr>
        <xdr:cNvSpPr/>
      </xdr:nvSpPr>
      <xdr:spPr>
        <a:xfrm>
          <a:off x="18345150" y="14705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15239</xdr:rowOff>
    </xdr:from>
    <xdr:to>
      <xdr:col>111</xdr:col>
      <xdr:colOff>177800</xdr:colOff>
      <xdr:row>86</xdr:row>
      <xdr:rowOff>15239</xdr:rowOff>
    </xdr:to>
    <xdr:cxnSp macro="">
      <xdr:nvCxnSpPr>
        <xdr:cNvPr id="723" name="直線コネクタ 722">
          <a:extLst>
            <a:ext uri="{FF2B5EF4-FFF2-40B4-BE49-F238E27FC236}">
              <a16:creationId xmlns:a16="http://schemas.microsoft.com/office/drawing/2014/main" id="{6D391E56-E060-4D9C-9AA7-A42E0CE2D2E5}"/>
            </a:ext>
          </a:extLst>
        </xdr:cNvPr>
        <xdr:cNvCxnSpPr/>
      </xdr:nvCxnSpPr>
      <xdr:spPr>
        <a:xfrm>
          <a:off x="18399760" y="147637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24" name="楕円 723">
          <a:extLst>
            <a:ext uri="{FF2B5EF4-FFF2-40B4-BE49-F238E27FC236}">
              <a16:creationId xmlns:a16="http://schemas.microsoft.com/office/drawing/2014/main" id="{3C300E3F-CD5B-445F-9420-0FAECE7A0F32}"/>
            </a:ext>
          </a:extLst>
        </xdr:cNvPr>
        <xdr:cNvSpPr/>
      </xdr:nvSpPr>
      <xdr:spPr>
        <a:xfrm>
          <a:off x="17547590" y="14705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15239</xdr:rowOff>
    </xdr:from>
    <xdr:to>
      <xdr:col>107</xdr:col>
      <xdr:colOff>50800</xdr:colOff>
      <xdr:row>86</xdr:row>
      <xdr:rowOff>15239</xdr:rowOff>
    </xdr:to>
    <xdr:cxnSp macro="">
      <xdr:nvCxnSpPr>
        <xdr:cNvPr id="725" name="直線コネクタ 724">
          <a:extLst>
            <a:ext uri="{FF2B5EF4-FFF2-40B4-BE49-F238E27FC236}">
              <a16:creationId xmlns:a16="http://schemas.microsoft.com/office/drawing/2014/main" id="{7D492078-D526-4831-9FCE-F98CA5E73D9B}"/>
            </a:ext>
          </a:extLst>
        </xdr:cNvPr>
        <xdr:cNvCxnSpPr/>
      </xdr:nvCxnSpPr>
      <xdr:spPr>
        <a:xfrm>
          <a:off x="17602200" y="147637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726" name="楕円 725">
          <a:extLst>
            <a:ext uri="{FF2B5EF4-FFF2-40B4-BE49-F238E27FC236}">
              <a16:creationId xmlns:a16="http://schemas.microsoft.com/office/drawing/2014/main" id="{EEF4033A-F801-41CF-B91F-D7B497274D3D}"/>
            </a:ext>
          </a:extLst>
        </xdr:cNvPr>
        <xdr:cNvSpPr/>
      </xdr:nvSpPr>
      <xdr:spPr>
        <a:xfrm>
          <a:off x="167614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15239</xdr:rowOff>
    </xdr:to>
    <xdr:cxnSp macro="">
      <xdr:nvCxnSpPr>
        <xdr:cNvPr id="727" name="直線コネクタ 726">
          <a:extLst>
            <a:ext uri="{FF2B5EF4-FFF2-40B4-BE49-F238E27FC236}">
              <a16:creationId xmlns:a16="http://schemas.microsoft.com/office/drawing/2014/main" id="{C43F1E98-F083-4857-8ACD-321FF6874165}"/>
            </a:ext>
          </a:extLst>
        </xdr:cNvPr>
        <xdr:cNvCxnSpPr/>
      </xdr:nvCxnSpPr>
      <xdr:spPr>
        <a:xfrm>
          <a:off x="16804640" y="147637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CDB9207A-1C56-4408-ACEF-B63F7A32B52E}"/>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ACD47CBB-1E3E-41CE-91BD-C5359EB5D58D}"/>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C7521FF8-C52D-4BEA-A36A-7518F398EEBA}"/>
            </a:ext>
          </a:extLst>
        </xdr:cNvPr>
        <xdr:cNvSpPr txBox="1"/>
      </xdr:nvSpPr>
      <xdr:spPr>
        <a:xfrm>
          <a:off x="1738447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F1734042-A849-4B1C-8016-007C3A98BAD2}"/>
            </a:ext>
          </a:extLst>
        </xdr:cNvPr>
        <xdr:cNvSpPr txBox="1"/>
      </xdr:nvSpPr>
      <xdr:spPr>
        <a:xfrm>
          <a:off x="1658881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57166</xdr:rowOff>
    </xdr:from>
    <xdr:ext cx="469744" cy="259045"/>
    <xdr:sp macro="" textlink="">
      <xdr:nvSpPr>
        <xdr:cNvPr id="732" name="n_1mainValue【児童館】&#10;一人当たり面積">
          <a:extLst>
            <a:ext uri="{FF2B5EF4-FFF2-40B4-BE49-F238E27FC236}">
              <a16:creationId xmlns:a16="http://schemas.microsoft.com/office/drawing/2014/main" id="{E2B531B9-CB09-402C-918D-0CDE3FD87220}"/>
            </a:ext>
          </a:extLst>
        </xdr:cNvPr>
        <xdr:cNvSpPr txBox="1"/>
      </xdr:nvSpPr>
      <xdr:spPr>
        <a:xfrm>
          <a:off x="18982132"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57166</xdr:rowOff>
    </xdr:from>
    <xdr:ext cx="469744" cy="259045"/>
    <xdr:sp macro="" textlink="">
      <xdr:nvSpPr>
        <xdr:cNvPr id="733" name="n_2mainValue【児童館】&#10;一人当たり面積">
          <a:extLst>
            <a:ext uri="{FF2B5EF4-FFF2-40B4-BE49-F238E27FC236}">
              <a16:creationId xmlns:a16="http://schemas.microsoft.com/office/drawing/2014/main" id="{4A16C1D6-A56D-4CF2-A1F8-D7A760BDC9A4}"/>
            </a:ext>
          </a:extLst>
        </xdr:cNvPr>
        <xdr:cNvSpPr txBox="1"/>
      </xdr:nvSpPr>
      <xdr:spPr>
        <a:xfrm>
          <a:off x="18182032"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34" name="n_3mainValue【児童館】&#10;一人当たり面積">
          <a:extLst>
            <a:ext uri="{FF2B5EF4-FFF2-40B4-BE49-F238E27FC236}">
              <a16:creationId xmlns:a16="http://schemas.microsoft.com/office/drawing/2014/main" id="{958D4AEE-C040-4851-89DA-5978F60CB042}"/>
            </a:ext>
          </a:extLst>
        </xdr:cNvPr>
        <xdr:cNvSpPr txBox="1"/>
      </xdr:nvSpPr>
      <xdr:spPr>
        <a:xfrm>
          <a:off x="17384472"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35" name="n_4mainValue【児童館】&#10;一人当たり面積">
          <a:extLst>
            <a:ext uri="{FF2B5EF4-FFF2-40B4-BE49-F238E27FC236}">
              <a16:creationId xmlns:a16="http://schemas.microsoft.com/office/drawing/2014/main" id="{9B3EB205-AE56-48F5-803E-8CC962E7A4B1}"/>
            </a:ext>
          </a:extLst>
        </xdr:cNvPr>
        <xdr:cNvSpPr txBox="1"/>
      </xdr:nvSpPr>
      <xdr:spPr>
        <a:xfrm>
          <a:off x="16588817"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6FE7CDEF-2FF1-4710-AD7D-FDD068499E6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23C7688F-6A67-4DC3-B8C9-0FEB8F2DAEB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D22C8D6F-06AA-4F21-982E-7D0D5D6A965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CBE32D21-79DD-4160-8058-D958518E4BA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AB114F5A-0428-475A-BD58-9C57FA0B661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5A7ADE72-03DA-440B-B28C-D18E3ABCA3C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F8FD2236-5630-4D0C-A96F-E447E1B1CB1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57BA04E0-B4BD-4F3B-A686-061C1C0B1D8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28F5D4AA-8EDE-4205-AAB4-523701CBE11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F0B3F18E-8A82-4CDE-A4C7-DBD20314367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225B305A-5E04-4196-93CC-BAFFB3ECA47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1B12A74E-F9BB-4491-AC63-11405D3359DF}"/>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208BD8EA-A8D9-4AF5-81EA-C25906EA2817}"/>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DC3E3C53-C86E-4BD3-AF69-20940FB96E92}"/>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46BB8BB4-B92E-4093-85FD-093FDC7848EB}"/>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9D4C27E8-B28D-4D20-8708-8BC822E6FA25}"/>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ACA94D89-4238-48FA-BA90-2EF3B6A3DAC1}"/>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DFF26A82-7E11-484C-A5EC-32C45FF3A2F0}"/>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C16FACAA-2247-46EE-B2F3-C2D629701ADA}"/>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1D15F8FE-BE39-44E1-8421-9EEB88BA99B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ABBAF7BB-2689-46CE-A24A-CE748926CDB7}"/>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AA226DA8-B0AD-425F-A1C9-89ABC9B0CEB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B9CBFD3D-7BCB-4B9C-A948-7ED9EE8AE806}"/>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601694F9-3045-4264-BCFA-54E62ABA62BD}"/>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022A6C01-46CE-4766-A4F2-022F0F67B070}"/>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CB09CB38-077F-4752-A213-F84F6B726AC2}"/>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57000DEA-1113-43EC-A39A-B52B4130A9F2}"/>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2DED73C4-639A-4C3F-8C4A-4581324C0B4C}"/>
            </a:ext>
          </a:extLst>
        </xdr:cNvPr>
        <xdr:cNvSpPr txBox="1"/>
      </xdr:nvSpPr>
      <xdr:spPr>
        <a:xfrm>
          <a:off x="14742160" y="17610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BF6B093A-9582-4B30-AA0E-6C91B0F74C74}"/>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DE23DB83-286E-4C49-B2E4-EE2336D77EA9}"/>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2696190D-7FC6-455D-B5A9-D2430C28207A}"/>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A5CE9EAC-2B5A-4524-85D5-C3733ECBBD9C}"/>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B38F107E-098F-4B79-A4B7-948E91C9B3C2}"/>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40EB2B1-B25F-44FF-9477-1BFFE9E46D2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1BFC9E8-BC11-4C58-BD67-0E3F58CF4C5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266865D-DF62-4A68-AC69-35DE4B4C364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26E0F75-4942-4B2F-9163-C896DDAE94A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41CBDBB-9739-4598-A9F3-C8B7B0B9B5C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123698</xdr:rowOff>
    </xdr:from>
    <xdr:to>
      <xdr:col>85</xdr:col>
      <xdr:colOff>177800</xdr:colOff>
      <xdr:row>103</xdr:row>
      <xdr:rowOff>53848</xdr:rowOff>
    </xdr:to>
    <xdr:sp macro="" textlink="">
      <xdr:nvSpPr>
        <xdr:cNvPr id="774" name="楕円 773">
          <a:extLst>
            <a:ext uri="{FF2B5EF4-FFF2-40B4-BE49-F238E27FC236}">
              <a16:creationId xmlns:a16="http://schemas.microsoft.com/office/drawing/2014/main" id="{A0B1E916-1A89-4C0A-8E7C-2E5D5EE0E4AD}"/>
            </a:ext>
          </a:extLst>
        </xdr:cNvPr>
        <xdr:cNvSpPr/>
      </xdr:nvSpPr>
      <xdr:spPr>
        <a:xfrm>
          <a:off x="14649450" y="176135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146575</xdr:rowOff>
    </xdr:from>
    <xdr:ext cx="405111" cy="259045"/>
    <xdr:sp macro="" textlink="">
      <xdr:nvSpPr>
        <xdr:cNvPr id="775" name="【公民館】&#10;有形固定資産減価償却率該当値テキスト">
          <a:extLst>
            <a:ext uri="{FF2B5EF4-FFF2-40B4-BE49-F238E27FC236}">
              <a16:creationId xmlns:a16="http://schemas.microsoft.com/office/drawing/2014/main" id="{5A7C666C-F6ED-4A3C-8E6C-E4D468E60496}"/>
            </a:ext>
          </a:extLst>
        </xdr:cNvPr>
        <xdr:cNvSpPr txBox="1"/>
      </xdr:nvSpPr>
      <xdr:spPr>
        <a:xfrm>
          <a:off x="14742160" y="174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71120</xdr:rowOff>
    </xdr:from>
    <xdr:to>
      <xdr:col>81</xdr:col>
      <xdr:colOff>101600</xdr:colOff>
      <xdr:row>103</xdr:row>
      <xdr:rowOff>1270</xdr:rowOff>
    </xdr:to>
    <xdr:sp macro="" textlink="">
      <xdr:nvSpPr>
        <xdr:cNvPr id="776" name="楕円 775">
          <a:extLst>
            <a:ext uri="{FF2B5EF4-FFF2-40B4-BE49-F238E27FC236}">
              <a16:creationId xmlns:a16="http://schemas.microsoft.com/office/drawing/2014/main" id="{253333F0-132B-4FE3-B25D-0904572EA400}"/>
            </a:ext>
          </a:extLst>
        </xdr:cNvPr>
        <xdr:cNvSpPr/>
      </xdr:nvSpPr>
      <xdr:spPr>
        <a:xfrm>
          <a:off x="13887450" y="17557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121920</xdr:rowOff>
    </xdr:from>
    <xdr:to>
      <xdr:col>85</xdr:col>
      <xdr:colOff>127000</xdr:colOff>
      <xdr:row>103</xdr:row>
      <xdr:rowOff>3048</xdr:rowOff>
    </xdr:to>
    <xdr:cxnSp macro="">
      <xdr:nvCxnSpPr>
        <xdr:cNvPr id="777" name="直線コネクタ 776">
          <a:extLst>
            <a:ext uri="{FF2B5EF4-FFF2-40B4-BE49-F238E27FC236}">
              <a16:creationId xmlns:a16="http://schemas.microsoft.com/office/drawing/2014/main" id="{81ED97A1-14EA-41AC-AA64-51ED41228204}"/>
            </a:ext>
          </a:extLst>
        </xdr:cNvPr>
        <xdr:cNvCxnSpPr/>
      </xdr:nvCxnSpPr>
      <xdr:spPr>
        <a:xfrm>
          <a:off x="13942060" y="17611725"/>
          <a:ext cx="762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109982</xdr:rowOff>
    </xdr:from>
    <xdr:to>
      <xdr:col>76</xdr:col>
      <xdr:colOff>165100</xdr:colOff>
      <xdr:row>103</xdr:row>
      <xdr:rowOff>40132</xdr:rowOff>
    </xdr:to>
    <xdr:sp macro="" textlink="">
      <xdr:nvSpPr>
        <xdr:cNvPr id="778" name="楕円 777">
          <a:extLst>
            <a:ext uri="{FF2B5EF4-FFF2-40B4-BE49-F238E27FC236}">
              <a16:creationId xmlns:a16="http://schemas.microsoft.com/office/drawing/2014/main" id="{2D525380-C95E-4CFC-BF7F-520D4848A246}"/>
            </a:ext>
          </a:extLst>
        </xdr:cNvPr>
        <xdr:cNvSpPr/>
      </xdr:nvSpPr>
      <xdr:spPr>
        <a:xfrm>
          <a:off x="13089890" y="175959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121920</xdr:rowOff>
    </xdr:from>
    <xdr:to>
      <xdr:col>81</xdr:col>
      <xdr:colOff>50800</xdr:colOff>
      <xdr:row>102</xdr:row>
      <xdr:rowOff>160782</xdr:rowOff>
    </xdr:to>
    <xdr:cxnSp macro="">
      <xdr:nvCxnSpPr>
        <xdr:cNvPr id="779" name="直線コネクタ 778">
          <a:extLst>
            <a:ext uri="{FF2B5EF4-FFF2-40B4-BE49-F238E27FC236}">
              <a16:creationId xmlns:a16="http://schemas.microsoft.com/office/drawing/2014/main" id="{26541485-3548-4A78-83C5-DE8F4EB5937D}"/>
            </a:ext>
          </a:extLst>
        </xdr:cNvPr>
        <xdr:cNvCxnSpPr/>
      </xdr:nvCxnSpPr>
      <xdr:spPr>
        <a:xfrm flipV="1">
          <a:off x="13144500" y="17611725"/>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61976</xdr:rowOff>
    </xdr:from>
    <xdr:to>
      <xdr:col>72</xdr:col>
      <xdr:colOff>38100</xdr:colOff>
      <xdr:row>102</xdr:row>
      <xdr:rowOff>163576</xdr:rowOff>
    </xdr:to>
    <xdr:sp macro="" textlink="">
      <xdr:nvSpPr>
        <xdr:cNvPr id="780" name="楕円 779">
          <a:extLst>
            <a:ext uri="{FF2B5EF4-FFF2-40B4-BE49-F238E27FC236}">
              <a16:creationId xmlns:a16="http://schemas.microsoft.com/office/drawing/2014/main" id="{CA1F7C7A-843C-4BFC-9244-F91387F55EFB}"/>
            </a:ext>
          </a:extLst>
        </xdr:cNvPr>
        <xdr:cNvSpPr/>
      </xdr:nvSpPr>
      <xdr:spPr>
        <a:xfrm>
          <a:off x="12303760" y="175460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112776</xdr:rowOff>
    </xdr:from>
    <xdr:to>
      <xdr:col>76</xdr:col>
      <xdr:colOff>114300</xdr:colOff>
      <xdr:row>102</xdr:row>
      <xdr:rowOff>160782</xdr:rowOff>
    </xdr:to>
    <xdr:cxnSp macro="">
      <xdr:nvCxnSpPr>
        <xdr:cNvPr id="781" name="直線コネクタ 780">
          <a:extLst>
            <a:ext uri="{FF2B5EF4-FFF2-40B4-BE49-F238E27FC236}">
              <a16:creationId xmlns:a16="http://schemas.microsoft.com/office/drawing/2014/main" id="{AE19EDAD-B6E5-40E3-A83F-225F429FD31D}"/>
            </a:ext>
          </a:extLst>
        </xdr:cNvPr>
        <xdr:cNvCxnSpPr/>
      </xdr:nvCxnSpPr>
      <xdr:spPr>
        <a:xfrm>
          <a:off x="12346940" y="17600676"/>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20828</xdr:rowOff>
    </xdr:from>
    <xdr:to>
      <xdr:col>67</xdr:col>
      <xdr:colOff>101600</xdr:colOff>
      <xdr:row>102</xdr:row>
      <xdr:rowOff>122428</xdr:rowOff>
    </xdr:to>
    <xdr:sp macro="" textlink="">
      <xdr:nvSpPr>
        <xdr:cNvPr id="782" name="楕円 781">
          <a:extLst>
            <a:ext uri="{FF2B5EF4-FFF2-40B4-BE49-F238E27FC236}">
              <a16:creationId xmlns:a16="http://schemas.microsoft.com/office/drawing/2014/main" id="{AC10360A-0149-41AE-90FD-029551FAAF06}"/>
            </a:ext>
          </a:extLst>
        </xdr:cNvPr>
        <xdr:cNvSpPr/>
      </xdr:nvSpPr>
      <xdr:spPr>
        <a:xfrm>
          <a:off x="11487150" y="1750491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71628</xdr:rowOff>
    </xdr:from>
    <xdr:to>
      <xdr:col>71</xdr:col>
      <xdr:colOff>177800</xdr:colOff>
      <xdr:row>102</xdr:row>
      <xdr:rowOff>112776</xdr:rowOff>
    </xdr:to>
    <xdr:cxnSp macro="">
      <xdr:nvCxnSpPr>
        <xdr:cNvPr id="783" name="直線コネクタ 782">
          <a:extLst>
            <a:ext uri="{FF2B5EF4-FFF2-40B4-BE49-F238E27FC236}">
              <a16:creationId xmlns:a16="http://schemas.microsoft.com/office/drawing/2014/main" id="{DF0CD1A8-9BC8-4A5E-90C9-CC5F40F715D5}"/>
            </a:ext>
          </a:extLst>
        </xdr:cNvPr>
        <xdr:cNvCxnSpPr/>
      </xdr:nvCxnSpPr>
      <xdr:spPr>
        <a:xfrm>
          <a:off x="11541760" y="17557623"/>
          <a:ext cx="80518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BE5DA060-7DA6-45AA-BC78-85B4ECAA11CB}"/>
            </a:ext>
          </a:extLst>
        </xdr:cNvPr>
        <xdr:cNvSpPr txBox="1"/>
      </xdr:nvSpPr>
      <xdr:spPr>
        <a:xfrm>
          <a:off x="13738234" y="1770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662C6BAC-B3D8-4C95-90CC-B48D8FB1BA44}"/>
            </a:ext>
          </a:extLst>
        </xdr:cNvPr>
        <xdr:cNvSpPr txBox="1"/>
      </xdr:nvSpPr>
      <xdr:spPr>
        <a:xfrm>
          <a:off x="1295718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7730A435-21AC-427F-82EF-965B0A68892F}"/>
            </a:ext>
          </a:extLst>
        </xdr:cNvPr>
        <xdr:cNvSpPr txBox="1"/>
      </xdr:nvSpPr>
      <xdr:spPr>
        <a:xfrm>
          <a:off x="12171054"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C58D9858-08CF-40F7-9757-2DEF693C128B}"/>
            </a:ext>
          </a:extLst>
        </xdr:cNvPr>
        <xdr:cNvSpPr txBox="1"/>
      </xdr:nvSpPr>
      <xdr:spPr>
        <a:xfrm>
          <a:off x="11354444" y="1763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17797</xdr:rowOff>
    </xdr:from>
    <xdr:ext cx="405111" cy="259045"/>
    <xdr:sp macro="" textlink="">
      <xdr:nvSpPr>
        <xdr:cNvPr id="788" name="n_1mainValue【公民館】&#10;有形固定資産減価償却率">
          <a:extLst>
            <a:ext uri="{FF2B5EF4-FFF2-40B4-BE49-F238E27FC236}">
              <a16:creationId xmlns:a16="http://schemas.microsoft.com/office/drawing/2014/main" id="{914F1E89-FE63-42E9-899F-F9C2316ADD22}"/>
            </a:ext>
          </a:extLst>
        </xdr:cNvPr>
        <xdr:cNvSpPr txBox="1"/>
      </xdr:nvSpPr>
      <xdr:spPr>
        <a:xfrm>
          <a:off x="1373823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31259</xdr:rowOff>
    </xdr:from>
    <xdr:ext cx="405111" cy="259045"/>
    <xdr:sp macro="" textlink="">
      <xdr:nvSpPr>
        <xdr:cNvPr id="789" name="n_2mainValue【公民館】&#10;有形固定資産減価償却率">
          <a:extLst>
            <a:ext uri="{FF2B5EF4-FFF2-40B4-BE49-F238E27FC236}">
              <a16:creationId xmlns:a16="http://schemas.microsoft.com/office/drawing/2014/main" id="{57595936-F2E4-4647-A423-FD79EC1817CC}"/>
            </a:ext>
          </a:extLst>
        </xdr:cNvPr>
        <xdr:cNvSpPr txBox="1"/>
      </xdr:nvSpPr>
      <xdr:spPr>
        <a:xfrm>
          <a:off x="12957184" y="1768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8653</xdr:rowOff>
    </xdr:from>
    <xdr:ext cx="405111" cy="259045"/>
    <xdr:sp macro="" textlink="">
      <xdr:nvSpPr>
        <xdr:cNvPr id="790" name="n_3mainValue【公民館】&#10;有形固定資産減価償却率">
          <a:extLst>
            <a:ext uri="{FF2B5EF4-FFF2-40B4-BE49-F238E27FC236}">
              <a16:creationId xmlns:a16="http://schemas.microsoft.com/office/drawing/2014/main" id="{74313CC9-DD28-43E7-9A7D-CD38C9ABF1E5}"/>
            </a:ext>
          </a:extLst>
        </xdr:cNvPr>
        <xdr:cNvSpPr txBox="1"/>
      </xdr:nvSpPr>
      <xdr:spPr>
        <a:xfrm>
          <a:off x="12171054" y="1732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138955</xdr:rowOff>
    </xdr:from>
    <xdr:ext cx="405111" cy="259045"/>
    <xdr:sp macro="" textlink="">
      <xdr:nvSpPr>
        <xdr:cNvPr id="791" name="n_4mainValue【公民館】&#10;有形固定資産減価償却率">
          <a:extLst>
            <a:ext uri="{FF2B5EF4-FFF2-40B4-BE49-F238E27FC236}">
              <a16:creationId xmlns:a16="http://schemas.microsoft.com/office/drawing/2014/main" id="{AA8B3C43-1610-42DF-92D3-C283A4396FA4}"/>
            </a:ext>
          </a:extLst>
        </xdr:cNvPr>
        <xdr:cNvSpPr txBox="1"/>
      </xdr:nvSpPr>
      <xdr:spPr>
        <a:xfrm>
          <a:off x="11354444" y="1728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4269EA2-04CC-4A15-95FC-85E7080FF09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E224D324-770B-4F3E-A53F-B4E8EF21F02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78EF35B2-0E19-40D1-82D8-DC7FF8A0BFD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586B5F12-0187-49A9-A6A1-3FED2DBC503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DF61B8C9-0C08-4395-A748-0D847EE6381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13F10B1B-8A82-4FA0-B9DD-E8520869705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C8717A8E-58A8-4150-98EC-E76F24AC4F8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D55FDB66-45E7-4DF3-A54B-59ED56B3EB3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C4DEECA1-1486-4209-8AA1-B1D53002165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13D382DB-7A49-44C4-BB25-9F038E113AD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2B0A9D0F-00B1-4B75-82AE-8A725CD21A31}"/>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F6601036-D907-428C-87C0-B3445CB2F420}"/>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09BF8015-9EC1-4B14-9054-766BEBE43274}"/>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CF5C82EB-CB39-462A-B0BA-0F8AA28DCBBD}"/>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9BEBCB3A-8747-4A19-A901-306884B426B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8A5D8219-2CB2-4E9A-BAE1-13105358317B}"/>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97B24B75-A149-42FB-8F7C-0E4811C8EC3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860141B0-A35A-4398-BC67-7A4F54203A94}"/>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262EA783-5D89-457D-9BEB-B8D42A13F276}"/>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4C938B75-8555-4CB9-BE0F-36631C71DC0E}"/>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C0A4E54A-6972-4EB7-A1CE-C43C94F843C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16E563AF-81BE-4C10-BD3C-293443C133F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88AD4280-98EE-4852-B04B-5E603B5D6A9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1150E164-CE61-4600-A263-7796DECC354B}"/>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2A28EA1E-B0B7-41E9-BD31-63C7A2F08682}"/>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E4BB4635-4191-4E75-822E-F7E059F5B673}"/>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0846AE46-0B50-436C-90CF-5F48C9805645}"/>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FFD2F41F-6AC4-48E1-A65C-BE6E6B59BF37}"/>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9F6BE2FA-747A-4153-BCFB-2F53D6981618}"/>
            </a:ext>
          </a:extLst>
        </xdr:cNvPr>
        <xdr:cNvSpPr txBox="1"/>
      </xdr:nvSpPr>
      <xdr:spPr>
        <a:xfrm>
          <a:off x="19985990" y="18049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4494F2ED-F637-4594-BB3A-35A207458CF8}"/>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3D51500C-AAE1-4993-9270-1B9045695855}"/>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AA143B72-3E68-4D91-8A00-F49E61D86EA7}"/>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91C02877-1788-46EE-868D-B75372C37990}"/>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021B9B70-F80D-4F49-80E2-890DE0A92EF8}"/>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AE74969-1025-4B5A-823B-B6F465ACD3D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D8596203-27D7-43FC-8626-FFD08DDBC03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714ED48-78C9-4FBC-9F05-DA0AC491E71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2070E6D-9477-4EB9-ACD0-0A161C6907F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26586B5-AF30-4F12-892B-5BC51E6AD6E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128270</xdr:rowOff>
    </xdr:from>
    <xdr:to>
      <xdr:col>116</xdr:col>
      <xdr:colOff>114300</xdr:colOff>
      <xdr:row>102</xdr:row>
      <xdr:rowOff>58420</xdr:rowOff>
    </xdr:to>
    <xdr:sp macro="" textlink="">
      <xdr:nvSpPr>
        <xdr:cNvPr id="831" name="楕円 830">
          <a:extLst>
            <a:ext uri="{FF2B5EF4-FFF2-40B4-BE49-F238E27FC236}">
              <a16:creationId xmlns:a16="http://schemas.microsoft.com/office/drawing/2014/main" id="{5A12D93B-1C83-49DC-BCBF-5AA6C9DF4E9A}"/>
            </a:ext>
          </a:extLst>
        </xdr:cNvPr>
        <xdr:cNvSpPr/>
      </xdr:nvSpPr>
      <xdr:spPr>
        <a:xfrm>
          <a:off x="19904710" y="17448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151147</xdr:rowOff>
    </xdr:from>
    <xdr:ext cx="469744" cy="259045"/>
    <xdr:sp macro="" textlink="">
      <xdr:nvSpPr>
        <xdr:cNvPr id="832" name="【公民館】&#10;一人当たり面積該当値テキスト">
          <a:extLst>
            <a:ext uri="{FF2B5EF4-FFF2-40B4-BE49-F238E27FC236}">
              <a16:creationId xmlns:a16="http://schemas.microsoft.com/office/drawing/2014/main" id="{0E1E7F47-9562-41A7-8B8C-8CB245218A06}"/>
            </a:ext>
          </a:extLst>
        </xdr:cNvPr>
        <xdr:cNvSpPr txBox="1"/>
      </xdr:nvSpPr>
      <xdr:spPr>
        <a:xfrm>
          <a:off x="19985990"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143511</xdr:rowOff>
    </xdr:from>
    <xdr:to>
      <xdr:col>112</xdr:col>
      <xdr:colOff>38100</xdr:colOff>
      <xdr:row>102</xdr:row>
      <xdr:rowOff>73661</xdr:rowOff>
    </xdr:to>
    <xdr:sp macro="" textlink="">
      <xdr:nvSpPr>
        <xdr:cNvPr id="833" name="楕円 832">
          <a:extLst>
            <a:ext uri="{FF2B5EF4-FFF2-40B4-BE49-F238E27FC236}">
              <a16:creationId xmlns:a16="http://schemas.microsoft.com/office/drawing/2014/main" id="{3C12FA2A-F535-4C32-9598-C0E86A01E81C}"/>
            </a:ext>
          </a:extLst>
        </xdr:cNvPr>
        <xdr:cNvSpPr/>
      </xdr:nvSpPr>
      <xdr:spPr>
        <a:xfrm>
          <a:off x="19161760" y="174580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7620</xdr:rowOff>
    </xdr:from>
    <xdr:to>
      <xdr:col>116</xdr:col>
      <xdr:colOff>63500</xdr:colOff>
      <xdr:row>102</xdr:row>
      <xdr:rowOff>22861</xdr:rowOff>
    </xdr:to>
    <xdr:cxnSp macro="">
      <xdr:nvCxnSpPr>
        <xdr:cNvPr id="834" name="直線コネクタ 833">
          <a:extLst>
            <a:ext uri="{FF2B5EF4-FFF2-40B4-BE49-F238E27FC236}">
              <a16:creationId xmlns:a16="http://schemas.microsoft.com/office/drawing/2014/main" id="{3B9218A1-7DF1-40FB-8472-98854EADBB7E}"/>
            </a:ext>
          </a:extLst>
        </xdr:cNvPr>
        <xdr:cNvCxnSpPr/>
      </xdr:nvCxnSpPr>
      <xdr:spPr>
        <a:xfrm flipV="1">
          <a:off x="19204940" y="17497425"/>
          <a:ext cx="74295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2539</xdr:rowOff>
    </xdr:from>
    <xdr:to>
      <xdr:col>107</xdr:col>
      <xdr:colOff>101600</xdr:colOff>
      <xdr:row>102</xdr:row>
      <xdr:rowOff>104139</xdr:rowOff>
    </xdr:to>
    <xdr:sp macro="" textlink="">
      <xdr:nvSpPr>
        <xdr:cNvPr id="835" name="楕円 834">
          <a:extLst>
            <a:ext uri="{FF2B5EF4-FFF2-40B4-BE49-F238E27FC236}">
              <a16:creationId xmlns:a16="http://schemas.microsoft.com/office/drawing/2014/main" id="{16DBA8B8-79CF-40AC-8494-3C2BF5414BA8}"/>
            </a:ext>
          </a:extLst>
        </xdr:cNvPr>
        <xdr:cNvSpPr/>
      </xdr:nvSpPr>
      <xdr:spPr>
        <a:xfrm>
          <a:off x="18345150" y="174904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22861</xdr:rowOff>
    </xdr:from>
    <xdr:to>
      <xdr:col>111</xdr:col>
      <xdr:colOff>177800</xdr:colOff>
      <xdr:row>102</xdr:row>
      <xdr:rowOff>53339</xdr:rowOff>
    </xdr:to>
    <xdr:cxnSp macro="">
      <xdr:nvCxnSpPr>
        <xdr:cNvPr id="836" name="直線コネクタ 835">
          <a:extLst>
            <a:ext uri="{FF2B5EF4-FFF2-40B4-BE49-F238E27FC236}">
              <a16:creationId xmlns:a16="http://schemas.microsoft.com/office/drawing/2014/main" id="{3A56B07D-0EA7-458D-A322-2C15A7023173}"/>
            </a:ext>
          </a:extLst>
        </xdr:cNvPr>
        <xdr:cNvCxnSpPr/>
      </xdr:nvCxnSpPr>
      <xdr:spPr>
        <a:xfrm flipV="1">
          <a:off x="18399760" y="17506951"/>
          <a:ext cx="805180" cy="3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10161</xdr:rowOff>
    </xdr:from>
    <xdr:to>
      <xdr:col>102</xdr:col>
      <xdr:colOff>165100</xdr:colOff>
      <xdr:row>102</xdr:row>
      <xdr:rowOff>111761</xdr:rowOff>
    </xdr:to>
    <xdr:sp macro="" textlink="">
      <xdr:nvSpPr>
        <xdr:cNvPr id="837" name="楕円 836">
          <a:extLst>
            <a:ext uri="{FF2B5EF4-FFF2-40B4-BE49-F238E27FC236}">
              <a16:creationId xmlns:a16="http://schemas.microsoft.com/office/drawing/2014/main" id="{0A75B072-218A-4D96-B2C1-45EFBB3BD5F1}"/>
            </a:ext>
          </a:extLst>
        </xdr:cNvPr>
        <xdr:cNvSpPr/>
      </xdr:nvSpPr>
      <xdr:spPr>
        <a:xfrm>
          <a:off x="17547590" y="174999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53339</xdr:rowOff>
    </xdr:from>
    <xdr:to>
      <xdr:col>107</xdr:col>
      <xdr:colOff>50800</xdr:colOff>
      <xdr:row>102</xdr:row>
      <xdr:rowOff>60961</xdr:rowOff>
    </xdr:to>
    <xdr:cxnSp macro="">
      <xdr:nvCxnSpPr>
        <xdr:cNvPr id="838" name="直線コネクタ 837">
          <a:extLst>
            <a:ext uri="{FF2B5EF4-FFF2-40B4-BE49-F238E27FC236}">
              <a16:creationId xmlns:a16="http://schemas.microsoft.com/office/drawing/2014/main" id="{3C11283A-78C1-4CC9-A241-CBE5F344BB62}"/>
            </a:ext>
          </a:extLst>
        </xdr:cNvPr>
        <xdr:cNvCxnSpPr/>
      </xdr:nvCxnSpPr>
      <xdr:spPr>
        <a:xfrm flipV="1">
          <a:off x="17602200" y="17545049"/>
          <a:ext cx="79756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151130</xdr:rowOff>
    </xdr:from>
    <xdr:to>
      <xdr:col>98</xdr:col>
      <xdr:colOff>38100</xdr:colOff>
      <xdr:row>102</xdr:row>
      <xdr:rowOff>81280</xdr:rowOff>
    </xdr:to>
    <xdr:sp macro="" textlink="">
      <xdr:nvSpPr>
        <xdr:cNvPr id="839" name="楕円 838">
          <a:extLst>
            <a:ext uri="{FF2B5EF4-FFF2-40B4-BE49-F238E27FC236}">
              <a16:creationId xmlns:a16="http://schemas.microsoft.com/office/drawing/2014/main" id="{B0EF10C0-4021-48C6-9FA5-940A669D7D0F}"/>
            </a:ext>
          </a:extLst>
        </xdr:cNvPr>
        <xdr:cNvSpPr/>
      </xdr:nvSpPr>
      <xdr:spPr>
        <a:xfrm>
          <a:off x="16761460" y="17467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30480</xdr:rowOff>
    </xdr:from>
    <xdr:to>
      <xdr:col>102</xdr:col>
      <xdr:colOff>114300</xdr:colOff>
      <xdr:row>102</xdr:row>
      <xdr:rowOff>60961</xdr:rowOff>
    </xdr:to>
    <xdr:cxnSp macro="">
      <xdr:nvCxnSpPr>
        <xdr:cNvPr id="840" name="直線コネクタ 839">
          <a:extLst>
            <a:ext uri="{FF2B5EF4-FFF2-40B4-BE49-F238E27FC236}">
              <a16:creationId xmlns:a16="http://schemas.microsoft.com/office/drawing/2014/main" id="{41E04973-584C-4FB1-A95B-2FDF8533E17A}"/>
            </a:ext>
          </a:extLst>
        </xdr:cNvPr>
        <xdr:cNvCxnSpPr/>
      </xdr:nvCxnSpPr>
      <xdr:spPr>
        <a:xfrm>
          <a:off x="16804640" y="17516475"/>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AE860B2D-86FB-47D6-A8BD-C538FF1F2BE7}"/>
            </a:ext>
          </a:extLst>
        </xdr:cNvPr>
        <xdr:cNvSpPr txBox="1"/>
      </xdr:nvSpPr>
      <xdr:spPr>
        <a:xfrm>
          <a:off x="18982132"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1276CF56-9B3A-4D2B-ACBF-FE8192BB4A62}"/>
            </a:ext>
          </a:extLst>
        </xdr:cNvPr>
        <xdr:cNvSpPr txBox="1"/>
      </xdr:nvSpPr>
      <xdr:spPr>
        <a:xfrm>
          <a:off x="1818203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A945C490-78E2-4167-B414-9D67C10C4C6E}"/>
            </a:ext>
          </a:extLst>
        </xdr:cNvPr>
        <xdr:cNvSpPr txBox="1"/>
      </xdr:nvSpPr>
      <xdr:spPr>
        <a:xfrm>
          <a:off x="17384472"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5AADED21-CFAF-4FC7-A077-8585E0ECAB37}"/>
            </a:ext>
          </a:extLst>
        </xdr:cNvPr>
        <xdr:cNvSpPr txBox="1"/>
      </xdr:nvSpPr>
      <xdr:spPr>
        <a:xfrm>
          <a:off x="16588817"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90188</xdr:rowOff>
    </xdr:from>
    <xdr:ext cx="469744" cy="259045"/>
    <xdr:sp macro="" textlink="">
      <xdr:nvSpPr>
        <xdr:cNvPr id="845" name="n_1mainValue【公民館】&#10;一人当たり面積">
          <a:extLst>
            <a:ext uri="{FF2B5EF4-FFF2-40B4-BE49-F238E27FC236}">
              <a16:creationId xmlns:a16="http://schemas.microsoft.com/office/drawing/2014/main" id="{C4FF51A1-8C2E-4CB1-B56D-C68832AFFA86}"/>
            </a:ext>
          </a:extLst>
        </xdr:cNvPr>
        <xdr:cNvSpPr txBox="1"/>
      </xdr:nvSpPr>
      <xdr:spPr>
        <a:xfrm>
          <a:off x="18982132" y="1723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120666</xdr:rowOff>
    </xdr:from>
    <xdr:ext cx="469744" cy="259045"/>
    <xdr:sp macro="" textlink="">
      <xdr:nvSpPr>
        <xdr:cNvPr id="846" name="n_2mainValue【公民館】&#10;一人当たり面積">
          <a:extLst>
            <a:ext uri="{FF2B5EF4-FFF2-40B4-BE49-F238E27FC236}">
              <a16:creationId xmlns:a16="http://schemas.microsoft.com/office/drawing/2014/main" id="{20F5E826-A301-4507-83B2-7DBB7C79840F}"/>
            </a:ext>
          </a:extLst>
        </xdr:cNvPr>
        <xdr:cNvSpPr txBox="1"/>
      </xdr:nvSpPr>
      <xdr:spPr>
        <a:xfrm>
          <a:off x="18182032" y="1726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128288</xdr:rowOff>
    </xdr:from>
    <xdr:ext cx="469744" cy="259045"/>
    <xdr:sp macro="" textlink="">
      <xdr:nvSpPr>
        <xdr:cNvPr id="847" name="n_3mainValue【公民館】&#10;一人当たり面積">
          <a:extLst>
            <a:ext uri="{FF2B5EF4-FFF2-40B4-BE49-F238E27FC236}">
              <a16:creationId xmlns:a16="http://schemas.microsoft.com/office/drawing/2014/main" id="{2508D6E2-DACF-4235-A73B-3EB0804785E1}"/>
            </a:ext>
          </a:extLst>
        </xdr:cNvPr>
        <xdr:cNvSpPr txBox="1"/>
      </xdr:nvSpPr>
      <xdr:spPr>
        <a:xfrm>
          <a:off x="17384472" y="1727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97807</xdr:rowOff>
    </xdr:from>
    <xdr:ext cx="469744" cy="259045"/>
    <xdr:sp macro="" textlink="">
      <xdr:nvSpPr>
        <xdr:cNvPr id="848" name="n_4mainValue【公民館】&#10;一人当たり面積">
          <a:extLst>
            <a:ext uri="{FF2B5EF4-FFF2-40B4-BE49-F238E27FC236}">
              <a16:creationId xmlns:a16="http://schemas.microsoft.com/office/drawing/2014/main" id="{A3EC2170-7123-4057-9DE8-915E2D02982B}"/>
            </a:ext>
          </a:extLst>
        </xdr:cNvPr>
        <xdr:cNvSpPr txBox="1"/>
      </xdr:nvSpPr>
      <xdr:spPr>
        <a:xfrm>
          <a:off x="16588817" y="1723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7BA99D3F-5DC3-4C42-AB1B-6AC8CC3673D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9FF7F94E-7CFB-4BA6-B993-3FACBD80151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3763B2C8-60D6-4171-9AA9-3E503AB2265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内平均値と比較すると、「道路」は老朽化度合いが低いものの、「認定こども園・幼稚園・保育所」、「橋りょう・トンネル」、「公営住宅」及び「児童館」は平均値よりも老朽化度合いが高くなっている。</a:t>
          </a:r>
        </a:p>
        <a:p>
          <a:r>
            <a:rPr kumimoji="1" lang="ja-JP" altLang="en-US" sz="1300">
              <a:latin typeface="ＭＳ Ｐゴシック" panose="020B0600070205080204" pitchFamily="50" charset="-128"/>
              <a:ea typeface="ＭＳ Ｐゴシック" panose="020B0600070205080204" pitchFamily="50" charset="-128"/>
            </a:rPr>
            <a:t>減価償却率が</a:t>
          </a:r>
          <a:r>
            <a:rPr kumimoji="1" lang="en-US" altLang="ja-JP" sz="1300">
              <a:solidFill>
                <a:srgbClr val="FF0000"/>
              </a:solidFill>
              <a:latin typeface="ＭＳ Ｐゴシック" panose="020B0600070205080204" pitchFamily="50" charset="-128"/>
              <a:ea typeface="ＭＳ Ｐゴシック" panose="020B0600070205080204" pitchFamily="50" charset="-128"/>
            </a:rPr>
            <a:t>77.8%</a:t>
          </a:r>
          <a:r>
            <a:rPr kumimoji="1" lang="ja-JP" altLang="en-US" sz="1300">
              <a:latin typeface="ＭＳ Ｐゴシック" panose="020B0600070205080204" pitchFamily="50" charset="-128"/>
              <a:ea typeface="ＭＳ Ｐゴシック" panose="020B0600070205080204" pitchFamily="50" charset="-128"/>
            </a:rPr>
            <a:t>と特に老朽化が進んでいる保育所については、令和３年度に「公立保育所個別施設方針」を策定し、個別の施設ごとに築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年に達する時期を目安に、利用圏域内の保育需要推計や民間事業者が設置する施設の状況などを踏まえて、統廃合も含めた今後の在り方を検討することとしている。</a:t>
          </a:r>
        </a:p>
        <a:p>
          <a:r>
            <a:rPr kumimoji="1" lang="ja-JP" altLang="en-US" sz="1300">
              <a:latin typeface="ＭＳ Ｐゴシック" panose="020B0600070205080204" pitchFamily="50" charset="-128"/>
              <a:ea typeface="ＭＳ Ｐゴシック" panose="020B0600070205080204" pitchFamily="50" charset="-128"/>
            </a:rPr>
            <a:t>また、公民館は、類似団体と比べて一人当たりの面積が２倍以上であり、建設から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年を経過した施設が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を超える状況にあるため、令和５年度に「郡山市立公民館施設整備方針」策定に向けた準備を開始した。</a:t>
          </a:r>
        </a:p>
        <a:p>
          <a:r>
            <a:rPr kumimoji="1" lang="ja-JP" altLang="en-US" sz="1300">
              <a:latin typeface="ＭＳ Ｐゴシック" panose="020B0600070205080204" pitchFamily="50" charset="-128"/>
              <a:ea typeface="ＭＳ Ｐゴシック" panose="020B0600070205080204" pitchFamily="50" charset="-128"/>
            </a:rPr>
            <a:t>本市では、「公共施設等総合管理計画」に定めた目標を実現していくため、平成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月に施設類型ごとの具体的方針となる「公共施設等総合管理計画個別計画」を策定し、公共施設などの老朽化対策に取り組んでいるところで</a:t>
          </a:r>
          <a:r>
            <a:rPr kumimoji="1" lang="ja-JP" altLang="en-US" sz="1300">
              <a:solidFill>
                <a:schemeClr val="tx1"/>
              </a:solidFill>
              <a:latin typeface="ＭＳ Ｐゴシック" panose="020B0600070205080204" pitchFamily="50" charset="-128"/>
              <a:ea typeface="ＭＳ Ｐゴシック" panose="020B0600070205080204" pitchFamily="50" charset="-128"/>
            </a:rPr>
            <a:t>あり、令和８年度からの次期計画に向けて、令和６年度には各施設の再評価を開始した。引き続き、少子化・人口減少の進行に伴う需要の変化を見据え、中長期的な視点に立った施設マネジメント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17D225-C847-44AA-8A74-D6DD042BF2C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86DB15-1EEF-4168-84AA-108B07A4D41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48DC66-79DC-4789-BAE9-E78FE23B7E6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6CF6E5-8ADB-4AFD-80D0-3040B5B70DD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62118B-4DDF-4E49-A50A-C0D824EAE49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CDBD09-B993-4E2F-8DF1-E50F1BEB119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045BB6-7D17-4406-AA9B-F5FB71CBF06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50A064-D4AD-49D9-A62B-BCDAB5EE822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D164E46-0A53-4F83-8DD1-37501D1E650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5EC35A-E057-4096-B2E3-9032E7D59AF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312,433
308,749
757.20
162,304,707
155,125,522
6,125,966
75,093,664
100,521,476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8BA885-1084-4EB1-B050-2C6E053A02A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77BF3D3-5DBD-49E3-9004-44843BEB209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E88C49-5DF6-4F69-854B-20DC4102824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FA6DA8-FA1C-4064-B56D-4CFEABED6C1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2EFD7C-DE82-426C-A4BC-FB84178C3D0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B5E9F8-08AF-4BF7-BFA8-1D830B35EFD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68C895-A176-4045-835B-28DDD6AB59B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806C01-6B4E-4CB4-92D1-C63F6CFEF44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C078990-4412-487A-B042-E2BF7069025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B271A1-18A1-4270-958C-73E443F99E2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15F609-C446-4EF2-92C4-5709A212833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88BF89-028C-4D45-AA3F-82E72AC4EC7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E56424-4E40-459D-8B16-360A95C2EAD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8A1288-F0B1-4AB6-8CC2-948CE4B9B86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107D1B-C845-4569-8A58-FF2EC9B7012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B85924-C6FB-41C4-A8DC-ABCEDE457D7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1AB90F7-AE88-4EC5-9F30-0A969CC4DE2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BFF09D-4AA5-4363-938C-2DA13A4DD2A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4F0EC1-63DB-49AA-AB37-BFF882A3BA9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6377C0-E800-4A3B-9F42-758D3C97589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B4B9CBB-CAA7-4D72-8706-20C2B52885F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9D8D31-BB8F-48AA-93FF-7EDAF6AF24A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609207-4A6E-4AF4-A28F-E230E382B38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CE8BB0-431A-46EF-95A2-B9C8A5524E8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66F9BB-3347-4E77-829E-9285FAF2C9D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B3CC46-3D62-4C95-A08D-D7AC7DBE0DC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36A5620-B422-4D9C-8956-38CBFEB2472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55EBB53-1D66-48E5-8955-CB2D308F2F7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2EAEDD9-9AB8-440B-96A1-EC5F48DDDBC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C9E756E-68DD-4AF7-A9EA-88CD83AC413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D50887-64BA-444F-872B-FB00032A40B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E59267-4225-4663-BBD1-A07E4B053AA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B1A35B-278B-44E1-8811-409AA22B2FD2}"/>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E44FF0-ED88-4592-8A06-4BBBBFEA8CC9}"/>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CF1AE72-DBAC-40CC-9746-6843E47B4493}"/>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90C5388-90E8-45C0-B9F5-BD42C00F9442}"/>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A660C56-2D84-4B20-8F59-5E621F7000A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5263E31-71D3-47A9-B0F6-AE1FCC583F1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CC3F6C5-1DCA-4AB2-B444-8E1935CAC5DA}"/>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82B6384-EABF-488F-90B4-E425D462C656}"/>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0A7BEA7-D7E6-47F8-8E3B-6DBE4255CF47}"/>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9A40CF9-765B-444B-8E8C-727907C6487C}"/>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FBD54AE-4F5E-4B13-B509-6BE65E58B5F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42D06B3-D332-4560-9AF8-6E8F80FF92D7}"/>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4C710ED-0E31-4012-AEE4-35107DEB988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C777BB3C-D619-4D5E-BD44-310E20A9FE7E}"/>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B6DC3F4D-39EE-4470-A834-78FDBE06AB59}"/>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E2C2C85F-5481-4493-82FB-0639CA208941}"/>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9CB9D6E8-9CE1-4CDA-AE10-736828526065}"/>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FC7AC223-4D40-45DD-AB1F-5C1F238E173E}"/>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8CB99918-877E-4744-90F3-85E63D1AEDED}"/>
            </a:ext>
          </a:extLst>
        </xdr:cNvPr>
        <xdr:cNvSpPr txBox="1"/>
      </xdr:nvSpPr>
      <xdr:spPr>
        <a:xfrm>
          <a:off x="421259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9A77976-5066-489A-B943-72D12FFE002C}"/>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85A3D98C-9161-4B9A-A9F9-2A2C2549A8A3}"/>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1F4BE21-5693-45FD-A922-A20D3118619E}"/>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6CE7319C-2700-45BA-805C-44AD2C9C387F}"/>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7F205A48-4B3E-41BC-BC5D-3F92D59C6D8D}"/>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320C072-03DA-43D4-BFA6-92E75952135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418CF64-1535-4BD7-8581-01FB5362D53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AB83625-A524-4686-9F7D-D39D07F85AC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7CF1DFB-37E9-43B1-AE13-2ADCC46A4B2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31FA7C7-FB4D-4129-B3BA-6EF19E50E74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3" name="楕円 72">
          <a:extLst>
            <a:ext uri="{FF2B5EF4-FFF2-40B4-BE49-F238E27FC236}">
              <a16:creationId xmlns:a16="http://schemas.microsoft.com/office/drawing/2014/main" id="{EF5127EF-53A7-43FA-BDCE-B5BF4019AD07}"/>
            </a:ext>
          </a:extLst>
        </xdr:cNvPr>
        <xdr:cNvSpPr/>
      </xdr:nvSpPr>
      <xdr:spPr>
        <a:xfrm>
          <a:off x="4131310" y="65424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7637</xdr:rowOff>
    </xdr:from>
    <xdr:ext cx="405111" cy="259045"/>
    <xdr:sp macro="" textlink="">
      <xdr:nvSpPr>
        <xdr:cNvPr id="74" name="【図書館】&#10;有形固定資産減価償却率該当値テキスト">
          <a:extLst>
            <a:ext uri="{FF2B5EF4-FFF2-40B4-BE49-F238E27FC236}">
              <a16:creationId xmlns:a16="http://schemas.microsoft.com/office/drawing/2014/main" id="{496F7282-B349-48FD-BB69-350A0231D530}"/>
            </a:ext>
          </a:extLst>
        </xdr:cNvPr>
        <xdr:cNvSpPr txBox="1"/>
      </xdr:nvSpPr>
      <xdr:spPr>
        <a:xfrm>
          <a:off x="4212590"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6350</xdr:rowOff>
    </xdr:from>
    <xdr:to>
      <xdr:col>20</xdr:col>
      <xdr:colOff>38100</xdr:colOff>
      <xdr:row>38</xdr:row>
      <xdr:rowOff>107950</xdr:rowOff>
    </xdr:to>
    <xdr:sp macro="" textlink="">
      <xdr:nvSpPr>
        <xdr:cNvPr id="75" name="楕円 74">
          <a:extLst>
            <a:ext uri="{FF2B5EF4-FFF2-40B4-BE49-F238E27FC236}">
              <a16:creationId xmlns:a16="http://schemas.microsoft.com/office/drawing/2014/main" id="{3DAC8A19-AF4A-4BAE-A3EE-AC5B9986C832}"/>
            </a:ext>
          </a:extLst>
        </xdr:cNvPr>
        <xdr:cNvSpPr/>
      </xdr:nvSpPr>
      <xdr:spPr>
        <a:xfrm>
          <a:off x="3388360" y="6523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57150</xdr:rowOff>
    </xdr:from>
    <xdr:to>
      <xdr:col>24</xdr:col>
      <xdr:colOff>63500</xdr:colOff>
      <xdr:row>38</xdr:row>
      <xdr:rowOff>80010</xdr:rowOff>
    </xdr:to>
    <xdr:cxnSp macro="">
      <xdr:nvCxnSpPr>
        <xdr:cNvPr id="76" name="直線コネクタ 75">
          <a:extLst>
            <a:ext uri="{FF2B5EF4-FFF2-40B4-BE49-F238E27FC236}">
              <a16:creationId xmlns:a16="http://schemas.microsoft.com/office/drawing/2014/main" id="{D68B71F7-98CE-4FD3-874B-AD2EED35DC1E}"/>
            </a:ext>
          </a:extLst>
        </xdr:cNvPr>
        <xdr:cNvCxnSpPr/>
      </xdr:nvCxnSpPr>
      <xdr:spPr>
        <a:xfrm>
          <a:off x="3431540" y="656844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132080</xdr:rowOff>
    </xdr:from>
    <xdr:to>
      <xdr:col>15</xdr:col>
      <xdr:colOff>101600</xdr:colOff>
      <xdr:row>38</xdr:row>
      <xdr:rowOff>62230</xdr:rowOff>
    </xdr:to>
    <xdr:sp macro="" textlink="">
      <xdr:nvSpPr>
        <xdr:cNvPr id="77" name="楕円 76">
          <a:extLst>
            <a:ext uri="{FF2B5EF4-FFF2-40B4-BE49-F238E27FC236}">
              <a16:creationId xmlns:a16="http://schemas.microsoft.com/office/drawing/2014/main" id="{48041F74-5122-40DF-AD24-F38ED13138C1}"/>
            </a:ext>
          </a:extLst>
        </xdr:cNvPr>
        <xdr:cNvSpPr/>
      </xdr:nvSpPr>
      <xdr:spPr>
        <a:xfrm>
          <a:off x="2571750" y="6479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xdr:rowOff>
    </xdr:from>
    <xdr:to>
      <xdr:col>19</xdr:col>
      <xdr:colOff>177800</xdr:colOff>
      <xdr:row>38</xdr:row>
      <xdr:rowOff>57150</xdr:rowOff>
    </xdr:to>
    <xdr:cxnSp macro="">
      <xdr:nvCxnSpPr>
        <xdr:cNvPr id="78" name="直線コネクタ 77">
          <a:extLst>
            <a:ext uri="{FF2B5EF4-FFF2-40B4-BE49-F238E27FC236}">
              <a16:creationId xmlns:a16="http://schemas.microsoft.com/office/drawing/2014/main" id="{2544AD33-9948-4EA7-9A39-D4F5DE9A5F39}"/>
            </a:ext>
          </a:extLst>
        </xdr:cNvPr>
        <xdr:cNvCxnSpPr/>
      </xdr:nvCxnSpPr>
      <xdr:spPr>
        <a:xfrm>
          <a:off x="2626360" y="653034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109220</xdr:rowOff>
    </xdr:from>
    <xdr:to>
      <xdr:col>10</xdr:col>
      <xdr:colOff>165100</xdr:colOff>
      <xdr:row>38</xdr:row>
      <xdr:rowOff>39370</xdr:rowOff>
    </xdr:to>
    <xdr:sp macro="" textlink="">
      <xdr:nvSpPr>
        <xdr:cNvPr id="79" name="楕円 78">
          <a:extLst>
            <a:ext uri="{FF2B5EF4-FFF2-40B4-BE49-F238E27FC236}">
              <a16:creationId xmlns:a16="http://schemas.microsoft.com/office/drawing/2014/main" id="{D3749C02-1D32-4488-AA9E-519D4FEF62AE}"/>
            </a:ext>
          </a:extLst>
        </xdr:cNvPr>
        <xdr:cNvSpPr/>
      </xdr:nvSpPr>
      <xdr:spPr>
        <a:xfrm>
          <a:off x="1774190" y="6450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160020</xdr:rowOff>
    </xdr:from>
    <xdr:to>
      <xdr:col>15</xdr:col>
      <xdr:colOff>50800</xdr:colOff>
      <xdr:row>38</xdr:row>
      <xdr:rowOff>11430</xdr:rowOff>
    </xdr:to>
    <xdr:cxnSp macro="">
      <xdr:nvCxnSpPr>
        <xdr:cNvPr id="80" name="直線コネクタ 79">
          <a:extLst>
            <a:ext uri="{FF2B5EF4-FFF2-40B4-BE49-F238E27FC236}">
              <a16:creationId xmlns:a16="http://schemas.microsoft.com/office/drawing/2014/main" id="{8A6A97A2-A4C5-49EE-A566-5544D66F22E0}"/>
            </a:ext>
          </a:extLst>
        </xdr:cNvPr>
        <xdr:cNvCxnSpPr/>
      </xdr:nvCxnSpPr>
      <xdr:spPr>
        <a:xfrm>
          <a:off x="1828800" y="650557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84455</xdr:rowOff>
    </xdr:from>
    <xdr:to>
      <xdr:col>6</xdr:col>
      <xdr:colOff>38100</xdr:colOff>
      <xdr:row>38</xdr:row>
      <xdr:rowOff>14605</xdr:rowOff>
    </xdr:to>
    <xdr:sp macro="" textlink="">
      <xdr:nvSpPr>
        <xdr:cNvPr id="81" name="楕円 80">
          <a:extLst>
            <a:ext uri="{FF2B5EF4-FFF2-40B4-BE49-F238E27FC236}">
              <a16:creationId xmlns:a16="http://schemas.microsoft.com/office/drawing/2014/main" id="{38326797-FA86-41FC-A6A1-B2E4E405E531}"/>
            </a:ext>
          </a:extLst>
        </xdr:cNvPr>
        <xdr:cNvSpPr/>
      </xdr:nvSpPr>
      <xdr:spPr>
        <a:xfrm>
          <a:off x="988060" y="64300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135255</xdr:rowOff>
    </xdr:from>
    <xdr:to>
      <xdr:col>10</xdr:col>
      <xdr:colOff>114300</xdr:colOff>
      <xdr:row>37</xdr:row>
      <xdr:rowOff>160020</xdr:rowOff>
    </xdr:to>
    <xdr:cxnSp macro="">
      <xdr:nvCxnSpPr>
        <xdr:cNvPr id="82" name="直線コネクタ 81">
          <a:extLst>
            <a:ext uri="{FF2B5EF4-FFF2-40B4-BE49-F238E27FC236}">
              <a16:creationId xmlns:a16="http://schemas.microsoft.com/office/drawing/2014/main" id="{49DCA6BF-65BB-47AC-BA74-2E3958E3E4D7}"/>
            </a:ext>
          </a:extLst>
        </xdr:cNvPr>
        <xdr:cNvCxnSpPr/>
      </xdr:nvCxnSpPr>
      <xdr:spPr>
        <a:xfrm>
          <a:off x="1031240" y="647509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94012AB1-AD56-4137-AEB7-561765635133}"/>
            </a:ext>
          </a:extLst>
        </xdr:cNvPr>
        <xdr:cNvSpPr txBox="1"/>
      </xdr:nvSpPr>
      <xdr:spPr>
        <a:xfrm>
          <a:off x="32391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3172B134-8FE5-43C1-A26F-BF0FC1FD64CA}"/>
            </a:ext>
          </a:extLst>
        </xdr:cNvPr>
        <xdr:cNvSpPr txBox="1"/>
      </xdr:nvSpPr>
      <xdr:spPr>
        <a:xfrm>
          <a:off x="2439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38C97F09-23DF-4DE0-8FDB-F4EF7847BFA6}"/>
            </a:ext>
          </a:extLst>
        </xdr:cNvPr>
        <xdr:cNvSpPr txBox="1"/>
      </xdr:nvSpPr>
      <xdr:spPr>
        <a:xfrm>
          <a:off x="164148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F402A3BC-AF45-4212-864E-7E4347D2BC19}"/>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99077</xdr:rowOff>
    </xdr:from>
    <xdr:ext cx="405111" cy="259045"/>
    <xdr:sp macro="" textlink="">
      <xdr:nvSpPr>
        <xdr:cNvPr id="87" name="n_1mainValue【図書館】&#10;有形固定資産減価償却率">
          <a:extLst>
            <a:ext uri="{FF2B5EF4-FFF2-40B4-BE49-F238E27FC236}">
              <a16:creationId xmlns:a16="http://schemas.microsoft.com/office/drawing/2014/main" id="{8A7A454D-2D39-428B-8DF5-85A985D3EA96}"/>
            </a:ext>
          </a:extLst>
        </xdr:cNvPr>
        <xdr:cNvSpPr txBox="1"/>
      </xdr:nvSpPr>
      <xdr:spPr>
        <a:xfrm>
          <a:off x="32391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53357</xdr:rowOff>
    </xdr:from>
    <xdr:ext cx="405111" cy="259045"/>
    <xdr:sp macro="" textlink="">
      <xdr:nvSpPr>
        <xdr:cNvPr id="88" name="n_2mainValue【図書館】&#10;有形固定資産減価償却率">
          <a:extLst>
            <a:ext uri="{FF2B5EF4-FFF2-40B4-BE49-F238E27FC236}">
              <a16:creationId xmlns:a16="http://schemas.microsoft.com/office/drawing/2014/main" id="{5D8AF06A-02C3-4AE8-A04B-272DED5A5A70}"/>
            </a:ext>
          </a:extLst>
        </xdr:cNvPr>
        <xdr:cNvSpPr txBox="1"/>
      </xdr:nvSpPr>
      <xdr:spPr>
        <a:xfrm>
          <a:off x="24390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30497</xdr:rowOff>
    </xdr:from>
    <xdr:ext cx="405111" cy="259045"/>
    <xdr:sp macro="" textlink="">
      <xdr:nvSpPr>
        <xdr:cNvPr id="89" name="n_3mainValue【図書館】&#10;有形固定資産減価償却率">
          <a:extLst>
            <a:ext uri="{FF2B5EF4-FFF2-40B4-BE49-F238E27FC236}">
              <a16:creationId xmlns:a16="http://schemas.microsoft.com/office/drawing/2014/main" id="{5C502E62-FD1B-4031-9C7E-6863025BAB30}"/>
            </a:ext>
          </a:extLst>
        </xdr:cNvPr>
        <xdr:cNvSpPr txBox="1"/>
      </xdr:nvSpPr>
      <xdr:spPr>
        <a:xfrm>
          <a:off x="164148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5732</xdr:rowOff>
    </xdr:from>
    <xdr:ext cx="405111" cy="259045"/>
    <xdr:sp macro="" textlink="">
      <xdr:nvSpPr>
        <xdr:cNvPr id="90" name="n_4mainValue【図書館】&#10;有形固定資産減価償却率">
          <a:extLst>
            <a:ext uri="{FF2B5EF4-FFF2-40B4-BE49-F238E27FC236}">
              <a16:creationId xmlns:a16="http://schemas.microsoft.com/office/drawing/2014/main" id="{D62E7F70-1F3E-4040-A147-2B6D55EB0DFB}"/>
            </a:ext>
          </a:extLst>
        </xdr:cNvPr>
        <xdr:cNvSpPr txBox="1"/>
      </xdr:nvSpPr>
      <xdr:spPr>
        <a:xfrm>
          <a:off x="85535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B165CD-8DD8-42E4-97F0-B4FD4F983E1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63E32A1-DDCA-4526-B89C-A2F74234FEB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A6DDABD-A3D2-4C1A-986F-A445289F7C1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A52D0C3-4DD4-472E-AC77-708A6B0F750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8839D87-E1EB-446B-8F8B-0BF22990E57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A13DD87-1A0E-4935-8160-DE602911758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EDD9A6D-71E1-4258-931D-5E9E1A1EE9D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F752C7D-3532-4BA5-AFC7-25C49B21C06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471DD1B-D24E-470C-A5CD-49BA19129A42}"/>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B17ED1C-1606-4265-A056-396C22A736A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B88AEDB-033D-4227-AF1C-8DEC14A6E25B}"/>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69C10FA-0A8A-4B54-8C29-31DC59201D8A}"/>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8E65A38-E58B-4896-BEC4-D509B047CD6D}"/>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5C8196B7-8852-4CA3-A6E0-79A0735FE76C}"/>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E98B075-6A32-4A59-896A-895FFA56515B}"/>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1AD23CF4-43D8-4C88-8938-172EF4CA2527}"/>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15C0984-2818-4708-97DE-60FB8ACA3E4D}"/>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F8FF965E-9E61-47D2-87F3-8C8BD562C2A6}"/>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3653724-32B4-434E-9957-1CBCD2109E1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33F2521-E661-4D12-AC72-E6550EC3A60E}"/>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E43D6082-EC82-4D5A-97BF-EAD84B54255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A594127B-1510-4732-9DB7-C871974642DF}"/>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10724AB6-19E1-4CA0-90C3-127C82B95962}"/>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23B153D6-8361-4818-8570-EAA550CFEF8C}"/>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D96AE317-1046-4CAD-A9B6-0FD5DEA5FD8C}"/>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5FCD361-C382-4AAC-9E0A-C125B4C9D6F7}"/>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2A3D6478-C37D-4F42-99E8-734D00E34282}"/>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434A2A06-2772-4888-A6EC-86118ABE50EA}"/>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6165E03C-80A0-44B3-B1A1-554C6AC8688E}"/>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52C14A7E-727F-4B25-8CA3-4EEEFEFD30DA}"/>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E2A4087-55DD-4599-9A22-1A7B1EB22119}"/>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40BDCD21-94A1-4253-8E8A-A7C9E4BB40F9}"/>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93024D2-DE16-468B-AE24-9F18AD5E4AF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B17356D-83DB-4D82-A6D2-F31557853B2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833C191-E95A-4F8A-9085-F0D14DC1F6B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C47B0F-7E1F-4FF8-873A-698DD51D25E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D86458B-3388-48D9-97A9-4FBC64B977A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28" name="楕円 127">
          <a:extLst>
            <a:ext uri="{FF2B5EF4-FFF2-40B4-BE49-F238E27FC236}">
              <a16:creationId xmlns:a16="http://schemas.microsoft.com/office/drawing/2014/main" id="{7E688483-29C3-46DE-ACD6-5960F79439E5}"/>
            </a:ext>
          </a:extLst>
        </xdr:cNvPr>
        <xdr:cNvSpPr/>
      </xdr:nvSpPr>
      <xdr:spPr>
        <a:xfrm>
          <a:off x="9394190" y="626999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116857</xdr:rowOff>
    </xdr:from>
    <xdr:ext cx="469744" cy="259045"/>
    <xdr:sp macro="" textlink="">
      <xdr:nvSpPr>
        <xdr:cNvPr id="129" name="【図書館】&#10;一人当たり面積該当値テキスト">
          <a:extLst>
            <a:ext uri="{FF2B5EF4-FFF2-40B4-BE49-F238E27FC236}">
              <a16:creationId xmlns:a16="http://schemas.microsoft.com/office/drawing/2014/main" id="{793CAA81-AD6C-4E5E-BFFE-0B9BACCC405E}"/>
            </a:ext>
          </a:extLst>
        </xdr:cNvPr>
        <xdr:cNvSpPr txBox="1"/>
      </xdr:nvSpPr>
      <xdr:spPr>
        <a:xfrm>
          <a:off x="9467850"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93980</xdr:rowOff>
    </xdr:from>
    <xdr:to>
      <xdr:col>50</xdr:col>
      <xdr:colOff>165100</xdr:colOff>
      <xdr:row>37</xdr:row>
      <xdr:rowOff>24130</xdr:rowOff>
    </xdr:to>
    <xdr:sp macro="" textlink="">
      <xdr:nvSpPr>
        <xdr:cNvPr id="130" name="楕円 129">
          <a:extLst>
            <a:ext uri="{FF2B5EF4-FFF2-40B4-BE49-F238E27FC236}">
              <a16:creationId xmlns:a16="http://schemas.microsoft.com/office/drawing/2014/main" id="{0515C4BA-7522-4440-B3A5-9F39864F4E70}"/>
            </a:ext>
          </a:extLst>
        </xdr:cNvPr>
        <xdr:cNvSpPr/>
      </xdr:nvSpPr>
      <xdr:spPr>
        <a:xfrm>
          <a:off x="8632190" y="6269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144780</xdr:rowOff>
    </xdr:from>
    <xdr:to>
      <xdr:col>55</xdr:col>
      <xdr:colOff>0</xdr:colOff>
      <xdr:row>36</xdr:row>
      <xdr:rowOff>144780</xdr:rowOff>
    </xdr:to>
    <xdr:cxnSp macro="">
      <xdr:nvCxnSpPr>
        <xdr:cNvPr id="131" name="直線コネクタ 130">
          <a:extLst>
            <a:ext uri="{FF2B5EF4-FFF2-40B4-BE49-F238E27FC236}">
              <a16:creationId xmlns:a16="http://schemas.microsoft.com/office/drawing/2014/main" id="{E92C4711-497B-4441-A815-EE29D1111CB9}"/>
            </a:ext>
          </a:extLst>
        </xdr:cNvPr>
        <xdr:cNvCxnSpPr/>
      </xdr:nvCxnSpPr>
      <xdr:spPr>
        <a:xfrm>
          <a:off x="8686800" y="63150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24130</xdr:rowOff>
    </xdr:to>
    <xdr:sp macro="" textlink="">
      <xdr:nvSpPr>
        <xdr:cNvPr id="132" name="楕円 131">
          <a:extLst>
            <a:ext uri="{FF2B5EF4-FFF2-40B4-BE49-F238E27FC236}">
              <a16:creationId xmlns:a16="http://schemas.microsoft.com/office/drawing/2014/main" id="{3EFB6A83-A847-4B4E-B25A-EE289E40A1E9}"/>
            </a:ext>
          </a:extLst>
        </xdr:cNvPr>
        <xdr:cNvSpPr/>
      </xdr:nvSpPr>
      <xdr:spPr>
        <a:xfrm>
          <a:off x="7846060" y="6269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144780</xdr:rowOff>
    </xdr:from>
    <xdr:to>
      <xdr:col>50</xdr:col>
      <xdr:colOff>114300</xdr:colOff>
      <xdr:row>36</xdr:row>
      <xdr:rowOff>144780</xdr:rowOff>
    </xdr:to>
    <xdr:cxnSp macro="">
      <xdr:nvCxnSpPr>
        <xdr:cNvPr id="133" name="直線コネクタ 132">
          <a:extLst>
            <a:ext uri="{FF2B5EF4-FFF2-40B4-BE49-F238E27FC236}">
              <a16:creationId xmlns:a16="http://schemas.microsoft.com/office/drawing/2014/main" id="{230B2362-D6AB-4EC7-BE8A-89571C978E78}"/>
            </a:ext>
          </a:extLst>
        </xdr:cNvPr>
        <xdr:cNvCxnSpPr/>
      </xdr:nvCxnSpPr>
      <xdr:spPr>
        <a:xfrm>
          <a:off x="7889240" y="63150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93980</xdr:rowOff>
    </xdr:from>
    <xdr:to>
      <xdr:col>41</xdr:col>
      <xdr:colOff>101600</xdr:colOff>
      <xdr:row>37</xdr:row>
      <xdr:rowOff>24130</xdr:rowOff>
    </xdr:to>
    <xdr:sp macro="" textlink="">
      <xdr:nvSpPr>
        <xdr:cNvPr id="134" name="楕円 133">
          <a:extLst>
            <a:ext uri="{FF2B5EF4-FFF2-40B4-BE49-F238E27FC236}">
              <a16:creationId xmlns:a16="http://schemas.microsoft.com/office/drawing/2014/main" id="{A2EE3D5A-1983-49D5-A52E-10D5E3BF00DB}"/>
            </a:ext>
          </a:extLst>
        </xdr:cNvPr>
        <xdr:cNvSpPr/>
      </xdr:nvSpPr>
      <xdr:spPr>
        <a:xfrm>
          <a:off x="7029450" y="626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144780</xdr:rowOff>
    </xdr:from>
    <xdr:to>
      <xdr:col>45</xdr:col>
      <xdr:colOff>177800</xdr:colOff>
      <xdr:row>36</xdr:row>
      <xdr:rowOff>144780</xdr:rowOff>
    </xdr:to>
    <xdr:cxnSp macro="">
      <xdr:nvCxnSpPr>
        <xdr:cNvPr id="135" name="直線コネクタ 134">
          <a:extLst>
            <a:ext uri="{FF2B5EF4-FFF2-40B4-BE49-F238E27FC236}">
              <a16:creationId xmlns:a16="http://schemas.microsoft.com/office/drawing/2014/main" id="{2645D6FC-9D81-4AC0-8925-B9005F42B1E2}"/>
            </a:ext>
          </a:extLst>
        </xdr:cNvPr>
        <xdr:cNvCxnSpPr/>
      </xdr:nvCxnSpPr>
      <xdr:spPr>
        <a:xfrm>
          <a:off x="7084060" y="63150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36" name="楕円 135">
          <a:extLst>
            <a:ext uri="{FF2B5EF4-FFF2-40B4-BE49-F238E27FC236}">
              <a16:creationId xmlns:a16="http://schemas.microsoft.com/office/drawing/2014/main" id="{2701B90B-D73F-43E0-98C7-BF77AEB71C85}"/>
            </a:ext>
          </a:extLst>
        </xdr:cNvPr>
        <xdr:cNvSpPr/>
      </xdr:nvSpPr>
      <xdr:spPr>
        <a:xfrm>
          <a:off x="6231890" y="6289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144780</xdr:rowOff>
    </xdr:from>
    <xdr:to>
      <xdr:col>41</xdr:col>
      <xdr:colOff>50800</xdr:colOff>
      <xdr:row>36</xdr:row>
      <xdr:rowOff>167640</xdr:rowOff>
    </xdr:to>
    <xdr:cxnSp macro="">
      <xdr:nvCxnSpPr>
        <xdr:cNvPr id="137" name="直線コネクタ 136">
          <a:extLst>
            <a:ext uri="{FF2B5EF4-FFF2-40B4-BE49-F238E27FC236}">
              <a16:creationId xmlns:a16="http://schemas.microsoft.com/office/drawing/2014/main" id="{0F21BA63-D9FE-421F-8291-4226EA34B497}"/>
            </a:ext>
          </a:extLst>
        </xdr:cNvPr>
        <xdr:cNvCxnSpPr/>
      </xdr:nvCxnSpPr>
      <xdr:spPr>
        <a:xfrm flipV="1">
          <a:off x="6286500" y="631507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F00B36A1-5018-42B6-AD37-75D81A532959}"/>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64B3C944-5AF5-41BD-8E2B-468AB7A47DFB}"/>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861B1BF9-A117-408D-AE55-14D1C8C3B4C9}"/>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8E203E22-6B15-47DB-B531-DAD3F32A936A}"/>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40657</xdr:rowOff>
    </xdr:from>
    <xdr:ext cx="469744" cy="259045"/>
    <xdr:sp macro="" textlink="">
      <xdr:nvSpPr>
        <xdr:cNvPr id="142" name="n_1mainValue【図書館】&#10;一人当たり面積">
          <a:extLst>
            <a:ext uri="{FF2B5EF4-FFF2-40B4-BE49-F238E27FC236}">
              <a16:creationId xmlns:a16="http://schemas.microsoft.com/office/drawing/2014/main" id="{AD997C69-4527-4388-A974-47BCBBEF1419}"/>
            </a:ext>
          </a:extLst>
        </xdr:cNvPr>
        <xdr:cNvSpPr txBox="1"/>
      </xdr:nvSpPr>
      <xdr:spPr>
        <a:xfrm>
          <a:off x="845446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40657</xdr:rowOff>
    </xdr:from>
    <xdr:ext cx="469744" cy="259045"/>
    <xdr:sp macro="" textlink="">
      <xdr:nvSpPr>
        <xdr:cNvPr id="143" name="n_2mainValue【図書館】&#10;一人当たり面積">
          <a:extLst>
            <a:ext uri="{FF2B5EF4-FFF2-40B4-BE49-F238E27FC236}">
              <a16:creationId xmlns:a16="http://schemas.microsoft.com/office/drawing/2014/main" id="{9AD1C6E1-7AA8-4478-962C-39F21A6F7D01}"/>
            </a:ext>
          </a:extLst>
        </xdr:cNvPr>
        <xdr:cNvSpPr txBox="1"/>
      </xdr:nvSpPr>
      <xdr:spPr>
        <a:xfrm>
          <a:off x="767341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44" name="n_3mainValue【図書館】&#10;一人当たり面積">
          <a:extLst>
            <a:ext uri="{FF2B5EF4-FFF2-40B4-BE49-F238E27FC236}">
              <a16:creationId xmlns:a16="http://schemas.microsoft.com/office/drawing/2014/main" id="{AFFCD30D-10F0-48F7-B20F-4485C6CADE44}"/>
            </a:ext>
          </a:extLst>
        </xdr:cNvPr>
        <xdr:cNvSpPr txBox="1"/>
      </xdr:nvSpPr>
      <xdr:spPr>
        <a:xfrm>
          <a:off x="6866332"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45" name="n_4mainValue【図書館】&#10;一人当たり面積">
          <a:extLst>
            <a:ext uri="{FF2B5EF4-FFF2-40B4-BE49-F238E27FC236}">
              <a16:creationId xmlns:a16="http://schemas.microsoft.com/office/drawing/2014/main" id="{9F96EBFF-761A-4D27-8213-CD231C21631E}"/>
            </a:ext>
          </a:extLst>
        </xdr:cNvPr>
        <xdr:cNvSpPr txBox="1"/>
      </xdr:nvSpPr>
      <xdr:spPr>
        <a:xfrm>
          <a:off x="6068772"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EC6A0A0-9F3A-4300-B217-E7BCBB609C7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AD9D055-0B22-415C-98B3-15C48ECE5EE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9EC9C1F-E89D-4251-9E03-B2AD76B15B0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7D1B7F3-037E-411B-9C97-159BA785A33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B716DA6-DB52-449D-9593-005A61EF05E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A9AB545-71CF-4FD1-96B0-6632941052F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8878A18-7402-44FD-865A-DF6089FCDD0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3264461-4EE8-4494-A0F4-8D81A85F842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D241CCB-8E30-4067-B81A-A8D96079E2A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581F64C-CA01-43EC-8A04-D669EEA727C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17DBC60-004A-49F3-B2FF-46D976A2BBE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5509D8E-C69D-4359-A678-31F7093B87E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E7818F4-AE8C-4035-AE17-ADDDCA80B5B4}"/>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E11BB0D2-83FE-42F2-A5AC-FDE87E3FAFB9}"/>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7F6CE5D-F248-43CA-9D8A-E967B0D594A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7EAAC0B-8B47-4654-8472-726E105C140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795D0D6-21FD-48CE-89EA-C768D72C88BC}"/>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FA4F9FA-9706-42F3-8016-FDDEB5D165A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4F8F69F-2244-47C5-BCF5-24351FA51F5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869EA22-9E7C-4780-853B-9EB126EE93C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3F32BA71-0117-407A-87B9-09F7B21A6D5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7452C58-C12E-44EB-A3D3-C247DD838F5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2289FA3-F30A-4B88-BDBB-E9E0ABAA8AD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32BC8FD-A7AB-4382-B620-FF0D4EEF993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DA85AF6F-6BF3-4DD6-BE1E-EAA7B4C8AFC8}"/>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2C5DFA1-D3F0-4CE8-85AB-EA807BAA517C}"/>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39FF00E-A2BB-4011-B81D-145993AE03BC}"/>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DA42ED6-2FFF-42E4-9290-02687D95A19D}"/>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46EA0E73-19FB-464D-9E70-F57261CBD95B}"/>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5FAAD7A-0D67-437B-B7D4-AD2061DD4EBE}"/>
            </a:ext>
          </a:extLst>
        </xdr:cNvPr>
        <xdr:cNvSpPr txBox="1"/>
      </xdr:nvSpPr>
      <xdr:spPr>
        <a:xfrm>
          <a:off x="4212590" y="1015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8B4E4EA7-0DBA-4D68-BCD2-329A546F8174}"/>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B746DA11-21CE-48E3-8350-C029F7BC64C8}"/>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339DDB1-6AE9-4ABB-85D2-148B767FA5C7}"/>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15398D37-051C-4B85-873C-058EC9DFD450}"/>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8F966CFF-A0AD-4B16-8DFB-55B588C34157}"/>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72A3686-C168-43D5-A0F0-F2CC971F762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99BFD99-323B-44E4-AA3D-C686C5B86B8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93AF0EB-CE1E-4222-98B3-0A8DF2889D4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45C1CFC-FE5F-426B-B28A-0318DF6135C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F7A1095-8763-4AD0-83A8-38401E6F1D5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27305</xdr:rowOff>
    </xdr:from>
    <xdr:to>
      <xdr:col>24</xdr:col>
      <xdr:colOff>114300</xdr:colOff>
      <xdr:row>57</xdr:row>
      <xdr:rowOff>128905</xdr:rowOff>
    </xdr:to>
    <xdr:sp macro="" textlink="">
      <xdr:nvSpPr>
        <xdr:cNvPr id="186" name="楕円 185">
          <a:extLst>
            <a:ext uri="{FF2B5EF4-FFF2-40B4-BE49-F238E27FC236}">
              <a16:creationId xmlns:a16="http://schemas.microsoft.com/office/drawing/2014/main" id="{756F90DB-F568-4B66-A078-B3D815B17448}"/>
            </a:ext>
          </a:extLst>
        </xdr:cNvPr>
        <xdr:cNvSpPr/>
      </xdr:nvSpPr>
      <xdr:spPr>
        <a:xfrm>
          <a:off x="4131310" y="97980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113682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04D77E4-96AE-48E3-A37F-487455353535}"/>
            </a:ext>
          </a:extLst>
        </xdr:cNvPr>
        <xdr:cNvSpPr txBox="1"/>
      </xdr:nvSpPr>
      <xdr:spPr>
        <a:xfrm>
          <a:off x="4212590" y="971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137795</xdr:rowOff>
    </xdr:from>
    <xdr:to>
      <xdr:col>20</xdr:col>
      <xdr:colOff>38100</xdr:colOff>
      <xdr:row>59</xdr:row>
      <xdr:rowOff>67945</xdr:rowOff>
    </xdr:to>
    <xdr:sp macro="" textlink="">
      <xdr:nvSpPr>
        <xdr:cNvPr id="188" name="楕円 187">
          <a:extLst>
            <a:ext uri="{FF2B5EF4-FFF2-40B4-BE49-F238E27FC236}">
              <a16:creationId xmlns:a16="http://schemas.microsoft.com/office/drawing/2014/main" id="{72752952-19E4-42ED-AE51-EEA5C250946B}"/>
            </a:ext>
          </a:extLst>
        </xdr:cNvPr>
        <xdr:cNvSpPr/>
      </xdr:nvSpPr>
      <xdr:spPr>
        <a:xfrm>
          <a:off x="3388360" y="100780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78105</xdr:rowOff>
    </xdr:from>
    <xdr:to>
      <xdr:col>24</xdr:col>
      <xdr:colOff>63500</xdr:colOff>
      <xdr:row>59</xdr:row>
      <xdr:rowOff>17145</xdr:rowOff>
    </xdr:to>
    <xdr:cxnSp macro="">
      <xdr:nvCxnSpPr>
        <xdr:cNvPr id="189" name="直線コネクタ 188">
          <a:extLst>
            <a:ext uri="{FF2B5EF4-FFF2-40B4-BE49-F238E27FC236}">
              <a16:creationId xmlns:a16="http://schemas.microsoft.com/office/drawing/2014/main" id="{09E10481-8BFE-4EF2-B394-986043F7E893}"/>
            </a:ext>
          </a:extLst>
        </xdr:cNvPr>
        <xdr:cNvCxnSpPr/>
      </xdr:nvCxnSpPr>
      <xdr:spPr>
        <a:xfrm flipV="1">
          <a:off x="3431540" y="9850755"/>
          <a:ext cx="74295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78740</xdr:rowOff>
    </xdr:from>
    <xdr:to>
      <xdr:col>15</xdr:col>
      <xdr:colOff>101600</xdr:colOff>
      <xdr:row>59</xdr:row>
      <xdr:rowOff>8890</xdr:rowOff>
    </xdr:to>
    <xdr:sp macro="" textlink="">
      <xdr:nvSpPr>
        <xdr:cNvPr id="190" name="楕円 189">
          <a:extLst>
            <a:ext uri="{FF2B5EF4-FFF2-40B4-BE49-F238E27FC236}">
              <a16:creationId xmlns:a16="http://schemas.microsoft.com/office/drawing/2014/main" id="{1C63BB87-CEBD-4512-BEE2-97ACB6195592}"/>
            </a:ext>
          </a:extLst>
        </xdr:cNvPr>
        <xdr:cNvSpPr/>
      </xdr:nvSpPr>
      <xdr:spPr>
        <a:xfrm>
          <a:off x="2571750" y="10022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129540</xdr:rowOff>
    </xdr:from>
    <xdr:to>
      <xdr:col>19</xdr:col>
      <xdr:colOff>177800</xdr:colOff>
      <xdr:row>59</xdr:row>
      <xdr:rowOff>17145</xdr:rowOff>
    </xdr:to>
    <xdr:cxnSp macro="">
      <xdr:nvCxnSpPr>
        <xdr:cNvPr id="191" name="直線コネクタ 190">
          <a:extLst>
            <a:ext uri="{FF2B5EF4-FFF2-40B4-BE49-F238E27FC236}">
              <a16:creationId xmlns:a16="http://schemas.microsoft.com/office/drawing/2014/main" id="{FEC03DB3-F43D-44A4-B5B1-0734BA557999}"/>
            </a:ext>
          </a:extLst>
        </xdr:cNvPr>
        <xdr:cNvCxnSpPr/>
      </xdr:nvCxnSpPr>
      <xdr:spPr>
        <a:xfrm>
          <a:off x="2626360" y="10077450"/>
          <a:ext cx="80518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21590</xdr:rowOff>
    </xdr:from>
    <xdr:to>
      <xdr:col>10</xdr:col>
      <xdr:colOff>165100</xdr:colOff>
      <xdr:row>58</xdr:row>
      <xdr:rowOff>123190</xdr:rowOff>
    </xdr:to>
    <xdr:sp macro="" textlink="">
      <xdr:nvSpPr>
        <xdr:cNvPr id="192" name="楕円 191">
          <a:extLst>
            <a:ext uri="{FF2B5EF4-FFF2-40B4-BE49-F238E27FC236}">
              <a16:creationId xmlns:a16="http://schemas.microsoft.com/office/drawing/2014/main" id="{03F5220B-AF60-4D1A-8AF3-E4091286FE0C}"/>
            </a:ext>
          </a:extLst>
        </xdr:cNvPr>
        <xdr:cNvSpPr/>
      </xdr:nvSpPr>
      <xdr:spPr>
        <a:xfrm>
          <a:off x="1774190" y="99618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72390</xdr:rowOff>
    </xdr:from>
    <xdr:to>
      <xdr:col>15</xdr:col>
      <xdr:colOff>50800</xdr:colOff>
      <xdr:row>58</xdr:row>
      <xdr:rowOff>129540</xdr:rowOff>
    </xdr:to>
    <xdr:cxnSp macro="">
      <xdr:nvCxnSpPr>
        <xdr:cNvPr id="193" name="直線コネクタ 192">
          <a:extLst>
            <a:ext uri="{FF2B5EF4-FFF2-40B4-BE49-F238E27FC236}">
              <a16:creationId xmlns:a16="http://schemas.microsoft.com/office/drawing/2014/main" id="{AF72CA6A-0BFE-4EDD-AEF9-963D7FD0FCFB}"/>
            </a:ext>
          </a:extLst>
        </xdr:cNvPr>
        <xdr:cNvCxnSpPr/>
      </xdr:nvCxnSpPr>
      <xdr:spPr>
        <a:xfrm>
          <a:off x="1828800" y="1001649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130175</xdr:rowOff>
    </xdr:from>
    <xdr:to>
      <xdr:col>6</xdr:col>
      <xdr:colOff>38100</xdr:colOff>
      <xdr:row>58</xdr:row>
      <xdr:rowOff>60325</xdr:rowOff>
    </xdr:to>
    <xdr:sp macro="" textlink="">
      <xdr:nvSpPr>
        <xdr:cNvPr id="194" name="楕円 193">
          <a:extLst>
            <a:ext uri="{FF2B5EF4-FFF2-40B4-BE49-F238E27FC236}">
              <a16:creationId xmlns:a16="http://schemas.microsoft.com/office/drawing/2014/main" id="{2422B6C5-0A1F-44AE-916C-25A04720985D}"/>
            </a:ext>
          </a:extLst>
        </xdr:cNvPr>
        <xdr:cNvSpPr/>
      </xdr:nvSpPr>
      <xdr:spPr>
        <a:xfrm>
          <a:off x="988060" y="99066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9525</xdr:rowOff>
    </xdr:from>
    <xdr:to>
      <xdr:col>10</xdr:col>
      <xdr:colOff>114300</xdr:colOff>
      <xdr:row>58</xdr:row>
      <xdr:rowOff>72390</xdr:rowOff>
    </xdr:to>
    <xdr:cxnSp macro="">
      <xdr:nvCxnSpPr>
        <xdr:cNvPr id="195" name="直線コネクタ 194">
          <a:extLst>
            <a:ext uri="{FF2B5EF4-FFF2-40B4-BE49-F238E27FC236}">
              <a16:creationId xmlns:a16="http://schemas.microsoft.com/office/drawing/2014/main" id="{B88463A4-CF7C-4B71-A86D-B78BDFAAD6CC}"/>
            </a:ext>
          </a:extLst>
        </xdr:cNvPr>
        <xdr:cNvCxnSpPr/>
      </xdr:nvCxnSpPr>
      <xdr:spPr>
        <a:xfrm>
          <a:off x="1031240" y="995553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832031ED-43A9-4F82-8256-1BBD3559221C}"/>
            </a:ext>
          </a:extLst>
        </xdr:cNvPr>
        <xdr:cNvSpPr txBox="1"/>
      </xdr:nvSpPr>
      <xdr:spPr>
        <a:xfrm>
          <a:off x="32391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1B2CA8FC-B64E-4AF3-AE07-4044B357CD88}"/>
            </a:ext>
          </a:extLst>
        </xdr:cNvPr>
        <xdr:cNvSpPr txBox="1"/>
      </xdr:nvSpPr>
      <xdr:spPr>
        <a:xfrm>
          <a:off x="2439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D10FAE83-E43F-4F0C-85EE-5087CCB28626}"/>
            </a:ext>
          </a:extLst>
        </xdr:cNvPr>
        <xdr:cNvSpPr txBox="1"/>
      </xdr:nvSpPr>
      <xdr:spPr>
        <a:xfrm>
          <a:off x="164148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5A10785E-DD10-479A-AF07-416E2236FE42}"/>
            </a:ext>
          </a:extLst>
        </xdr:cNvPr>
        <xdr:cNvSpPr txBox="1"/>
      </xdr:nvSpPr>
      <xdr:spPr>
        <a:xfrm>
          <a:off x="85535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84472</xdr:rowOff>
    </xdr:from>
    <xdr:ext cx="405111" cy="259045"/>
    <xdr:sp macro="" textlink="">
      <xdr:nvSpPr>
        <xdr:cNvPr id="200" name="n_1mainValue【体育館・プール】&#10;有形固定資産減価償却率">
          <a:extLst>
            <a:ext uri="{FF2B5EF4-FFF2-40B4-BE49-F238E27FC236}">
              <a16:creationId xmlns:a16="http://schemas.microsoft.com/office/drawing/2014/main" id="{0DA353F2-609C-4EA7-84C8-5230401D5800}"/>
            </a:ext>
          </a:extLst>
        </xdr:cNvPr>
        <xdr:cNvSpPr txBox="1"/>
      </xdr:nvSpPr>
      <xdr:spPr>
        <a:xfrm>
          <a:off x="32391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25417</xdr:rowOff>
    </xdr:from>
    <xdr:ext cx="405111" cy="259045"/>
    <xdr:sp macro="" textlink="">
      <xdr:nvSpPr>
        <xdr:cNvPr id="201" name="n_2mainValue【体育館・プール】&#10;有形固定資産減価償却率">
          <a:extLst>
            <a:ext uri="{FF2B5EF4-FFF2-40B4-BE49-F238E27FC236}">
              <a16:creationId xmlns:a16="http://schemas.microsoft.com/office/drawing/2014/main" id="{1BF38A62-B8F0-4D74-8A12-448C4102B72F}"/>
            </a:ext>
          </a:extLst>
        </xdr:cNvPr>
        <xdr:cNvSpPr txBox="1"/>
      </xdr:nvSpPr>
      <xdr:spPr>
        <a:xfrm>
          <a:off x="24390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139717</xdr:rowOff>
    </xdr:from>
    <xdr:ext cx="405111" cy="259045"/>
    <xdr:sp macro="" textlink="">
      <xdr:nvSpPr>
        <xdr:cNvPr id="202" name="n_3mainValue【体育館・プール】&#10;有形固定資産減価償却率">
          <a:extLst>
            <a:ext uri="{FF2B5EF4-FFF2-40B4-BE49-F238E27FC236}">
              <a16:creationId xmlns:a16="http://schemas.microsoft.com/office/drawing/2014/main" id="{7CFFDB87-57E7-4F70-A39B-3682EE61042D}"/>
            </a:ext>
          </a:extLst>
        </xdr:cNvPr>
        <xdr:cNvSpPr txBox="1"/>
      </xdr:nvSpPr>
      <xdr:spPr>
        <a:xfrm>
          <a:off x="164148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76852</xdr:rowOff>
    </xdr:from>
    <xdr:ext cx="405111" cy="259045"/>
    <xdr:sp macro="" textlink="">
      <xdr:nvSpPr>
        <xdr:cNvPr id="203" name="n_4mainValue【体育館・プール】&#10;有形固定資産減価償却率">
          <a:extLst>
            <a:ext uri="{FF2B5EF4-FFF2-40B4-BE49-F238E27FC236}">
              <a16:creationId xmlns:a16="http://schemas.microsoft.com/office/drawing/2014/main" id="{2F6D3A46-05FE-4261-87AB-8B0C5CC27A95}"/>
            </a:ext>
          </a:extLst>
        </xdr:cNvPr>
        <xdr:cNvSpPr txBox="1"/>
      </xdr:nvSpPr>
      <xdr:spPr>
        <a:xfrm>
          <a:off x="85535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4ACD1AA7-2E26-49D0-B190-A9F1802FA92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E0FA2C0-DAC1-4B9B-A8F2-9441BA3A451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53D24B8-4880-4137-8949-08F16A0D416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7DDD486-07FF-4F00-B78D-583366BACBB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A5AFA8E-9E41-40F8-9B14-CA8C546E352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0F2F11C-3174-4899-9170-207A24F7A66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A4C6585-428A-4E6D-9E8F-7D7CFDE4D61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5DD18525-B84C-41CD-8BF2-34A66368629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E46731C-EF73-44A3-BB59-5475B9D6A21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AE5E1AA-9D03-4612-B892-AA05D7B3232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F2064A01-B97E-4EBC-AB40-A5F09171B3E8}"/>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21B868ED-9F9C-4AF2-8724-C8C500B996B3}"/>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1B9BE62-2E26-4046-B1D3-057BC3D110E9}"/>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B31B88A6-0CD0-47BB-BBF0-C62FB90F9AEF}"/>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4B79AD38-3CE4-4804-86D9-592986CD6295}"/>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9F39D4E9-435D-48AE-8F77-0A8222D1E110}"/>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B5B7E5AC-161E-471A-86FA-8B9B48B17C2A}"/>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6B757BB8-995C-44A0-ADAB-88C9F8A52006}"/>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A6478BA-1347-4654-B465-1C15972975C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986B7A5-6E8C-4A66-8AD2-CA2CDF29EF24}"/>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8FAF7D7-E418-4FAB-AE98-B643959DE35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EAD6D8A8-E1A6-424E-9189-ED48CCC530F0}"/>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A2E6D55-88CB-45B9-B0B7-AD1D47CE5CF2}"/>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CD986B25-4079-49DE-A2F2-D284D0786F34}"/>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2CCC169B-23FB-4519-AB5B-A922612CA3B3}"/>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B7DE1058-BB99-4F32-A91F-7F24CEFE248E}"/>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2970E13D-E52C-4A74-BC44-6DB4F552466F}"/>
            </a:ext>
          </a:extLst>
        </xdr:cNvPr>
        <xdr:cNvSpPr txBox="1"/>
      </xdr:nvSpPr>
      <xdr:spPr>
        <a:xfrm>
          <a:off x="9467850" y="10632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277078AE-2A69-4A93-96A1-5D41145C698A}"/>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26B3433D-FD59-4400-9753-361A0A744B4B}"/>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2DCC7C7F-387A-4EE5-AC08-CC9BC73CB906}"/>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532EC0E4-9AC7-4AA4-8FAA-021F0F9C305D}"/>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98338FBE-147E-4E32-A4A1-D2FAB40C7F7C}"/>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DE74642B-AE4A-45A9-A539-2D43804D367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70AF084-E4E3-4905-819D-914FCD1638E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8A5E959-0522-498B-9523-F869F301954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E2D4DCA-F052-4264-BDBB-91F6DF048FD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A47E705-80C1-4C13-9C66-0992C9AA54B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xdr:rowOff>
    </xdr:from>
    <xdr:to>
      <xdr:col>55</xdr:col>
      <xdr:colOff>50800</xdr:colOff>
      <xdr:row>62</xdr:row>
      <xdr:rowOff>114808</xdr:rowOff>
    </xdr:to>
    <xdr:sp macro="" textlink="">
      <xdr:nvSpPr>
        <xdr:cNvPr id="241" name="楕円 240">
          <a:extLst>
            <a:ext uri="{FF2B5EF4-FFF2-40B4-BE49-F238E27FC236}">
              <a16:creationId xmlns:a16="http://schemas.microsoft.com/office/drawing/2014/main" id="{D7CED89D-79DC-4FC9-AB0F-CFDC12E299EA}"/>
            </a:ext>
          </a:extLst>
        </xdr:cNvPr>
        <xdr:cNvSpPr/>
      </xdr:nvSpPr>
      <xdr:spPr>
        <a:xfrm>
          <a:off x="9394190" y="1064691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36085</xdr:rowOff>
    </xdr:from>
    <xdr:ext cx="469744" cy="259045"/>
    <xdr:sp macro="" textlink="">
      <xdr:nvSpPr>
        <xdr:cNvPr id="242" name="【体育館・プール】&#10;一人当たり面積該当値テキスト">
          <a:extLst>
            <a:ext uri="{FF2B5EF4-FFF2-40B4-BE49-F238E27FC236}">
              <a16:creationId xmlns:a16="http://schemas.microsoft.com/office/drawing/2014/main" id="{A853E40E-E9D9-4626-A53C-33FDC0BF5DC0}"/>
            </a:ext>
          </a:extLst>
        </xdr:cNvPr>
        <xdr:cNvSpPr txBox="1"/>
      </xdr:nvSpPr>
      <xdr:spPr>
        <a:xfrm>
          <a:off x="9467850" y="1049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43" name="楕円 242">
          <a:extLst>
            <a:ext uri="{FF2B5EF4-FFF2-40B4-BE49-F238E27FC236}">
              <a16:creationId xmlns:a16="http://schemas.microsoft.com/office/drawing/2014/main" id="{02EDA74D-5738-4C74-92AF-DA13FB13033C}"/>
            </a:ext>
          </a:extLst>
        </xdr:cNvPr>
        <xdr:cNvSpPr/>
      </xdr:nvSpPr>
      <xdr:spPr>
        <a:xfrm>
          <a:off x="8632190" y="10651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64008</xdr:rowOff>
    </xdr:from>
    <xdr:to>
      <xdr:col>55</xdr:col>
      <xdr:colOff>0</xdr:colOff>
      <xdr:row>62</xdr:row>
      <xdr:rowOff>68580</xdr:rowOff>
    </xdr:to>
    <xdr:cxnSp macro="">
      <xdr:nvCxnSpPr>
        <xdr:cNvPr id="244" name="直線コネクタ 243">
          <a:extLst>
            <a:ext uri="{FF2B5EF4-FFF2-40B4-BE49-F238E27FC236}">
              <a16:creationId xmlns:a16="http://schemas.microsoft.com/office/drawing/2014/main" id="{53D3D9F2-6031-4102-B0E1-18D243C2FE63}"/>
            </a:ext>
          </a:extLst>
        </xdr:cNvPr>
        <xdr:cNvCxnSpPr/>
      </xdr:nvCxnSpPr>
      <xdr:spPr>
        <a:xfrm flipV="1">
          <a:off x="8686800" y="1069009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20066</xdr:rowOff>
    </xdr:from>
    <xdr:to>
      <xdr:col>46</xdr:col>
      <xdr:colOff>38100</xdr:colOff>
      <xdr:row>62</xdr:row>
      <xdr:rowOff>121666</xdr:rowOff>
    </xdr:to>
    <xdr:sp macro="" textlink="">
      <xdr:nvSpPr>
        <xdr:cNvPr id="245" name="楕円 244">
          <a:extLst>
            <a:ext uri="{FF2B5EF4-FFF2-40B4-BE49-F238E27FC236}">
              <a16:creationId xmlns:a16="http://schemas.microsoft.com/office/drawing/2014/main" id="{A466B9F2-F9A8-4E95-B2F2-0EC06F0AB555}"/>
            </a:ext>
          </a:extLst>
        </xdr:cNvPr>
        <xdr:cNvSpPr/>
      </xdr:nvSpPr>
      <xdr:spPr>
        <a:xfrm>
          <a:off x="7846060" y="106461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70866</xdr:rowOff>
    </xdr:to>
    <xdr:cxnSp macro="">
      <xdr:nvCxnSpPr>
        <xdr:cNvPr id="246" name="直線コネクタ 245">
          <a:extLst>
            <a:ext uri="{FF2B5EF4-FFF2-40B4-BE49-F238E27FC236}">
              <a16:creationId xmlns:a16="http://schemas.microsoft.com/office/drawing/2014/main" id="{19CAC3A0-2D75-42A3-A159-F4538A6144A8}"/>
            </a:ext>
          </a:extLst>
        </xdr:cNvPr>
        <xdr:cNvCxnSpPr/>
      </xdr:nvCxnSpPr>
      <xdr:spPr>
        <a:xfrm flipV="1">
          <a:off x="7889240" y="10696575"/>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22352</xdr:rowOff>
    </xdr:from>
    <xdr:to>
      <xdr:col>41</xdr:col>
      <xdr:colOff>101600</xdr:colOff>
      <xdr:row>62</xdr:row>
      <xdr:rowOff>123952</xdr:rowOff>
    </xdr:to>
    <xdr:sp macro="" textlink="">
      <xdr:nvSpPr>
        <xdr:cNvPr id="247" name="楕円 246">
          <a:extLst>
            <a:ext uri="{FF2B5EF4-FFF2-40B4-BE49-F238E27FC236}">
              <a16:creationId xmlns:a16="http://schemas.microsoft.com/office/drawing/2014/main" id="{4CDAA228-DAEA-4376-9C6B-668E378BB3F1}"/>
            </a:ext>
          </a:extLst>
        </xdr:cNvPr>
        <xdr:cNvSpPr/>
      </xdr:nvSpPr>
      <xdr:spPr>
        <a:xfrm>
          <a:off x="7029450" y="1064844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70866</xdr:rowOff>
    </xdr:from>
    <xdr:to>
      <xdr:col>45</xdr:col>
      <xdr:colOff>177800</xdr:colOff>
      <xdr:row>62</xdr:row>
      <xdr:rowOff>73152</xdr:rowOff>
    </xdr:to>
    <xdr:cxnSp macro="">
      <xdr:nvCxnSpPr>
        <xdr:cNvPr id="248" name="直線コネクタ 247">
          <a:extLst>
            <a:ext uri="{FF2B5EF4-FFF2-40B4-BE49-F238E27FC236}">
              <a16:creationId xmlns:a16="http://schemas.microsoft.com/office/drawing/2014/main" id="{7509622C-903C-4B1A-B5B2-AF2ECCECC874}"/>
            </a:ext>
          </a:extLst>
        </xdr:cNvPr>
        <xdr:cNvCxnSpPr/>
      </xdr:nvCxnSpPr>
      <xdr:spPr>
        <a:xfrm flipV="1">
          <a:off x="7084060" y="10698861"/>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22352</xdr:rowOff>
    </xdr:from>
    <xdr:to>
      <xdr:col>36</xdr:col>
      <xdr:colOff>165100</xdr:colOff>
      <xdr:row>62</xdr:row>
      <xdr:rowOff>123952</xdr:rowOff>
    </xdr:to>
    <xdr:sp macro="" textlink="">
      <xdr:nvSpPr>
        <xdr:cNvPr id="249" name="楕円 248">
          <a:extLst>
            <a:ext uri="{FF2B5EF4-FFF2-40B4-BE49-F238E27FC236}">
              <a16:creationId xmlns:a16="http://schemas.microsoft.com/office/drawing/2014/main" id="{82F66BC9-00E7-4D96-83F3-1100F972D198}"/>
            </a:ext>
          </a:extLst>
        </xdr:cNvPr>
        <xdr:cNvSpPr/>
      </xdr:nvSpPr>
      <xdr:spPr>
        <a:xfrm>
          <a:off x="6231890" y="1064844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73152</xdr:rowOff>
    </xdr:from>
    <xdr:to>
      <xdr:col>41</xdr:col>
      <xdr:colOff>50800</xdr:colOff>
      <xdr:row>62</xdr:row>
      <xdr:rowOff>73152</xdr:rowOff>
    </xdr:to>
    <xdr:cxnSp macro="">
      <xdr:nvCxnSpPr>
        <xdr:cNvPr id="250" name="直線コネクタ 249">
          <a:extLst>
            <a:ext uri="{FF2B5EF4-FFF2-40B4-BE49-F238E27FC236}">
              <a16:creationId xmlns:a16="http://schemas.microsoft.com/office/drawing/2014/main" id="{4B8DD6C7-C32F-4338-8D98-1E34986CF2AD}"/>
            </a:ext>
          </a:extLst>
        </xdr:cNvPr>
        <xdr:cNvCxnSpPr/>
      </xdr:nvCxnSpPr>
      <xdr:spPr>
        <a:xfrm>
          <a:off x="6286500" y="107030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3FBEBAE1-FAC9-4675-B666-9D2517DB7E70}"/>
            </a:ext>
          </a:extLst>
        </xdr:cNvPr>
        <xdr:cNvSpPr txBox="1"/>
      </xdr:nvSpPr>
      <xdr:spPr>
        <a:xfrm>
          <a:off x="845446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9D626674-C7B6-456E-BB9A-06AED7EAB7AB}"/>
            </a:ext>
          </a:extLst>
        </xdr:cNvPr>
        <xdr:cNvSpPr txBox="1"/>
      </xdr:nvSpPr>
      <xdr:spPr>
        <a:xfrm>
          <a:off x="7673417" y="1075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FCE4AB2D-C11D-40A9-AA7D-0DEC82967847}"/>
            </a:ext>
          </a:extLst>
        </xdr:cNvPr>
        <xdr:cNvSpPr txBox="1"/>
      </xdr:nvSpPr>
      <xdr:spPr>
        <a:xfrm>
          <a:off x="6866332"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95DC8B78-2587-4284-8C4A-7B00FD748117}"/>
            </a:ext>
          </a:extLst>
        </xdr:cNvPr>
        <xdr:cNvSpPr txBox="1"/>
      </xdr:nvSpPr>
      <xdr:spPr>
        <a:xfrm>
          <a:off x="6068772" y="1076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135907</xdr:rowOff>
    </xdr:from>
    <xdr:ext cx="469744" cy="259045"/>
    <xdr:sp macro="" textlink="">
      <xdr:nvSpPr>
        <xdr:cNvPr id="255" name="n_1mainValue【体育館・プール】&#10;一人当たり面積">
          <a:extLst>
            <a:ext uri="{FF2B5EF4-FFF2-40B4-BE49-F238E27FC236}">
              <a16:creationId xmlns:a16="http://schemas.microsoft.com/office/drawing/2014/main" id="{E1D4FF90-FA07-4552-B443-C0924D6E7310}"/>
            </a:ext>
          </a:extLst>
        </xdr:cNvPr>
        <xdr:cNvSpPr txBox="1"/>
      </xdr:nvSpPr>
      <xdr:spPr>
        <a:xfrm>
          <a:off x="8454467"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138193</xdr:rowOff>
    </xdr:from>
    <xdr:ext cx="469744" cy="259045"/>
    <xdr:sp macro="" textlink="">
      <xdr:nvSpPr>
        <xdr:cNvPr id="256" name="n_2mainValue【体育館・プール】&#10;一人当たり面積">
          <a:extLst>
            <a:ext uri="{FF2B5EF4-FFF2-40B4-BE49-F238E27FC236}">
              <a16:creationId xmlns:a16="http://schemas.microsoft.com/office/drawing/2014/main" id="{D735CDC8-103F-4D3A-AD5D-93FA1E5E03B2}"/>
            </a:ext>
          </a:extLst>
        </xdr:cNvPr>
        <xdr:cNvSpPr txBox="1"/>
      </xdr:nvSpPr>
      <xdr:spPr>
        <a:xfrm>
          <a:off x="7673417" y="1042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140479</xdr:rowOff>
    </xdr:from>
    <xdr:ext cx="469744" cy="259045"/>
    <xdr:sp macro="" textlink="">
      <xdr:nvSpPr>
        <xdr:cNvPr id="257" name="n_3mainValue【体育館・プール】&#10;一人当たり面積">
          <a:extLst>
            <a:ext uri="{FF2B5EF4-FFF2-40B4-BE49-F238E27FC236}">
              <a16:creationId xmlns:a16="http://schemas.microsoft.com/office/drawing/2014/main" id="{9D936A86-4E50-4F31-9A1E-356074516E07}"/>
            </a:ext>
          </a:extLst>
        </xdr:cNvPr>
        <xdr:cNvSpPr txBox="1"/>
      </xdr:nvSpPr>
      <xdr:spPr>
        <a:xfrm>
          <a:off x="6866332" y="1042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140479</xdr:rowOff>
    </xdr:from>
    <xdr:ext cx="469744" cy="259045"/>
    <xdr:sp macro="" textlink="">
      <xdr:nvSpPr>
        <xdr:cNvPr id="258" name="n_4mainValue【体育館・プール】&#10;一人当たり面積">
          <a:extLst>
            <a:ext uri="{FF2B5EF4-FFF2-40B4-BE49-F238E27FC236}">
              <a16:creationId xmlns:a16="http://schemas.microsoft.com/office/drawing/2014/main" id="{D9BC7768-3653-436C-8B89-02939E23A272}"/>
            </a:ext>
          </a:extLst>
        </xdr:cNvPr>
        <xdr:cNvSpPr txBox="1"/>
      </xdr:nvSpPr>
      <xdr:spPr>
        <a:xfrm>
          <a:off x="6068772" y="1042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444F3E8E-0FD4-43CE-8D67-8E3B9F82FC9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AE65CE75-72F7-41A0-8B82-9D33FCED199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D8A1536-B575-4EF8-9886-4193A1CBA00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A3B4A1C-0176-4C00-8765-AEA8E0E46DF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11E675D4-9F6A-4F3D-B530-79733A0FB8A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F402A04-6C83-4B8E-9821-FA41E1DF776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5903997-4188-4E89-9F0C-CB45FAB4BAF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9865DE4-A64D-4631-BB95-860AA6E2AF9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A9D710D-6B18-4FC2-9F90-68B3F53D4119}"/>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99A48DC-A054-4CCD-AA37-84D7208E2AA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B666C9E-25DC-43E2-8A98-E6F54E71264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BFD8F5E3-4EA3-414B-8553-53D9C50FB086}"/>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27C97D70-CB34-4DEB-B152-C2A9921EE499}"/>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A37FD0B9-86A4-4D4F-9725-2BEE5D722D61}"/>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476C6216-4A0C-4DAA-B081-87290E41A832}"/>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47A47565-0C6E-406C-A23B-53700F16232C}"/>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C97D49F0-2404-4081-934D-3634919BA912}"/>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E2404FEB-EDD8-4A74-B17B-5E4339082205}"/>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2FCC7352-94A7-423E-9BFE-89F4C6F50139}"/>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735438E-6DB0-43EA-B9BB-061D1C0C818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CF98A8A0-C653-4F02-B373-7EB17EAE2BB8}"/>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D1B2F688-38A0-4C00-96A0-608256FBC70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D3CAABDA-E724-40D9-A76D-77DF09AFA00B}"/>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BA0A12A1-31A5-4ADC-B528-D528957707E3}"/>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3D7E7334-5E42-4AE6-B268-984FF4C00387}"/>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F06CE302-78DC-4625-B96C-0D9100D3C509}"/>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7D7AB494-01B1-4253-B8AC-E753E28984E5}"/>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A2C326C9-CDAF-4DE9-A0E9-F6E9D72CC528}"/>
            </a:ext>
          </a:extLst>
        </xdr:cNvPr>
        <xdr:cNvSpPr txBox="1"/>
      </xdr:nvSpPr>
      <xdr:spPr>
        <a:xfrm>
          <a:off x="4212590" y="13679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33F39D43-533F-4AB8-98C6-6280FB790602}"/>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52D63C41-00EB-4DC9-939F-23E79B64A9E2}"/>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F7D79F07-6B93-44F0-87B6-C7A85B663028}"/>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3A650CD7-D65C-4123-B25F-7DC13F5018DB}"/>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1A34C7E9-645C-4D8D-9AC1-65EAF167C608}"/>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F57BD9F-225C-4248-8407-0301E14B8E6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EA286A0-8EF5-41C6-B5AB-69044776F50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0B54882-E458-47F8-A79C-FAEA8850800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CBDD0A9-6937-4111-9956-262F67BEE74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9248AEA-52A8-415B-A053-F67B0087C40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69596</xdr:rowOff>
    </xdr:from>
    <xdr:to>
      <xdr:col>24</xdr:col>
      <xdr:colOff>114300</xdr:colOff>
      <xdr:row>81</xdr:row>
      <xdr:rowOff>171196</xdr:rowOff>
    </xdr:to>
    <xdr:sp macro="" textlink="">
      <xdr:nvSpPr>
        <xdr:cNvPr id="297" name="楕円 296">
          <a:extLst>
            <a:ext uri="{FF2B5EF4-FFF2-40B4-BE49-F238E27FC236}">
              <a16:creationId xmlns:a16="http://schemas.microsoft.com/office/drawing/2014/main" id="{A4521EFA-F848-4F0B-907B-26D5D4B10FA2}"/>
            </a:ext>
          </a:extLst>
        </xdr:cNvPr>
        <xdr:cNvSpPr/>
      </xdr:nvSpPr>
      <xdr:spPr>
        <a:xfrm>
          <a:off x="4131310" y="139551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48023</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B3F86D34-6136-439E-8485-332F708EDE50}"/>
            </a:ext>
          </a:extLst>
        </xdr:cNvPr>
        <xdr:cNvSpPr txBox="1"/>
      </xdr:nvSpPr>
      <xdr:spPr>
        <a:xfrm>
          <a:off x="4212590" y="1393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19304</xdr:rowOff>
    </xdr:from>
    <xdr:to>
      <xdr:col>20</xdr:col>
      <xdr:colOff>38100</xdr:colOff>
      <xdr:row>81</xdr:row>
      <xdr:rowOff>120904</xdr:rowOff>
    </xdr:to>
    <xdr:sp macro="" textlink="">
      <xdr:nvSpPr>
        <xdr:cNvPr id="299" name="楕円 298">
          <a:extLst>
            <a:ext uri="{FF2B5EF4-FFF2-40B4-BE49-F238E27FC236}">
              <a16:creationId xmlns:a16="http://schemas.microsoft.com/office/drawing/2014/main" id="{579F9886-5CC8-4D3A-9255-3835F11F3FD3}"/>
            </a:ext>
          </a:extLst>
        </xdr:cNvPr>
        <xdr:cNvSpPr/>
      </xdr:nvSpPr>
      <xdr:spPr>
        <a:xfrm>
          <a:off x="3388360" y="139029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70104</xdr:rowOff>
    </xdr:from>
    <xdr:to>
      <xdr:col>24</xdr:col>
      <xdr:colOff>63500</xdr:colOff>
      <xdr:row>81</xdr:row>
      <xdr:rowOff>120396</xdr:rowOff>
    </xdr:to>
    <xdr:cxnSp macro="">
      <xdr:nvCxnSpPr>
        <xdr:cNvPr id="300" name="直線コネクタ 299">
          <a:extLst>
            <a:ext uri="{FF2B5EF4-FFF2-40B4-BE49-F238E27FC236}">
              <a16:creationId xmlns:a16="http://schemas.microsoft.com/office/drawing/2014/main" id="{05CFFF3B-A760-4988-91AA-A469AD05D74F}"/>
            </a:ext>
          </a:extLst>
        </xdr:cNvPr>
        <xdr:cNvCxnSpPr/>
      </xdr:nvCxnSpPr>
      <xdr:spPr>
        <a:xfrm>
          <a:off x="3431540" y="13955649"/>
          <a:ext cx="74295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138176</xdr:rowOff>
    </xdr:from>
    <xdr:to>
      <xdr:col>15</xdr:col>
      <xdr:colOff>101600</xdr:colOff>
      <xdr:row>81</xdr:row>
      <xdr:rowOff>68326</xdr:rowOff>
    </xdr:to>
    <xdr:sp macro="" textlink="">
      <xdr:nvSpPr>
        <xdr:cNvPr id="301" name="楕円 300">
          <a:extLst>
            <a:ext uri="{FF2B5EF4-FFF2-40B4-BE49-F238E27FC236}">
              <a16:creationId xmlns:a16="http://schemas.microsoft.com/office/drawing/2014/main" id="{99690DE3-9A69-4F47-8554-9694251382C8}"/>
            </a:ext>
          </a:extLst>
        </xdr:cNvPr>
        <xdr:cNvSpPr/>
      </xdr:nvSpPr>
      <xdr:spPr>
        <a:xfrm>
          <a:off x="2571750" y="138503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17526</xdr:rowOff>
    </xdr:from>
    <xdr:to>
      <xdr:col>19</xdr:col>
      <xdr:colOff>177800</xdr:colOff>
      <xdr:row>81</xdr:row>
      <xdr:rowOff>70104</xdr:rowOff>
    </xdr:to>
    <xdr:cxnSp macro="">
      <xdr:nvCxnSpPr>
        <xdr:cNvPr id="302" name="直線コネクタ 301">
          <a:extLst>
            <a:ext uri="{FF2B5EF4-FFF2-40B4-BE49-F238E27FC236}">
              <a16:creationId xmlns:a16="http://schemas.microsoft.com/office/drawing/2014/main" id="{249E582F-5BC2-4CF2-B3C6-E89428748D97}"/>
            </a:ext>
          </a:extLst>
        </xdr:cNvPr>
        <xdr:cNvCxnSpPr/>
      </xdr:nvCxnSpPr>
      <xdr:spPr>
        <a:xfrm>
          <a:off x="2626360" y="13908786"/>
          <a:ext cx="80518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87885</xdr:rowOff>
    </xdr:from>
    <xdr:to>
      <xdr:col>10</xdr:col>
      <xdr:colOff>165100</xdr:colOff>
      <xdr:row>81</xdr:row>
      <xdr:rowOff>18035</xdr:rowOff>
    </xdr:to>
    <xdr:sp macro="" textlink="">
      <xdr:nvSpPr>
        <xdr:cNvPr id="303" name="楕円 302">
          <a:extLst>
            <a:ext uri="{FF2B5EF4-FFF2-40B4-BE49-F238E27FC236}">
              <a16:creationId xmlns:a16="http://schemas.microsoft.com/office/drawing/2014/main" id="{6C65F0C6-7BB9-432E-9B47-52D1D1CEB75F}"/>
            </a:ext>
          </a:extLst>
        </xdr:cNvPr>
        <xdr:cNvSpPr/>
      </xdr:nvSpPr>
      <xdr:spPr>
        <a:xfrm>
          <a:off x="1774190" y="1380769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138685</xdr:rowOff>
    </xdr:from>
    <xdr:to>
      <xdr:col>15</xdr:col>
      <xdr:colOff>50800</xdr:colOff>
      <xdr:row>81</xdr:row>
      <xdr:rowOff>17526</xdr:rowOff>
    </xdr:to>
    <xdr:cxnSp macro="">
      <xdr:nvCxnSpPr>
        <xdr:cNvPr id="304" name="直線コネクタ 303">
          <a:extLst>
            <a:ext uri="{FF2B5EF4-FFF2-40B4-BE49-F238E27FC236}">
              <a16:creationId xmlns:a16="http://schemas.microsoft.com/office/drawing/2014/main" id="{DB29238E-75DC-49EA-BBE6-1DD2456192E6}"/>
            </a:ext>
          </a:extLst>
        </xdr:cNvPr>
        <xdr:cNvCxnSpPr/>
      </xdr:nvCxnSpPr>
      <xdr:spPr>
        <a:xfrm>
          <a:off x="1828800" y="13850875"/>
          <a:ext cx="797560" cy="5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49022</xdr:rowOff>
    </xdr:from>
    <xdr:to>
      <xdr:col>6</xdr:col>
      <xdr:colOff>38100</xdr:colOff>
      <xdr:row>80</xdr:row>
      <xdr:rowOff>150622</xdr:rowOff>
    </xdr:to>
    <xdr:sp macro="" textlink="">
      <xdr:nvSpPr>
        <xdr:cNvPr id="305" name="楕円 304">
          <a:extLst>
            <a:ext uri="{FF2B5EF4-FFF2-40B4-BE49-F238E27FC236}">
              <a16:creationId xmlns:a16="http://schemas.microsoft.com/office/drawing/2014/main" id="{B552B821-F074-4267-BA8A-AD50CB11D6D5}"/>
            </a:ext>
          </a:extLst>
        </xdr:cNvPr>
        <xdr:cNvSpPr/>
      </xdr:nvSpPr>
      <xdr:spPr>
        <a:xfrm>
          <a:off x="988060" y="137669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99822</xdr:rowOff>
    </xdr:from>
    <xdr:to>
      <xdr:col>10</xdr:col>
      <xdr:colOff>114300</xdr:colOff>
      <xdr:row>80</xdr:row>
      <xdr:rowOff>138685</xdr:rowOff>
    </xdr:to>
    <xdr:cxnSp macro="">
      <xdr:nvCxnSpPr>
        <xdr:cNvPr id="306" name="直線コネクタ 305">
          <a:extLst>
            <a:ext uri="{FF2B5EF4-FFF2-40B4-BE49-F238E27FC236}">
              <a16:creationId xmlns:a16="http://schemas.microsoft.com/office/drawing/2014/main" id="{3B9F63D5-0AF2-49E8-A58F-2036302096FF}"/>
            </a:ext>
          </a:extLst>
        </xdr:cNvPr>
        <xdr:cNvCxnSpPr/>
      </xdr:nvCxnSpPr>
      <xdr:spPr>
        <a:xfrm>
          <a:off x="1031240" y="13812012"/>
          <a:ext cx="79756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46E5FD31-1873-4BFB-9F53-B60938CC0CA4}"/>
            </a:ext>
          </a:extLst>
        </xdr:cNvPr>
        <xdr:cNvSpPr txBox="1"/>
      </xdr:nvSpPr>
      <xdr:spPr>
        <a:xfrm>
          <a:off x="3239144" y="1356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2D209F2A-BD66-4336-944B-9066F60649AB}"/>
            </a:ext>
          </a:extLst>
        </xdr:cNvPr>
        <xdr:cNvSpPr txBox="1"/>
      </xdr:nvSpPr>
      <xdr:spPr>
        <a:xfrm>
          <a:off x="2439044" y="1353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886D8F41-C5BA-4E79-9447-7D5CEB8B2855}"/>
            </a:ext>
          </a:extLst>
        </xdr:cNvPr>
        <xdr:cNvSpPr txBox="1"/>
      </xdr:nvSpPr>
      <xdr:spPr>
        <a:xfrm>
          <a:off x="1641484" y="1350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CC3D4501-F930-4AE5-AEE6-5DCAAD8AD2BB}"/>
            </a:ext>
          </a:extLst>
        </xdr:cNvPr>
        <xdr:cNvSpPr txBox="1"/>
      </xdr:nvSpPr>
      <xdr:spPr>
        <a:xfrm>
          <a:off x="85535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112031</xdr:rowOff>
    </xdr:from>
    <xdr:ext cx="405111" cy="259045"/>
    <xdr:sp macro="" textlink="">
      <xdr:nvSpPr>
        <xdr:cNvPr id="311" name="n_1mainValue【福祉施設】&#10;有形固定資産減価償却率">
          <a:extLst>
            <a:ext uri="{FF2B5EF4-FFF2-40B4-BE49-F238E27FC236}">
              <a16:creationId xmlns:a16="http://schemas.microsoft.com/office/drawing/2014/main" id="{F57D823D-C8F8-4640-B6BF-38130A0994D5}"/>
            </a:ext>
          </a:extLst>
        </xdr:cNvPr>
        <xdr:cNvSpPr txBox="1"/>
      </xdr:nvSpPr>
      <xdr:spPr>
        <a:xfrm>
          <a:off x="3239144" y="1399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59453</xdr:rowOff>
    </xdr:from>
    <xdr:ext cx="405111" cy="259045"/>
    <xdr:sp macro="" textlink="">
      <xdr:nvSpPr>
        <xdr:cNvPr id="312" name="n_2mainValue【福祉施設】&#10;有形固定資産減価償却率">
          <a:extLst>
            <a:ext uri="{FF2B5EF4-FFF2-40B4-BE49-F238E27FC236}">
              <a16:creationId xmlns:a16="http://schemas.microsoft.com/office/drawing/2014/main" id="{A76153D2-8482-4E5D-BADA-75C32F8BDD38}"/>
            </a:ext>
          </a:extLst>
        </xdr:cNvPr>
        <xdr:cNvSpPr txBox="1"/>
      </xdr:nvSpPr>
      <xdr:spPr>
        <a:xfrm>
          <a:off x="2439044" y="1394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9162</xdr:rowOff>
    </xdr:from>
    <xdr:ext cx="405111" cy="259045"/>
    <xdr:sp macro="" textlink="">
      <xdr:nvSpPr>
        <xdr:cNvPr id="313" name="n_3mainValue【福祉施設】&#10;有形固定資産減価償却率">
          <a:extLst>
            <a:ext uri="{FF2B5EF4-FFF2-40B4-BE49-F238E27FC236}">
              <a16:creationId xmlns:a16="http://schemas.microsoft.com/office/drawing/2014/main" id="{03198044-ECFE-4C78-BC6C-74E31F602A6F}"/>
            </a:ext>
          </a:extLst>
        </xdr:cNvPr>
        <xdr:cNvSpPr txBox="1"/>
      </xdr:nvSpPr>
      <xdr:spPr>
        <a:xfrm>
          <a:off x="1641484" y="1389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141749</xdr:rowOff>
    </xdr:from>
    <xdr:ext cx="405111" cy="259045"/>
    <xdr:sp macro="" textlink="">
      <xdr:nvSpPr>
        <xdr:cNvPr id="314" name="n_4mainValue【福祉施設】&#10;有形固定資産減価償却率">
          <a:extLst>
            <a:ext uri="{FF2B5EF4-FFF2-40B4-BE49-F238E27FC236}">
              <a16:creationId xmlns:a16="http://schemas.microsoft.com/office/drawing/2014/main" id="{F1D566B8-E874-4295-B8E9-79B86904B847}"/>
            </a:ext>
          </a:extLst>
        </xdr:cNvPr>
        <xdr:cNvSpPr txBox="1"/>
      </xdr:nvSpPr>
      <xdr:spPr>
        <a:xfrm>
          <a:off x="855354" y="1385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1BCF16A-4A20-4D99-98FD-E79A2AAA517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98FCF4A-E262-4FDF-BE2F-CCFCE8966B1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70EF301C-6EDD-4976-8FF8-51DB05148CC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2E35E9FA-0F6F-415D-9293-EF4F3F0FA1B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4262E164-39ED-4A5D-B58D-2B915055D53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632CF87-833F-4FBF-AA82-E37D12EB52D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20DC5316-1A16-4170-BFC8-6AB2A398DB5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5250FEE-A6A2-47AA-A692-3EDE17F30DA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6530D4BC-82D5-4B0A-80D4-049BDBC2EF0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377E0DF0-C21B-4B30-A2A8-C19240B6493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4704E51B-6124-4CA6-9011-0981D162614F}"/>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AD28C510-1CA8-46AE-99D4-DC1536CA645D}"/>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2A17E44A-32E8-4F36-BF26-53FA64834CD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2C5F7FAF-B4B5-42B6-9435-6A4AAB61743A}"/>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8FF4A5D5-2966-4544-81CE-A94DAB948EC4}"/>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252BFEA5-D292-4E0D-B8B4-043EC3618691}"/>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9B30562B-57C0-43BA-BF18-2E58F2E23FEA}"/>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4F9317EC-641C-4905-AF76-5973F34E896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EE609BDD-FC5C-4296-940A-10372914D53C}"/>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289990BF-7CB4-4E01-BE1B-FB9572C73B80}"/>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9B59D544-9517-406C-9BE6-4D5B34832C64}"/>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656C173F-3786-4E98-82AC-B34507754C72}"/>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D2772D8-4D47-4651-BBE2-A986403A085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DEECBDAD-B29F-4CE2-9FE2-C362BBBC8B9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9AA299B5-21EB-4DC9-8083-2895FAF290B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F78C45FB-4618-4B0F-AB59-235D1CA6463A}"/>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B05C7494-50B4-42EF-8E8E-787D86773154}"/>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122C5243-E750-44EB-909A-27743C1431DE}"/>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7C845148-0071-4A7A-8BF0-C86971DAAF65}"/>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486FD16E-9417-4515-BF9E-7D6A2272C578}"/>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3CEF5D77-6C1C-437A-931F-9E5EA02DB4CD}"/>
            </a:ext>
          </a:extLst>
        </xdr:cNvPr>
        <xdr:cNvSpPr txBox="1"/>
      </xdr:nvSpPr>
      <xdr:spPr>
        <a:xfrm>
          <a:off x="9467850" y="14151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A6F46EEB-14EC-4817-9005-E70BF3C1BCC1}"/>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D97168D6-45CA-4803-99A1-5A1DEA2413DE}"/>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7DC039DB-4C5F-4EEF-8C61-7658D94931FC}"/>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808768EA-3BE3-40B2-AB50-3DE2CED4FCC8}"/>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8FBC7049-01D6-444A-A8C8-336879F84DB7}"/>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FFEBFB6-ADBB-44C7-BEA2-E58A31FCFBDC}"/>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26F781E-03EF-4AFB-B0E4-6A182D0E55C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79DFDA7-DF69-421B-A085-2CDF1195216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0EADA52-7894-452F-901D-CF80DEAFA59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2AFD5F4-22C1-4339-871B-819FFEFFAC5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79829</xdr:rowOff>
    </xdr:from>
    <xdr:to>
      <xdr:col>55</xdr:col>
      <xdr:colOff>50800</xdr:colOff>
      <xdr:row>85</xdr:row>
      <xdr:rowOff>9979</xdr:rowOff>
    </xdr:to>
    <xdr:sp macro="" textlink="">
      <xdr:nvSpPr>
        <xdr:cNvPr id="356" name="楕円 355">
          <a:extLst>
            <a:ext uri="{FF2B5EF4-FFF2-40B4-BE49-F238E27FC236}">
              <a16:creationId xmlns:a16="http://schemas.microsoft.com/office/drawing/2014/main" id="{129414AA-6075-4B54-A9BA-FB1B710830EB}"/>
            </a:ext>
          </a:extLst>
        </xdr:cNvPr>
        <xdr:cNvSpPr/>
      </xdr:nvSpPr>
      <xdr:spPr>
        <a:xfrm>
          <a:off x="9394190" y="144816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58256</xdr:rowOff>
    </xdr:from>
    <xdr:ext cx="469744" cy="259045"/>
    <xdr:sp macro="" textlink="">
      <xdr:nvSpPr>
        <xdr:cNvPr id="357" name="【福祉施設】&#10;一人当たり面積該当値テキスト">
          <a:extLst>
            <a:ext uri="{FF2B5EF4-FFF2-40B4-BE49-F238E27FC236}">
              <a16:creationId xmlns:a16="http://schemas.microsoft.com/office/drawing/2014/main" id="{2348FCDB-D41C-425F-9872-20E229A744A0}"/>
            </a:ext>
          </a:extLst>
        </xdr:cNvPr>
        <xdr:cNvSpPr txBox="1"/>
      </xdr:nvSpPr>
      <xdr:spPr>
        <a:xfrm>
          <a:off x="9467850" y="1445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58057</xdr:rowOff>
    </xdr:from>
    <xdr:to>
      <xdr:col>50</xdr:col>
      <xdr:colOff>165100</xdr:colOff>
      <xdr:row>84</xdr:row>
      <xdr:rowOff>159657</xdr:rowOff>
    </xdr:to>
    <xdr:sp macro="" textlink="">
      <xdr:nvSpPr>
        <xdr:cNvPr id="358" name="楕円 357">
          <a:extLst>
            <a:ext uri="{FF2B5EF4-FFF2-40B4-BE49-F238E27FC236}">
              <a16:creationId xmlns:a16="http://schemas.microsoft.com/office/drawing/2014/main" id="{0B9CA548-212A-422C-9517-9D2F8024E29C}"/>
            </a:ext>
          </a:extLst>
        </xdr:cNvPr>
        <xdr:cNvSpPr/>
      </xdr:nvSpPr>
      <xdr:spPr>
        <a:xfrm>
          <a:off x="8632190" y="144560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108857</xdr:rowOff>
    </xdr:from>
    <xdr:to>
      <xdr:col>55</xdr:col>
      <xdr:colOff>0</xdr:colOff>
      <xdr:row>84</xdr:row>
      <xdr:rowOff>130629</xdr:rowOff>
    </xdr:to>
    <xdr:cxnSp macro="">
      <xdr:nvCxnSpPr>
        <xdr:cNvPr id="359" name="直線コネクタ 358">
          <a:extLst>
            <a:ext uri="{FF2B5EF4-FFF2-40B4-BE49-F238E27FC236}">
              <a16:creationId xmlns:a16="http://schemas.microsoft.com/office/drawing/2014/main" id="{F2AB7C4B-6824-4CF6-8E8F-AD52F20066CE}"/>
            </a:ext>
          </a:extLst>
        </xdr:cNvPr>
        <xdr:cNvCxnSpPr/>
      </xdr:nvCxnSpPr>
      <xdr:spPr>
        <a:xfrm>
          <a:off x="8686800" y="14508752"/>
          <a:ext cx="74295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58057</xdr:rowOff>
    </xdr:from>
    <xdr:to>
      <xdr:col>46</xdr:col>
      <xdr:colOff>38100</xdr:colOff>
      <xdr:row>84</xdr:row>
      <xdr:rowOff>159657</xdr:rowOff>
    </xdr:to>
    <xdr:sp macro="" textlink="">
      <xdr:nvSpPr>
        <xdr:cNvPr id="360" name="楕円 359">
          <a:extLst>
            <a:ext uri="{FF2B5EF4-FFF2-40B4-BE49-F238E27FC236}">
              <a16:creationId xmlns:a16="http://schemas.microsoft.com/office/drawing/2014/main" id="{ED839B2B-9D6A-4167-AA7A-5B80319A3D85}"/>
            </a:ext>
          </a:extLst>
        </xdr:cNvPr>
        <xdr:cNvSpPr/>
      </xdr:nvSpPr>
      <xdr:spPr>
        <a:xfrm>
          <a:off x="7846060" y="1445604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108857</xdr:rowOff>
    </xdr:from>
    <xdr:to>
      <xdr:col>50</xdr:col>
      <xdr:colOff>114300</xdr:colOff>
      <xdr:row>84</xdr:row>
      <xdr:rowOff>108857</xdr:rowOff>
    </xdr:to>
    <xdr:cxnSp macro="">
      <xdr:nvCxnSpPr>
        <xdr:cNvPr id="361" name="直線コネクタ 360">
          <a:extLst>
            <a:ext uri="{FF2B5EF4-FFF2-40B4-BE49-F238E27FC236}">
              <a16:creationId xmlns:a16="http://schemas.microsoft.com/office/drawing/2014/main" id="{A77FA812-28B3-4D88-9CFB-C63D4603E2CB}"/>
            </a:ext>
          </a:extLst>
        </xdr:cNvPr>
        <xdr:cNvCxnSpPr/>
      </xdr:nvCxnSpPr>
      <xdr:spPr>
        <a:xfrm>
          <a:off x="7889240" y="145087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58057</xdr:rowOff>
    </xdr:from>
    <xdr:to>
      <xdr:col>41</xdr:col>
      <xdr:colOff>101600</xdr:colOff>
      <xdr:row>84</xdr:row>
      <xdr:rowOff>159657</xdr:rowOff>
    </xdr:to>
    <xdr:sp macro="" textlink="">
      <xdr:nvSpPr>
        <xdr:cNvPr id="362" name="楕円 361">
          <a:extLst>
            <a:ext uri="{FF2B5EF4-FFF2-40B4-BE49-F238E27FC236}">
              <a16:creationId xmlns:a16="http://schemas.microsoft.com/office/drawing/2014/main" id="{1D54B792-4DDC-4F1E-8BFE-E69AFA9F4D14}"/>
            </a:ext>
          </a:extLst>
        </xdr:cNvPr>
        <xdr:cNvSpPr/>
      </xdr:nvSpPr>
      <xdr:spPr>
        <a:xfrm>
          <a:off x="7029450" y="1445604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108857</xdr:rowOff>
    </xdr:from>
    <xdr:to>
      <xdr:col>45</xdr:col>
      <xdr:colOff>177800</xdr:colOff>
      <xdr:row>84</xdr:row>
      <xdr:rowOff>108857</xdr:rowOff>
    </xdr:to>
    <xdr:cxnSp macro="">
      <xdr:nvCxnSpPr>
        <xdr:cNvPr id="363" name="直線コネクタ 362">
          <a:extLst>
            <a:ext uri="{FF2B5EF4-FFF2-40B4-BE49-F238E27FC236}">
              <a16:creationId xmlns:a16="http://schemas.microsoft.com/office/drawing/2014/main" id="{DED3CDB3-FE91-4423-90D3-A007BEC3254A}"/>
            </a:ext>
          </a:extLst>
        </xdr:cNvPr>
        <xdr:cNvCxnSpPr/>
      </xdr:nvCxnSpPr>
      <xdr:spPr>
        <a:xfrm>
          <a:off x="7084060" y="145087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68943</xdr:rowOff>
    </xdr:from>
    <xdr:to>
      <xdr:col>36</xdr:col>
      <xdr:colOff>165100</xdr:colOff>
      <xdr:row>84</xdr:row>
      <xdr:rowOff>170543</xdr:rowOff>
    </xdr:to>
    <xdr:sp macro="" textlink="">
      <xdr:nvSpPr>
        <xdr:cNvPr id="364" name="楕円 363">
          <a:extLst>
            <a:ext uri="{FF2B5EF4-FFF2-40B4-BE49-F238E27FC236}">
              <a16:creationId xmlns:a16="http://schemas.microsoft.com/office/drawing/2014/main" id="{3C8BC81D-F486-492C-90E8-16688E4E1597}"/>
            </a:ext>
          </a:extLst>
        </xdr:cNvPr>
        <xdr:cNvSpPr/>
      </xdr:nvSpPr>
      <xdr:spPr>
        <a:xfrm>
          <a:off x="6231890" y="1446883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108857</xdr:rowOff>
    </xdr:from>
    <xdr:to>
      <xdr:col>41</xdr:col>
      <xdr:colOff>50800</xdr:colOff>
      <xdr:row>84</xdr:row>
      <xdr:rowOff>119743</xdr:rowOff>
    </xdr:to>
    <xdr:cxnSp macro="">
      <xdr:nvCxnSpPr>
        <xdr:cNvPr id="365" name="直線コネクタ 364">
          <a:extLst>
            <a:ext uri="{FF2B5EF4-FFF2-40B4-BE49-F238E27FC236}">
              <a16:creationId xmlns:a16="http://schemas.microsoft.com/office/drawing/2014/main" id="{EC740098-6544-4824-AD1C-3136CB956B1F}"/>
            </a:ext>
          </a:extLst>
        </xdr:cNvPr>
        <xdr:cNvCxnSpPr/>
      </xdr:nvCxnSpPr>
      <xdr:spPr>
        <a:xfrm flipV="1">
          <a:off x="6286500" y="14508752"/>
          <a:ext cx="7975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4758D29C-5549-4F42-9353-2F4336F3B138}"/>
            </a:ext>
          </a:extLst>
        </xdr:cNvPr>
        <xdr:cNvSpPr txBox="1"/>
      </xdr:nvSpPr>
      <xdr:spPr>
        <a:xfrm>
          <a:off x="845446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11BA4DA9-4B5B-4373-9498-7C96948EFDA0}"/>
            </a:ext>
          </a:extLst>
        </xdr:cNvPr>
        <xdr:cNvSpPr txBox="1"/>
      </xdr:nvSpPr>
      <xdr:spPr>
        <a:xfrm>
          <a:off x="767341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1EDB9C91-63A8-46A5-9BC2-691ABAF85C66}"/>
            </a:ext>
          </a:extLst>
        </xdr:cNvPr>
        <xdr:cNvSpPr txBox="1"/>
      </xdr:nvSpPr>
      <xdr:spPr>
        <a:xfrm>
          <a:off x="6866332"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EDC6000F-00BC-4A07-A255-C2F163175682}"/>
            </a:ext>
          </a:extLst>
        </xdr:cNvPr>
        <xdr:cNvSpPr txBox="1"/>
      </xdr:nvSpPr>
      <xdr:spPr>
        <a:xfrm>
          <a:off x="606877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150784</xdr:rowOff>
    </xdr:from>
    <xdr:ext cx="469744" cy="259045"/>
    <xdr:sp macro="" textlink="">
      <xdr:nvSpPr>
        <xdr:cNvPr id="370" name="n_1mainValue【福祉施設】&#10;一人当たり面積">
          <a:extLst>
            <a:ext uri="{FF2B5EF4-FFF2-40B4-BE49-F238E27FC236}">
              <a16:creationId xmlns:a16="http://schemas.microsoft.com/office/drawing/2014/main" id="{4CE4FFFA-CDA1-4788-B3E2-EE40ABBBCA06}"/>
            </a:ext>
          </a:extLst>
        </xdr:cNvPr>
        <xdr:cNvSpPr txBox="1"/>
      </xdr:nvSpPr>
      <xdr:spPr>
        <a:xfrm>
          <a:off x="845446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150784</xdr:rowOff>
    </xdr:from>
    <xdr:ext cx="469744" cy="259045"/>
    <xdr:sp macro="" textlink="">
      <xdr:nvSpPr>
        <xdr:cNvPr id="371" name="n_2mainValue【福祉施設】&#10;一人当たり面積">
          <a:extLst>
            <a:ext uri="{FF2B5EF4-FFF2-40B4-BE49-F238E27FC236}">
              <a16:creationId xmlns:a16="http://schemas.microsoft.com/office/drawing/2014/main" id="{EB419A93-7605-4B60-9F53-49D9A7594655}"/>
            </a:ext>
          </a:extLst>
        </xdr:cNvPr>
        <xdr:cNvSpPr txBox="1"/>
      </xdr:nvSpPr>
      <xdr:spPr>
        <a:xfrm>
          <a:off x="767341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150784</xdr:rowOff>
    </xdr:from>
    <xdr:ext cx="469744" cy="259045"/>
    <xdr:sp macro="" textlink="">
      <xdr:nvSpPr>
        <xdr:cNvPr id="372" name="n_3mainValue【福祉施設】&#10;一人当たり面積">
          <a:extLst>
            <a:ext uri="{FF2B5EF4-FFF2-40B4-BE49-F238E27FC236}">
              <a16:creationId xmlns:a16="http://schemas.microsoft.com/office/drawing/2014/main" id="{FDD2E43B-1E76-4A0D-95F1-E5367C8D6EF8}"/>
            </a:ext>
          </a:extLst>
        </xdr:cNvPr>
        <xdr:cNvSpPr txBox="1"/>
      </xdr:nvSpPr>
      <xdr:spPr>
        <a:xfrm>
          <a:off x="6866332"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161670</xdr:rowOff>
    </xdr:from>
    <xdr:ext cx="469744" cy="259045"/>
    <xdr:sp macro="" textlink="">
      <xdr:nvSpPr>
        <xdr:cNvPr id="373" name="n_4mainValue【福祉施設】&#10;一人当たり面積">
          <a:extLst>
            <a:ext uri="{FF2B5EF4-FFF2-40B4-BE49-F238E27FC236}">
              <a16:creationId xmlns:a16="http://schemas.microsoft.com/office/drawing/2014/main" id="{02A55630-07B5-410B-A2C5-31B848D4E236}"/>
            </a:ext>
          </a:extLst>
        </xdr:cNvPr>
        <xdr:cNvSpPr txBox="1"/>
      </xdr:nvSpPr>
      <xdr:spPr>
        <a:xfrm>
          <a:off x="6068772" y="145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52B1B4F-5735-49D4-ACC6-5C09D8012B7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A20EF11-176E-4639-8967-EA37E92A31E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0A5BE4C-E2F7-4978-9D6E-5460D5D8992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022E4D3-15AD-4BF0-B40E-77E1BC7C0FE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37E49E3A-9BBD-4FB4-A6A7-F33C1E69FCE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109050A1-E684-4DC2-855E-CF4E144AF25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66B228F5-F52D-4C1E-ABF5-E43235A894F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4455D51-0D72-481B-AD98-7297D75C86DA}"/>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5FBCA82A-6FBB-45D9-981E-0B45F080782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23CA80D8-C80A-449E-BF52-66230471B79E}"/>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F3A3D0FC-845E-4D94-B120-A99F363BB94A}"/>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6E41C7A4-FD10-40D3-BFAC-4D188CF0DB98}"/>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4D798530-3552-473B-8BC0-0C3531A3E0A6}"/>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543B6EDA-A73D-432F-813F-3F8CD07C60C1}"/>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BED5BB52-CABC-4FFB-BADD-F19674685089}"/>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CC1DAB6-5A57-4150-B5EB-25207BA5F5E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82975AE7-5CAA-4829-A342-0CB163978786}"/>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1466A1E1-F783-471A-B93C-6164669BEE9D}"/>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A12629B-B0E0-4942-86E7-EA05A28EC3F2}"/>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C60C5E11-E873-493B-B1EE-3D3C7A457939}"/>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7E963711-B092-49F0-B103-64B90D315DD7}"/>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5AD52865-6058-4DF5-9F74-4D73C4A9CEC2}"/>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4C6A1889-8696-49DC-98B7-6D3AE1A7CDC9}"/>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20E425A1-19FB-4968-BF96-A9081BF2A958}"/>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37CEFFFB-3DF6-4C70-BEFF-AB5BE771A413}"/>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9565481-617D-4442-9EC2-E339AD506A30}"/>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855EEAE6-C393-4749-8E7C-3D27D5A190A3}"/>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DAEE6BCF-49F0-4CBB-A6B1-58BCB7AE567C}"/>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ED3E1CA6-8B50-41B9-BF07-3DADA6B3241E}"/>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F5A888C-EE54-4539-AF57-CC0F287454D7}"/>
            </a:ext>
          </a:extLst>
        </xdr:cNvPr>
        <xdr:cNvSpPr txBox="1"/>
      </xdr:nvSpPr>
      <xdr:spPr>
        <a:xfrm>
          <a:off x="4212590" y="1758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C59EE59E-1635-4988-B6EE-A73F6593C595}"/>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9B3E0372-E9AB-490E-9539-5EE545970A2E}"/>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7A8605E0-FF3B-4BA0-B009-F4EE7A9D7097}"/>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5B639E32-4056-48D8-A1A3-54C3B36DF4D7}"/>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1AC75146-4041-4233-9622-8830B172E20B}"/>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86BFB08-4569-4C4A-B9FD-3548E189355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E68FAAB-56B1-421B-AFD7-541C19B2811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EF577F2-9C9D-47B9-B19F-12B6B27DF8E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6035F08-7FE7-4F00-8CF7-8023320EA12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CFA519D-98DB-406D-99C9-AB37E63353A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126364</xdr:rowOff>
    </xdr:from>
    <xdr:to>
      <xdr:col>24</xdr:col>
      <xdr:colOff>114300</xdr:colOff>
      <xdr:row>106</xdr:row>
      <xdr:rowOff>56514</xdr:rowOff>
    </xdr:to>
    <xdr:sp macro="" textlink="">
      <xdr:nvSpPr>
        <xdr:cNvPr id="414" name="楕円 413">
          <a:extLst>
            <a:ext uri="{FF2B5EF4-FFF2-40B4-BE49-F238E27FC236}">
              <a16:creationId xmlns:a16="http://schemas.microsoft.com/office/drawing/2014/main" id="{55A22087-6BB8-4EF4-BAC6-D3A56E761735}"/>
            </a:ext>
          </a:extLst>
        </xdr:cNvPr>
        <xdr:cNvSpPr/>
      </xdr:nvSpPr>
      <xdr:spPr>
        <a:xfrm>
          <a:off x="4131310" y="181324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104791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49FEC397-DB88-45AB-A65D-43CFFAAF65C6}"/>
            </a:ext>
          </a:extLst>
        </xdr:cNvPr>
        <xdr:cNvSpPr txBox="1"/>
      </xdr:nvSpPr>
      <xdr:spPr>
        <a:xfrm>
          <a:off x="4212590" y="1810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99695</xdr:rowOff>
    </xdr:from>
    <xdr:to>
      <xdr:col>20</xdr:col>
      <xdr:colOff>38100</xdr:colOff>
      <xdr:row>106</xdr:row>
      <xdr:rowOff>29845</xdr:rowOff>
    </xdr:to>
    <xdr:sp macro="" textlink="">
      <xdr:nvSpPr>
        <xdr:cNvPr id="416" name="楕円 415">
          <a:extLst>
            <a:ext uri="{FF2B5EF4-FFF2-40B4-BE49-F238E27FC236}">
              <a16:creationId xmlns:a16="http://schemas.microsoft.com/office/drawing/2014/main" id="{77E8F658-0CD8-404B-BB5B-4C6EC4C0CC35}"/>
            </a:ext>
          </a:extLst>
        </xdr:cNvPr>
        <xdr:cNvSpPr/>
      </xdr:nvSpPr>
      <xdr:spPr>
        <a:xfrm>
          <a:off x="3388360" y="18098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150495</xdr:rowOff>
    </xdr:from>
    <xdr:to>
      <xdr:col>24</xdr:col>
      <xdr:colOff>63500</xdr:colOff>
      <xdr:row>106</xdr:row>
      <xdr:rowOff>5714</xdr:rowOff>
    </xdr:to>
    <xdr:cxnSp macro="">
      <xdr:nvCxnSpPr>
        <xdr:cNvPr id="417" name="直線コネクタ 416">
          <a:extLst>
            <a:ext uri="{FF2B5EF4-FFF2-40B4-BE49-F238E27FC236}">
              <a16:creationId xmlns:a16="http://schemas.microsoft.com/office/drawing/2014/main" id="{1FA606AD-0A16-4D3F-A634-C96D83D3B239}"/>
            </a:ext>
          </a:extLst>
        </xdr:cNvPr>
        <xdr:cNvCxnSpPr/>
      </xdr:nvCxnSpPr>
      <xdr:spPr>
        <a:xfrm>
          <a:off x="3431540" y="18152745"/>
          <a:ext cx="74295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53975</xdr:rowOff>
    </xdr:from>
    <xdr:to>
      <xdr:col>15</xdr:col>
      <xdr:colOff>101600</xdr:colOff>
      <xdr:row>105</xdr:row>
      <xdr:rowOff>155575</xdr:rowOff>
    </xdr:to>
    <xdr:sp macro="" textlink="">
      <xdr:nvSpPr>
        <xdr:cNvPr id="418" name="楕円 417">
          <a:extLst>
            <a:ext uri="{FF2B5EF4-FFF2-40B4-BE49-F238E27FC236}">
              <a16:creationId xmlns:a16="http://schemas.microsoft.com/office/drawing/2014/main" id="{BCE84802-4D3E-404D-8B8F-222619A82D65}"/>
            </a:ext>
          </a:extLst>
        </xdr:cNvPr>
        <xdr:cNvSpPr/>
      </xdr:nvSpPr>
      <xdr:spPr>
        <a:xfrm>
          <a:off x="2571750" y="180600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104775</xdr:rowOff>
    </xdr:from>
    <xdr:to>
      <xdr:col>19</xdr:col>
      <xdr:colOff>177800</xdr:colOff>
      <xdr:row>105</xdr:row>
      <xdr:rowOff>150495</xdr:rowOff>
    </xdr:to>
    <xdr:cxnSp macro="">
      <xdr:nvCxnSpPr>
        <xdr:cNvPr id="419" name="直線コネクタ 418">
          <a:extLst>
            <a:ext uri="{FF2B5EF4-FFF2-40B4-BE49-F238E27FC236}">
              <a16:creationId xmlns:a16="http://schemas.microsoft.com/office/drawing/2014/main" id="{652A9B9E-6929-4E72-AD03-D975792CEA6E}"/>
            </a:ext>
          </a:extLst>
        </xdr:cNvPr>
        <xdr:cNvCxnSpPr/>
      </xdr:nvCxnSpPr>
      <xdr:spPr>
        <a:xfrm>
          <a:off x="2626360" y="1810512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21589</xdr:rowOff>
    </xdr:from>
    <xdr:to>
      <xdr:col>10</xdr:col>
      <xdr:colOff>165100</xdr:colOff>
      <xdr:row>105</xdr:row>
      <xdr:rowOff>123189</xdr:rowOff>
    </xdr:to>
    <xdr:sp macro="" textlink="">
      <xdr:nvSpPr>
        <xdr:cNvPr id="420" name="楕円 419">
          <a:extLst>
            <a:ext uri="{FF2B5EF4-FFF2-40B4-BE49-F238E27FC236}">
              <a16:creationId xmlns:a16="http://schemas.microsoft.com/office/drawing/2014/main" id="{6AC6A381-A30D-4499-89F2-59B263553146}"/>
            </a:ext>
          </a:extLst>
        </xdr:cNvPr>
        <xdr:cNvSpPr/>
      </xdr:nvSpPr>
      <xdr:spPr>
        <a:xfrm>
          <a:off x="1774190" y="180200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72389</xdr:rowOff>
    </xdr:from>
    <xdr:to>
      <xdr:col>15</xdr:col>
      <xdr:colOff>50800</xdr:colOff>
      <xdr:row>105</xdr:row>
      <xdr:rowOff>104775</xdr:rowOff>
    </xdr:to>
    <xdr:cxnSp macro="">
      <xdr:nvCxnSpPr>
        <xdr:cNvPr id="421" name="直線コネクタ 420">
          <a:extLst>
            <a:ext uri="{FF2B5EF4-FFF2-40B4-BE49-F238E27FC236}">
              <a16:creationId xmlns:a16="http://schemas.microsoft.com/office/drawing/2014/main" id="{10D0BECE-7345-40D6-AE86-D7F5E8AE2C13}"/>
            </a:ext>
          </a:extLst>
        </xdr:cNvPr>
        <xdr:cNvCxnSpPr/>
      </xdr:nvCxnSpPr>
      <xdr:spPr>
        <a:xfrm>
          <a:off x="1828800" y="18072734"/>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164464</xdr:rowOff>
    </xdr:from>
    <xdr:to>
      <xdr:col>6</xdr:col>
      <xdr:colOff>38100</xdr:colOff>
      <xdr:row>105</xdr:row>
      <xdr:rowOff>94614</xdr:rowOff>
    </xdr:to>
    <xdr:sp macro="" textlink="">
      <xdr:nvSpPr>
        <xdr:cNvPr id="422" name="楕円 421">
          <a:extLst>
            <a:ext uri="{FF2B5EF4-FFF2-40B4-BE49-F238E27FC236}">
              <a16:creationId xmlns:a16="http://schemas.microsoft.com/office/drawing/2014/main" id="{3AF4CF72-A7BD-4FDB-91EC-DF211D68BC32}"/>
            </a:ext>
          </a:extLst>
        </xdr:cNvPr>
        <xdr:cNvSpPr/>
      </xdr:nvSpPr>
      <xdr:spPr>
        <a:xfrm>
          <a:off x="988060" y="179990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43814</xdr:rowOff>
    </xdr:from>
    <xdr:to>
      <xdr:col>10</xdr:col>
      <xdr:colOff>114300</xdr:colOff>
      <xdr:row>105</xdr:row>
      <xdr:rowOff>72389</xdr:rowOff>
    </xdr:to>
    <xdr:cxnSp macro="">
      <xdr:nvCxnSpPr>
        <xdr:cNvPr id="423" name="直線コネクタ 422">
          <a:extLst>
            <a:ext uri="{FF2B5EF4-FFF2-40B4-BE49-F238E27FC236}">
              <a16:creationId xmlns:a16="http://schemas.microsoft.com/office/drawing/2014/main" id="{D15F0D89-E282-42BF-BB5C-F0F40FAC9FCC}"/>
            </a:ext>
          </a:extLst>
        </xdr:cNvPr>
        <xdr:cNvCxnSpPr/>
      </xdr:nvCxnSpPr>
      <xdr:spPr>
        <a:xfrm>
          <a:off x="1031240" y="18047969"/>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7524856E-164D-4364-B066-8A1B07BB7B53}"/>
            </a:ext>
          </a:extLst>
        </xdr:cNvPr>
        <xdr:cNvSpPr txBox="1"/>
      </xdr:nvSpPr>
      <xdr:spPr>
        <a:xfrm>
          <a:off x="32391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F5049811-89E6-4A94-B846-4D98EB378712}"/>
            </a:ext>
          </a:extLst>
        </xdr:cNvPr>
        <xdr:cNvSpPr txBox="1"/>
      </xdr:nvSpPr>
      <xdr:spPr>
        <a:xfrm>
          <a:off x="2439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571BB89A-C6B7-4DC8-B195-8B889CF3DF50}"/>
            </a:ext>
          </a:extLst>
        </xdr:cNvPr>
        <xdr:cNvSpPr txBox="1"/>
      </xdr:nvSpPr>
      <xdr:spPr>
        <a:xfrm>
          <a:off x="164148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0E738825-0361-4F8E-9FF1-691D719D703E}"/>
            </a:ext>
          </a:extLst>
        </xdr:cNvPr>
        <xdr:cNvSpPr txBox="1"/>
      </xdr:nvSpPr>
      <xdr:spPr>
        <a:xfrm>
          <a:off x="85535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20972</xdr:rowOff>
    </xdr:from>
    <xdr:ext cx="405111" cy="259045"/>
    <xdr:sp macro="" textlink="">
      <xdr:nvSpPr>
        <xdr:cNvPr id="428" name="n_1mainValue【市民会館】&#10;有形固定資産減価償却率">
          <a:extLst>
            <a:ext uri="{FF2B5EF4-FFF2-40B4-BE49-F238E27FC236}">
              <a16:creationId xmlns:a16="http://schemas.microsoft.com/office/drawing/2014/main" id="{0F2917CC-0151-408E-90FB-9673B83DF438}"/>
            </a:ext>
          </a:extLst>
        </xdr:cNvPr>
        <xdr:cNvSpPr txBox="1"/>
      </xdr:nvSpPr>
      <xdr:spPr>
        <a:xfrm>
          <a:off x="3239144"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146702</xdr:rowOff>
    </xdr:from>
    <xdr:ext cx="405111" cy="259045"/>
    <xdr:sp macro="" textlink="">
      <xdr:nvSpPr>
        <xdr:cNvPr id="429" name="n_2mainValue【市民会館】&#10;有形固定資産減価償却率">
          <a:extLst>
            <a:ext uri="{FF2B5EF4-FFF2-40B4-BE49-F238E27FC236}">
              <a16:creationId xmlns:a16="http://schemas.microsoft.com/office/drawing/2014/main" id="{122576A1-3CD0-444B-ACB3-13DC223904D7}"/>
            </a:ext>
          </a:extLst>
        </xdr:cNvPr>
        <xdr:cNvSpPr txBox="1"/>
      </xdr:nvSpPr>
      <xdr:spPr>
        <a:xfrm>
          <a:off x="24390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114316</xdr:rowOff>
    </xdr:from>
    <xdr:ext cx="405111" cy="259045"/>
    <xdr:sp macro="" textlink="">
      <xdr:nvSpPr>
        <xdr:cNvPr id="430" name="n_3mainValue【市民会館】&#10;有形固定資産減価償却率">
          <a:extLst>
            <a:ext uri="{FF2B5EF4-FFF2-40B4-BE49-F238E27FC236}">
              <a16:creationId xmlns:a16="http://schemas.microsoft.com/office/drawing/2014/main" id="{2C5F369C-2755-4A57-91E1-42B1C35A9CA2}"/>
            </a:ext>
          </a:extLst>
        </xdr:cNvPr>
        <xdr:cNvSpPr txBox="1"/>
      </xdr:nvSpPr>
      <xdr:spPr>
        <a:xfrm>
          <a:off x="164148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85741</xdr:rowOff>
    </xdr:from>
    <xdr:ext cx="405111" cy="259045"/>
    <xdr:sp macro="" textlink="">
      <xdr:nvSpPr>
        <xdr:cNvPr id="431" name="n_4mainValue【市民会館】&#10;有形固定資産減価償却率">
          <a:extLst>
            <a:ext uri="{FF2B5EF4-FFF2-40B4-BE49-F238E27FC236}">
              <a16:creationId xmlns:a16="http://schemas.microsoft.com/office/drawing/2014/main" id="{3279F109-AE7F-4898-ADEF-A5124E87AE86}"/>
            </a:ext>
          </a:extLst>
        </xdr:cNvPr>
        <xdr:cNvSpPr txBox="1"/>
      </xdr:nvSpPr>
      <xdr:spPr>
        <a:xfrm>
          <a:off x="855354" y="1808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5A2A85A-427F-4893-863C-4C5A13F833D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C9E64CD6-DDA2-4E1D-B088-FC9EFE532CE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7C79FC38-7C5A-4577-AC23-352CE42C3C6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DCBDC061-85C9-49AE-AB73-382B1B30492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0D5ABE5-910B-4AEC-B0FE-1B042891588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78C0C733-2960-4DFE-B743-9919D84CDB5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B71872B-9A4B-43F7-961D-04A273BA3B1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9FBA8EA-C1E3-4292-8A24-9B123273761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C5A5969-00BC-4804-8DBF-3701B2AA5DC3}"/>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41303D1E-ED92-45D9-B777-EE0743E5AC3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8070400A-1751-41C2-93E2-8CEE7C7BF3F8}"/>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D3AF302-7393-4DCA-B163-7C8CAE40563F}"/>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683AEE1F-671A-4F83-97BE-70DDF225B96B}"/>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7D9A9298-E12B-4468-990B-4D9A51D3DB4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8840DC8A-6A4C-4211-A180-6798CB97E981}"/>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8AEE8667-B9D1-4BE4-A2A5-2CE16FFD0203}"/>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2641EEB2-E71E-4E88-8558-D7A25B63DA4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5998B336-324E-4FB6-856E-55B48FBA210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9CE72FC9-6598-4293-83C0-82FD04E1A06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235BB835-AE9C-44AA-B824-A98B97EC2B15}"/>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8286D597-E6B3-4F7F-852C-8229BA6E24FD}"/>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FDA966BF-A888-417E-8E60-359762B0EC50}"/>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5A0171EC-81A3-4585-94AB-D209DF856519}"/>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D2D5F4CC-14BE-4114-A922-383ADB0C05FE}"/>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1BFB53CE-0F11-4610-A3DD-4A7F2FB00101}"/>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889DB4A8-7850-47F8-98C9-5E6F0A5A1212}"/>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738367B4-D538-4500-B12F-7D76655249BE}"/>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47E0644C-4B08-4DC5-8575-8414262BCE55}"/>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632B8411-57BE-4E06-A6B2-91B1D9C03DDF}"/>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7C1433F1-E49F-44B8-B5C7-CCD764F8F8C7}"/>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A303C9A9-63D4-4AA1-8BD0-B6E8B5CEE2F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AB2AEEE-2335-46A9-A71C-397390C1EECD}"/>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B9D495D-A78C-4E3C-8F59-AD4DF1EDE94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6640B44C-1940-4279-8837-2F1AA73993D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B0ABAFD-4211-42B8-8A20-980DEDE8EBD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42545</xdr:rowOff>
    </xdr:from>
    <xdr:to>
      <xdr:col>55</xdr:col>
      <xdr:colOff>50800</xdr:colOff>
      <xdr:row>105</xdr:row>
      <xdr:rowOff>144145</xdr:rowOff>
    </xdr:to>
    <xdr:sp macro="" textlink="">
      <xdr:nvSpPr>
        <xdr:cNvPr id="467" name="楕円 466">
          <a:extLst>
            <a:ext uri="{FF2B5EF4-FFF2-40B4-BE49-F238E27FC236}">
              <a16:creationId xmlns:a16="http://schemas.microsoft.com/office/drawing/2014/main" id="{358210AE-3CA0-42F8-89CD-5A9CC6D861FF}"/>
            </a:ext>
          </a:extLst>
        </xdr:cNvPr>
        <xdr:cNvSpPr/>
      </xdr:nvSpPr>
      <xdr:spPr>
        <a:xfrm>
          <a:off x="9394190" y="180467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20972</xdr:rowOff>
    </xdr:from>
    <xdr:ext cx="469744" cy="259045"/>
    <xdr:sp macro="" textlink="">
      <xdr:nvSpPr>
        <xdr:cNvPr id="468" name="【市民会館】&#10;一人当たり面積該当値テキスト">
          <a:extLst>
            <a:ext uri="{FF2B5EF4-FFF2-40B4-BE49-F238E27FC236}">
              <a16:creationId xmlns:a16="http://schemas.microsoft.com/office/drawing/2014/main" id="{38840081-BC84-461F-94BC-12F1FBB48C3F}"/>
            </a:ext>
          </a:extLst>
        </xdr:cNvPr>
        <xdr:cNvSpPr txBox="1"/>
      </xdr:nvSpPr>
      <xdr:spPr>
        <a:xfrm>
          <a:off x="9467850" y="1801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48261</xdr:rowOff>
    </xdr:from>
    <xdr:to>
      <xdr:col>50</xdr:col>
      <xdr:colOff>165100</xdr:colOff>
      <xdr:row>105</xdr:row>
      <xdr:rowOff>149861</xdr:rowOff>
    </xdr:to>
    <xdr:sp macro="" textlink="">
      <xdr:nvSpPr>
        <xdr:cNvPr id="469" name="楕円 468">
          <a:extLst>
            <a:ext uri="{FF2B5EF4-FFF2-40B4-BE49-F238E27FC236}">
              <a16:creationId xmlns:a16="http://schemas.microsoft.com/office/drawing/2014/main" id="{A24AFA77-477F-4E7A-BCD4-678BCFA3F0E9}"/>
            </a:ext>
          </a:extLst>
        </xdr:cNvPr>
        <xdr:cNvSpPr/>
      </xdr:nvSpPr>
      <xdr:spPr>
        <a:xfrm>
          <a:off x="8632190" y="180524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93345</xdr:rowOff>
    </xdr:from>
    <xdr:to>
      <xdr:col>55</xdr:col>
      <xdr:colOff>0</xdr:colOff>
      <xdr:row>105</xdr:row>
      <xdr:rowOff>99061</xdr:rowOff>
    </xdr:to>
    <xdr:cxnSp macro="">
      <xdr:nvCxnSpPr>
        <xdr:cNvPr id="470" name="直線コネクタ 469">
          <a:extLst>
            <a:ext uri="{FF2B5EF4-FFF2-40B4-BE49-F238E27FC236}">
              <a16:creationId xmlns:a16="http://schemas.microsoft.com/office/drawing/2014/main" id="{FE13BF9A-8DD1-4AD8-ADEF-4FB2C1C41D90}"/>
            </a:ext>
          </a:extLst>
        </xdr:cNvPr>
        <xdr:cNvCxnSpPr/>
      </xdr:nvCxnSpPr>
      <xdr:spPr>
        <a:xfrm flipV="1">
          <a:off x="8686800" y="180994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48261</xdr:rowOff>
    </xdr:from>
    <xdr:to>
      <xdr:col>46</xdr:col>
      <xdr:colOff>38100</xdr:colOff>
      <xdr:row>105</xdr:row>
      <xdr:rowOff>149861</xdr:rowOff>
    </xdr:to>
    <xdr:sp macro="" textlink="">
      <xdr:nvSpPr>
        <xdr:cNvPr id="471" name="楕円 470">
          <a:extLst>
            <a:ext uri="{FF2B5EF4-FFF2-40B4-BE49-F238E27FC236}">
              <a16:creationId xmlns:a16="http://schemas.microsoft.com/office/drawing/2014/main" id="{0EF1463B-7003-4E63-A253-ADEFC93F1A8D}"/>
            </a:ext>
          </a:extLst>
        </xdr:cNvPr>
        <xdr:cNvSpPr/>
      </xdr:nvSpPr>
      <xdr:spPr>
        <a:xfrm>
          <a:off x="7846060" y="180524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99061</xdr:rowOff>
    </xdr:from>
    <xdr:to>
      <xdr:col>50</xdr:col>
      <xdr:colOff>114300</xdr:colOff>
      <xdr:row>105</xdr:row>
      <xdr:rowOff>99061</xdr:rowOff>
    </xdr:to>
    <xdr:cxnSp macro="">
      <xdr:nvCxnSpPr>
        <xdr:cNvPr id="472" name="直線コネクタ 471">
          <a:extLst>
            <a:ext uri="{FF2B5EF4-FFF2-40B4-BE49-F238E27FC236}">
              <a16:creationId xmlns:a16="http://schemas.microsoft.com/office/drawing/2014/main" id="{45BE65F0-B470-4AB3-B37E-D1E902E9B999}"/>
            </a:ext>
          </a:extLst>
        </xdr:cNvPr>
        <xdr:cNvCxnSpPr/>
      </xdr:nvCxnSpPr>
      <xdr:spPr>
        <a:xfrm>
          <a:off x="7889240" y="180975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53975</xdr:rowOff>
    </xdr:from>
    <xdr:to>
      <xdr:col>41</xdr:col>
      <xdr:colOff>101600</xdr:colOff>
      <xdr:row>105</xdr:row>
      <xdr:rowOff>155575</xdr:rowOff>
    </xdr:to>
    <xdr:sp macro="" textlink="">
      <xdr:nvSpPr>
        <xdr:cNvPr id="473" name="楕円 472">
          <a:extLst>
            <a:ext uri="{FF2B5EF4-FFF2-40B4-BE49-F238E27FC236}">
              <a16:creationId xmlns:a16="http://schemas.microsoft.com/office/drawing/2014/main" id="{9E40530A-4395-45D8-879F-9D32F27112DD}"/>
            </a:ext>
          </a:extLst>
        </xdr:cNvPr>
        <xdr:cNvSpPr/>
      </xdr:nvSpPr>
      <xdr:spPr>
        <a:xfrm>
          <a:off x="7029450" y="180600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99061</xdr:rowOff>
    </xdr:from>
    <xdr:to>
      <xdr:col>45</xdr:col>
      <xdr:colOff>177800</xdr:colOff>
      <xdr:row>105</xdr:row>
      <xdr:rowOff>104775</xdr:rowOff>
    </xdr:to>
    <xdr:cxnSp macro="">
      <xdr:nvCxnSpPr>
        <xdr:cNvPr id="474" name="直線コネクタ 473">
          <a:extLst>
            <a:ext uri="{FF2B5EF4-FFF2-40B4-BE49-F238E27FC236}">
              <a16:creationId xmlns:a16="http://schemas.microsoft.com/office/drawing/2014/main" id="{BC1CFB98-3CD4-4787-93FE-DD0EA4F1E16C}"/>
            </a:ext>
          </a:extLst>
        </xdr:cNvPr>
        <xdr:cNvCxnSpPr/>
      </xdr:nvCxnSpPr>
      <xdr:spPr>
        <a:xfrm flipV="1">
          <a:off x="7084060" y="18097501"/>
          <a:ext cx="80518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53975</xdr:rowOff>
    </xdr:from>
    <xdr:to>
      <xdr:col>36</xdr:col>
      <xdr:colOff>165100</xdr:colOff>
      <xdr:row>105</xdr:row>
      <xdr:rowOff>155575</xdr:rowOff>
    </xdr:to>
    <xdr:sp macro="" textlink="">
      <xdr:nvSpPr>
        <xdr:cNvPr id="475" name="楕円 474">
          <a:extLst>
            <a:ext uri="{FF2B5EF4-FFF2-40B4-BE49-F238E27FC236}">
              <a16:creationId xmlns:a16="http://schemas.microsoft.com/office/drawing/2014/main" id="{B3F16188-32FF-408B-BC5E-F438895C8023}"/>
            </a:ext>
          </a:extLst>
        </xdr:cNvPr>
        <xdr:cNvSpPr/>
      </xdr:nvSpPr>
      <xdr:spPr>
        <a:xfrm>
          <a:off x="6231890" y="180600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104775</xdr:rowOff>
    </xdr:from>
    <xdr:to>
      <xdr:col>41</xdr:col>
      <xdr:colOff>50800</xdr:colOff>
      <xdr:row>105</xdr:row>
      <xdr:rowOff>104775</xdr:rowOff>
    </xdr:to>
    <xdr:cxnSp macro="">
      <xdr:nvCxnSpPr>
        <xdr:cNvPr id="476" name="直線コネクタ 475">
          <a:extLst>
            <a:ext uri="{FF2B5EF4-FFF2-40B4-BE49-F238E27FC236}">
              <a16:creationId xmlns:a16="http://schemas.microsoft.com/office/drawing/2014/main" id="{20D3A32E-DD03-4DB6-A523-682AC6E62088}"/>
            </a:ext>
          </a:extLst>
        </xdr:cNvPr>
        <xdr:cNvCxnSpPr/>
      </xdr:nvCxnSpPr>
      <xdr:spPr>
        <a:xfrm>
          <a:off x="6286500" y="181051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2F1B66CB-F52E-4E95-BC4A-50A080CDC99F}"/>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1E2E24D8-24D2-4CA3-B499-26DC28C652B6}"/>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ADABB7A2-2EBB-4883-A922-AA430ACE1B86}"/>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C5E42FA3-D4C5-4D36-B425-6E34398263A3}"/>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140988</xdr:rowOff>
    </xdr:from>
    <xdr:ext cx="469744" cy="259045"/>
    <xdr:sp macro="" textlink="">
      <xdr:nvSpPr>
        <xdr:cNvPr id="481" name="n_1mainValue【市民会館】&#10;一人当たり面積">
          <a:extLst>
            <a:ext uri="{FF2B5EF4-FFF2-40B4-BE49-F238E27FC236}">
              <a16:creationId xmlns:a16="http://schemas.microsoft.com/office/drawing/2014/main" id="{9ED5B9D4-7AE1-40CE-9D65-8060B1FAD340}"/>
            </a:ext>
          </a:extLst>
        </xdr:cNvPr>
        <xdr:cNvSpPr txBox="1"/>
      </xdr:nvSpPr>
      <xdr:spPr>
        <a:xfrm>
          <a:off x="8454467" y="181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140988</xdr:rowOff>
    </xdr:from>
    <xdr:ext cx="469744" cy="259045"/>
    <xdr:sp macro="" textlink="">
      <xdr:nvSpPr>
        <xdr:cNvPr id="482" name="n_2mainValue【市民会館】&#10;一人当たり面積">
          <a:extLst>
            <a:ext uri="{FF2B5EF4-FFF2-40B4-BE49-F238E27FC236}">
              <a16:creationId xmlns:a16="http://schemas.microsoft.com/office/drawing/2014/main" id="{97FB083D-388D-492C-927D-2A2E4CB7689F}"/>
            </a:ext>
          </a:extLst>
        </xdr:cNvPr>
        <xdr:cNvSpPr txBox="1"/>
      </xdr:nvSpPr>
      <xdr:spPr>
        <a:xfrm>
          <a:off x="7673417" y="181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146702</xdr:rowOff>
    </xdr:from>
    <xdr:ext cx="469744" cy="259045"/>
    <xdr:sp macro="" textlink="">
      <xdr:nvSpPr>
        <xdr:cNvPr id="483" name="n_3mainValue【市民会館】&#10;一人当たり面積">
          <a:extLst>
            <a:ext uri="{FF2B5EF4-FFF2-40B4-BE49-F238E27FC236}">
              <a16:creationId xmlns:a16="http://schemas.microsoft.com/office/drawing/2014/main" id="{88D82BB0-B47F-4C7C-B128-8B5866C2E220}"/>
            </a:ext>
          </a:extLst>
        </xdr:cNvPr>
        <xdr:cNvSpPr txBox="1"/>
      </xdr:nvSpPr>
      <xdr:spPr>
        <a:xfrm>
          <a:off x="6866332"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146702</xdr:rowOff>
    </xdr:from>
    <xdr:ext cx="469744" cy="259045"/>
    <xdr:sp macro="" textlink="">
      <xdr:nvSpPr>
        <xdr:cNvPr id="484" name="n_4mainValue【市民会館】&#10;一人当たり面積">
          <a:extLst>
            <a:ext uri="{FF2B5EF4-FFF2-40B4-BE49-F238E27FC236}">
              <a16:creationId xmlns:a16="http://schemas.microsoft.com/office/drawing/2014/main" id="{AAF4F6EC-4B4D-4546-B750-FFC9D5466B92}"/>
            </a:ext>
          </a:extLst>
        </xdr:cNvPr>
        <xdr:cNvSpPr txBox="1"/>
      </xdr:nvSpPr>
      <xdr:spPr>
        <a:xfrm>
          <a:off x="6068772"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FC8E9EBC-9C3B-4942-A7A6-56F43BFA05F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D5D28E2F-A5E6-4BBE-97DD-6364F7CDF06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611F09D0-9B0D-4412-B141-7B660947C79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7E4F9E60-22BC-4CE2-80CA-9038E64A3DF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5CBB2137-BC43-4580-B8FC-A23C42EE65C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6355A51-8B61-4104-B081-D8F6801BE03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9E381156-B2FC-4E82-8037-4B3CF010D83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44A30E51-8D2D-42AF-BE7C-E8B5DD5526EB}"/>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C422CBA9-E697-4AA3-81C0-82389876D1B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76AD03E0-F3A6-4D70-80C2-7FF4D1AC990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C28F8CA9-EB26-4E3C-A440-F613F96ED18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DF8B02F9-90B1-4929-9783-5AF1DD3899B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916A3604-733E-4A82-BF13-52556D0205D9}"/>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2B7FE622-240E-407D-B36E-D4D9B31401B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2EEC011A-F070-4192-A51C-7B28C1BDF29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92E98FD8-C9EB-4C5A-B19D-2DC03999F17D}"/>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2EA43BB7-9AE9-41B0-8DA4-C41FF2F7A71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AACDFB27-0D5B-4BED-ADE5-1D623F728EB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AE391CAD-1E7D-45AF-9F90-BEA0F240A8DD}"/>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EE57B30-D156-4E01-ADB8-D1A5567DB171}"/>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E234E5B2-9002-4FF4-BBDC-7C8AF4EFC7B3}"/>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B9373F11-F92D-4399-A4C8-257FB85772A6}"/>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1DB5C47B-5934-4348-838A-9825713D92E7}"/>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B602FA28-2811-46E8-BC18-29FE40B9BCE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7DD099BF-C355-49D9-98DA-2C360F694A1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A6A2453C-67E9-4808-80AF-C8A51AF50CBB}"/>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4964227B-D47C-4C91-9375-3D3BAA6B36CC}"/>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B48E9881-1A43-429E-BEA7-CAF6316F7A3F}"/>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F213EADA-8609-482D-B705-210F322058DC}"/>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9C06262B-6352-4E39-A558-8B894C99BED5}"/>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928413A6-D00E-4C00-878A-87416C4B9CD7}"/>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FCCD6380-C9A7-4246-B1F1-20CED98AFE4C}"/>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451783D6-FEAE-40F7-B942-13AAD41939C0}"/>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D119F1A3-5D9B-438A-A8CA-379A18D12A95}"/>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578CD867-8445-44AB-AAC9-6EF4DE3F5A33}"/>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CCD987C5-5E14-4FD1-BEC1-1A760D0BF62C}"/>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336BB9C6-93DB-4982-8B20-1BEB0E2E15C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C443CDF4-1E1D-41F2-82FB-BAD9228C44D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5349E83-8E24-4B52-B871-000014727AF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0CE6ACC-FED4-4137-84D3-964C587CF13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2BD1E9D-0719-4E02-9ED7-FC4100954E8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56424</xdr:rowOff>
    </xdr:from>
    <xdr:to>
      <xdr:col>85</xdr:col>
      <xdr:colOff>177800</xdr:colOff>
      <xdr:row>40</xdr:row>
      <xdr:rowOff>158024</xdr:rowOff>
    </xdr:to>
    <xdr:sp macro="" textlink="">
      <xdr:nvSpPr>
        <xdr:cNvPr id="526" name="楕円 525">
          <a:extLst>
            <a:ext uri="{FF2B5EF4-FFF2-40B4-BE49-F238E27FC236}">
              <a16:creationId xmlns:a16="http://schemas.microsoft.com/office/drawing/2014/main" id="{B899339E-FDF0-482B-BE10-C5F0377C8E46}"/>
            </a:ext>
          </a:extLst>
        </xdr:cNvPr>
        <xdr:cNvSpPr/>
      </xdr:nvSpPr>
      <xdr:spPr>
        <a:xfrm>
          <a:off x="14649450" y="69182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34851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63AD734B-8163-4CD1-8D1C-745F9A14DED5}"/>
            </a:ext>
          </a:extLst>
        </xdr:cNvPr>
        <xdr:cNvSpPr txBox="1"/>
      </xdr:nvSpPr>
      <xdr:spPr>
        <a:xfrm>
          <a:off x="14742160"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13970</xdr:rowOff>
    </xdr:from>
    <xdr:to>
      <xdr:col>81</xdr:col>
      <xdr:colOff>101600</xdr:colOff>
      <xdr:row>40</xdr:row>
      <xdr:rowOff>115570</xdr:rowOff>
    </xdr:to>
    <xdr:sp macro="" textlink="">
      <xdr:nvSpPr>
        <xdr:cNvPr id="528" name="楕円 527">
          <a:extLst>
            <a:ext uri="{FF2B5EF4-FFF2-40B4-BE49-F238E27FC236}">
              <a16:creationId xmlns:a16="http://schemas.microsoft.com/office/drawing/2014/main" id="{6AE790B3-9C48-40FB-83BA-92EF88297481}"/>
            </a:ext>
          </a:extLst>
        </xdr:cNvPr>
        <xdr:cNvSpPr/>
      </xdr:nvSpPr>
      <xdr:spPr>
        <a:xfrm>
          <a:off x="13887450" y="6875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64770</xdr:rowOff>
    </xdr:from>
    <xdr:to>
      <xdr:col>85</xdr:col>
      <xdr:colOff>127000</xdr:colOff>
      <xdr:row>40</xdr:row>
      <xdr:rowOff>107224</xdr:rowOff>
    </xdr:to>
    <xdr:cxnSp macro="">
      <xdr:nvCxnSpPr>
        <xdr:cNvPr id="529" name="直線コネクタ 528">
          <a:extLst>
            <a:ext uri="{FF2B5EF4-FFF2-40B4-BE49-F238E27FC236}">
              <a16:creationId xmlns:a16="http://schemas.microsoft.com/office/drawing/2014/main" id="{3F609960-23B6-4A2F-A5C7-DFA44B8A85F9}"/>
            </a:ext>
          </a:extLst>
        </xdr:cNvPr>
        <xdr:cNvCxnSpPr/>
      </xdr:nvCxnSpPr>
      <xdr:spPr>
        <a:xfrm>
          <a:off x="13942060" y="6920865"/>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142966</xdr:rowOff>
    </xdr:from>
    <xdr:to>
      <xdr:col>76</xdr:col>
      <xdr:colOff>165100</xdr:colOff>
      <xdr:row>40</xdr:row>
      <xdr:rowOff>73116</xdr:rowOff>
    </xdr:to>
    <xdr:sp macro="" textlink="">
      <xdr:nvSpPr>
        <xdr:cNvPr id="530" name="楕円 529">
          <a:extLst>
            <a:ext uri="{FF2B5EF4-FFF2-40B4-BE49-F238E27FC236}">
              <a16:creationId xmlns:a16="http://schemas.microsoft.com/office/drawing/2014/main" id="{541ADA4B-9D47-4B66-957E-FC5D591F046A}"/>
            </a:ext>
          </a:extLst>
        </xdr:cNvPr>
        <xdr:cNvSpPr/>
      </xdr:nvSpPr>
      <xdr:spPr>
        <a:xfrm>
          <a:off x="13089890" y="68276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22316</xdr:rowOff>
    </xdr:from>
    <xdr:to>
      <xdr:col>81</xdr:col>
      <xdr:colOff>50800</xdr:colOff>
      <xdr:row>40</xdr:row>
      <xdr:rowOff>64770</xdr:rowOff>
    </xdr:to>
    <xdr:cxnSp macro="">
      <xdr:nvCxnSpPr>
        <xdr:cNvPr id="531" name="直線コネクタ 530">
          <a:extLst>
            <a:ext uri="{FF2B5EF4-FFF2-40B4-BE49-F238E27FC236}">
              <a16:creationId xmlns:a16="http://schemas.microsoft.com/office/drawing/2014/main" id="{F8F15D50-A31C-4B9B-B20F-A03532D1A38B}"/>
            </a:ext>
          </a:extLst>
        </xdr:cNvPr>
        <xdr:cNvCxnSpPr/>
      </xdr:nvCxnSpPr>
      <xdr:spPr>
        <a:xfrm>
          <a:off x="13144500" y="6876506"/>
          <a:ext cx="79756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35197</xdr:rowOff>
    </xdr:from>
    <xdr:to>
      <xdr:col>72</xdr:col>
      <xdr:colOff>38100</xdr:colOff>
      <xdr:row>40</xdr:row>
      <xdr:rowOff>136797</xdr:rowOff>
    </xdr:to>
    <xdr:sp macro="" textlink="">
      <xdr:nvSpPr>
        <xdr:cNvPr id="532" name="楕円 531">
          <a:extLst>
            <a:ext uri="{FF2B5EF4-FFF2-40B4-BE49-F238E27FC236}">
              <a16:creationId xmlns:a16="http://schemas.microsoft.com/office/drawing/2014/main" id="{3E4515E5-FB5D-4D82-B925-F920E9A4B211}"/>
            </a:ext>
          </a:extLst>
        </xdr:cNvPr>
        <xdr:cNvSpPr/>
      </xdr:nvSpPr>
      <xdr:spPr>
        <a:xfrm>
          <a:off x="12303760" y="6893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22316</xdr:rowOff>
    </xdr:from>
    <xdr:to>
      <xdr:col>76</xdr:col>
      <xdr:colOff>114300</xdr:colOff>
      <xdr:row>40</xdr:row>
      <xdr:rowOff>85997</xdr:rowOff>
    </xdr:to>
    <xdr:cxnSp macro="">
      <xdr:nvCxnSpPr>
        <xdr:cNvPr id="533" name="直線コネクタ 532">
          <a:extLst>
            <a:ext uri="{FF2B5EF4-FFF2-40B4-BE49-F238E27FC236}">
              <a16:creationId xmlns:a16="http://schemas.microsoft.com/office/drawing/2014/main" id="{BE3A3DEC-179F-4632-A08F-A95FFFE9AA99}"/>
            </a:ext>
          </a:extLst>
        </xdr:cNvPr>
        <xdr:cNvCxnSpPr/>
      </xdr:nvCxnSpPr>
      <xdr:spPr>
        <a:xfrm flipV="1">
          <a:off x="12346940" y="6876506"/>
          <a:ext cx="797560" cy="6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167459</xdr:rowOff>
    </xdr:from>
    <xdr:to>
      <xdr:col>67</xdr:col>
      <xdr:colOff>101600</xdr:colOff>
      <xdr:row>40</xdr:row>
      <xdr:rowOff>97609</xdr:rowOff>
    </xdr:to>
    <xdr:sp macro="" textlink="">
      <xdr:nvSpPr>
        <xdr:cNvPr id="534" name="楕円 533">
          <a:extLst>
            <a:ext uri="{FF2B5EF4-FFF2-40B4-BE49-F238E27FC236}">
              <a16:creationId xmlns:a16="http://schemas.microsoft.com/office/drawing/2014/main" id="{136D71A2-36FD-4364-BB00-A8EDBA2A628E}"/>
            </a:ext>
          </a:extLst>
        </xdr:cNvPr>
        <xdr:cNvSpPr/>
      </xdr:nvSpPr>
      <xdr:spPr>
        <a:xfrm>
          <a:off x="11487150" y="68578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46809</xdr:rowOff>
    </xdr:from>
    <xdr:to>
      <xdr:col>71</xdr:col>
      <xdr:colOff>177800</xdr:colOff>
      <xdr:row>40</xdr:row>
      <xdr:rowOff>85997</xdr:rowOff>
    </xdr:to>
    <xdr:cxnSp macro="">
      <xdr:nvCxnSpPr>
        <xdr:cNvPr id="535" name="直線コネクタ 534">
          <a:extLst>
            <a:ext uri="{FF2B5EF4-FFF2-40B4-BE49-F238E27FC236}">
              <a16:creationId xmlns:a16="http://schemas.microsoft.com/office/drawing/2014/main" id="{EAA405CD-5E5E-41F0-A255-DCADC3AB1AEB}"/>
            </a:ext>
          </a:extLst>
        </xdr:cNvPr>
        <xdr:cNvCxnSpPr/>
      </xdr:nvCxnSpPr>
      <xdr:spPr>
        <a:xfrm>
          <a:off x="11541760" y="6906714"/>
          <a:ext cx="80518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C08C974-A480-4F53-B0AD-FCFE683EFD1D}"/>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4BE8F5BA-87C3-4B14-B478-3DF7A5299FE1}"/>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2DC0FF02-431D-4C49-8033-D06E472CD4AE}"/>
            </a:ext>
          </a:extLst>
        </xdr:cNvPr>
        <xdr:cNvSpPr txBox="1"/>
      </xdr:nvSpPr>
      <xdr:spPr>
        <a:xfrm>
          <a:off x="1217105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830EFA85-0E72-457E-BA0D-DC3554D802AE}"/>
            </a:ext>
          </a:extLst>
        </xdr:cNvPr>
        <xdr:cNvSpPr txBox="1"/>
      </xdr:nvSpPr>
      <xdr:spPr>
        <a:xfrm>
          <a:off x="1135444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106697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7401CB57-D221-438D-906A-BC8E7B9FD0FC}"/>
            </a:ext>
          </a:extLst>
        </xdr:cNvPr>
        <xdr:cNvSpPr txBox="1"/>
      </xdr:nvSpPr>
      <xdr:spPr>
        <a:xfrm>
          <a:off x="13738234"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64243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B43092C4-8357-4174-BD94-A415F6A0FE3E}"/>
            </a:ext>
          </a:extLst>
        </xdr:cNvPr>
        <xdr:cNvSpPr txBox="1"/>
      </xdr:nvSpPr>
      <xdr:spPr>
        <a:xfrm>
          <a:off x="12957184" y="691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127924</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125EC7CE-0E65-4387-A542-235FA18877EB}"/>
            </a:ext>
          </a:extLst>
        </xdr:cNvPr>
        <xdr:cNvSpPr txBox="1"/>
      </xdr:nvSpPr>
      <xdr:spPr>
        <a:xfrm>
          <a:off x="12171054" y="698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88736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A47C4912-BA6D-40B9-AAE7-A47AA842FFF2}"/>
            </a:ext>
          </a:extLst>
        </xdr:cNvPr>
        <xdr:cNvSpPr txBox="1"/>
      </xdr:nvSpPr>
      <xdr:spPr>
        <a:xfrm>
          <a:off x="11354444" y="695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E9BAC20-4C74-4D8D-8535-48C1CAD9096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77986A55-C991-4411-A14A-9C6665DD18B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59081A62-39EA-4942-86B8-F1CF93261EE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2D319E44-4115-443D-AB34-08DE04D6773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6DDD579-DB36-4817-B986-1543BE057CDD}"/>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90C23002-4EA5-4210-95EF-DB42DA5235D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893FB70-2505-43A5-918D-B3ED174915B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8B289EE-C119-4AF9-8D63-60EB5C2F33B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B3B80559-755E-4583-8865-5E99014F365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946C86BA-BD54-45ED-B80D-3BA46A34450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CC821FDD-037D-429D-81C8-2CCEA0FC0B0B}"/>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512AF366-00C1-46E1-A8D4-0F09F78F10B4}"/>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F6015979-3DD2-49AD-BAB4-589C1FDF98CA}"/>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BADEA3D-175A-4E3F-BB8A-8DD0781D434E}"/>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29D06512-1B8E-4659-B3C2-D99E5D55EFB3}"/>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5CC18675-B563-4880-8013-2B9A4D9B99B9}"/>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6D60408-CD11-49B8-B1F2-D269DBCBCF8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14460462-CE20-4D6E-8AB8-F4409224943A}"/>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F973A1A0-CAAC-4A2F-B4D6-091395C7221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8CF29E5A-FB75-4C43-95B5-AF9C8A2B8C6B}"/>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9DEE0EC7-48AB-4C3F-B379-8AB74AFB503A}"/>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9129E8D6-DF9A-4DB1-AD62-3E0B2E863BCD}"/>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7ED7057A-595D-441A-8577-B07BEADD84A5}"/>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1C1FE406-6DEE-4BD8-8853-0F0555705F1F}"/>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A154B476-A50D-47C6-8A52-189D5FCD2830}"/>
            </a:ext>
          </a:extLst>
        </xdr:cNvPr>
        <xdr:cNvSpPr txBox="1"/>
      </xdr:nvSpPr>
      <xdr:spPr>
        <a:xfrm>
          <a:off x="1998599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D4BB5D9B-C03E-437D-A01B-3B871072BCDE}"/>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1E30F60-70BE-453E-90FC-6F928F063D7F}"/>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7DA98059-453B-4EE0-9EC1-04921345566B}"/>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6EF9A498-64ED-4453-8315-3F5A3CEC6C6D}"/>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FB8DE3AF-B132-41A6-BF62-1C05FE7F73CD}"/>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A7D9E5DF-BFD2-4B97-B5AB-86CE002E6F8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7142FF41-DFA5-4E31-8201-CFF83EC79AD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A24D4695-5BA8-42D5-BC20-3417E1201DC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772A986-A7F9-4D4A-847B-F70D1417FBA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5364455-49C2-4354-8926-B4664E808B8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43031</xdr:rowOff>
    </xdr:from>
    <xdr:to>
      <xdr:col>116</xdr:col>
      <xdr:colOff>114300</xdr:colOff>
      <xdr:row>37</xdr:row>
      <xdr:rowOff>144631</xdr:rowOff>
    </xdr:to>
    <xdr:sp macro="" textlink="">
      <xdr:nvSpPr>
        <xdr:cNvPr id="579" name="楕円 578">
          <a:extLst>
            <a:ext uri="{FF2B5EF4-FFF2-40B4-BE49-F238E27FC236}">
              <a16:creationId xmlns:a16="http://schemas.microsoft.com/office/drawing/2014/main" id="{EDACC9B8-54B2-4F31-A149-94F3E58BED29}"/>
            </a:ext>
          </a:extLst>
        </xdr:cNvPr>
        <xdr:cNvSpPr/>
      </xdr:nvSpPr>
      <xdr:spPr>
        <a:xfrm>
          <a:off x="19904710" y="63885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65908</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CD2F7DFA-C6B3-4D9B-B6B7-607737F75ED6}"/>
            </a:ext>
          </a:extLst>
        </xdr:cNvPr>
        <xdr:cNvSpPr txBox="1"/>
      </xdr:nvSpPr>
      <xdr:spPr>
        <a:xfrm>
          <a:off x="19985990" y="623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48632</xdr:rowOff>
    </xdr:from>
    <xdr:to>
      <xdr:col>112</xdr:col>
      <xdr:colOff>38100</xdr:colOff>
      <xdr:row>37</xdr:row>
      <xdr:rowOff>150232</xdr:rowOff>
    </xdr:to>
    <xdr:sp macro="" textlink="">
      <xdr:nvSpPr>
        <xdr:cNvPr id="581" name="楕円 580">
          <a:extLst>
            <a:ext uri="{FF2B5EF4-FFF2-40B4-BE49-F238E27FC236}">
              <a16:creationId xmlns:a16="http://schemas.microsoft.com/office/drawing/2014/main" id="{AC3EC214-4F6A-4953-B52E-033C64548444}"/>
            </a:ext>
          </a:extLst>
        </xdr:cNvPr>
        <xdr:cNvSpPr/>
      </xdr:nvSpPr>
      <xdr:spPr>
        <a:xfrm>
          <a:off x="19161760" y="639418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93831</xdr:rowOff>
    </xdr:from>
    <xdr:to>
      <xdr:col>116</xdr:col>
      <xdr:colOff>63500</xdr:colOff>
      <xdr:row>37</xdr:row>
      <xdr:rowOff>99432</xdr:rowOff>
    </xdr:to>
    <xdr:cxnSp macro="">
      <xdr:nvCxnSpPr>
        <xdr:cNvPr id="582" name="直線コネクタ 581">
          <a:extLst>
            <a:ext uri="{FF2B5EF4-FFF2-40B4-BE49-F238E27FC236}">
              <a16:creationId xmlns:a16="http://schemas.microsoft.com/office/drawing/2014/main" id="{C499FAF1-A71D-41EB-BF26-0EA5C700CF25}"/>
            </a:ext>
          </a:extLst>
        </xdr:cNvPr>
        <xdr:cNvCxnSpPr/>
      </xdr:nvCxnSpPr>
      <xdr:spPr>
        <a:xfrm flipV="1">
          <a:off x="19204940" y="644129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53409</xdr:rowOff>
    </xdr:from>
    <xdr:to>
      <xdr:col>107</xdr:col>
      <xdr:colOff>101600</xdr:colOff>
      <xdr:row>37</xdr:row>
      <xdr:rowOff>155009</xdr:rowOff>
    </xdr:to>
    <xdr:sp macro="" textlink="">
      <xdr:nvSpPr>
        <xdr:cNvPr id="583" name="楕円 582">
          <a:extLst>
            <a:ext uri="{FF2B5EF4-FFF2-40B4-BE49-F238E27FC236}">
              <a16:creationId xmlns:a16="http://schemas.microsoft.com/office/drawing/2014/main" id="{CB40ADE0-F6B5-4F9F-B1F3-47ABFC13AEE7}"/>
            </a:ext>
          </a:extLst>
        </xdr:cNvPr>
        <xdr:cNvSpPr/>
      </xdr:nvSpPr>
      <xdr:spPr>
        <a:xfrm>
          <a:off x="18345150" y="640086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99432</xdr:rowOff>
    </xdr:from>
    <xdr:to>
      <xdr:col>111</xdr:col>
      <xdr:colOff>177800</xdr:colOff>
      <xdr:row>37</xdr:row>
      <xdr:rowOff>104209</xdr:rowOff>
    </xdr:to>
    <xdr:cxnSp macro="">
      <xdr:nvCxnSpPr>
        <xdr:cNvPr id="584" name="直線コネクタ 583">
          <a:extLst>
            <a:ext uri="{FF2B5EF4-FFF2-40B4-BE49-F238E27FC236}">
              <a16:creationId xmlns:a16="http://schemas.microsoft.com/office/drawing/2014/main" id="{0A3B5A08-CCB3-4804-84D6-DD50EA8F1B3C}"/>
            </a:ext>
          </a:extLst>
        </xdr:cNvPr>
        <xdr:cNvCxnSpPr/>
      </xdr:nvCxnSpPr>
      <xdr:spPr>
        <a:xfrm flipV="1">
          <a:off x="18399760" y="6439272"/>
          <a:ext cx="80518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103015</xdr:rowOff>
    </xdr:from>
    <xdr:to>
      <xdr:col>102</xdr:col>
      <xdr:colOff>165100</xdr:colOff>
      <xdr:row>38</xdr:row>
      <xdr:rowOff>33165</xdr:rowOff>
    </xdr:to>
    <xdr:sp macro="" textlink="">
      <xdr:nvSpPr>
        <xdr:cNvPr id="585" name="楕円 584">
          <a:extLst>
            <a:ext uri="{FF2B5EF4-FFF2-40B4-BE49-F238E27FC236}">
              <a16:creationId xmlns:a16="http://schemas.microsoft.com/office/drawing/2014/main" id="{752DA91C-B8B3-472B-8D89-AC377D445F1D}"/>
            </a:ext>
          </a:extLst>
        </xdr:cNvPr>
        <xdr:cNvSpPr/>
      </xdr:nvSpPr>
      <xdr:spPr>
        <a:xfrm>
          <a:off x="17547590" y="644476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104209</xdr:rowOff>
    </xdr:from>
    <xdr:to>
      <xdr:col>107</xdr:col>
      <xdr:colOff>50800</xdr:colOff>
      <xdr:row>37</xdr:row>
      <xdr:rowOff>153815</xdr:rowOff>
    </xdr:to>
    <xdr:cxnSp macro="">
      <xdr:nvCxnSpPr>
        <xdr:cNvPr id="586" name="直線コネクタ 585">
          <a:extLst>
            <a:ext uri="{FF2B5EF4-FFF2-40B4-BE49-F238E27FC236}">
              <a16:creationId xmlns:a16="http://schemas.microsoft.com/office/drawing/2014/main" id="{B78B6981-4124-4CF2-BF8F-142CC6D94292}"/>
            </a:ext>
          </a:extLst>
        </xdr:cNvPr>
        <xdr:cNvCxnSpPr/>
      </xdr:nvCxnSpPr>
      <xdr:spPr>
        <a:xfrm flipV="1">
          <a:off x="17602200" y="6445954"/>
          <a:ext cx="79756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105919</xdr:rowOff>
    </xdr:from>
    <xdr:to>
      <xdr:col>98</xdr:col>
      <xdr:colOff>38100</xdr:colOff>
      <xdr:row>38</xdr:row>
      <xdr:rowOff>36069</xdr:rowOff>
    </xdr:to>
    <xdr:sp macro="" textlink="">
      <xdr:nvSpPr>
        <xdr:cNvPr id="587" name="楕円 586">
          <a:extLst>
            <a:ext uri="{FF2B5EF4-FFF2-40B4-BE49-F238E27FC236}">
              <a16:creationId xmlns:a16="http://schemas.microsoft.com/office/drawing/2014/main" id="{61E8EF42-4E08-40FB-84CD-C55DFCE0CCD5}"/>
            </a:ext>
          </a:extLst>
        </xdr:cNvPr>
        <xdr:cNvSpPr/>
      </xdr:nvSpPr>
      <xdr:spPr>
        <a:xfrm>
          <a:off x="16761460" y="644766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153815</xdr:rowOff>
    </xdr:from>
    <xdr:to>
      <xdr:col>102</xdr:col>
      <xdr:colOff>114300</xdr:colOff>
      <xdr:row>37</xdr:row>
      <xdr:rowOff>156719</xdr:rowOff>
    </xdr:to>
    <xdr:cxnSp macro="">
      <xdr:nvCxnSpPr>
        <xdr:cNvPr id="588" name="直線コネクタ 587">
          <a:extLst>
            <a:ext uri="{FF2B5EF4-FFF2-40B4-BE49-F238E27FC236}">
              <a16:creationId xmlns:a16="http://schemas.microsoft.com/office/drawing/2014/main" id="{820200B3-F6F7-45E9-BF5E-0E3E51167585}"/>
            </a:ext>
          </a:extLst>
        </xdr:cNvPr>
        <xdr:cNvCxnSpPr/>
      </xdr:nvCxnSpPr>
      <xdr:spPr>
        <a:xfrm flipV="1">
          <a:off x="16804640" y="6497465"/>
          <a:ext cx="79756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8C80C7D5-DFC3-42F7-BB2B-357E9D9B581C}"/>
            </a:ext>
          </a:extLst>
        </xdr:cNvPr>
        <xdr:cNvSpPr txBox="1"/>
      </xdr:nvSpPr>
      <xdr:spPr>
        <a:xfrm>
          <a:off x="18951721" y="664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F34C232E-A8E5-4437-8881-6056D72714CC}"/>
            </a:ext>
          </a:extLst>
        </xdr:cNvPr>
        <xdr:cNvSpPr txBox="1"/>
      </xdr:nvSpPr>
      <xdr:spPr>
        <a:xfrm>
          <a:off x="18170671" y="665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5D331553-9E3C-4EE3-987B-0DC4BBB4E71F}"/>
            </a:ext>
          </a:extLst>
        </xdr:cNvPr>
        <xdr:cNvSpPr txBox="1"/>
      </xdr:nvSpPr>
      <xdr:spPr>
        <a:xfrm>
          <a:off x="1735406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4EFFB134-D7E7-4D17-A1B4-F7E3645CB78E}"/>
            </a:ext>
          </a:extLst>
        </xdr:cNvPr>
        <xdr:cNvSpPr txBox="1"/>
      </xdr:nvSpPr>
      <xdr:spPr>
        <a:xfrm>
          <a:off x="16556501" y="6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166759</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FD8CA9B5-927A-4BBF-A9B0-F351C0CFD11F}"/>
            </a:ext>
          </a:extLst>
        </xdr:cNvPr>
        <xdr:cNvSpPr txBox="1"/>
      </xdr:nvSpPr>
      <xdr:spPr>
        <a:xfrm>
          <a:off x="18919405" y="6171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86</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3B19F313-D905-4E61-B362-31FC6983589D}"/>
            </a:ext>
          </a:extLst>
        </xdr:cNvPr>
        <xdr:cNvSpPr txBox="1"/>
      </xdr:nvSpPr>
      <xdr:spPr>
        <a:xfrm>
          <a:off x="18138355" y="6172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49692</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FD8FC779-5023-4EBB-A558-FAF37DEEA58E}"/>
            </a:ext>
          </a:extLst>
        </xdr:cNvPr>
        <xdr:cNvSpPr txBox="1"/>
      </xdr:nvSpPr>
      <xdr:spPr>
        <a:xfrm>
          <a:off x="17354061" y="622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52596</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A1F3AA04-9C8C-4474-8C5C-C53453B66C32}"/>
            </a:ext>
          </a:extLst>
        </xdr:cNvPr>
        <xdr:cNvSpPr txBox="1"/>
      </xdr:nvSpPr>
      <xdr:spPr>
        <a:xfrm>
          <a:off x="16556501" y="622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D93DC83C-A022-44A0-A51A-3411028EA78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8E2413F4-7699-4CEC-9B2F-8D66333ABE4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63A296A-5DD4-40D5-B655-839C702F522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BB65BCAD-AC65-494B-A034-8751AAE3FF9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FA0C259E-1505-4CC9-9975-E3F0355D2D7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A7772705-D579-4E54-94DF-CA7A1CB1187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BE95602A-1D33-4932-9D4B-81DE52955DE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65F7D9CA-F079-4BC7-BFBB-5705F49CAFE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2031C436-819A-4F9A-A057-824DEEDE235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2B2CDCCB-A23C-4BAE-8A7A-276CC3CD8C1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2FB4E9E0-6D9F-4A56-B4FF-83DF6ECE271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996007B3-8C69-4613-82B0-E5B1BAEA5F74}"/>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CB9141E8-BBD4-4474-A20E-9E02D659FB9A}"/>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95DACB4E-1704-43DC-B77D-D7031FFEF5D4}"/>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355DF90D-929B-4ED5-8E3E-ECA2B0DB293D}"/>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9978BE08-E60E-4B88-A78C-3FC69E1616A5}"/>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D3D2DE2C-8B24-4C4F-B2D7-7833783D82A3}"/>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5D4A7CB1-19E8-47F0-818B-E031FE5B2756}"/>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EF422AE5-DD72-4C75-BF4E-1CD595BC89C8}"/>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594FF4A3-B156-48DA-81A8-BFF69A098C2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523E74EB-B7BE-48C8-ACDF-6FEB95402728}"/>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60997417-D161-4C58-A9A0-974A03171EF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FD01A064-0C70-42C5-B90E-C7226411C790}"/>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2D9EA9AF-8088-4534-AAC8-CAAE5A69B4C7}"/>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91D432BD-808C-4A4B-B72F-2E43F859732A}"/>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427ADD18-E14F-4853-87B8-B825EC8E8443}"/>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EB6C1401-073E-4088-90E9-0F8901F759E2}"/>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C501CA8D-9832-4709-A4ED-A7F9C5584DC0}"/>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F65C3004-86F0-4E11-BEBD-F79A663500A1}"/>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0AF5D49-4A88-4AE4-B1BC-D7486C132094}"/>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D0B94043-1D9C-43C3-A066-F860948C3C5F}"/>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C5D259BB-0A8E-4FA6-8941-9622D23C925C}"/>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1A6D3BDF-C0B5-4296-956C-CC768AA357FC}"/>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79B7E5AC-D0C1-42E9-AD4B-B3523D7479A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A04F22D5-DEA2-4431-A924-42251CF2177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4EEBF45-68A7-427C-961A-7B03136522A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B33E619-A52B-470E-9C1F-DCFC109AABC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ACBAD60-A641-4CBA-80FF-5420BC1A4A8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38354</xdr:rowOff>
    </xdr:from>
    <xdr:to>
      <xdr:col>85</xdr:col>
      <xdr:colOff>177800</xdr:colOff>
      <xdr:row>62</xdr:row>
      <xdr:rowOff>139954</xdr:rowOff>
    </xdr:to>
    <xdr:sp macro="" textlink="">
      <xdr:nvSpPr>
        <xdr:cNvPr id="635" name="楕円 634">
          <a:extLst>
            <a:ext uri="{FF2B5EF4-FFF2-40B4-BE49-F238E27FC236}">
              <a16:creationId xmlns:a16="http://schemas.microsoft.com/office/drawing/2014/main" id="{FC756AE8-4E3D-4178-B92F-8F6A5E560FEF}"/>
            </a:ext>
          </a:extLst>
        </xdr:cNvPr>
        <xdr:cNvSpPr/>
      </xdr:nvSpPr>
      <xdr:spPr>
        <a:xfrm>
          <a:off x="14649450" y="106682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124731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0B8874A3-467F-4887-8405-1C17512CF0C7}"/>
            </a:ext>
          </a:extLst>
        </xdr:cNvPr>
        <xdr:cNvSpPr txBox="1"/>
      </xdr:nvSpPr>
      <xdr:spPr>
        <a:xfrm>
          <a:off x="14742160" y="10585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152654</xdr:rowOff>
    </xdr:from>
    <xdr:to>
      <xdr:col>81</xdr:col>
      <xdr:colOff>101600</xdr:colOff>
      <xdr:row>62</xdr:row>
      <xdr:rowOff>82804</xdr:rowOff>
    </xdr:to>
    <xdr:sp macro="" textlink="">
      <xdr:nvSpPr>
        <xdr:cNvPr id="637" name="楕円 636">
          <a:extLst>
            <a:ext uri="{FF2B5EF4-FFF2-40B4-BE49-F238E27FC236}">
              <a16:creationId xmlns:a16="http://schemas.microsoft.com/office/drawing/2014/main" id="{F123BEEA-088D-46D6-8977-79001484CDA6}"/>
            </a:ext>
          </a:extLst>
        </xdr:cNvPr>
        <xdr:cNvSpPr/>
      </xdr:nvSpPr>
      <xdr:spPr>
        <a:xfrm>
          <a:off x="13887450" y="106111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32004</xdr:rowOff>
    </xdr:from>
    <xdr:to>
      <xdr:col>85</xdr:col>
      <xdr:colOff>127000</xdr:colOff>
      <xdr:row>62</xdr:row>
      <xdr:rowOff>89154</xdr:rowOff>
    </xdr:to>
    <xdr:cxnSp macro="">
      <xdr:nvCxnSpPr>
        <xdr:cNvPr id="638" name="直線コネクタ 637">
          <a:extLst>
            <a:ext uri="{FF2B5EF4-FFF2-40B4-BE49-F238E27FC236}">
              <a16:creationId xmlns:a16="http://schemas.microsoft.com/office/drawing/2014/main" id="{F3F44884-F77D-47DD-B782-E67DF261E3E4}"/>
            </a:ext>
          </a:extLst>
        </xdr:cNvPr>
        <xdr:cNvCxnSpPr/>
      </xdr:nvCxnSpPr>
      <xdr:spPr>
        <a:xfrm>
          <a:off x="13942060" y="10659999"/>
          <a:ext cx="762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93218</xdr:rowOff>
    </xdr:from>
    <xdr:to>
      <xdr:col>76</xdr:col>
      <xdr:colOff>165100</xdr:colOff>
      <xdr:row>62</xdr:row>
      <xdr:rowOff>23368</xdr:rowOff>
    </xdr:to>
    <xdr:sp macro="" textlink="">
      <xdr:nvSpPr>
        <xdr:cNvPr id="639" name="楕円 638">
          <a:extLst>
            <a:ext uri="{FF2B5EF4-FFF2-40B4-BE49-F238E27FC236}">
              <a16:creationId xmlns:a16="http://schemas.microsoft.com/office/drawing/2014/main" id="{DBF392E0-70C9-4A49-8603-07BDBC660CBF}"/>
            </a:ext>
          </a:extLst>
        </xdr:cNvPr>
        <xdr:cNvSpPr/>
      </xdr:nvSpPr>
      <xdr:spPr>
        <a:xfrm>
          <a:off x="13089890" y="105554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144018</xdr:rowOff>
    </xdr:from>
    <xdr:to>
      <xdr:col>81</xdr:col>
      <xdr:colOff>50800</xdr:colOff>
      <xdr:row>62</xdr:row>
      <xdr:rowOff>32004</xdr:rowOff>
    </xdr:to>
    <xdr:cxnSp macro="">
      <xdr:nvCxnSpPr>
        <xdr:cNvPr id="640" name="直線コネクタ 639">
          <a:extLst>
            <a:ext uri="{FF2B5EF4-FFF2-40B4-BE49-F238E27FC236}">
              <a16:creationId xmlns:a16="http://schemas.microsoft.com/office/drawing/2014/main" id="{9A10E5CB-A535-4BB4-AB5A-A9146E1B1C52}"/>
            </a:ext>
          </a:extLst>
        </xdr:cNvPr>
        <xdr:cNvCxnSpPr/>
      </xdr:nvCxnSpPr>
      <xdr:spPr>
        <a:xfrm>
          <a:off x="13144500" y="10600563"/>
          <a:ext cx="79756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33782</xdr:rowOff>
    </xdr:from>
    <xdr:to>
      <xdr:col>72</xdr:col>
      <xdr:colOff>38100</xdr:colOff>
      <xdr:row>61</xdr:row>
      <xdr:rowOff>135382</xdr:rowOff>
    </xdr:to>
    <xdr:sp macro="" textlink="">
      <xdr:nvSpPr>
        <xdr:cNvPr id="641" name="楕円 640">
          <a:extLst>
            <a:ext uri="{FF2B5EF4-FFF2-40B4-BE49-F238E27FC236}">
              <a16:creationId xmlns:a16="http://schemas.microsoft.com/office/drawing/2014/main" id="{8036BBF6-FF51-4A2A-9ACF-19D9C2014EF4}"/>
            </a:ext>
          </a:extLst>
        </xdr:cNvPr>
        <xdr:cNvSpPr/>
      </xdr:nvSpPr>
      <xdr:spPr>
        <a:xfrm>
          <a:off x="12303760" y="104903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84582</xdr:rowOff>
    </xdr:from>
    <xdr:to>
      <xdr:col>76</xdr:col>
      <xdr:colOff>114300</xdr:colOff>
      <xdr:row>61</xdr:row>
      <xdr:rowOff>144018</xdr:rowOff>
    </xdr:to>
    <xdr:cxnSp macro="">
      <xdr:nvCxnSpPr>
        <xdr:cNvPr id="642" name="直線コネクタ 641">
          <a:extLst>
            <a:ext uri="{FF2B5EF4-FFF2-40B4-BE49-F238E27FC236}">
              <a16:creationId xmlns:a16="http://schemas.microsoft.com/office/drawing/2014/main" id="{8441CF90-9DD1-4882-8ABA-58C2E0F24742}"/>
            </a:ext>
          </a:extLst>
        </xdr:cNvPr>
        <xdr:cNvCxnSpPr/>
      </xdr:nvCxnSpPr>
      <xdr:spPr>
        <a:xfrm>
          <a:off x="12346940" y="10544937"/>
          <a:ext cx="79756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145796</xdr:rowOff>
    </xdr:from>
    <xdr:to>
      <xdr:col>67</xdr:col>
      <xdr:colOff>101600</xdr:colOff>
      <xdr:row>61</xdr:row>
      <xdr:rowOff>75946</xdr:rowOff>
    </xdr:to>
    <xdr:sp macro="" textlink="">
      <xdr:nvSpPr>
        <xdr:cNvPr id="643" name="楕円 642">
          <a:extLst>
            <a:ext uri="{FF2B5EF4-FFF2-40B4-BE49-F238E27FC236}">
              <a16:creationId xmlns:a16="http://schemas.microsoft.com/office/drawing/2014/main" id="{E25A1B66-1367-4ECF-B5F4-1F60A9EE0459}"/>
            </a:ext>
          </a:extLst>
        </xdr:cNvPr>
        <xdr:cNvSpPr/>
      </xdr:nvSpPr>
      <xdr:spPr>
        <a:xfrm>
          <a:off x="11487150" y="104308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25146</xdr:rowOff>
    </xdr:from>
    <xdr:to>
      <xdr:col>71</xdr:col>
      <xdr:colOff>177800</xdr:colOff>
      <xdr:row>61</xdr:row>
      <xdr:rowOff>84582</xdr:rowOff>
    </xdr:to>
    <xdr:cxnSp macro="">
      <xdr:nvCxnSpPr>
        <xdr:cNvPr id="644" name="直線コネクタ 643">
          <a:extLst>
            <a:ext uri="{FF2B5EF4-FFF2-40B4-BE49-F238E27FC236}">
              <a16:creationId xmlns:a16="http://schemas.microsoft.com/office/drawing/2014/main" id="{5FCC2EF2-45B2-4E5F-8761-E1A493D1D39F}"/>
            </a:ext>
          </a:extLst>
        </xdr:cNvPr>
        <xdr:cNvCxnSpPr/>
      </xdr:nvCxnSpPr>
      <xdr:spPr>
        <a:xfrm>
          <a:off x="11541760" y="10479786"/>
          <a:ext cx="80518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EB0BD04B-AEF6-4B18-825E-DA8E3B8EB504}"/>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9089849C-EEDA-4A99-BC47-2460532E4CF0}"/>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569097BF-9557-4F2D-A42F-B0989648EE99}"/>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54BD1C9B-9938-486C-AD3C-5F526AE7496F}"/>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73931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A85D6F59-D29B-4AC7-BC13-76FB09F5CF31}"/>
            </a:ext>
          </a:extLst>
        </xdr:cNvPr>
        <xdr:cNvSpPr txBox="1"/>
      </xdr:nvSpPr>
      <xdr:spPr>
        <a:xfrm>
          <a:off x="13738234" y="1070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14495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AA8CBE40-BF38-432D-9A4A-FF10D0D382DE}"/>
            </a:ext>
          </a:extLst>
        </xdr:cNvPr>
        <xdr:cNvSpPr txBox="1"/>
      </xdr:nvSpPr>
      <xdr:spPr>
        <a:xfrm>
          <a:off x="12957184" y="1064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126509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48ABE614-B684-4127-8E0D-24685D84A4C8}"/>
            </a:ext>
          </a:extLst>
        </xdr:cNvPr>
        <xdr:cNvSpPr txBox="1"/>
      </xdr:nvSpPr>
      <xdr:spPr>
        <a:xfrm>
          <a:off x="12171054" y="1058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67073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E22FD952-0FF1-4875-82BD-EDB038BCB49C}"/>
            </a:ext>
          </a:extLst>
        </xdr:cNvPr>
        <xdr:cNvSpPr txBox="1"/>
      </xdr:nvSpPr>
      <xdr:spPr>
        <a:xfrm>
          <a:off x="11354444" y="1052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A65A7E0C-4DB5-48D1-8A59-C9FF101595E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584E554E-337F-46BA-8B7C-5E6A7CB58B3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2C52B41-6239-44D0-94D5-3D7FBB2A140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6930EBB5-4D5D-43D9-A371-0ACB0E56ACF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51CC981C-F638-4F9C-816D-A8C395FA243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20FA34DF-9574-4745-84A1-BC4435B1758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198EEF53-34A8-4845-9670-F3700235A16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5ADFD103-F062-4011-B2E5-6D0EF16A48F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2211E5B6-4AAF-4469-B373-EB35914377D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D23E7DAE-70C0-4AC5-9F40-6709E2D1480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BF8D5A10-A2AD-418A-85A0-D35E3EE8A43A}"/>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3082A234-8A79-4C28-869A-DCE7FBD525B2}"/>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98E3B19A-BF6B-4D08-AE37-07B521E0081D}"/>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F2B2D921-8933-436A-A3C2-6639E21FC57F}"/>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94D7CFC9-876D-4E00-B90E-89A8D575356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A7D210C6-CB50-44AC-8A4E-80E02ED9EDDB}"/>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EB6A1EE3-20D6-4D5B-93D1-55191E6ABFD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25F2FFBB-7577-41BC-A69F-A9034B6E42F9}"/>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74E5131A-E701-4096-900E-47B805589D4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F3FA83AD-B7A3-48AD-A07B-59AA8B63ED1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674475A5-72B4-46CD-BF09-6A7F833687F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F440FC01-9FBE-448A-AE19-D310F2591AD3}"/>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50936BC2-1943-41FD-BA75-8BF8754653CA}"/>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B022467-3BCC-47CD-95F3-C85AD85E6A5B}"/>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ED6AAB45-5927-4455-A693-D1EA451C5844}"/>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33AF00A0-EFFB-4775-A183-9404B441D1C5}"/>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6186543F-6B38-478D-B7E3-A57FBF2AA455}"/>
            </a:ext>
          </a:extLst>
        </xdr:cNvPr>
        <xdr:cNvSpPr txBox="1"/>
      </xdr:nvSpPr>
      <xdr:spPr>
        <a:xfrm>
          <a:off x="19985990" y="1064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37A60DFE-897D-4884-99FC-C2FDE83A4111}"/>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760C433-5992-44A5-8332-6AFDA90CDEAD}"/>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7D92DE54-F8BB-4532-A429-D15606694430}"/>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D63B81AE-4A83-4911-B0C2-8F3EF092ACD8}"/>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2D26B82A-CBD4-45BD-B859-2482ECDC5143}"/>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3386CD66-AF5D-4125-8250-D3DA22F3D15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B41A5912-B03B-44A0-8073-E119DA94EA0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A09AB819-7A60-4AEA-A4BC-51E9677FDB3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F4AF3645-EA41-472A-825E-B35A83AF915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EA2FD92B-1ADD-4726-9D51-C9FEC4744A6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xdr:rowOff>
    </xdr:from>
    <xdr:to>
      <xdr:col>116</xdr:col>
      <xdr:colOff>114300</xdr:colOff>
      <xdr:row>63</xdr:row>
      <xdr:rowOff>103378</xdr:rowOff>
    </xdr:to>
    <xdr:sp macro="" textlink="">
      <xdr:nvSpPr>
        <xdr:cNvPr id="690" name="楕円 689">
          <a:extLst>
            <a:ext uri="{FF2B5EF4-FFF2-40B4-BE49-F238E27FC236}">
              <a16:creationId xmlns:a16="http://schemas.microsoft.com/office/drawing/2014/main" id="{00EC7A35-B636-4DE2-A09D-AFE8270D7F00}"/>
            </a:ext>
          </a:extLst>
        </xdr:cNvPr>
        <xdr:cNvSpPr/>
      </xdr:nvSpPr>
      <xdr:spPr>
        <a:xfrm>
          <a:off x="19904710" y="108031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AA047B04-B7AB-4441-8E44-97C86A106832}"/>
            </a:ext>
          </a:extLst>
        </xdr:cNvPr>
        <xdr:cNvSpPr txBox="1"/>
      </xdr:nvSpPr>
      <xdr:spPr>
        <a:xfrm>
          <a:off x="19985990"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692" name="楕円 691">
          <a:extLst>
            <a:ext uri="{FF2B5EF4-FFF2-40B4-BE49-F238E27FC236}">
              <a16:creationId xmlns:a16="http://schemas.microsoft.com/office/drawing/2014/main" id="{24C641A3-F291-4685-BF78-9B3666A4E744}"/>
            </a:ext>
          </a:extLst>
        </xdr:cNvPr>
        <xdr:cNvSpPr/>
      </xdr:nvSpPr>
      <xdr:spPr>
        <a:xfrm>
          <a:off x="191617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52578</xdr:rowOff>
    </xdr:from>
    <xdr:to>
      <xdr:col>116</xdr:col>
      <xdr:colOff>63500</xdr:colOff>
      <xdr:row>63</xdr:row>
      <xdr:rowOff>57150</xdr:rowOff>
    </xdr:to>
    <xdr:cxnSp macro="">
      <xdr:nvCxnSpPr>
        <xdr:cNvPr id="693" name="直線コネクタ 692">
          <a:extLst>
            <a:ext uri="{FF2B5EF4-FFF2-40B4-BE49-F238E27FC236}">
              <a16:creationId xmlns:a16="http://schemas.microsoft.com/office/drawing/2014/main" id="{5FD46F93-D996-443D-BD28-37A9209AA35F}"/>
            </a:ext>
          </a:extLst>
        </xdr:cNvPr>
        <xdr:cNvCxnSpPr/>
      </xdr:nvCxnSpPr>
      <xdr:spPr>
        <a:xfrm flipV="1">
          <a:off x="19204940" y="108577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694" name="楕円 693">
          <a:extLst>
            <a:ext uri="{FF2B5EF4-FFF2-40B4-BE49-F238E27FC236}">
              <a16:creationId xmlns:a16="http://schemas.microsoft.com/office/drawing/2014/main" id="{B75F1C3A-66FD-4F0A-8ED0-855975335914}"/>
            </a:ext>
          </a:extLst>
        </xdr:cNvPr>
        <xdr:cNvSpPr/>
      </xdr:nvSpPr>
      <xdr:spPr>
        <a:xfrm>
          <a:off x="1834515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695" name="直線コネクタ 694">
          <a:extLst>
            <a:ext uri="{FF2B5EF4-FFF2-40B4-BE49-F238E27FC236}">
              <a16:creationId xmlns:a16="http://schemas.microsoft.com/office/drawing/2014/main" id="{B843AC2C-C792-461E-9CD8-B48AE3402F3D}"/>
            </a:ext>
          </a:extLst>
        </xdr:cNvPr>
        <xdr:cNvCxnSpPr/>
      </xdr:nvCxnSpPr>
      <xdr:spPr>
        <a:xfrm>
          <a:off x="18399760" y="1085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696" name="楕円 695">
          <a:extLst>
            <a:ext uri="{FF2B5EF4-FFF2-40B4-BE49-F238E27FC236}">
              <a16:creationId xmlns:a16="http://schemas.microsoft.com/office/drawing/2014/main" id="{CFB607D3-4403-491B-B3AB-4466E26AEAFC}"/>
            </a:ext>
          </a:extLst>
        </xdr:cNvPr>
        <xdr:cNvSpPr/>
      </xdr:nvSpPr>
      <xdr:spPr>
        <a:xfrm>
          <a:off x="17547590" y="1080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697" name="直線コネクタ 696">
          <a:extLst>
            <a:ext uri="{FF2B5EF4-FFF2-40B4-BE49-F238E27FC236}">
              <a16:creationId xmlns:a16="http://schemas.microsoft.com/office/drawing/2014/main" id="{890DB2BD-6B55-4636-95F6-7278B3DDDBAB}"/>
            </a:ext>
          </a:extLst>
        </xdr:cNvPr>
        <xdr:cNvCxnSpPr/>
      </xdr:nvCxnSpPr>
      <xdr:spPr>
        <a:xfrm>
          <a:off x="17602200" y="1085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98" name="楕円 697">
          <a:extLst>
            <a:ext uri="{FF2B5EF4-FFF2-40B4-BE49-F238E27FC236}">
              <a16:creationId xmlns:a16="http://schemas.microsoft.com/office/drawing/2014/main" id="{E134A48C-A73C-4BAD-951B-1116C37D059D}"/>
            </a:ext>
          </a:extLst>
        </xdr:cNvPr>
        <xdr:cNvSpPr/>
      </xdr:nvSpPr>
      <xdr:spPr>
        <a:xfrm>
          <a:off x="167614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699" name="直線コネクタ 698">
          <a:extLst>
            <a:ext uri="{FF2B5EF4-FFF2-40B4-BE49-F238E27FC236}">
              <a16:creationId xmlns:a16="http://schemas.microsoft.com/office/drawing/2014/main" id="{7EF6D56D-447E-47CA-9936-CCCA9493D478}"/>
            </a:ext>
          </a:extLst>
        </xdr:cNvPr>
        <xdr:cNvCxnSpPr/>
      </xdr:nvCxnSpPr>
      <xdr:spPr>
        <a:xfrm>
          <a:off x="16804640" y="1085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EB29304E-9E06-4BCA-BA48-E53D510AC23A}"/>
            </a:ext>
          </a:extLst>
        </xdr:cNvPr>
        <xdr:cNvSpPr txBox="1"/>
      </xdr:nvSpPr>
      <xdr:spPr>
        <a:xfrm>
          <a:off x="189821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1A120DB-096D-4752-AEBA-53B63470AC1E}"/>
            </a:ext>
          </a:extLst>
        </xdr:cNvPr>
        <xdr:cNvSpPr txBox="1"/>
      </xdr:nvSpPr>
      <xdr:spPr>
        <a:xfrm>
          <a:off x="181820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6644001E-1462-43BF-98F5-EF7DEDDAE1F8}"/>
            </a:ext>
          </a:extLst>
        </xdr:cNvPr>
        <xdr:cNvSpPr txBox="1"/>
      </xdr:nvSpPr>
      <xdr:spPr>
        <a:xfrm>
          <a:off x="17384472"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D5A80CD7-DE17-4B87-A65F-3663DAC8C1C0}"/>
            </a:ext>
          </a:extLst>
        </xdr:cNvPr>
        <xdr:cNvSpPr txBox="1"/>
      </xdr:nvSpPr>
      <xdr:spPr>
        <a:xfrm>
          <a:off x="16588817"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04" name="n_1mainValue【保健センター・保健所】&#10;一人当たり面積">
          <a:extLst>
            <a:ext uri="{FF2B5EF4-FFF2-40B4-BE49-F238E27FC236}">
              <a16:creationId xmlns:a16="http://schemas.microsoft.com/office/drawing/2014/main" id="{424DE93E-9E10-4407-A124-9D64613F4D46}"/>
            </a:ext>
          </a:extLst>
        </xdr:cNvPr>
        <xdr:cNvSpPr txBox="1"/>
      </xdr:nvSpPr>
      <xdr:spPr>
        <a:xfrm>
          <a:off x="189821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05" name="n_2mainValue【保健センター・保健所】&#10;一人当たり面積">
          <a:extLst>
            <a:ext uri="{FF2B5EF4-FFF2-40B4-BE49-F238E27FC236}">
              <a16:creationId xmlns:a16="http://schemas.microsoft.com/office/drawing/2014/main" id="{EAC7FC41-9B7F-4577-9D9F-D263A4629840}"/>
            </a:ext>
          </a:extLst>
        </xdr:cNvPr>
        <xdr:cNvSpPr txBox="1"/>
      </xdr:nvSpPr>
      <xdr:spPr>
        <a:xfrm>
          <a:off x="181820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06" name="n_3mainValue【保健センター・保健所】&#10;一人当たり面積">
          <a:extLst>
            <a:ext uri="{FF2B5EF4-FFF2-40B4-BE49-F238E27FC236}">
              <a16:creationId xmlns:a16="http://schemas.microsoft.com/office/drawing/2014/main" id="{C8E8B3CB-F1F4-44F9-8E7D-756F62D8B1FC}"/>
            </a:ext>
          </a:extLst>
        </xdr:cNvPr>
        <xdr:cNvSpPr txBox="1"/>
      </xdr:nvSpPr>
      <xdr:spPr>
        <a:xfrm>
          <a:off x="1738447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07" name="n_4mainValue【保健センター・保健所】&#10;一人当たり面積">
          <a:extLst>
            <a:ext uri="{FF2B5EF4-FFF2-40B4-BE49-F238E27FC236}">
              <a16:creationId xmlns:a16="http://schemas.microsoft.com/office/drawing/2014/main" id="{2A63A067-CDF8-4CCF-A19B-04C33FCCCB54}"/>
            </a:ext>
          </a:extLst>
        </xdr:cNvPr>
        <xdr:cNvSpPr txBox="1"/>
      </xdr:nvSpPr>
      <xdr:spPr>
        <a:xfrm>
          <a:off x="1658881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4D6F524C-40E9-48E0-90B9-379A2B3F3F9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E611827B-AFB9-4758-A07E-1E2D28228C7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C9423D0B-0132-4332-A357-6961D467221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3C1C2A32-8F1C-48E2-A1EB-15E59B75FAF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A8C1F5CE-EB88-4D1B-9C44-ED789356AD7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EEBD00D6-B726-4077-B830-3BA29D91B3D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3A49ED6-1876-4AA5-841A-7222528B2F0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1C03993F-E4E0-4DB9-86A8-A5F49737F71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274E60A8-2514-44C5-BCF0-5A438B4924F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F9CDC00A-CC74-4ABB-A641-D5AE3C3010A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8BC9FF7C-4FDA-4398-87F8-BA64110CC53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97D70D97-F671-4AAD-885B-9F9D0C8D600C}"/>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367E6FD2-C89A-4C70-B0DB-88464B9F2F9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D69EE24B-0F23-4E2B-8081-5DC702890AB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8E2ED590-74A5-41E8-AE70-11661CEF063D}"/>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CE338958-9F55-4A3B-B55A-187CC244A879}"/>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8E6B10BC-94D0-4DA2-8EA1-EA33CA779BD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599D30C-6B8A-4E18-BBF6-F4F7A937B69B}"/>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55BE784A-4713-49B2-ADD2-F7C11E94D9C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5E73C7E4-D033-4977-A480-271F04A994AF}"/>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1C70B5B9-5E9B-4C93-85A6-6E5C93C2D1E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2E9E9735-283B-49F0-A14A-D16761B3E85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02C339F5-6E10-4436-9E6E-1461F294D45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FDB78A7A-A1C8-4721-A759-1514AC5E426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48013C58-1C95-4FA0-A1E1-42CFBAD9A3F3}"/>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B9ECEA0D-0EE3-459E-B7AE-57271B5BF7D5}"/>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C202C16C-35D0-4ABB-83E1-1B8137D25E64}"/>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CF21F429-E945-4D7D-995E-5D914E4566D4}"/>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5DE0E911-A2B5-4F3A-AA4D-BB48E7BFBD36}"/>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9352F6AC-C485-4542-BE13-5704838F54EB}"/>
            </a:ext>
          </a:extLst>
        </xdr:cNvPr>
        <xdr:cNvSpPr txBox="1"/>
      </xdr:nvSpPr>
      <xdr:spPr>
        <a:xfrm>
          <a:off x="14742160" y="138861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D97D9D2B-9691-4442-9A62-F0873771E767}"/>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68346123-36D2-444F-A857-50E1A8EFD037}"/>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A5A5058E-90AC-49BD-A6C5-857B3692E33D}"/>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3088BF99-91CD-4937-8772-FEE0536A5750}"/>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9054EB3C-FB75-4EFF-BF59-AC545F65A11E}"/>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B299F806-F65A-4C7A-9A3A-583499851EB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9E92942-3A6B-4EB3-A880-3531324CA1F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C10CEBD5-3D93-4C55-8551-8A47D981259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8C24A4D1-B10E-423F-A393-04DFF79B277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EFA6129B-D38E-427F-9340-214537F4F06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748" name="楕円 747">
          <a:extLst>
            <a:ext uri="{FF2B5EF4-FFF2-40B4-BE49-F238E27FC236}">
              <a16:creationId xmlns:a16="http://schemas.microsoft.com/office/drawing/2014/main" id="{D50C1159-C762-48B4-9B54-44656E7BB575}"/>
            </a:ext>
          </a:extLst>
        </xdr:cNvPr>
        <xdr:cNvSpPr/>
      </xdr:nvSpPr>
      <xdr:spPr>
        <a:xfrm>
          <a:off x="14649450" y="1406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148607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1E446BD7-5C7E-45F9-B271-88AB94188640}"/>
            </a:ext>
          </a:extLst>
        </xdr:cNvPr>
        <xdr:cNvSpPr txBox="1"/>
      </xdr:nvSpPr>
      <xdr:spPr>
        <a:xfrm>
          <a:off x="14742160"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124461</xdr:rowOff>
    </xdr:from>
    <xdr:to>
      <xdr:col>81</xdr:col>
      <xdr:colOff>101600</xdr:colOff>
      <xdr:row>82</xdr:row>
      <xdr:rowOff>54611</xdr:rowOff>
    </xdr:to>
    <xdr:sp macro="" textlink="">
      <xdr:nvSpPr>
        <xdr:cNvPr id="750" name="楕円 749">
          <a:extLst>
            <a:ext uri="{FF2B5EF4-FFF2-40B4-BE49-F238E27FC236}">
              <a16:creationId xmlns:a16="http://schemas.microsoft.com/office/drawing/2014/main" id="{C92B1BD7-F36E-4F86-94A2-BC1E2C11EA1B}"/>
            </a:ext>
          </a:extLst>
        </xdr:cNvPr>
        <xdr:cNvSpPr/>
      </xdr:nvSpPr>
      <xdr:spPr>
        <a:xfrm>
          <a:off x="13887450" y="140138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3811</xdr:rowOff>
    </xdr:from>
    <xdr:to>
      <xdr:col>85</xdr:col>
      <xdr:colOff>127000</xdr:colOff>
      <xdr:row>82</xdr:row>
      <xdr:rowOff>49530</xdr:rowOff>
    </xdr:to>
    <xdr:cxnSp macro="">
      <xdr:nvCxnSpPr>
        <xdr:cNvPr id="751" name="直線コネクタ 750">
          <a:extLst>
            <a:ext uri="{FF2B5EF4-FFF2-40B4-BE49-F238E27FC236}">
              <a16:creationId xmlns:a16="http://schemas.microsoft.com/office/drawing/2014/main" id="{C716A180-87BA-4070-899F-29049B4473C9}"/>
            </a:ext>
          </a:extLst>
        </xdr:cNvPr>
        <xdr:cNvCxnSpPr/>
      </xdr:nvCxnSpPr>
      <xdr:spPr>
        <a:xfrm>
          <a:off x="13942060" y="14064616"/>
          <a:ext cx="76200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53975</xdr:rowOff>
    </xdr:from>
    <xdr:to>
      <xdr:col>76</xdr:col>
      <xdr:colOff>165100</xdr:colOff>
      <xdr:row>81</xdr:row>
      <xdr:rowOff>155575</xdr:rowOff>
    </xdr:to>
    <xdr:sp macro="" textlink="">
      <xdr:nvSpPr>
        <xdr:cNvPr id="752" name="楕円 751">
          <a:extLst>
            <a:ext uri="{FF2B5EF4-FFF2-40B4-BE49-F238E27FC236}">
              <a16:creationId xmlns:a16="http://schemas.microsoft.com/office/drawing/2014/main" id="{3B5F26EF-0CFA-4775-BEE4-8275D259C142}"/>
            </a:ext>
          </a:extLst>
        </xdr:cNvPr>
        <xdr:cNvSpPr/>
      </xdr:nvSpPr>
      <xdr:spPr>
        <a:xfrm>
          <a:off x="13089890" y="139452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104775</xdr:rowOff>
    </xdr:from>
    <xdr:to>
      <xdr:col>81</xdr:col>
      <xdr:colOff>50800</xdr:colOff>
      <xdr:row>82</xdr:row>
      <xdr:rowOff>3811</xdr:rowOff>
    </xdr:to>
    <xdr:cxnSp macro="">
      <xdr:nvCxnSpPr>
        <xdr:cNvPr id="753" name="直線コネクタ 752">
          <a:extLst>
            <a:ext uri="{FF2B5EF4-FFF2-40B4-BE49-F238E27FC236}">
              <a16:creationId xmlns:a16="http://schemas.microsoft.com/office/drawing/2014/main" id="{9CB9D5B9-169F-43C0-BC13-7B30E28F1AC1}"/>
            </a:ext>
          </a:extLst>
        </xdr:cNvPr>
        <xdr:cNvCxnSpPr/>
      </xdr:nvCxnSpPr>
      <xdr:spPr>
        <a:xfrm>
          <a:off x="13144500" y="13990320"/>
          <a:ext cx="797560" cy="7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53975</xdr:rowOff>
    </xdr:from>
    <xdr:to>
      <xdr:col>72</xdr:col>
      <xdr:colOff>38100</xdr:colOff>
      <xdr:row>81</xdr:row>
      <xdr:rowOff>155575</xdr:rowOff>
    </xdr:to>
    <xdr:sp macro="" textlink="">
      <xdr:nvSpPr>
        <xdr:cNvPr id="754" name="楕円 753">
          <a:extLst>
            <a:ext uri="{FF2B5EF4-FFF2-40B4-BE49-F238E27FC236}">
              <a16:creationId xmlns:a16="http://schemas.microsoft.com/office/drawing/2014/main" id="{B9AFF873-8C9C-461D-8A46-B15FC44E0760}"/>
            </a:ext>
          </a:extLst>
        </xdr:cNvPr>
        <xdr:cNvSpPr/>
      </xdr:nvSpPr>
      <xdr:spPr>
        <a:xfrm>
          <a:off x="12303760" y="13945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104775</xdr:rowOff>
    </xdr:from>
    <xdr:to>
      <xdr:col>76</xdr:col>
      <xdr:colOff>114300</xdr:colOff>
      <xdr:row>81</xdr:row>
      <xdr:rowOff>104775</xdr:rowOff>
    </xdr:to>
    <xdr:cxnSp macro="">
      <xdr:nvCxnSpPr>
        <xdr:cNvPr id="755" name="直線コネクタ 754">
          <a:extLst>
            <a:ext uri="{FF2B5EF4-FFF2-40B4-BE49-F238E27FC236}">
              <a16:creationId xmlns:a16="http://schemas.microsoft.com/office/drawing/2014/main" id="{A86CA175-ECF5-4F19-9D21-9785323A3981}"/>
            </a:ext>
          </a:extLst>
        </xdr:cNvPr>
        <xdr:cNvCxnSpPr/>
      </xdr:nvCxnSpPr>
      <xdr:spPr>
        <a:xfrm>
          <a:off x="12346940" y="139903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636</xdr:rowOff>
    </xdr:from>
    <xdr:to>
      <xdr:col>67</xdr:col>
      <xdr:colOff>101600</xdr:colOff>
      <xdr:row>81</xdr:row>
      <xdr:rowOff>102236</xdr:rowOff>
    </xdr:to>
    <xdr:sp macro="" textlink="">
      <xdr:nvSpPr>
        <xdr:cNvPr id="756" name="楕円 755">
          <a:extLst>
            <a:ext uri="{FF2B5EF4-FFF2-40B4-BE49-F238E27FC236}">
              <a16:creationId xmlns:a16="http://schemas.microsoft.com/office/drawing/2014/main" id="{60090ABD-35B8-4640-AA06-1F3B25049EC3}"/>
            </a:ext>
          </a:extLst>
        </xdr:cNvPr>
        <xdr:cNvSpPr/>
      </xdr:nvSpPr>
      <xdr:spPr>
        <a:xfrm>
          <a:off x="11487150" y="138880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51436</xdr:rowOff>
    </xdr:from>
    <xdr:to>
      <xdr:col>71</xdr:col>
      <xdr:colOff>177800</xdr:colOff>
      <xdr:row>81</xdr:row>
      <xdr:rowOff>104775</xdr:rowOff>
    </xdr:to>
    <xdr:cxnSp macro="">
      <xdr:nvCxnSpPr>
        <xdr:cNvPr id="757" name="直線コネクタ 756">
          <a:extLst>
            <a:ext uri="{FF2B5EF4-FFF2-40B4-BE49-F238E27FC236}">
              <a16:creationId xmlns:a16="http://schemas.microsoft.com/office/drawing/2014/main" id="{992F10DC-7F98-4C2F-8797-EAF793B22897}"/>
            </a:ext>
          </a:extLst>
        </xdr:cNvPr>
        <xdr:cNvCxnSpPr/>
      </xdr:nvCxnSpPr>
      <xdr:spPr>
        <a:xfrm>
          <a:off x="11541760" y="13942696"/>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CAE3F001-CE5F-4469-9152-0DDC69996DB7}"/>
            </a:ext>
          </a:extLst>
        </xdr:cNvPr>
        <xdr:cNvSpPr txBox="1"/>
      </xdr:nvSpPr>
      <xdr:spPr>
        <a:xfrm>
          <a:off x="1373823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AAF3B982-6262-4866-80FF-1791FF503E9E}"/>
            </a:ext>
          </a:extLst>
        </xdr:cNvPr>
        <xdr:cNvSpPr txBox="1"/>
      </xdr:nvSpPr>
      <xdr:spPr>
        <a:xfrm>
          <a:off x="1295718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AB9AB6F5-4B4A-47FB-81AC-678098AF7797}"/>
            </a:ext>
          </a:extLst>
        </xdr:cNvPr>
        <xdr:cNvSpPr txBox="1"/>
      </xdr:nvSpPr>
      <xdr:spPr>
        <a:xfrm>
          <a:off x="1217105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F14EC2EB-0617-4BDA-A5A4-2B22FC2EBF54}"/>
            </a:ext>
          </a:extLst>
        </xdr:cNvPr>
        <xdr:cNvSpPr txBox="1"/>
      </xdr:nvSpPr>
      <xdr:spPr>
        <a:xfrm>
          <a:off x="1135444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71138</xdr:rowOff>
    </xdr:from>
    <xdr:ext cx="405111" cy="259045"/>
    <xdr:sp macro="" textlink="">
      <xdr:nvSpPr>
        <xdr:cNvPr id="762" name="n_1mainValue【消防施設】&#10;有形固定資産減価償却率">
          <a:extLst>
            <a:ext uri="{FF2B5EF4-FFF2-40B4-BE49-F238E27FC236}">
              <a16:creationId xmlns:a16="http://schemas.microsoft.com/office/drawing/2014/main" id="{5E011C4E-8FB3-4B59-B35D-8E72D505E922}"/>
            </a:ext>
          </a:extLst>
        </xdr:cNvPr>
        <xdr:cNvSpPr txBox="1"/>
      </xdr:nvSpPr>
      <xdr:spPr>
        <a:xfrm>
          <a:off x="1373823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652</xdr:rowOff>
    </xdr:from>
    <xdr:ext cx="405111" cy="259045"/>
    <xdr:sp macro="" textlink="">
      <xdr:nvSpPr>
        <xdr:cNvPr id="763" name="n_2mainValue【消防施設】&#10;有形固定資産減価償却率">
          <a:extLst>
            <a:ext uri="{FF2B5EF4-FFF2-40B4-BE49-F238E27FC236}">
              <a16:creationId xmlns:a16="http://schemas.microsoft.com/office/drawing/2014/main" id="{46FE3C14-2393-49DB-8ADF-9923C724B019}"/>
            </a:ext>
          </a:extLst>
        </xdr:cNvPr>
        <xdr:cNvSpPr txBox="1"/>
      </xdr:nvSpPr>
      <xdr:spPr>
        <a:xfrm>
          <a:off x="1295718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652</xdr:rowOff>
    </xdr:from>
    <xdr:ext cx="405111" cy="259045"/>
    <xdr:sp macro="" textlink="">
      <xdr:nvSpPr>
        <xdr:cNvPr id="764" name="n_3mainValue【消防施設】&#10;有形固定資産減価償却率">
          <a:extLst>
            <a:ext uri="{FF2B5EF4-FFF2-40B4-BE49-F238E27FC236}">
              <a16:creationId xmlns:a16="http://schemas.microsoft.com/office/drawing/2014/main" id="{0E8C1C3E-6135-43F5-AAAC-18BADA6A04DE}"/>
            </a:ext>
          </a:extLst>
        </xdr:cNvPr>
        <xdr:cNvSpPr txBox="1"/>
      </xdr:nvSpPr>
      <xdr:spPr>
        <a:xfrm>
          <a:off x="1217105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118763</xdr:rowOff>
    </xdr:from>
    <xdr:ext cx="405111" cy="259045"/>
    <xdr:sp macro="" textlink="">
      <xdr:nvSpPr>
        <xdr:cNvPr id="765" name="n_4mainValue【消防施設】&#10;有形固定資産減価償却率">
          <a:extLst>
            <a:ext uri="{FF2B5EF4-FFF2-40B4-BE49-F238E27FC236}">
              <a16:creationId xmlns:a16="http://schemas.microsoft.com/office/drawing/2014/main" id="{40E7437C-B0F8-40E4-9298-B0D3684FC684}"/>
            </a:ext>
          </a:extLst>
        </xdr:cNvPr>
        <xdr:cNvSpPr txBox="1"/>
      </xdr:nvSpPr>
      <xdr:spPr>
        <a:xfrm>
          <a:off x="11354444" y="1366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04B030C6-7C30-4BC4-BE13-428F6938593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643B7716-AC99-449C-82C2-F3E86A92F2B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7CBB19CC-CEE9-48A7-B0C1-0218249BAF4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9588D45E-FD4D-46D1-907F-F761B32D6A4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CE6CF62B-5F11-42AA-ADE2-A5146985805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AEC09946-4007-4047-9CF8-6C694F32B38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EF970080-4888-4D9F-85AA-6449F47C5FC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D58B1C5E-1A43-4AF7-8A41-3855F2A89FD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FD2F07DE-FE0E-4678-B738-96FFEA9E3D8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64368764-D69F-47CB-B99E-26C4D545A1D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638E52D9-A06F-4C64-B67F-9EB934C26480}"/>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5854CD20-71B9-4F67-81DF-25A700AF2FB3}"/>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790F93D4-B7C6-4A89-B413-64689EF9A53D}"/>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0F997331-5BD6-43FB-8297-8773A392083F}"/>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36064266-00AA-4CB5-B927-9F2792F97F6E}"/>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81DC7063-850C-4305-BC03-1B07333E9DD0}"/>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7A7A3DE6-4EF4-4600-98AA-C961659E8537}"/>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848D6BCB-A9D4-4BFD-9722-E1706726FA3F}"/>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5BB7280A-4183-436B-B22C-4A8481823C69}"/>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37466692-C50A-404E-A0C2-CF3F2BA219DA}"/>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BA4F8E1-9A79-4A14-8695-0B231D06E532}"/>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E18ACFD7-D2BC-4123-B475-2EEE2162804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28761D0F-FE58-4AE0-AF72-FC2CC97A849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456C70AA-0A29-4D4F-8626-D90F580532F5}"/>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7DB12EB1-C769-4B9E-8E59-10737155BF49}"/>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E1FF7F1A-0478-4808-8569-CEC55648FC16}"/>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2C32DFE5-0412-4E8D-9ED7-CCD795A86BA2}"/>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9EC25AD4-3177-4B07-9F41-9C45BEA99189}"/>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DDC24815-594E-4D8A-95AA-1495D56B7A6E}"/>
            </a:ext>
          </a:extLst>
        </xdr:cNvPr>
        <xdr:cNvSpPr txBox="1"/>
      </xdr:nvSpPr>
      <xdr:spPr>
        <a:xfrm>
          <a:off x="19985990" y="14140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60BCBA1C-8EEE-4028-8BAC-F9C5DFEF9E4E}"/>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82BAE4A2-C8C3-4776-9CAD-89C0E798D216}"/>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539B4807-4DE6-40F3-913F-133857C2F467}"/>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D3EF04E3-0203-45EC-88FC-9570CB5EA407}"/>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477C8394-EED4-423D-B556-57AF0F48ECA8}"/>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88E602BC-AA13-4702-B7CA-E07E634AEBB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8A43D3F9-52EC-45DB-A80E-D1A30A36521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A05B0D0-63DF-4BF3-9A2E-00024BB2963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5E336198-068F-4DE9-AC35-1BB69AEF553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6C68586-E8AF-4912-8ED4-1F250E900D3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xdr:rowOff>
    </xdr:from>
    <xdr:to>
      <xdr:col>116</xdr:col>
      <xdr:colOff>114300</xdr:colOff>
      <xdr:row>82</xdr:row>
      <xdr:rowOff>114300</xdr:rowOff>
    </xdr:to>
    <xdr:sp macro="" textlink="">
      <xdr:nvSpPr>
        <xdr:cNvPr id="805" name="楕円 804">
          <a:extLst>
            <a:ext uri="{FF2B5EF4-FFF2-40B4-BE49-F238E27FC236}">
              <a16:creationId xmlns:a16="http://schemas.microsoft.com/office/drawing/2014/main" id="{239CB4CC-90AC-4AB4-A369-6EC806016CB9}"/>
            </a:ext>
          </a:extLst>
        </xdr:cNvPr>
        <xdr:cNvSpPr/>
      </xdr:nvSpPr>
      <xdr:spPr>
        <a:xfrm>
          <a:off x="19904710" y="14075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35577</xdr:rowOff>
    </xdr:from>
    <xdr:ext cx="469744" cy="259045"/>
    <xdr:sp macro="" textlink="">
      <xdr:nvSpPr>
        <xdr:cNvPr id="806" name="【消防施設】&#10;一人当たり面積該当値テキスト">
          <a:extLst>
            <a:ext uri="{FF2B5EF4-FFF2-40B4-BE49-F238E27FC236}">
              <a16:creationId xmlns:a16="http://schemas.microsoft.com/office/drawing/2014/main" id="{80F3C169-6789-4FC6-8DDE-AB9EDBD4576A}"/>
            </a:ext>
          </a:extLst>
        </xdr:cNvPr>
        <xdr:cNvSpPr txBox="1"/>
      </xdr:nvSpPr>
      <xdr:spPr>
        <a:xfrm>
          <a:off x="19985990"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12700</xdr:rowOff>
    </xdr:from>
    <xdr:to>
      <xdr:col>112</xdr:col>
      <xdr:colOff>38100</xdr:colOff>
      <xdr:row>82</xdr:row>
      <xdr:rowOff>114300</xdr:rowOff>
    </xdr:to>
    <xdr:sp macro="" textlink="">
      <xdr:nvSpPr>
        <xdr:cNvPr id="807" name="楕円 806">
          <a:extLst>
            <a:ext uri="{FF2B5EF4-FFF2-40B4-BE49-F238E27FC236}">
              <a16:creationId xmlns:a16="http://schemas.microsoft.com/office/drawing/2014/main" id="{FB26125A-F5FE-4CB3-B5EC-C77EEACA6EF0}"/>
            </a:ext>
          </a:extLst>
        </xdr:cNvPr>
        <xdr:cNvSpPr/>
      </xdr:nvSpPr>
      <xdr:spPr>
        <a:xfrm>
          <a:off x="19161760" y="14075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63500</xdr:rowOff>
    </xdr:from>
    <xdr:to>
      <xdr:col>116</xdr:col>
      <xdr:colOff>63500</xdr:colOff>
      <xdr:row>82</xdr:row>
      <xdr:rowOff>63500</xdr:rowOff>
    </xdr:to>
    <xdr:cxnSp macro="">
      <xdr:nvCxnSpPr>
        <xdr:cNvPr id="808" name="直線コネクタ 807">
          <a:extLst>
            <a:ext uri="{FF2B5EF4-FFF2-40B4-BE49-F238E27FC236}">
              <a16:creationId xmlns:a16="http://schemas.microsoft.com/office/drawing/2014/main" id="{D27C60C0-4B17-43EC-98D7-5D626D66B92F}"/>
            </a:ext>
          </a:extLst>
        </xdr:cNvPr>
        <xdr:cNvCxnSpPr/>
      </xdr:nvCxnSpPr>
      <xdr:spPr>
        <a:xfrm>
          <a:off x="19204940" y="14118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12700</xdr:rowOff>
    </xdr:from>
    <xdr:to>
      <xdr:col>107</xdr:col>
      <xdr:colOff>101600</xdr:colOff>
      <xdr:row>82</xdr:row>
      <xdr:rowOff>114300</xdr:rowOff>
    </xdr:to>
    <xdr:sp macro="" textlink="">
      <xdr:nvSpPr>
        <xdr:cNvPr id="809" name="楕円 808">
          <a:extLst>
            <a:ext uri="{FF2B5EF4-FFF2-40B4-BE49-F238E27FC236}">
              <a16:creationId xmlns:a16="http://schemas.microsoft.com/office/drawing/2014/main" id="{706858E5-0BFE-49A1-803C-3412077441A1}"/>
            </a:ext>
          </a:extLst>
        </xdr:cNvPr>
        <xdr:cNvSpPr/>
      </xdr:nvSpPr>
      <xdr:spPr>
        <a:xfrm>
          <a:off x="18345150" y="14075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63500</xdr:rowOff>
    </xdr:from>
    <xdr:to>
      <xdr:col>111</xdr:col>
      <xdr:colOff>177800</xdr:colOff>
      <xdr:row>82</xdr:row>
      <xdr:rowOff>63500</xdr:rowOff>
    </xdr:to>
    <xdr:cxnSp macro="">
      <xdr:nvCxnSpPr>
        <xdr:cNvPr id="810" name="直線コネクタ 809">
          <a:extLst>
            <a:ext uri="{FF2B5EF4-FFF2-40B4-BE49-F238E27FC236}">
              <a16:creationId xmlns:a16="http://schemas.microsoft.com/office/drawing/2014/main" id="{F8B2B51B-D815-478A-A05A-B385261B4259}"/>
            </a:ext>
          </a:extLst>
        </xdr:cNvPr>
        <xdr:cNvCxnSpPr/>
      </xdr:nvCxnSpPr>
      <xdr:spPr>
        <a:xfrm>
          <a:off x="18399760" y="14118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12700</xdr:rowOff>
    </xdr:from>
    <xdr:to>
      <xdr:col>102</xdr:col>
      <xdr:colOff>165100</xdr:colOff>
      <xdr:row>82</xdr:row>
      <xdr:rowOff>114300</xdr:rowOff>
    </xdr:to>
    <xdr:sp macro="" textlink="">
      <xdr:nvSpPr>
        <xdr:cNvPr id="811" name="楕円 810">
          <a:extLst>
            <a:ext uri="{FF2B5EF4-FFF2-40B4-BE49-F238E27FC236}">
              <a16:creationId xmlns:a16="http://schemas.microsoft.com/office/drawing/2014/main" id="{60028AAB-26AF-49E5-A94D-5F014E50CED9}"/>
            </a:ext>
          </a:extLst>
        </xdr:cNvPr>
        <xdr:cNvSpPr/>
      </xdr:nvSpPr>
      <xdr:spPr>
        <a:xfrm>
          <a:off x="17547590" y="140754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63500</xdr:rowOff>
    </xdr:from>
    <xdr:to>
      <xdr:col>107</xdr:col>
      <xdr:colOff>50800</xdr:colOff>
      <xdr:row>82</xdr:row>
      <xdr:rowOff>63500</xdr:rowOff>
    </xdr:to>
    <xdr:cxnSp macro="">
      <xdr:nvCxnSpPr>
        <xdr:cNvPr id="812" name="直線コネクタ 811">
          <a:extLst>
            <a:ext uri="{FF2B5EF4-FFF2-40B4-BE49-F238E27FC236}">
              <a16:creationId xmlns:a16="http://schemas.microsoft.com/office/drawing/2014/main" id="{0FD2C03D-9415-4F8A-91A0-2826E5BC0D8A}"/>
            </a:ext>
          </a:extLst>
        </xdr:cNvPr>
        <xdr:cNvCxnSpPr/>
      </xdr:nvCxnSpPr>
      <xdr:spPr>
        <a:xfrm>
          <a:off x="17602200" y="14118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xdr:rowOff>
    </xdr:from>
    <xdr:to>
      <xdr:col>98</xdr:col>
      <xdr:colOff>38100</xdr:colOff>
      <xdr:row>82</xdr:row>
      <xdr:rowOff>114300</xdr:rowOff>
    </xdr:to>
    <xdr:sp macro="" textlink="">
      <xdr:nvSpPr>
        <xdr:cNvPr id="813" name="楕円 812">
          <a:extLst>
            <a:ext uri="{FF2B5EF4-FFF2-40B4-BE49-F238E27FC236}">
              <a16:creationId xmlns:a16="http://schemas.microsoft.com/office/drawing/2014/main" id="{BF7B8C6A-F47B-482F-B20C-293EBFCF65F0}"/>
            </a:ext>
          </a:extLst>
        </xdr:cNvPr>
        <xdr:cNvSpPr/>
      </xdr:nvSpPr>
      <xdr:spPr>
        <a:xfrm>
          <a:off x="16761460" y="14075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63500</xdr:rowOff>
    </xdr:from>
    <xdr:to>
      <xdr:col>102</xdr:col>
      <xdr:colOff>114300</xdr:colOff>
      <xdr:row>82</xdr:row>
      <xdr:rowOff>63500</xdr:rowOff>
    </xdr:to>
    <xdr:cxnSp macro="">
      <xdr:nvCxnSpPr>
        <xdr:cNvPr id="814" name="直線コネクタ 813">
          <a:extLst>
            <a:ext uri="{FF2B5EF4-FFF2-40B4-BE49-F238E27FC236}">
              <a16:creationId xmlns:a16="http://schemas.microsoft.com/office/drawing/2014/main" id="{A24D690A-1B39-4895-BF66-95FF44868E0E}"/>
            </a:ext>
          </a:extLst>
        </xdr:cNvPr>
        <xdr:cNvCxnSpPr/>
      </xdr:nvCxnSpPr>
      <xdr:spPr>
        <a:xfrm>
          <a:off x="16804640" y="14118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741ACD77-FCF9-4EE8-B45E-414FC0D80FAD}"/>
            </a:ext>
          </a:extLst>
        </xdr:cNvPr>
        <xdr:cNvSpPr txBox="1"/>
      </xdr:nvSpPr>
      <xdr:spPr>
        <a:xfrm>
          <a:off x="18982132" y="1424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72C3C81D-9974-4D34-A2FE-69CE40441E3A}"/>
            </a:ext>
          </a:extLst>
        </xdr:cNvPr>
        <xdr:cNvSpPr txBox="1"/>
      </xdr:nvSpPr>
      <xdr:spPr>
        <a:xfrm>
          <a:off x="18182032"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DCED9D29-C379-4812-AFEF-6C26B7E9A9F7}"/>
            </a:ext>
          </a:extLst>
        </xdr:cNvPr>
        <xdr:cNvSpPr txBox="1"/>
      </xdr:nvSpPr>
      <xdr:spPr>
        <a:xfrm>
          <a:off x="1738447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168218A1-984F-4BA2-ABBA-2605662054DA}"/>
            </a:ext>
          </a:extLst>
        </xdr:cNvPr>
        <xdr:cNvSpPr txBox="1"/>
      </xdr:nvSpPr>
      <xdr:spPr>
        <a:xfrm>
          <a:off x="16588817"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130827</xdr:rowOff>
    </xdr:from>
    <xdr:ext cx="469744" cy="259045"/>
    <xdr:sp macro="" textlink="">
      <xdr:nvSpPr>
        <xdr:cNvPr id="819" name="n_1mainValue【消防施設】&#10;一人当たり面積">
          <a:extLst>
            <a:ext uri="{FF2B5EF4-FFF2-40B4-BE49-F238E27FC236}">
              <a16:creationId xmlns:a16="http://schemas.microsoft.com/office/drawing/2014/main" id="{2E9073F4-687E-460C-9800-5278D732A903}"/>
            </a:ext>
          </a:extLst>
        </xdr:cNvPr>
        <xdr:cNvSpPr txBox="1"/>
      </xdr:nvSpPr>
      <xdr:spPr>
        <a:xfrm>
          <a:off x="18982132" y="138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130827</xdr:rowOff>
    </xdr:from>
    <xdr:ext cx="469744" cy="259045"/>
    <xdr:sp macro="" textlink="">
      <xdr:nvSpPr>
        <xdr:cNvPr id="820" name="n_2mainValue【消防施設】&#10;一人当たり面積">
          <a:extLst>
            <a:ext uri="{FF2B5EF4-FFF2-40B4-BE49-F238E27FC236}">
              <a16:creationId xmlns:a16="http://schemas.microsoft.com/office/drawing/2014/main" id="{90A6A238-D065-4D0C-8371-F4F6CC01955A}"/>
            </a:ext>
          </a:extLst>
        </xdr:cNvPr>
        <xdr:cNvSpPr txBox="1"/>
      </xdr:nvSpPr>
      <xdr:spPr>
        <a:xfrm>
          <a:off x="18182032" y="138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130827</xdr:rowOff>
    </xdr:from>
    <xdr:ext cx="469744" cy="259045"/>
    <xdr:sp macro="" textlink="">
      <xdr:nvSpPr>
        <xdr:cNvPr id="821" name="n_3mainValue【消防施設】&#10;一人当たり面積">
          <a:extLst>
            <a:ext uri="{FF2B5EF4-FFF2-40B4-BE49-F238E27FC236}">
              <a16:creationId xmlns:a16="http://schemas.microsoft.com/office/drawing/2014/main" id="{44B6B4B2-BCD8-40C3-80BC-F3321AB2A159}"/>
            </a:ext>
          </a:extLst>
        </xdr:cNvPr>
        <xdr:cNvSpPr txBox="1"/>
      </xdr:nvSpPr>
      <xdr:spPr>
        <a:xfrm>
          <a:off x="17384472" y="138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130827</xdr:rowOff>
    </xdr:from>
    <xdr:ext cx="469744" cy="259045"/>
    <xdr:sp macro="" textlink="">
      <xdr:nvSpPr>
        <xdr:cNvPr id="822" name="n_4mainValue【消防施設】&#10;一人当たり面積">
          <a:extLst>
            <a:ext uri="{FF2B5EF4-FFF2-40B4-BE49-F238E27FC236}">
              <a16:creationId xmlns:a16="http://schemas.microsoft.com/office/drawing/2014/main" id="{2BCCB8BC-F341-43D7-B4F7-63F6604C6F1E}"/>
            </a:ext>
          </a:extLst>
        </xdr:cNvPr>
        <xdr:cNvSpPr txBox="1"/>
      </xdr:nvSpPr>
      <xdr:spPr>
        <a:xfrm>
          <a:off x="16588817" y="138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01F65EC-A1D3-49EF-BC0B-F83584BA004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BEFAA540-62DD-400D-B0C1-CE1EE07B575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F82007A9-7441-47EB-8722-46B1D63BE4F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E288AEFF-0D75-4400-B835-BCDCE92D2F7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F4BEE68D-7A48-44A4-BD22-8457FA8F77F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50937767-7E81-404D-A955-507E4FDEE26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28AF4820-9649-416B-85E1-7EDAEAFD9AE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B70FBC64-98F2-4AC2-AAE5-B7BB8889DF9D}"/>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6D795521-E37D-403B-9408-E8C936A2BF4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3463C38B-F430-4327-B990-B348B3957FE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824148A0-87E9-4C8F-8C73-BCCEED73389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60D404A0-3326-42B7-96A5-90F940619930}"/>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D745A20D-3EEA-477B-92F1-1BE037BB4EB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4FFA2C51-674F-4230-B660-2D29DBEEF53C}"/>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57AE2F27-B01E-498A-9984-910E8221BD36}"/>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AA0F4A7B-17F7-4CE4-85E4-5EBE277463FD}"/>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478E0091-1C85-4EE5-BB04-35635E61F71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25AE1D2D-A455-4AE1-8B9A-2E9C40A1CB89}"/>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A379CE3-80D2-4983-B1CD-AD8B5DA77D43}"/>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79456E7-87F7-4D3F-8C99-88804079B11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02127764-AC6A-4714-BD38-E9D45DD79CF8}"/>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0A3815E-C127-4958-9D91-3983C778D69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9FE4234C-579D-4639-AF2B-3BFA70AF67A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E294CE8C-25F8-48C6-ACC0-EA7B5E57E08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E63D6E74-40E4-4E75-8A3C-B29C3C93029A}"/>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654BF1FB-AF43-4CFE-9D46-3D27E988456E}"/>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C0A086CE-76B8-4493-AA41-8AD5955FAC91}"/>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7068DE72-4818-423B-9A98-BD0543DE09D7}"/>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C842DE2E-5411-468E-8BDC-392B952101CB}"/>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3122B2D7-AECB-459F-A4F4-9392C4817471}"/>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ACCC8100-D270-4FB4-B2CE-01BD105DBCBF}"/>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180E21EC-6F2C-4214-BA54-346A728C2408}"/>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32D86974-6ACE-49BC-B7E5-A0A4285F6BA4}"/>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337DFD49-3748-46BF-A7FA-DB05C5F08C10}"/>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5FEBC416-373E-4DFF-8456-34B389765F69}"/>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BA403A2F-A3C1-4EA2-950E-825EFDB8CA8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70D59BC6-60E2-4C39-AD4F-17610E623A6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42BAA7E1-9751-4A38-81C3-F83D2059024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A0375D70-F182-4065-A52B-C0915D46DEE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802C9597-88DB-4119-8737-4B0342187E3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21589</xdr:rowOff>
    </xdr:from>
    <xdr:to>
      <xdr:col>85</xdr:col>
      <xdr:colOff>177800</xdr:colOff>
      <xdr:row>105</xdr:row>
      <xdr:rowOff>123189</xdr:rowOff>
    </xdr:to>
    <xdr:sp macro="" textlink="">
      <xdr:nvSpPr>
        <xdr:cNvPr id="863" name="楕円 862">
          <a:extLst>
            <a:ext uri="{FF2B5EF4-FFF2-40B4-BE49-F238E27FC236}">
              <a16:creationId xmlns:a16="http://schemas.microsoft.com/office/drawing/2014/main" id="{4DEFE8E2-ADCB-4A3A-9E11-191554C0CA39}"/>
            </a:ext>
          </a:extLst>
        </xdr:cNvPr>
        <xdr:cNvSpPr/>
      </xdr:nvSpPr>
      <xdr:spPr>
        <a:xfrm>
          <a:off x="14649450" y="180200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xdr:rowOff>
    </xdr:from>
    <xdr:ext cx="405111" cy="259045"/>
    <xdr:sp macro="" textlink="">
      <xdr:nvSpPr>
        <xdr:cNvPr id="864" name="【庁舎】&#10;有形固定資産減価償却率該当値テキスト">
          <a:extLst>
            <a:ext uri="{FF2B5EF4-FFF2-40B4-BE49-F238E27FC236}">
              <a16:creationId xmlns:a16="http://schemas.microsoft.com/office/drawing/2014/main" id="{F516C3C2-C80E-4D3F-BFEB-482AADE3376A}"/>
            </a:ext>
          </a:extLst>
        </xdr:cNvPr>
        <xdr:cNvSpPr txBox="1"/>
      </xdr:nvSpPr>
      <xdr:spPr>
        <a:xfrm>
          <a:off x="14742160"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10161</xdr:rowOff>
    </xdr:from>
    <xdr:to>
      <xdr:col>81</xdr:col>
      <xdr:colOff>101600</xdr:colOff>
      <xdr:row>105</xdr:row>
      <xdr:rowOff>111761</xdr:rowOff>
    </xdr:to>
    <xdr:sp macro="" textlink="">
      <xdr:nvSpPr>
        <xdr:cNvPr id="865" name="楕円 864">
          <a:extLst>
            <a:ext uri="{FF2B5EF4-FFF2-40B4-BE49-F238E27FC236}">
              <a16:creationId xmlns:a16="http://schemas.microsoft.com/office/drawing/2014/main" id="{B80D1EA3-5E9C-4CF9-A0F0-A7A4EA5932A8}"/>
            </a:ext>
          </a:extLst>
        </xdr:cNvPr>
        <xdr:cNvSpPr/>
      </xdr:nvSpPr>
      <xdr:spPr>
        <a:xfrm>
          <a:off x="13887450" y="180143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60961</xdr:rowOff>
    </xdr:from>
    <xdr:to>
      <xdr:col>85</xdr:col>
      <xdr:colOff>127000</xdr:colOff>
      <xdr:row>105</xdr:row>
      <xdr:rowOff>72389</xdr:rowOff>
    </xdr:to>
    <xdr:cxnSp macro="">
      <xdr:nvCxnSpPr>
        <xdr:cNvPr id="866" name="直線コネクタ 865">
          <a:extLst>
            <a:ext uri="{FF2B5EF4-FFF2-40B4-BE49-F238E27FC236}">
              <a16:creationId xmlns:a16="http://schemas.microsoft.com/office/drawing/2014/main" id="{5F8BCF79-ECB8-4F9F-BC7D-1CE35421607E}"/>
            </a:ext>
          </a:extLst>
        </xdr:cNvPr>
        <xdr:cNvCxnSpPr/>
      </xdr:nvCxnSpPr>
      <xdr:spPr>
        <a:xfrm>
          <a:off x="13942060" y="18059401"/>
          <a:ext cx="76200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151130</xdr:rowOff>
    </xdr:from>
    <xdr:to>
      <xdr:col>76</xdr:col>
      <xdr:colOff>165100</xdr:colOff>
      <xdr:row>105</xdr:row>
      <xdr:rowOff>81280</xdr:rowOff>
    </xdr:to>
    <xdr:sp macro="" textlink="">
      <xdr:nvSpPr>
        <xdr:cNvPr id="867" name="楕円 866">
          <a:extLst>
            <a:ext uri="{FF2B5EF4-FFF2-40B4-BE49-F238E27FC236}">
              <a16:creationId xmlns:a16="http://schemas.microsoft.com/office/drawing/2014/main" id="{839EBD62-33BE-44D6-BC87-F7A00D0C3E0F}"/>
            </a:ext>
          </a:extLst>
        </xdr:cNvPr>
        <xdr:cNvSpPr/>
      </xdr:nvSpPr>
      <xdr:spPr>
        <a:xfrm>
          <a:off x="13089890" y="17981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30480</xdr:rowOff>
    </xdr:from>
    <xdr:to>
      <xdr:col>81</xdr:col>
      <xdr:colOff>50800</xdr:colOff>
      <xdr:row>105</xdr:row>
      <xdr:rowOff>60961</xdr:rowOff>
    </xdr:to>
    <xdr:cxnSp macro="">
      <xdr:nvCxnSpPr>
        <xdr:cNvPr id="868" name="直線コネクタ 867">
          <a:extLst>
            <a:ext uri="{FF2B5EF4-FFF2-40B4-BE49-F238E27FC236}">
              <a16:creationId xmlns:a16="http://schemas.microsoft.com/office/drawing/2014/main" id="{612B022B-E541-46CE-B3E7-3322AE65CF59}"/>
            </a:ext>
          </a:extLst>
        </xdr:cNvPr>
        <xdr:cNvCxnSpPr/>
      </xdr:nvCxnSpPr>
      <xdr:spPr>
        <a:xfrm>
          <a:off x="13144500" y="18030825"/>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869" name="楕円 868">
          <a:extLst>
            <a:ext uri="{FF2B5EF4-FFF2-40B4-BE49-F238E27FC236}">
              <a16:creationId xmlns:a16="http://schemas.microsoft.com/office/drawing/2014/main" id="{824313D7-BE45-4772-BBDB-523DD7697D90}"/>
            </a:ext>
          </a:extLst>
        </xdr:cNvPr>
        <xdr:cNvSpPr/>
      </xdr:nvSpPr>
      <xdr:spPr>
        <a:xfrm>
          <a:off x="12303760" y="17962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xdr:rowOff>
    </xdr:from>
    <xdr:to>
      <xdr:col>76</xdr:col>
      <xdr:colOff>114300</xdr:colOff>
      <xdr:row>105</xdr:row>
      <xdr:rowOff>30480</xdr:rowOff>
    </xdr:to>
    <xdr:cxnSp macro="">
      <xdr:nvCxnSpPr>
        <xdr:cNvPr id="870" name="直線コネクタ 869">
          <a:extLst>
            <a:ext uri="{FF2B5EF4-FFF2-40B4-BE49-F238E27FC236}">
              <a16:creationId xmlns:a16="http://schemas.microsoft.com/office/drawing/2014/main" id="{0FC19EB4-1A0C-4F1B-A903-03F98E72B5E0}"/>
            </a:ext>
          </a:extLst>
        </xdr:cNvPr>
        <xdr:cNvCxnSpPr/>
      </xdr:nvCxnSpPr>
      <xdr:spPr>
        <a:xfrm>
          <a:off x="12346940" y="1801177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111125</xdr:rowOff>
    </xdr:from>
    <xdr:to>
      <xdr:col>67</xdr:col>
      <xdr:colOff>101600</xdr:colOff>
      <xdr:row>105</xdr:row>
      <xdr:rowOff>41275</xdr:rowOff>
    </xdr:to>
    <xdr:sp macro="" textlink="">
      <xdr:nvSpPr>
        <xdr:cNvPr id="871" name="楕円 870">
          <a:extLst>
            <a:ext uri="{FF2B5EF4-FFF2-40B4-BE49-F238E27FC236}">
              <a16:creationId xmlns:a16="http://schemas.microsoft.com/office/drawing/2014/main" id="{DB47C89A-7A71-4E00-9911-97E7B6D51C4C}"/>
            </a:ext>
          </a:extLst>
        </xdr:cNvPr>
        <xdr:cNvSpPr/>
      </xdr:nvSpPr>
      <xdr:spPr>
        <a:xfrm>
          <a:off x="11487150" y="17941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161925</xdr:rowOff>
    </xdr:from>
    <xdr:to>
      <xdr:col>71</xdr:col>
      <xdr:colOff>177800</xdr:colOff>
      <xdr:row>105</xdr:row>
      <xdr:rowOff>7620</xdr:rowOff>
    </xdr:to>
    <xdr:cxnSp macro="">
      <xdr:nvCxnSpPr>
        <xdr:cNvPr id="872" name="直線コネクタ 871">
          <a:extLst>
            <a:ext uri="{FF2B5EF4-FFF2-40B4-BE49-F238E27FC236}">
              <a16:creationId xmlns:a16="http://schemas.microsoft.com/office/drawing/2014/main" id="{9DE394B9-25D9-475B-BA06-4A9032733DCC}"/>
            </a:ext>
          </a:extLst>
        </xdr:cNvPr>
        <xdr:cNvCxnSpPr/>
      </xdr:nvCxnSpPr>
      <xdr:spPr>
        <a:xfrm>
          <a:off x="11541760" y="17994630"/>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33474F60-C39F-4726-AE39-AD5F19437804}"/>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EA951610-7BF0-45BD-BD8D-74E1367EBCDF}"/>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4DB63C26-ACDA-428B-814A-1E517587515E}"/>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5273DC11-AD05-4DDD-84E7-361EB21BA05C}"/>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102888</xdr:rowOff>
    </xdr:from>
    <xdr:ext cx="405111" cy="259045"/>
    <xdr:sp macro="" textlink="">
      <xdr:nvSpPr>
        <xdr:cNvPr id="877" name="n_1mainValue【庁舎】&#10;有形固定資産減価償却率">
          <a:extLst>
            <a:ext uri="{FF2B5EF4-FFF2-40B4-BE49-F238E27FC236}">
              <a16:creationId xmlns:a16="http://schemas.microsoft.com/office/drawing/2014/main" id="{46EC32FF-EA90-4EA0-AAAD-17521C140078}"/>
            </a:ext>
          </a:extLst>
        </xdr:cNvPr>
        <xdr:cNvSpPr txBox="1"/>
      </xdr:nvSpPr>
      <xdr:spPr>
        <a:xfrm>
          <a:off x="13738234" y="1810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72407</xdr:rowOff>
    </xdr:from>
    <xdr:ext cx="405111" cy="259045"/>
    <xdr:sp macro="" textlink="">
      <xdr:nvSpPr>
        <xdr:cNvPr id="878" name="n_2mainValue【庁舎】&#10;有形固定資産減価償却率">
          <a:extLst>
            <a:ext uri="{FF2B5EF4-FFF2-40B4-BE49-F238E27FC236}">
              <a16:creationId xmlns:a16="http://schemas.microsoft.com/office/drawing/2014/main" id="{C031EF1F-A1BF-498F-ACC8-B60D94622E8E}"/>
            </a:ext>
          </a:extLst>
        </xdr:cNvPr>
        <xdr:cNvSpPr txBox="1"/>
      </xdr:nvSpPr>
      <xdr:spPr>
        <a:xfrm>
          <a:off x="1295718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49547</xdr:rowOff>
    </xdr:from>
    <xdr:ext cx="405111" cy="259045"/>
    <xdr:sp macro="" textlink="">
      <xdr:nvSpPr>
        <xdr:cNvPr id="879" name="n_3mainValue【庁舎】&#10;有形固定資産減価償却率">
          <a:extLst>
            <a:ext uri="{FF2B5EF4-FFF2-40B4-BE49-F238E27FC236}">
              <a16:creationId xmlns:a16="http://schemas.microsoft.com/office/drawing/2014/main" id="{BD347AF6-CA11-40E7-879D-0595D213B2E3}"/>
            </a:ext>
          </a:extLst>
        </xdr:cNvPr>
        <xdr:cNvSpPr txBox="1"/>
      </xdr:nvSpPr>
      <xdr:spPr>
        <a:xfrm>
          <a:off x="1217105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32402</xdr:rowOff>
    </xdr:from>
    <xdr:ext cx="405111" cy="259045"/>
    <xdr:sp macro="" textlink="">
      <xdr:nvSpPr>
        <xdr:cNvPr id="880" name="n_4mainValue【庁舎】&#10;有形固定資産減価償却率">
          <a:extLst>
            <a:ext uri="{FF2B5EF4-FFF2-40B4-BE49-F238E27FC236}">
              <a16:creationId xmlns:a16="http://schemas.microsoft.com/office/drawing/2014/main" id="{6C67A2B2-3A12-41DA-909C-CDD8FFC51236}"/>
            </a:ext>
          </a:extLst>
        </xdr:cNvPr>
        <xdr:cNvSpPr txBox="1"/>
      </xdr:nvSpPr>
      <xdr:spPr>
        <a:xfrm>
          <a:off x="113544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590A522B-B4CA-4D37-ACD8-52F4DDEDB12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10E9A625-2A25-4C47-A3E5-0695F36B5E6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A315A513-5D96-4508-94F4-605186B2EB7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703B46BE-2197-4AF3-8DB0-F9F24839D57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7621AF5B-5D92-4686-9087-22A48ECE30A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DFA4CC2A-7A4E-472A-9031-DD6E37E5666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6BED53D6-DE2A-4CC3-895E-18990E31424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307B53DA-78B7-490B-BB04-CD640DF5200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FDAC0AA7-6442-4B1F-B337-83CB973036C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8185603F-F92F-4695-960F-C1E49B4F54E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D2F57C63-F64B-47BD-B71C-3F7B41E2F387}"/>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6BD93A6C-F7BA-46E9-9AD0-A6AC918041EF}"/>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F4BE96DE-EDF4-4053-A29F-E7F8F38E1E4B}"/>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F30EBB6C-D0F4-48EC-A03E-248FB3633F7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64633AE6-4A23-498B-8426-72CA5B30EA16}"/>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CDB5FCC7-003C-4984-AC60-2E40D96DEC8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29E9DAD3-B46D-4D7C-BA9B-F1DF5835051E}"/>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F7F3EA61-723D-4B3B-B7AB-A2B9F1CDFAA5}"/>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A5819CCD-5BD8-4F41-A471-4A225A4ECD1F}"/>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49C0C849-9000-4875-B0F8-5DA30A7F0270}"/>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EE9BAD2E-1EC5-44EC-96EF-2C0A9A3D31C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F1919310-7BB7-4F2F-8696-5B54D2E69C7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341094BA-0585-426C-B4A5-EAF5B355C08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6206D2EC-C480-49B2-BB6E-41658D3CC2D0}"/>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CFB52E34-91F4-4671-AA58-7107F15A3939}"/>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ECA8F1EE-EAD0-4D77-8AA8-C038F0052A52}"/>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A7510E6C-5B85-456A-8830-B0574D0B38E9}"/>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1C5F83E-651C-4149-965C-FB9004287B07}"/>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D4C4B690-1A7F-4A64-937D-B6A6D7DC1952}"/>
            </a:ext>
          </a:extLst>
        </xdr:cNvPr>
        <xdr:cNvSpPr txBox="1"/>
      </xdr:nvSpPr>
      <xdr:spPr>
        <a:xfrm>
          <a:off x="19985990" y="1790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55974ACD-606E-4901-A84D-5807C73B4814}"/>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D7B2FB65-7CB8-4A92-8052-44AB4E21DE1B}"/>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AE5AB855-4487-4C5D-8716-F7AED1FE708B}"/>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E5F093DA-BDCA-47A6-A127-B587C9D3E7B7}"/>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B08AB660-3F84-4654-B7D9-590FAB86DE53}"/>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7350EF5A-A8EF-4261-9E5F-CF143F620D1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85B647CE-BE66-4F12-8C8D-ADBAE0BFADE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EC388CD3-9AD9-47BB-93E9-79CC3CE5B06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EEC25D3-46BD-4C8B-B98A-73EC85EEB25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4E624DD-C1F2-4778-95C6-C9A0A4DE7E4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20" name="楕円 919">
          <a:extLst>
            <a:ext uri="{FF2B5EF4-FFF2-40B4-BE49-F238E27FC236}">
              <a16:creationId xmlns:a16="http://schemas.microsoft.com/office/drawing/2014/main" id="{7AE6A407-65B6-4881-8F5A-62FDA23D0F21}"/>
            </a:ext>
          </a:extLst>
        </xdr:cNvPr>
        <xdr:cNvSpPr/>
      </xdr:nvSpPr>
      <xdr:spPr>
        <a:xfrm>
          <a:off x="19904710" y="181057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921" name="【庁舎】&#10;一人当たり面積該当値テキスト">
          <a:extLst>
            <a:ext uri="{FF2B5EF4-FFF2-40B4-BE49-F238E27FC236}">
              <a16:creationId xmlns:a16="http://schemas.microsoft.com/office/drawing/2014/main" id="{C5A6CDB8-F996-42F7-A38C-8FEA438F5C12}"/>
            </a:ext>
          </a:extLst>
        </xdr:cNvPr>
        <xdr:cNvSpPr txBox="1"/>
      </xdr:nvSpPr>
      <xdr:spPr>
        <a:xfrm>
          <a:off x="19985990"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109220</xdr:rowOff>
    </xdr:from>
    <xdr:to>
      <xdr:col>112</xdr:col>
      <xdr:colOff>38100</xdr:colOff>
      <xdr:row>106</xdr:row>
      <xdr:rowOff>39370</xdr:rowOff>
    </xdr:to>
    <xdr:sp macro="" textlink="">
      <xdr:nvSpPr>
        <xdr:cNvPr id="922" name="楕円 921">
          <a:extLst>
            <a:ext uri="{FF2B5EF4-FFF2-40B4-BE49-F238E27FC236}">
              <a16:creationId xmlns:a16="http://schemas.microsoft.com/office/drawing/2014/main" id="{1FECCD26-D19C-421F-AB99-AA2B998C3604}"/>
            </a:ext>
          </a:extLst>
        </xdr:cNvPr>
        <xdr:cNvSpPr/>
      </xdr:nvSpPr>
      <xdr:spPr>
        <a:xfrm>
          <a:off x="19161760" y="18109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160020</xdr:rowOff>
    </xdr:to>
    <xdr:cxnSp macro="">
      <xdr:nvCxnSpPr>
        <xdr:cNvPr id="923" name="直線コネクタ 922">
          <a:extLst>
            <a:ext uri="{FF2B5EF4-FFF2-40B4-BE49-F238E27FC236}">
              <a16:creationId xmlns:a16="http://schemas.microsoft.com/office/drawing/2014/main" id="{DF3D99BA-7E20-46B2-9667-60D7D1A47A4D}"/>
            </a:ext>
          </a:extLst>
        </xdr:cNvPr>
        <xdr:cNvCxnSpPr/>
      </xdr:nvCxnSpPr>
      <xdr:spPr>
        <a:xfrm flipV="1">
          <a:off x="19204940" y="1816036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113030</xdr:rowOff>
    </xdr:from>
    <xdr:to>
      <xdr:col>107</xdr:col>
      <xdr:colOff>101600</xdr:colOff>
      <xdr:row>106</xdr:row>
      <xdr:rowOff>43180</xdr:rowOff>
    </xdr:to>
    <xdr:sp macro="" textlink="">
      <xdr:nvSpPr>
        <xdr:cNvPr id="924" name="楕円 923">
          <a:extLst>
            <a:ext uri="{FF2B5EF4-FFF2-40B4-BE49-F238E27FC236}">
              <a16:creationId xmlns:a16="http://schemas.microsoft.com/office/drawing/2014/main" id="{596AA098-C379-44E1-B88B-B96D48CDE4F9}"/>
            </a:ext>
          </a:extLst>
        </xdr:cNvPr>
        <xdr:cNvSpPr/>
      </xdr:nvSpPr>
      <xdr:spPr>
        <a:xfrm>
          <a:off x="18345150" y="18115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160020</xdr:rowOff>
    </xdr:from>
    <xdr:to>
      <xdr:col>111</xdr:col>
      <xdr:colOff>177800</xdr:colOff>
      <xdr:row>105</xdr:row>
      <xdr:rowOff>163830</xdr:rowOff>
    </xdr:to>
    <xdr:cxnSp macro="">
      <xdr:nvCxnSpPr>
        <xdr:cNvPr id="925" name="直線コネクタ 924">
          <a:extLst>
            <a:ext uri="{FF2B5EF4-FFF2-40B4-BE49-F238E27FC236}">
              <a16:creationId xmlns:a16="http://schemas.microsoft.com/office/drawing/2014/main" id="{7DE99520-7BF7-46AA-984F-C9A35FD520DA}"/>
            </a:ext>
          </a:extLst>
        </xdr:cNvPr>
        <xdr:cNvCxnSpPr/>
      </xdr:nvCxnSpPr>
      <xdr:spPr>
        <a:xfrm flipV="1">
          <a:off x="18399760" y="1816417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116839</xdr:rowOff>
    </xdr:from>
    <xdr:to>
      <xdr:col>102</xdr:col>
      <xdr:colOff>165100</xdr:colOff>
      <xdr:row>106</xdr:row>
      <xdr:rowOff>46989</xdr:rowOff>
    </xdr:to>
    <xdr:sp macro="" textlink="">
      <xdr:nvSpPr>
        <xdr:cNvPr id="926" name="楕円 925">
          <a:extLst>
            <a:ext uri="{FF2B5EF4-FFF2-40B4-BE49-F238E27FC236}">
              <a16:creationId xmlns:a16="http://schemas.microsoft.com/office/drawing/2014/main" id="{5956ABFE-77C7-410B-AE86-525F2E27DD76}"/>
            </a:ext>
          </a:extLst>
        </xdr:cNvPr>
        <xdr:cNvSpPr/>
      </xdr:nvSpPr>
      <xdr:spPr>
        <a:xfrm>
          <a:off x="17547590" y="181190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163830</xdr:rowOff>
    </xdr:from>
    <xdr:to>
      <xdr:col>107</xdr:col>
      <xdr:colOff>50800</xdr:colOff>
      <xdr:row>105</xdr:row>
      <xdr:rowOff>167639</xdr:rowOff>
    </xdr:to>
    <xdr:cxnSp macro="">
      <xdr:nvCxnSpPr>
        <xdr:cNvPr id="927" name="直線コネクタ 926">
          <a:extLst>
            <a:ext uri="{FF2B5EF4-FFF2-40B4-BE49-F238E27FC236}">
              <a16:creationId xmlns:a16="http://schemas.microsoft.com/office/drawing/2014/main" id="{AD2908FA-5304-41C6-B62B-483038D182CA}"/>
            </a:ext>
          </a:extLst>
        </xdr:cNvPr>
        <xdr:cNvCxnSpPr/>
      </xdr:nvCxnSpPr>
      <xdr:spPr>
        <a:xfrm flipV="1">
          <a:off x="17602200" y="1816989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116839</xdr:rowOff>
    </xdr:from>
    <xdr:to>
      <xdr:col>98</xdr:col>
      <xdr:colOff>38100</xdr:colOff>
      <xdr:row>106</xdr:row>
      <xdr:rowOff>46989</xdr:rowOff>
    </xdr:to>
    <xdr:sp macro="" textlink="">
      <xdr:nvSpPr>
        <xdr:cNvPr id="928" name="楕円 927">
          <a:extLst>
            <a:ext uri="{FF2B5EF4-FFF2-40B4-BE49-F238E27FC236}">
              <a16:creationId xmlns:a16="http://schemas.microsoft.com/office/drawing/2014/main" id="{82EE81E0-DE5A-4019-AB57-F77401736F7A}"/>
            </a:ext>
          </a:extLst>
        </xdr:cNvPr>
        <xdr:cNvSpPr/>
      </xdr:nvSpPr>
      <xdr:spPr>
        <a:xfrm>
          <a:off x="16761460" y="18119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167639</xdr:rowOff>
    </xdr:from>
    <xdr:to>
      <xdr:col>102</xdr:col>
      <xdr:colOff>114300</xdr:colOff>
      <xdr:row>105</xdr:row>
      <xdr:rowOff>167639</xdr:rowOff>
    </xdr:to>
    <xdr:cxnSp macro="">
      <xdr:nvCxnSpPr>
        <xdr:cNvPr id="929" name="直線コネクタ 928">
          <a:extLst>
            <a:ext uri="{FF2B5EF4-FFF2-40B4-BE49-F238E27FC236}">
              <a16:creationId xmlns:a16="http://schemas.microsoft.com/office/drawing/2014/main" id="{B3C15B74-3D86-4A33-A30B-204D0629B0A6}"/>
            </a:ext>
          </a:extLst>
        </xdr:cNvPr>
        <xdr:cNvCxnSpPr/>
      </xdr:nvCxnSpPr>
      <xdr:spPr>
        <a:xfrm>
          <a:off x="16804640" y="181736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907B6B7B-FB93-4274-BA39-B89124749D4B}"/>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25C5917E-D014-47B5-AB90-5E5EDFC55EAD}"/>
            </a:ext>
          </a:extLst>
        </xdr:cNvPr>
        <xdr:cNvSpPr txBox="1"/>
      </xdr:nvSpPr>
      <xdr:spPr>
        <a:xfrm>
          <a:off x="181820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2BD47316-BCC3-4827-AF80-D4FD3DAE54BC}"/>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E2709D8C-CECC-4C7D-98B1-6AFB4828AFC2}"/>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30497</xdr:rowOff>
    </xdr:from>
    <xdr:ext cx="469744" cy="259045"/>
    <xdr:sp macro="" textlink="">
      <xdr:nvSpPr>
        <xdr:cNvPr id="934" name="n_1mainValue【庁舎】&#10;一人当たり面積">
          <a:extLst>
            <a:ext uri="{FF2B5EF4-FFF2-40B4-BE49-F238E27FC236}">
              <a16:creationId xmlns:a16="http://schemas.microsoft.com/office/drawing/2014/main" id="{3EA05059-4B45-4A6D-ABB4-6563C21E67AE}"/>
            </a:ext>
          </a:extLst>
        </xdr:cNvPr>
        <xdr:cNvSpPr txBox="1"/>
      </xdr:nvSpPr>
      <xdr:spPr>
        <a:xfrm>
          <a:off x="18982132" y="182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34307</xdr:rowOff>
    </xdr:from>
    <xdr:ext cx="469744" cy="259045"/>
    <xdr:sp macro="" textlink="">
      <xdr:nvSpPr>
        <xdr:cNvPr id="935" name="n_2mainValue【庁舎】&#10;一人当たり面積">
          <a:extLst>
            <a:ext uri="{FF2B5EF4-FFF2-40B4-BE49-F238E27FC236}">
              <a16:creationId xmlns:a16="http://schemas.microsoft.com/office/drawing/2014/main" id="{26C24C60-F18B-428F-A1FB-B42BC294783E}"/>
            </a:ext>
          </a:extLst>
        </xdr:cNvPr>
        <xdr:cNvSpPr txBox="1"/>
      </xdr:nvSpPr>
      <xdr:spPr>
        <a:xfrm>
          <a:off x="18182032"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38116</xdr:rowOff>
    </xdr:from>
    <xdr:ext cx="469744" cy="259045"/>
    <xdr:sp macro="" textlink="">
      <xdr:nvSpPr>
        <xdr:cNvPr id="936" name="n_3mainValue【庁舎】&#10;一人当たり面積">
          <a:extLst>
            <a:ext uri="{FF2B5EF4-FFF2-40B4-BE49-F238E27FC236}">
              <a16:creationId xmlns:a16="http://schemas.microsoft.com/office/drawing/2014/main" id="{6F8361A6-949A-42BB-81F5-50BC208E8811}"/>
            </a:ext>
          </a:extLst>
        </xdr:cNvPr>
        <xdr:cNvSpPr txBox="1"/>
      </xdr:nvSpPr>
      <xdr:spPr>
        <a:xfrm>
          <a:off x="17384472"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38116</xdr:rowOff>
    </xdr:from>
    <xdr:ext cx="469744" cy="259045"/>
    <xdr:sp macro="" textlink="">
      <xdr:nvSpPr>
        <xdr:cNvPr id="937" name="n_4mainValue【庁舎】&#10;一人当たり面積">
          <a:extLst>
            <a:ext uri="{FF2B5EF4-FFF2-40B4-BE49-F238E27FC236}">
              <a16:creationId xmlns:a16="http://schemas.microsoft.com/office/drawing/2014/main" id="{C45FE95A-9055-4A46-B018-8F2EEEE278E3}"/>
            </a:ext>
          </a:extLst>
        </xdr:cNvPr>
        <xdr:cNvSpPr txBox="1"/>
      </xdr:nvSpPr>
      <xdr:spPr>
        <a:xfrm>
          <a:off x="1658881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A67F1F8A-A641-4ED2-835C-32C87A4B6ED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9BEAFE8D-D55F-438B-9FE6-D1BA2B8BE16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CCDAD55-5C3A-42E9-BE1A-85D65671B5C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有形固定資産減価償却率を類似団体内平均値と比較すると、「図書館」、「一般廃棄物処理施設」、「保健センター・保健所」、「福祉施設」、「消防施設」、「市民会館」及び「庁舎」の老朽化度合いが高く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特に一般廃棄物処理施設は</a:t>
          </a:r>
          <a:r>
            <a:rPr kumimoji="1" lang="en-US" altLang="ja-JP" sz="1300">
              <a:solidFill>
                <a:schemeClr val="tx1"/>
              </a:solidFill>
              <a:latin typeface="ＭＳ Ｐゴシック" panose="020B0600070205080204" pitchFamily="50" charset="-128"/>
              <a:ea typeface="ＭＳ Ｐゴシック" panose="020B0600070205080204" pitchFamily="50" charset="-128"/>
            </a:rPr>
            <a:t>79.9%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と老朽化が進んでおり、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2022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年度に一部施設の長寿命化工事を竣工したが、他施設及び工作物の老朽化が進んでいる状況にある。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本市では、「公共施設等総合管理計画」に定めた目標を実現していくため、平成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月に施設類型ごとの具体的方針となる「公共施設等総合管理計画個別計画」を策定し、公共施設などの老朽化対策に取り組んでいるところで</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あり、令和８年度からの次期計画に向けて、令和６年度には各施設の再評価を開始した。</a:t>
          </a:r>
          <a:r>
            <a:rPr kumimoji="1" lang="ja-JP" altLang="en-US" sz="1300">
              <a:solidFill>
                <a:schemeClr val="tx1"/>
              </a:solidFill>
              <a:latin typeface="ＭＳ Ｐゴシック" panose="020B0600070205080204" pitchFamily="50" charset="-128"/>
              <a:ea typeface="ＭＳ Ｐゴシック" panose="020B0600070205080204" pitchFamily="50" charset="-128"/>
            </a:rPr>
            <a:t>引き続き、少子化・人口減少の進行に</a:t>
          </a:r>
          <a:r>
            <a:rPr kumimoji="1" lang="ja-JP" altLang="en-US" sz="1300">
              <a:latin typeface="ＭＳ Ｐゴシック" panose="020B0600070205080204" pitchFamily="50" charset="-128"/>
              <a:ea typeface="ＭＳ Ｐゴシック" panose="020B0600070205080204" pitchFamily="50" charset="-128"/>
            </a:rPr>
            <a:t>伴う需要の変化を見据え、中長期的な視点に立った施設マネジメントに努めていく。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G2" sqref="G2"/>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28" t="s">
        <v>76</v>
      </c>
      <c r="C1" s="628"/>
      <c r="D1" s="628"/>
      <c r="E1" s="628"/>
      <c r="F1" s="628"/>
      <c r="G1" s="628"/>
      <c r="H1" s="628"/>
      <c r="I1" s="628"/>
      <c r="J1" s="628"/>
      <c r="K1" s="628"/>
      <c r="L1" s="628"/>
      <c r="M1" s="628"/>
      <c r="N1" s="628"/>
      <c r="O1" s="628"/>
      <c r="P1" s="628"/>
      <c r="Q1" s="628"/>
      <c r="R1" s="628"/>
      <c r="S1" s="628"/>
      <c r="T1" s="628"/>
      <c r="U1" s="628"/>
      <c r="V1" s="628"/>
      <c r="W1" s="628"/>
      <c r="X1" s="628"/>
      <c r="Y1" s="628"/>
      <c r="Z1" s="628"/>
      <c r="AA1" s="628"/>
      <c r="AB1" s="628"/>
      <c r="AC1" s="628"/>
      <c r="AD1" s="628"/>
      <c r="AE1" s="628"/>
      <c r="AF1" s="628"/>
      <c r="AG1" s="628"/>
      <c r="AH1" s="628"/>
      <c r="AI1" s="628"/>
      <c r="AJ1" s="628"/>
      <c r="AK1" s="628"/>
      <c r="AL1" s="628"/>
      <c r="AM1" s="628"/>
      <c r="AN1" s="628"/>
      <c r="AO1" s="628"/>
      <c r="AP1" s="628"/>
      <c r="AQ1" s="628"/>
      <c r="AR1" s="628"/>
      <c r="AS1" s="628"/>
      <c r="AT1" s="628"/>
      <c r="AU1" s="628"/>
      <c r="AV1" s="628"/>
      <c r="AW1" s="628"/>
      <c r="AX1" s="628"/>
      <c r="AY1" s="628"/>
      <c r="AZ1" s="628"/>
      <c r="BA1" s="628"/>
      <c r="BB1" s="628"/>
      <c r="BC1" s="628"/>
      <c r="BD1" s="628"/>
      <c r="BE1" s="628"/>
      <c r="BF1" s="628"/>
      <c r="BG1" s="628"/>
      <c r="BH1" s="628"/>
      <c r="BI1" s="628"/>
      <c r="BJ1" s="628"/>
      <c r="BK1" s="628"/>
      <c r="BL1" s="628"/>
      <c r="BM1" s="628"/>
      <c r="BN1" s="628"/>
      <c r="BO1" s="628"/>
      <c r="BP1" s="628"/>
      <c r="BQ1" s="628"/>
      <c r="BR1" s="628"/>
      <c r="BS1" s="628"/>
      <c r="BT1" s="628"/>
      <c r="BU1" s="628"/>
      <c r="BV1" s="628"/>
      <c r="BW1" s="628"/>
      <c r="BX1" s="628"/>
      <c r="BY1" s="628"/>
      <c r="BZ1" s="628"/>
      <c r="CA1" s="628"/>
      <c r="CB1" s="628"/>
      <c r="CC1" s="628"/>
      <c r="CD1" s="628"/>
      <c r="CE1" s="628"/>
      <c r="CF1" s="628"/>
      <c r="CG1" s="628"/>
      <c r="CH1" s="628"/>
      <c r="CI1" s="628"/>
      <c r="CJ1" s="628"/>
      <c r="CK1" s="628"/>
      <c r="CL1" s="628"/>
      <c r="CM1" s="628"/>
      <c r="CN1" s="628"/>
      <c r="CO1" s="628"/>
      <c r="CP1" s="628"/>
      <c r="CQ1" s="628"/>
      <c r="CR1" s="628"/>
      <c r="CS1" s="628"/>
      <c r="CT1" s="628"/>
      <c r="CU1" s="628"/>
      <c r="CV1" s="628"/>
      <c r="CW1" s="628"/>
      <c r="CX1" s="628"/>
      <c r="CY1" s="628"/>
      <c r="CZ1" s="628"/>
      <c r="DA1" s="628"/>
      <c r="DB1" s="628"/>
      <c r="DC1" s="628"/>
      <c r="DD1" s="628"/>
      <c r="DE1" s="628"/>
      <c r="DF1" s="628"/>
      <c r="DG1" s="628"/>
      <c r="DH1" s="628"/>
      <c r="DI1" s="628"/>
      <c r="DJ1" s="163"/>
      <c r="DK1" s="163"/>
      <c r="DL1" s="163"/>
      <c r="DM1" s="163"/>
      <c r="DN1" s="163"/>
      <c r="DO1" s="163"/>
    </row>
    <row r="2" spans="1:119" ht="24" thickBot="1" x14ac:dyDescent="0.25">
      <c r="B2" s="164" t="s">
        <v>77</v>
      </c>
      <c r="C2" s="164"/>
      <c r="D2" s="165"/>
    </row>
    <row r="3" spans="1:119" ht="18.75" customHeight="1" thickBot="1" x14ac:dyDescent="0.25">
      <c r="A3" s="163"/>
      <c r="B3" s="629" t="s">
        <v>78</v>
      </c>
      <c r="C3" s="630"/>
      <c r="D3" s="630"/>
      <c r="E3" s="631"/>
      <c r="F3" s="631"/>
      <c r="G3" s="631"/>
      <c r="H3" s="631"/>
      <c r="I3" s="631"/>
      <c r="J3" s="631"/>
      <c r="K3" s="631"/>
      <c r="L3" s="631" t="s">
        <v>79</v>
      </c>
      <c r="M3" s="631"/>
      <c r="N3" s="631"/>
      <c r="O3" s="631"/>
      <c r="P3" s="631"/>
      <c r="Q3" s="631"/>
      <c r="R3" s="634"/>
      <c r="S3" s="634"/>
      <c r="T3" s="634"/>
      <c r="U3" s="634"/>
      <c r="V3" s="635"/>
      <c r="W3" s="525" t="s">
        <v>80</v>
      </c>
      <c r="X3" s="526"/>
      <c r="Y3" s="526"/>
      <c r="Z3" s="526"/>
      <c r="AA3" s="526"/>
      <c r="AB3" s="630"/>
      <c r="AC3" s="634" t="s">
        <v>81</v>
      </c>
      <c r="AD3" s="526"/>
      <c r="AE3" s="526"/>
      <c r="AF3" s="526"/>
      <c r="AG3" s="526"/>
      <c r="AH3" s="526"/>
      <c r="AI3" s="526"/>
      <c r="AJ3" s="526"/>
      <c r="AK3" s="526"/>
      <c r="AL3" s="596"/>
      <c r="AM3" s="525" t="s">
        <v>82</v>
      </c>
      <c r="AN3" s="526"/>
      <c r="AO3" s="526"/>
      <c r="AP3" s="526"/>
      <c r="AQ3" s="526"/>
      <c r="AR3" s="526"/>
      <c r="AS3" s="526"/>
      <c r="AT3" s="526"/>
      <c r="AU3" s="526"/>
      <c r="AV3" s="526"/>
      <c r="AW3" s="526"/>
      <c r="AX3" s="596"/>
      <c r="AY3" s="588" t="s">
        <v>1</v>
      </c>
      <c r="AZ3" s="589"/>
      <c r="BA3" s="589"/>
      <c r="BB3" s="589"/>
      <c r="BC3" s="589"/>
      <c r="BD3" s="589"/>
      <c r="BE3" s="589"/>
      <c r="BF3" s="589"/>
      <c r="BG3" s="589"/>
      <c r="BH3" s="589"/>
      <c r="BI3" s="589"/>
      <c r="BJ3" s="589"/>
      <c r="BK3" s="589"/>
      <c r="BL3" s="589"/>
      <c r="BM3" s="638"/>
      <c r="BN3" s="525" t="s">
        <v>83</v>
      </c>
      <c r="BO3" s="526"/>
      <c r="BP3" s="526"/>
      <c r="BQ3" s="526"/>
      <c r="BR3" s="526"/>
      <c r="BS3" s="526"/>
      <c r="BT3" s="526"/>
      <c r="BU3" s="596"/>
      <c r="BV3" s="525" t="s">
        <v>84</v>
      </c>
      <c r="BW3" s="526"/>
      <c r="BX3" s="526"/>
      <c r="BY3" s="526"/>
      <c r="BZ3" s="526"/>
      <c r="CA3" s="526"/>
      <c r="CB3" s="526"/>
      <c r="CC3" s="596"/>
      <c r="CD3" s="588" t="s">
        <v>1</v>
      </c>
      <c r="CE3" s="589"/>
      <c r="CF3" s="589"/>
      <c r="CG3" s="589"/>
      <c r="CH3" s="589"/>
      <c r="CI3" s="589"/>
      <c r="CJ3" s="589"/>
      <c r="CK3" s="589"/>
      <c r="CL3" s="589"/>
      <c r="CM3" s="589"/>
      <c r="CN3" s="589"/>
      <c r="CO3" s="589"/>
      <c r="CP3" s="589"/>
      <c r="CQ3" s="589"/>
      <c r="CR3" s="589"/>
      <c r="CS3" s="638"/>
      <c r="CT3" s="525" t="s">
        <v>85</v>
      </c>
      <c r="CU3" s="526"/>
      <c r="CV3" s="526"/>
      <c r="CW3" s="526"/>
      <c r="CX3" s="526"/>
      <c r="CY3" s="526"/>
      <c r="CZ3" s="526"/>
      <c r="DA3" s="596"/>
      <c r="DB3" s="525" t="s">
        <v>86</v>
      </c>
      <c r="DC3" s="526"/>
      <c r="DD3" s="526"/>
      <c r="DE3" s="526"/>
      <c r="DF3" s="526"/>
      <c r="DG3" s="526"/>
      <c r="DH3" s="526"/>
      <c r="DI3" s="596"/>
    </row>
    <row r="4" spans="1:119" ht="18.75" customHeight="1" x14ac:dyDescent="0.2">
      <c r="A4" s="163"/>
      <c r="B4" s="604"/>
      <c r="C4" s="605"/>
      <c r="D4" s="605"/>
      <c r="E4" s="606"/>
      <c r="F4" s="606"/>
      <c r="G4" s="606"/>
      <c r="H4" s="606"/>
      <c r="I4" s="606"/>
      <c r="J4" s="606"/>
      <c r="K4" s="606"/>
      <c r="L4" s="606"/>
      <c r="M4" s="606"/>
      <c r="N4" s="606"/>
      <c r="O4" s="606"/>
      <c r="P4" s="606"/>
      <c r="Q4" s="606"/>
      <c r="R4" s="610"/>
      <c r="S4" s="610"/>
      <c r="T4" s="610"/>
      <c r="U4" s="610"/>
      <c r="V4" s="611"/>
      <c r="W4" s="597"/>
      <c r="X4" s="407"/>
      <c r="Y4" s="407"/>
      <c r="Z4" s="407"/>
      <c r="AA4" s="407"/>
      <c r="AB4" s="605"/>
      <c r="AC4" s="610"/>
      <c r="AD4" s="407"/>
      <c r="AE4" s="407"/>
      <c r="AF4" s="407"/>
      <c r="AG4" s="407"/>
      <c r="AH4" s="407"/>
      <c r="AI4" s="407"/>
      <c r="AJ4" s="407"/>
      <c r="AK4" s="407"/>
      <c r="AL4" s="598"/>
      <c r="AM4" s="547"/>
      <c r="AN4" s="445"/>
      <c r="AO4" s="445"/>
      <c r="AP4" s="445"/>
      <c r="AQ4" s="445"/>
      <c r="AR4" s="445"/>
      <c r="AS4" s="445"/>
      <c r="AT4" s="445"/>
      <c r="AU4" s="445"/>
      <c r="AV4" s="445"/>
      <c r="AW4" s="445"/>
      <c r="AX4" s="637"/>
      <c r="AY4" s="482" t="s">
        <v>87</v>
      </c>
      <c r="AZ4" s="483"/>
      <c r="BA4" s="483"/>
      <c r="BB4" s="483"/>
      <c r="BC4" s="483"/>
      <c r="BD4" s="483"/>
      <c r="BE4" s="483"/>
      <c r="BF4" s="483"/>
      <c r="BG4" s="483"/>
      <c r="BH4" s="483"/>
      <c r="BI4" s="483"/>
      <c r="BJ4" s="483"/>
      <c r="BK4" s="483"/>
      <c r="BL4" s="483"/>
      <c r="BM4" s="484"/>
      <c r="BN4" s="485">
        <v>162304707</v>
      </c>
      <c r="BO4" s="486"/>
      <c r="BP4" s="486"/>
      <c r="BQ4" s="486"/>
      <c r="BR4" s="486"/>
      <c r="BS4" s="486"/>
      <c r="BT4" s="486"/>
      <c r="BU4" s="487"/>
      <c r="BV4" s="485">
        <v>150377955</v>
      </c>
      <c r="BW4" s="486"/>
      <c r="BX4" s="486"/>
      <c r="BY4" s="486"/>
      <c r="BZ4" s="486"/>
      <c r="CA4" s="486"/>
      <c r="CB4" s="486"/>
      <c r="CC4" s="487"/>
      <c r="CD4" s="622" t="s">
        <v>88</v>
      </c>
      <c r="CE4" s="623"/>
      <c r="CF4" s="623"/>
      <c r="CG4" s="623"/>
      <c r="CH4" s="623"/>
      <c r="CI4" s="623"/>
      <c r="CJ4" s="623"/>
      <c r="CK4" s="623"/>
      <c r="CL4" s="623"/>
      <c r="CM4" s="623"/>
      <c r="CN4" s="623"/>
      <c r="CO4" s="623"/>
      <c r="CP4" s="623"/>
      <c r="CQ4" s="623"/>
      <c r="CR4" s="623"/>
      <c r="CS4" s="624"/>
      <c r="CT4" s="625">
        <v>8.1999999999999993</v>
      </c>
      <c r="CU4" s="626"/>
      <c r="CV4" s="626"/>
      <c r="CW4" s="626"/>
      <c r="CX4" s="626"/>
      <c r="CY4" s="626"/>
      <c r="CZ4" s="626"/>
      <c r="DA4" s="627"/>
      <c r="DB4" s="625">
        <v>9.1999999999999993</v>
      </c>
      <c r="DC4" s="626"/>
      <c r="DD4" s="626"/>
      <c r="DE4" s="626"/>
      <c r="DF4" s="626"/>
      <c r="DG4" s="626"/>
      <c r="DH4" s="626"/>
      <c r="DI4" s="627"/>
    </row>
    <row r="5" spans="1:119" ht="18.75" customHeight="1" x14ac:dyDescent="0.2">
      <c r="A5" s="163"/>
      <c r="B5" s="632"/>
      <c r="C5" s="446"/>
      <c r="D5" s="446"/>
      <c r="E5" s="633"/>
      <c r="F5" s="633"/>
      <c r="G5" s="633"/>
      <c r="H5" s="633"/>
      <c r="I5" s="633"/>
      <c r="J5" s="633"/>
      <c r="K5" s="633"/>
      <c r="L5" s="633"/>
      <c r="M5" s="633"/>
      <c r="N5" s="633"/>
      <c r="O5" s="633"/>
      <c r="P5" s="633"/>
      <c r="Q5" s="633"/>
      <c r="R5" s="444"/>
      <c r="S5" s="444"/>
      <c r="T5" s="444"/>
      <c r="U5" s="444"/>
      <c r="V5" s="636"/>
      <c r="W5" s="547"/>
      <c r="X5" s="445"/>
      <c r="Y5" s="445"/>
      <c r="Z5" s="445"/>
      <c r="AA5" s="445"/>
      <c r="AB5" s="446"/>
      <c r="AC5" s="444"/>
      <c r="AD5" s="445"/>
      <c r="AE5" s="445"/>
      <c r="AF5" s="445"/>
      <c r="AG5" s="445"/>
      <c r="AH5" s="445"/>
      <c r="AI5" s="445"/>
      <c r="AJ5" s="445"/>
      <c r="AK5" s="445"/>
      <c r="AL5" s="637"/>
      <c r="AM5" s="513" t="s">
        <v>89</v>
      </c>
      <c r="AN5" s="413"/>
      <c r="AO5" s="413"/>
      <c r="AP5" s="413"/>
      <c r="AQ5" s="413"/>
      <c r="AR5" s="413"/>
      <c r="AS5" s="413"/>
      <c r="AT5" s="414"/>
      <c r="AU5" s="514" t="s">
        <v>90</v>
      </c>
      <c r="AV5" s="515"/>
      <c r="AW5" s="515"/>
      <c r="AX5" s="515"/>
      <c r="AY5" s="470" t="s">
        <v>91</v>
      </c>
      <c r="AZ5" s="471"/>
      <c r="BA5" s="471"/>
      <c r="BB5" s="471"/>
      <c r="BC5" s="471"/>
      <c r="BD5" s="471"/>
      <c r="BE5" s="471"/>
      <c r="BF5" s="471"/>
      <c r="BG5" s="471"/>
      <c r="BH5" s="471"/>
      <c r="BI5" s="471"/>
      <c r="BJ5" s="471"/>
      <c r="BK5" s="471"/>
      <c r="BL5" s="471"/>
      <c r="BM5" s="472"/>
      <c r="BN5" s="456">
        <v>155125522</v>
      </c>
      <c r="BO5" s="457"/>
      <c r="BP5" s="457"/>
      <c r="BQ5" s="457"/>
      <c r="BR5" s="457"/>
      <c r="BS5" s="457"/>
      <c r="BT5" s="457"/>
      <c r="BU5" s="458"/>
      <c r="BV5" s="456">
        <v>142036623</v>
      </c>
      <c r="BW5" s="457"/>
      <c r="BX5" s="457"/>
      <c r="BY5" s="457"/>
      <c r="BZ5" s="457"/>
      <c r="CA5" s="457"/>
      <c r="CB5" s="457"/>
      <c r="CC5" s="458"/>
      <c r="CD5" s="496" t="s">
        <v>92</v>
      </c>
      <c r="CE5" s="416"/>
      <c r="CF5" s="416"/>
      <c r="CG5" s="416"/>
      <c r="CH5" s="416"/>
      <c r="CI5" s="416"/>
      <c r="CJ5" s="416"/>
      <c r="CK5" s="416"/>
      <c r="CL5" s="416"/>
      <c r="CM5" s="416"/>
      <c r="CN5" s="416"/>
      <c r="CO5" s="416"/>
      <c r="CP5" s="416"/>
      <c r="CQ5" s="416"/>
      <c r="CR5" s="416"/>
      <c r="CS5" s="497"/>
      <c r="CT5" s="453">
        <v>91</v>
      </c>
      <c r="CU5" s="454"/>
      <c r="CV5" s="454"/>
      <c r="CW5" s="454"/>
      <c r="CX5" s="454"/>
      <c r="CY5" s="454"/>
      <c r="CZ5" s="454"/>
      <c r="DA5" s="455"/>
      <c r="DB5" s="453">
        <v>88.8</v>
      </c>
      <c r="DC5" s="454"/>
      <c r="DD5" s="454"/>
      <c r="DE5" s="454"/>
      <c r="DF5" s="454"/>
      <c r="DG5" s="454"/>
      <c r="DH5" s="454"/>
      <c r="DI5" s="455"/>
    </row>
    <row r="6" spans="1:119" ht="18.75" customHeight="1" x14ac:dyDescent="0.2">
      <c r="A6" s="163"/>
      <c r="B6" s="602" t="s">
        <v>93</v>
      </c>
      <c r="C6" s="443"/>
      <c r="D6" s="443"/>
      <c r="E6" s="603"/>
      <c r="F6" s="603"/>
      <c r="G6" s="603"/>
      <c r="H6" s="603"/>
      <c r="I6" s="603"/>
      <c r="J6" s="603"/>
      <c r="K6" s="603"/>
      <c r="L6" s="603" t="s">
        <v>94</v>
      </c>
      <c r="M6" s="603"/>
      <c r="N6" s="603"/>
      <c r="O6" s="603"/>
      <c r="P6" s="603"/>
      <c r="Q6" s="603"/>
      <c r="R6" s="441"/>
      <c r="S6" s="441"/>
      <c r="T6" s="441"/>
      <c r="U6" s="441"/>
      <c r="V6" s="609"/>
      <c r="W6" s="546" t="s">
        <v>95</v>
      </c>
      <c r="X6" s="442"/>
      <c r="Y6" s="442"/>
      <c r="Z6" s="442"/>
      <c r="AA6" s="442"/>
      <c r="AB6" s="443"/>
      <c r="AC6" s="614" t="s">
        <v>96</v>
      </c>
      <c r="AD6" s="615"/>
      <c r="AE6" s="615"/>
      <c r="AF6" s="615"/>
      <c r="AG6" s="615"/>
      <c r="AH6" s="615"/>
      <c r="AI6" s="615"/>
      <c r="AJ6" s="615"/>
      <c r="AK6" s="615"/>
      <c r="AL6" s="616"/>
      <c r="AM6" s="513" t="s">
        <v>97</v>
      </c>
      <c r="AN6" s="413"/>
      <c r="AO6" s="413"/>
      <c r="AP6" s="413"/>
      <c r="AQ6" s="413"/>
      <c r="AR6" s="413"/>
      <c r="AS6" s="413"/>
      <c r="AT6" s="414"/>
      <c r="AU6" s="514" t="s">
        <v>90</v>
      </c>
      <c r="AV6" s="515"/>
      <c r="AW6" s="515"/>
      <c r="AX6" s="515"/>
      <c r="AY6" s="470" t="s">
        <v>98</v>
      </c>
      <c r="AZ6" s="471"/>
      <c r="BA6" s="471"/>
      <c r="BB6" s="471"/>
      <c r="BC6" s="471"/>
      <c r="BD6" s="471"/>
      <c r="BE6" s="471"/>
      <c r="BF6" s="471"/>
      <c r="BG6" s="471"/>
      <c r="BH6" s="471"/>
      <c r="BI6" s="471"/>
      <c r="BJ6" s="471"/>
      <c r="BK6" s="471"/>
      <c r="BL6" s="471"/>
      <c r="BM6" s="472"/>
      <c r="BN6" s="456">
        <v>7179185</v>
      </c>
      <c r="BO6" s="457"/>
      <c r="BP6" s="457"/>
      <c r="BQ6" s="457"/>
      <c r="BR6" s="457"/>
      <c r="BS6" s="457"/>
      <c r="BT6" s="457"/>
      <c r="BU6" s="458"/>
      <c r="BV6" s="456">
        <v>8341332</v>
      </c>
      <c r="BW6" s="457"/>
      <c r="BX6" s="457"/>
      <c r="BY6" s="457"/>
      <c r="BZ6" s="457"/>
      <c r="CA6" s="457"/>
      <c r="CB6" s="457"/>
      <c r="CC6" s="458"/>
      <c r="CD6" s="496" t="s">
        <v>99</v>
      </c>
      <c r="CE6" s="416"/>
      <c r="CF6" s="416"/>
      <c r="CG6" s="416"/>
      <c r="CH6" s="416"/>
      <c r="CI6" s="416"/>
      <c r="CJ6" s="416"/>
      <c r="CK6" s="416"/>
      <c r="CL6" s="416"/>
      <c r="CM6" s="416"/>
      <c r="CN6" s="416"/>
      <c r="CO6" s="416"/>
      <c r="CP6" s="416"/>
      <c r="CQ6" s="416"/>
      <c r="CR6" s="416"/>
      <c r="CS6" s="497"/>
      <c r="CT6" s="599">
        <v>92</v>
      </c>
      <c r="CU6" s="600"/>
      <c r="CV6" s="600"/>
      <c r="CW6" s="600"/>
      <c r="CX6" s="600"/>
      <c r="CY6" s="600"/>
      <c r="CZ6" s="600"/>
      <c r="DA6" s="601"/>
      <c r="DB6" s="599">
        <v>90.9</v>
      </c>
      <c r="DC6" s="600"/>
      <c r="DD6" s="600"/>
      <c r="DE6" s="600"/>
      <c r="DF6" s="600"/>
      <c r="DG6" s="600"/>
      <c r="DH6" s="600"/>
      <c r="DI6" s="601"/>
    </row>
    <row r="7" spans="1:119" ht="18.75" customHeight="1" x14ac:dyDescent="0.2">
      <c r="A7" s="163"/>
      <c r="B7" s="604"/>
      <c r="C7" s="605"/>
      <c r="D7" s="605"/>
      <c r="E7" s="606"/>
      <c r="F7" s="606"/>
      <c r="G7" s="606"/>
      <c r="H7" s="606"/>
      <c r="I7" s="606"/>
      <c r="J7" s="606"/>
      <c r="K7" s="606"/>
      <c r="L7" s="606"/>
      <c r="M7" s="606"/>
      <c r="N7" s="606"/>
      <c r="O7" s="606"/>
      <c r="P7" s="606"/>
      <c r="Q7" s="606"/>
      <c r="R7" s="610"/>
      <c r="S7" s="610"/>
      <c r="T7" s="610"/>
      <c r="U7" s="610"/>
      <c r="V7" s="611"/>
      <c r="W7" s="597"/>
      <c r="X7" s="407"/>
      <c r="Y7" s="407"/>
      <c r="Z7" s="407"/>
      <c r="AA7" s="407"/>
      <c r="AB7" s="605"/>
      <c r="AC7" s="617"/>
      <c r="AD7" s="408"/>
      <c r="AE7" s="408"/>
      <c r="AF7" s="408"/>
      <c r="AG7" s="408"/>
      <c r="AH7" s="408"/>
      <c r="AI7" s="408"/>
      <c r="AJ7" s="408"/>
      <c r="AK7" s="408"/>
      <c r="AL7" s="618"/>
      <c r="AM7" s="513" t="s">
        <v>100</v>
      </c>
      <c r="AN7" s="413"/>
      <c r="AO7" s="413"/>
      <c r="AP7" s="413"/>
      <c r="AQ7" s="413"/>
      <c r="AR7" s="413"/>
      <c r="AS7" s="413"/>
      <c r="AT7" s="414"/>
      <c r="AU7" s="514" t="s">
        <v>90</v>
      </c>
      <c r="AV7" s="515"/>
      <c r="AW7" s="515"/>
      <c r="AX7" s="515"/>
      <c r="AY7" s="470" t="s">
        <v>101</v>
      </c>
      <c r="AZ7" s="471"/>
      <c r="BA7" s="471"/>
      <c r="BB7" s="471"/>
      <c r="BC7" s="471"/>
      <c r="BD7" s="471"/>
      <c r="BE7" s="471"/>
      <c r="BF7" s="471"/>
      <c r="BG7" s="471"/>
      <c r="BH7" s="471"/>
      <c r="BI7" s="471"/>
      <c r="BJ7" s="471"/>
      <c r="BK7" s="471"/>
      <c r="BL7" s="471"/>
      <c r="BM7" s="472"/>
      <c r="BN7" s="456">
        <v>1053219</v>
      </c>
      <c r="BO7" s="457"/>
      <c r="BP7" s="457"/>
      <c r="BQ7" s="457"/>
      <c r="BR7" s="457"/>
      <c r="BS7" s="457"/>
      <c r="BT7" s="457"/>
      <c r="BU7" s="458"/>
      <c r="BV7" s="456">
        <v>1590176</v>
      </c>
      <c r="BW7" s="457"/>
      <c r="BX7" s="457"/>
      <c r="BY7" s="457"/>
      <c r="BZ7" s="457"/>
      <c r="CA7" s="457"/>
      <c r="CB7" s="457"/>
      <c r="CC7" s="458"/>
      <c r="CD7" s="496" t="s">
        <v>102</v>
      </c>
      <c r="CE7" s="416"/>
      <c r="CF7" s="416"/>
      <c r="CG7" s="416"/>
      <c r="CH7" s="416"/>
      <c r="CI7" s="416"/>
      <c r="CJ7" s="416"/>
      <c r="CK7" s="416"/>
      <c r="CL7" s="416"/>
      <c r="CM7" s="416"/>
      <c r="CN7" s="416"/>
      <c r="CO7" s="416"/>
      <c r="CP7" s="416"/>
      <c r="CQ7" s="416"/>
      <c r="CR7" s="416"/>
      <c r="CS7" s="497"/>
      <c r="CT7" s="456">
        <v>75093664</v>
      </c>
      <c r="CU7" s="457"/>
      <c r="CV7" s="457"/>
      <c r="CW7" s="457"/>
      <c r="CX7" s="457"/>
      <c r="CY7" s="457"/>
      <c r="CZ7" s="457"/>
      <c r="DA7" s="458"/>
      <c r="DB7" s="456">
        <v>73039000</v>
      </c>
      <c r="DC7" s="457"/>
      <c r="DD7" s="457"/>
      <c r="DE7" s="457"/>
      <c r="DF7" s="457"/>
      <c r="DG7" s="457"/>
      <c r="DH7" s="457"/>
      <c r="DI7" s="458"/>
    </row>
    <row r="8" spans="1:119" ht="18.75" customHeight="1" thickBot="1" x14ac:dyDescent="0.25">
      <c r="A8" s="163"/>
      <c r="B8" s="607"/>
      <c r="C8" s="552"/>
      <c r="D8" s="552"/>
      <c r="E8" s="608"/>
      <c r="F8" s="608"/>
      <c r="G8" s="608"/>
      <c r="H8" s="608"/>
      <c r="I8" s="608"/>
      <c r="J8" s="608"/>
      <c r="K8" s="608"/>
      <c r="L8" s="608"/>
      <c r="M8" s="608"/>
      <c r="N8" s="608"/>
      <c r="O8" s="608"/>
      <c r="P8" s="608"/>
      <c r="Q8" s="608"/>
      <c r="R8" s="612"/>
      <c r="S8" s="612"/>
      <c r="T8" s="612"/>
      <c r="U8" s="612"/>
      <c r="V8" s="613"/>
      <c r="W8" s="527"/>
      <c r="X8" s="528"/>
      <c r="Y8" s="528"/>
      <c r="Z8" s="528"/>
      <c r="AA8" s="528"/>
      <c r="AB8" s="552"/>
      <c r="AC8" s="619"/>
      <c r="AD8" s="620"/>
      <c r="AE8" s="620"/>
      <c r="AF8" s="620"/>
      <c r="AG8" s="620"/>
      <c r="AH8" s="620"/>
      <c r="AI8" s="620"/>
      <c r="AJ8" s="620"/>
      <c r="AK8" s="620"/>
      <c r="AL8" s="621"/>
      <c r="AM8" s="513" t="s">
        <v>103</v>
      </c>
      <c r="AN8" s="413"/>
      <c r="AO8" s="413"/>
      <c r="AP8" s="413"/>
      <c r="AQ8" s="413"/>
      <c r="AR8" s="413"/>
      <c r="AS8" s="413"/>
      <c r="AT8" s="414"/>
      <c r="AU8" s="514" t="s">
        <v>90</v>
      </c>
      <c r="AV8" s="515"/>
      <c r="AW8" s="515"/>
      <c r="AX8" s="515"/>
      <c r="AY8" s="470" t="s">
        <v>104</v>
      </c>
      <c r="AZ8" s="471"/>
      <c r="BA8" s="471"/>
      <c r="BB8" s="471"/>
      <c r="BC8" s="471"/>
      <c r="BD8" s="471"/>
      <c r="BE8" s="471"/>
      <c r="BF8" s="471"/>
      <c r="BG8" s="471"/>
      <c r="BH8" s="471"/>
      <c r="BI8" s="471"/>
      <c r="BJ8" s="471"/>
      <c r="BK8" s="471"/>
      <c r="BL8" s="471"/>
      <c r="BM8" s="472"/>
      <c r="BN8" s="456">
        <v>6125966</v>
      </c>
      <c r="BO8" s="457"/>
      <c r="BP8" s="457"/>
      <c r="BQ8" s="457"/>
      <c r="BR8" s="457"/>
      <c r="BS8" s="457"/>
      <c r="BT8" s="457"/>
      <c r="BU8" s="458"/>
      <c r="BV8" s="456">
        <v>6751156</v>
      </c>
      <c r="BW8" s="457"/>
      <c r="BX8" s="457"/>
      <c r="BY8" s="457"/>
      <c r="BZ8" s="457"/>
      <c r="CA8" s="457"/>
      <c r="CB8" s="457"/>
      <c r="CC8" s="458"/>
      <c r="CD8" s="496" t="s">
        <v>105</v>
      </c>
      <c r="CE8" s="416"/>
      <c r="CF8" s="416"/>
      <c r="CG8" s="416"/>
      <c r="CH8" s="416"/>
      <c r="CI8" s="416"/>
      <c r="CJ8" s="416"/>
      <c r="CK8" s="416"/>
      <c r="CL8" s="416"/>
      <c r="CM8" s="416"/>
      <c r="CN8" s="416"/>
      <c r="CO8" s="416"/>
      <c r="CP8" s="416"/>
      <c r="CQ8" s="416"/>
      <c r="CR8" s="416"/>
      <c r="CS8" s="497"/>
      <c r="CT8" s="559">
        <v>0.81</v>
      </c>
      <c r="CU8" s="560"/>
      <c r="CV8" s="560"/>
      <c r="CW8" s="560"/>
      <c r="CX8" s="560"/>
      <c r="CY8" s="560"/>
      <c r="CZ8" s="560"/>
      <c r="DA8" s="561"/>
      <c r="DB8" s="559">
        <v>0.82</v>
      </c>
      <c r="DC8" s="560"/>
      <c r="DD8" s="560"/>
      <c r="DE8" s="560"/>
      <c r="DF8" s="560"/>
      <c r="DG8" s="560"/>
      <c r="DH8" s="560"/>
      <c r="DI8" s="561"/>
    </row>
    <row r="9" spans="1:119" ht="18.75" customHeight="1" thickBot="1" x14ac:dyDescent="0.25">
      <c r="A9" s="163"/>
      <c r="B9" s="588" t="s">
        <v>106</v>
      </c>
      <c r="C9" s="589"/>
      <c r="D9" s="589"/>
      <c r="E9" s="589"/>
      <c r="F9" s="589"/>
      <c r="G9" s="589"/>
      <c r="H9" s="589"/>
      <c r="I9" s="589"/>
      <c r="J9" s="589"/>
      <c r="K9" s="507"/>
      <c r="L9" s="590" t="s">
        <v>107</v>
      </c>
      <c r="M9" s="591"/>
      <c r="N9" s="591"/>
      <c r="O9" s="591"/>
      <c r="P9" s="591"/>
      <c r="Q9" s="592"/>
      <c r="R9" s="593">
        <v>327692</v>
      </c>
      <c r="S9" s="594"/>
      <c r="T9" s="594"/>
      <c r="U9" s="594"/>
      <c r="V9" s="595"/>
      <c r="W9" s="525" t="s">
        <v>108</v>
      </c>
      <c r="X9" s="526"/>
      <c r="Y9" s="526"/>
      <c r="Z9" s="526"/>
      <c r="AA9" s="526"/>
      <c r="AB9" s="526"/>
      <c r="AC9" s="526"/>
      <c r="AD9" s="526"/>
      <c r="AE9" s="526"/>
      <c r="AF9" s="526"/>
      <c r="AG9" s="526"/>
      <c r="AH9" s="526"/>
      <c r="AI9" s="526"/>
      <c r="AJ9" s="526"/>
      <c r="AK9" s="526"/>
      <c r="AL9" s="596"/>
      <c r="AM9" s="513" t="s">
        <v>109</v>
      </c>
      <c r="AN9" s="413"/>
      <c r="AO9" s="413"/>
      <c r="AP9" s="413"/>
      <c r="AQ9" s="413"/>
      <c r="AR9" s="413"/>
      <c r="AS9" s="413"/>
      <c r="AT9" s="414"/>
      <c r="AU9" s="514" t="s">
        <v>90</v>
      </c>
      <c r="AV9" s="515"/>
      <c r="AW9" s="515"/>
      <c r="AX9" s="515"/>
      <c r="AY9" s="470" t="s">
        <v>110</v>
      </c>
      <c r="AZ9" s="471"/>
      <c r="BA9" s="471"/>
      <c r="BB9" s="471"/>
      <c r="BC9" s="471"/>
      <c r="BD9" s="471"/>
      <c r="BE9" s="471"/>
      <c r="BF9" s="471"/>
      <c r="BG9" s="471"/>
      <c r="BH9" s="471"/>
      <c r="BI9" s="471"/>
      <c r="BJ9" s="471"/>
      <c r="BK9" s="471"/>
      <c r="BL9" s="471"/>
      <c r="BM9" s="472"/>
      <c r="BN9" s="456">
        <v>-625190</v>
      </c>
      <c r="BO9" s="457"/>
      <c r="BP9" s="457"/>
      <c r="BQ9" s="457"/>
      <c r="BR9" s="457"/>
      <c r="BS9" s="457"/>
      <c r="BT9" s="457"/>
      <c r="BU9" s="458"/>
      <c r="BV9" s="456">
        <v>97830</v>
      </c>
      <c r="BW9" s="457"/>
      <c r="BX9" s="457"/>
      <c r="BY9" s="457"/>
      <c r="BZ9" s="457"/>
      <c r="CA9" s="457"/>
      <c r="CB9" s="457"/>
      <c r="CC9" s="458"/>
      <c r="CD9" s="496" t="s">
        <v>111</v>
      </c>
      <c r="CE9" s="416"/>
      <c r="CF9" s="416"/>
      <c r="CG9" s="416"/>
      <c r="CH9" s="416"/>
      <c r="CI9" s="416"/>
      <c r="CJ9" s="416"/>
      <c r="CK9" s="416"/>
      <c r="CL9" s="416"/>
      <c r="CM9" s="416"/>
      <c r="CN9" s="416"/>
      <c r="CO9" s="416"/>
      <c r="CP9" s="416"/>
      <c r="CQ9" s="416"/>
      <c r="CR9" s="416"/>
      <c r="CS9" s="497"/>
      <c r="CT9" s="453">
        <v>7.3</v>
      </c>
      <c r="CU9" s="454"/>
      <c r="CV9" s="454"/>
      <c r="CW9" s="454"/>
      <c r="CX9" s="454"/>
      <c r="CY9" s="454"/>
      <c r="CZ9" s="454"/>
      <c r="DA9" s="455"/>
      <c r="DB9" s="453">
        <v>7.7</v>
      </c>
      <c r="DC9" s="454"/>
      <c r="DD9" s="454"/>
      <c r="DE9" s="454"/>
      <c r="DF9" s="454"/>
      <c r="DG9" s="454"/>
      <c r="DH9" s="454"/>
      <c r="DI9" s="455"/>
    </row>
    <row r="10" spans="1:119" ht="18.75" customHeight="1" thickBot="1" x14ac:dyDescent="0.25">
      <c r="A10" s="163"/>
      <c r="B10" s="588"/>
      <c r="C10" s="589"/>
      <c r="D10" s="589"/>
      <c r="E10" s="589"/>
      <c r="F10" s="589"/>
      <c r="G10" s="589"/>
      <c r="H10" s="589"/>
      <c r="I10" s="589"/>
      <c r="J10" s="589"/>
      <c r="K10" s="507"/>
      <c r="L10" s="412" t="s">
        <v>112</v>
      </c>
      <c r="M10" s="413"/>
      <c r="N10" s="413"/>
      <c r="O10" s="413"/>
      <c r="P10" s="413"/>
      <c r="Q10" s="414"/>
      <c r="R10" s="409">
        <v>335444</v>
      </c>
      <c r="S10" s="410"/>
      <c r="T10" s="410"/>
      <c r="U10" s="410"/>
      <c r="V10" s="469"/>
      <c r="W10" s="597"/>
      <c r="X10" s="407"/>
      <c r="Y10" s="407"/>
      <c r="Z10" s="407"/>
      <c r="AA10" s="407"/>
      <c r="AB10" s="407"/>
      <c r="AC10" s="407"/>
      <c r="AD10" s="407"/>
      <c r="AE10" s="407"/>
      <c r="AF10" s="407"/>
      <c r="AG10" s="407"/>
      <c r="AH10" s="407"/>
      <c r="AI10" s="407"/>
      <c r="AJ10" s="407"/>
      <c r="AK10" s="407"/>
      <c r="AL10" s="598"/>
      <c r="AM10" s="513" t="s">
        <v>113</v>
      </c>
      <c r="AN10" s="413"/>
      <c r="AO10" s="413"/>
      <c r="AP10" s="413"/>
      <c r="AQ10" s="413"/>
      <c r="AR10" s="413"/>
      <c r="AS10" s="413"/>
      <c r="AT10" s="414"/>
      <c r="AU10" s="514" t="s">
        <v>90</v>
      </c>
      <c r="AV10" s="515"/>
      <c r="AW10" s="515"/>
      <c r="AX10" s="515"/>
      <c r="AY10" s="470" t="s">
        <v>114</v>
      </c>
      <c r="AZ10" s="471"/>
      <c r="BA10" s="471"/>
      <c r="BB10" s="471"/>
      <c r="BC10" s="471"/>
      <c r="BD10" s="471"/>
      <c r="BE10" s="471"/>
      <c r="BF10" s="471"/>
      <c r="BG10" s="471"/>
      <c r="BH10" s="471"/>
      <c r="BI10" s="471"/>
      <c r="BJ10" s="471"/>
      <c r="BK10" s="471"/>
      <c r="BL10" s="471"/>
      <c r="BM10" s="472"/>
      <c r="BN10" s="456">
        <v>5982147</v>
      </c>
      <c r="BO10" s="457"/>
      <c r="BP10" s="457"/>
      <c r="BQ10" s="457"/>
      <c r="BR10" s="457"/>
      <c r="BS10" s="457"/>
      <c r="BT10" s="457"/>
      <c r="BU10" s="458"/>
      <c r="BV10" s="456">
        <v>5020140</v>
      </c>
      <c r="BW10" s="457"/>
      <c r="BX10" s="457"/>
      <c r="BY10" s="457"/>
      <c r="BZ10" s="457"/>
      <c r="CA10" s="457"/>
      <c r="CB10" s="457"/>
      <c r="CC10" s="45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8"/>
      <c r="C11" s="589"/>
      <c r="D11" s="589"/>
      <c r="E11" s="589"/>
      <c r="F11" s="589"/>
      <c r="G11" s="589"/>
      <c r="H11" s="589"/>
      <c r="I11" s="589"/>
      <c r="J11" s="589"/>
      <c r="K11" s="507"/>
      <c r="L11" s="417" t="s">
        <v>116</v>
      </c>
      <c r="M11" s="418"/>
      <c r="N11" s="418"/>
      <c r="O11" s="418"/>
      <c r="P11" s="418"/>
      <c r="Q11" s="419"/>
      <c r="R11" s="585" t="s">
        <v>117</v>
      </c>
      <c r="S11" s="586"/>
      <c r="T11" s="586"/>
      <c r="U11" s="586"/>
      <c r="V11" s="587"/>
      <c r="W11" s="597"/>
      <c r="X11" s="407"/>
      <c r="Y11" s="407"/>
      <c r="Z11" s="407"/>
      <c r="AA11" s="407"/>
      <c r="AB11" s="407"/>
      <c r="AC11" s="407"/>
      <c r="AD11" s="407"/>
      <c r="AE11" s="407"/>
      <c r="AF11" s="407"/>
      <c r="AG11" s="407"/>
      <c r="AH11" s="407"/>
      <c r="AI11" s="407"/>
      <c r="AJ11" s="407"/>
      <c r="AK11" s="407"/>
      <c r="AL11" s="598"/>
      <c r="AM11" s="513" t="s">
        <v>118</v>
      </c>
      <c r="AN11" s="413"/>
      <c r="AO11" s="413"/>
      <c r="AP11" s="413"/>
      <c r="AQ11" s="413"/>
      <c r="AR11" s="413"/>
      <c r="AS11" s="413"/>
      <c r="AT11" s="414"/>
      <c r="AU11" s="514" t="s">
        <v>119</v>
      </c>
      <c r="AV11" s="515"/>
      <c r="AW11" s="515"/>
      <c r="AX11" s="515"/>
      <c r="AY11" s="470" t="s">
        <v>120</v>
      </c>
      <c r="AZ11" s="471"/>
      <c r="BA11" s="471"/>
      <c r="BB11" s="471"/>
      <c r="BC11" s="471"/>
      <c r="BD11" s="471"/>
      <c r="BE11" s="471"/>
      <c r="BF11" s="471"/>
      <c r="BG11" s="471"/>
      <c r="BH11" s="471"/>
      <c r="BI11" s="471"/>
      <c r="BJ11" s="471"/>
      <c r="BK11" s="471"/>
      <c r="BL11" s="471"/>
      <c r="BM11" s="472"/>
      <c r="BN11" s="456">
        <v>0</v>
      </c>
      <c r="BO11" s="457"/>
      <c r="BP11" s="457"/>
      <c r="BQ11" s="457"/>
      <c r="BR11" s="457"/>
      <c r="BS11" s="457"/>
      <c r="BT11" s="457"/>
      <c r="BU11" s="458"/>
      <c r="BV11" s="456">
        <v>0</v>
      </c>
      <c r="BW11" s="457"/>
      <c r="BX11" s="457"/>
      <c r="BY11" s="457"/>
      <c r="BZ11" s="457"/>
      <c r="CA11" s="457"/>
      <c r="CB11" s="457"/>
      <c r="CC11" s="458"/>
      <c r="CD11" s="496" t="s">
        <v>121</v>
      </c>
      <c r="CE11" s="416"/>
      <c r="CF11" s="416"/>
      <c r="CG11" s="416"/>
      <c r="CH11" s="416"/>
      <c r="CI11" s="416"/>
      <c r="CJ11" s="416"/>
      <c r="CK11" s="416"/>
      <c r="CL11" s="416"/>
      <c r="CM11" s="416"/>
      <c r="CN11" s="416"/>
      <c r="CO11" s="416"/>
      <c r="CP11" s="416"/>
      <c r="CQ11" s="416"/>
      <c r="CR11" s="416"/>
      <c r="CS11" s="497"/>
      <c r="CT11" s="559" t="s">
        <v>122</v>
      </c>
      <c r="CU11" s="560"/>
      <c r="CV11" s="560"/>
      <c r="CW11" s="560"/>
      <c r="CX11" s="560"/>
      <c r="CY11" s="560"/>
      <c r="CZ11" s="560"/>
      <c r="DA11" s="561"/>
      <c r="DB11" s="559" t="s">
        <v>122</v>
      </c>
      <c r="DC11" s="560"/>
      <c r="DD11" s="560"/>
      <c r="DE11" s="560"/>
      <c r="DF11" s="560"/>
      <c r="DG11" s="560"/>
      <c r="DH11" s="560"/>
      <c r="DI11" s="561"/>
    </row>
    <row r="12" spans="1:119" ht="18.75" customHeight="1" x14ac:dyDescent="0.2">
      <c r="A12" s="163"/>
      <c r="B12" s="562" t="s">
        <v>123</v>
      </c>
      <c r="C12" s="563"/>
      <c r="D12" s="563"/>
      <c r="E12" s="563"/>
      <c r="F12" s="563"/>
      <c r="G12" s="563"/>
      <c r="H12" s="563"/>
      <c r="I12" s="563"/>
      <c r="J12" s="563"/>
      <c r="K12" s="564"/>
      <c r="L12" s="571" t="s">
        <v>124</v>
      </c>
      <c r="M12" s="572"/>
      <c r="N12" s="572"/>
      <c r="O12" s="572"/>
      <c r="P12" s="572"/>
      <c r="Q12" s="573"/>
      <c r="R12" s="574">
        <v>312433</v>
      </c>
      <c r="S12" s="575"/>
      <c r="T12" s="575"/>
      <c r="U12" s="575"/>
      <c r="V12" s="576"/>
      <c r="W12" s="577" t="s">
        <v>1</v>
      </c>
      <c r="X12" s="515"/>
      <c r="Y12" s="515"/>
      <c r="Z12" s="515"/>
      <c r="AA12" s="515"/>
      <c r="AB12" s="578"/>
      <c r="AC12" s="579" t="s">
        <v>125</v>
      </c>
      <c r="AD12" s="580"/>
      <c r="AE12" s="580"/>
      <c r="AF12" s="580"/>
      <c r="AG12" s="581"/>
      <c r="AH12" s="579" t="s">
        <v>126</v>
      </c>
      <c r="AI12" s="580"/>
      <c r="AJ12" s="580"/>
      <c r="AK12" s="580"/>
      <c r="AL12" s="582"/>
      <c r="AM12" s="513" t="s">
        <v>127</v>
      </c>
      <c r="AN12" s="413"/>
      <c r="AO12" s="413"/>
      <c r="AP12" s="413"/>
      <c r="AQ12" s="413"/>
      <c r="AR12" s="413"/>
      <c r="AS12" s="413"/>
      <c r="AT12" s="414"/>
      <c r="AU12" s="514" t="s">
        <v>90</v>
      </c>
      <c r="AV12" s="515"/>
      <c r="AW12" s="515"/>
      <c r="AX12" s="515"/>
      <c r="AY12" s="470" t="s">
        <v>128</v>
      </c>
      <c r="AZ12" s="471"/>
      <c r="BA12" s="471"/>
      <c r="BB12" s="471"/>
      <c r="BC12" s="471"/>
      <c r="BD12" s="471"/>
      <c r="BE12" s="471"/>
      <c r="BF12" s="471"/>
      <c r="BG12" s="471"/>
      <c r="BH12" s="471"/>
      <c r="BI12" s="471"/>
      <c r="BJ12" s="471"/>
      <c r="BK12" s="471"/>
      <c r="BL12" s="471"/>
      <c r="BM12" s="472"/>
      <c r="BN12" s="456">
        <v>8970000</v>
      </c>
      <c r="BO12" s="457"/>
      <c r="BP12" s="457"/>
      <c r="BQ12" s="457"/>
      <c r="BR12" s="457"/>
      <c r="BS12" s="457"/>
      <c r="BT12" s="457"/>
      <c r="BU12" s="458"/>
      <c r="BV12" s="456">
        <v>4920000</v>
      </c>
      <c r="BW12" s="457"/>
      <c r="BX12" s="457"/>
      <c r="BY12" s="457"/>
      <c r="BZ12" s="457"/>
      <c r="CA12" s="457"/>
      <c r="CB12" s="457"/>
      <c r="CC12" s="458"/>
      <c r="CD12" s="496" t="s">
        <v>129</v>
      </c>
      <c r="CE12" s="416"/>
      <c r="CF12" s="416"/>
      <c r="CG12" s="416"/>
      <c r="CH12" s="416"/>
      <c r="CI12" s="416"/>
      <c r="CJ12" s="416"/>
      <c r="CK12" s="416"/>
      <c r="CL12" s="416"/>
      <c r="CM12" s="416"/>
      <c r="CN12" s="416"/>
      <c r="CO12" s="416"/>
      <c r="CP12" s="416"/>
      <c r="CQ12" s="416"/>
      <c r="CR12" s="416"/>
      <c r="CS12" s="497"/>
      <c r="CT12" s="559" t="s">
        <v>122</v>
      </c>
      <c r="CU12" s="560"/>
      <c r="CV12" s="560"/>
      <c r="CW12" s="560"/>
      <c r="CX12" s="560"/>
      <c r="CY12" s="560"/>
      <c r="CZ12" s="560"/>
      <c r="DA12" s="561"/>
      <c r="DB12" s="559" t="s">
        <v>122</v>
      </c>
      <c r="DC12" s="560"/>
      <c r="DD12" s="560"/>
      <c r="DE12" s="560"/>
      <c r="DF12" s="560"/>
      <c r="DG12" s="560"/>
      <c r="DH12" s="560"/>
      <c r="DI12" s="561"/>
    </row>
    <row r="13" spans="1:119" ht="18.75" customHeight="1" x14ac:dyDescent="0.2">
      <c r="A13" s="163"/>
      <c r="B13" s="565"/>
      <c r="C13" s="566"/>
      <c r="D13" s="566"/>
      <c r="E13" s="566"/>
      <c r="F13" s="566"/>
      <c r="G13" s="566"/>
      <c r="H13" s="566"/>
      <c r="I13" s="566"/>
      <c r="J13" s="566"/>
      <c r="K13" s="567"/>
      <c r="L13" s="172"/>
      <c r="M13" s="540" t="s">
        <v>130</v>
      </c>
      <c r="N13" s="541"/>
      <c r="O13" s="541"/>
      <c r="P13" s="541"/>
      <c r="Q13" s="542"/>
      <c r="R13" s="543">
        <v>308749</v>
      </c>
      <c r="S13" s="544"/>
      <c r="T13" s="544"/>
      <c r="U13" s="544"/>
      <c r="V13" s="545"/>
      <c r="W13" s="546" t="s">
        <v>131</v>
      </c>
      <c r="X13" s="442"/>
      <c r="Y13" s="442"/>
      <c r="Z13" s="442"/>
      <c r="AA13" s="442"/>
      <c r="AB13" s="443"/>
      <c r="AC13" s="409">
        <v>4312</v>
      </c>
      <c r="AD13" s="410"/>
      <c r="AE13" s="410"/>
      <c r="AF13" s="410"/>
      <c r="AG13" s="411"/>
      <c r="AH13" s="409">
        <v>4550</v>
      </c>
      <c r="AI13" s="410"/>
      <c r="AJ13" s="410"/>
      <c r="AK13" s="410"/>
      <c r="AL13" s="469"/>
      <c r="AM13" s="513" t="s">
        <v>132</v>
      </c>
      <c r="AN13" s="413"/>
      <c r="AO13" s="413"/>
      <c r="AP13" s="413"/>
      <c r="AQ13" s="413"/>
      <c r="AR13" s="413"/>
      <c r="AS13" s="413"/>
      <c r="AT13" s="414"/>
      <c r="AU13" s="514" t="s">
        <v>119</v>
      </c>
      <c r="AV13" s="515"/>
      <c r="AW13" s="515"/>
      <c r="AX13" s="515"/>
      <c r="AY13" s="470" t="s">
        <v>133</v>
      </c>
      <c r="AZ13" s="471"/>
      <c r="BA13" s="471"/>
      <c r="BB13" s="471"/>
      <c r="BC13" s="471"/>
      <c r="BD13" s="471"/>
      <c r="BE13" s="471"/>
      <c r="BF13" s="471"/>
      <c r="BG13" s="471"/>
      <c r="BH13" s="471"/>
      <c r="BI13" s="471"/>
      <c r="BJ13" s="471"/>
      <c r="BK13" s="471"/>
      <c r="BL13" s="471"/>
      <c r="BM13" s="472"/>
      <c r="BN13" s="456">
        <v>-3613043</v>
      </c>
      <c r="BO13" s="457"/>
      <c r="BP13" s="457"/>
      <c r="BQ13" s="457"/>
      <c r="BR13" s="457"/>
      <c r="BS13" s="457"/>
      <c r="BT13" s="457"/>
      <c r="BU13" s="458"/>
      <c r="BV13" s="456">
        <v>197970</v>
      </c>
      <c r="BW13" s="457"/>
      <c r="BX13" s="457"/>
      <c r="BY13" s="457"/>
      <c r="BZ13" s="457"/>
      <c r="CA13" s="457"/>
      <c r="CB13" s="457"/>
      <c r="CC13" s="458"/>
      <c r="CD13" s="496" t="s">
        <v>134</v>
      </c>
      <c r="CE13" s="416"/>
      <c r="CF13" s="416"/>
      <c r="CG13" s="416"/>
      <c r="CH13" s="416"/>
      <c r="CI13" s="416"/>
      <c r="CJ13" s="416"/>
      <c r="CK13" s="416"/>
      <c r="CL13" s="416"/>
      <c r="CM13" s="416"/>
      <c r="CN13" s="416"/>
      <c r="CO13" s="416"/>
      <c r="CP13" s="416"/>
      <c r="CQ13" s="416"/>
      <c r="CR13" s="416"/>
      <c r="CS13" s="497"/>
      <c r="CT13" s="453">
        <v>1.3</v>
      </c>
      <c r="CU13" s="454"/>
      <c r="CV13" s="454"/>
      <c r="CW13" s="454"/>
      <c r="CX13" s="454"/>
      <c r="CY13" s="454"/>
      <c r="CZ13" s="454"/>
      <c r="DA13" s="455"/>
      <c r="DB13" s="453">
        <v>1.6</v>
      </c>
      <c r="DC13" s="454"/>
      <c r="DD13" s="454"/>
      <c r="DE13" s="454"/>
      <c r="DF13" s="454"/>
      <c r="DG13" s="454"/>
      <c r="DH13" s="454"/>
      <c r="DI13" s="455"/>
    </row>
    <row r="14" spans="1:119" ht="18.75" customHeight="1" thickBot="1" x14ac:dyDescent="0.25">
      <c r="A14" s="163"/>
      <c r="B14" s="565"/>
      <c r="C14" s="566"/>
      <c r="D14" s="566"/>
      <c r="E14" s="566"/>
      <c r="F14" s="566"/>
      <c r="G14" s="566"/>
      <c r="H14" s="566"/>
      <c r="I14" s="566"/>
      <c r="J14" s="566"/>
      <c r="K14" s="567"/>
      <c r="L14" s="530" t="s">
        <v>135</v>
      </c>
      <c r="M14" s="583"/>
      <c r="N14" s="583"/>
      <c r="O14" s="583"/>
      <c r="P14" s="583"/>
      <c r="Q14" s="584"/>
      <c r="R14" s="543">
        <v>315155</v>
      </c>
      <c r="S14" s="544"/>
      <c r="T14" s="544"/>
      <c r="U14" s="544"/>
      <c r="V14" s="545"/>
      <c r="W14" s="547"/>
      <c r="X14" s="445"/>
      <c r="Y14" s="445"/>
      <c r="Z14" s="445"/>
      <c r="AA14" s="445"/>
      <c r="AB14" s="446"/>
      <c r="AC14" s="536">
        <v>3</v>
      </c>
      <c r="AD14" s="537"/>
      <c r="AE14" s="537"/>
      <c r="AF14" s="537"/>
      <c r="AG14" s="538"/>
      <c r="AH14" s="536">
        <v>3.2</v>
      </c>
      <c r="AI14" s="537"/>
      <c r="AJ14" s="537"/>
      <c r="AK14" s="537"/>
      <c r="AL14" s="539"/>
      <c r="AM14" s="513"/>
      <c r="AN14" s="413"/>
      <c r="AO14" s="413"/>
      <c r="AP14" s="413"/>
      <c r="AQ14" s="413"/>
      <c r="AR14" s="413"/>
      <c r="AS14" s="413"/>
      <c r="AT14" s="414"/>
      <c r="AU14" s="514"/>
      <c r="AV14" s="515"/>
      <c r="AW14" s="515"/>
      <c r="AX14" s="515"/>
      <c r="AY14" s="470"/>
      <c r="AZ14" s="471"/>
      <c r="BA14" s="471"/>
      <c r="BB14" s="471"/>
      <c r="BC14" s="471"/>
      <c r="BD14" s="471"/>
      <c r="BE14" s="471"/>
      <c r="BF14" s="471"/>
      <c r="BG14" s="471"/>
      <c r="BH14" s="471"/>
      <c r="BI14" s="471"/>
      <c r="BJ14" s="471"/>
      <c r="BK14" s="471"/>
      <c r="BL14" s="471"/>
      <c r="BM14" s="472"/>
      <c r="BN14" s="456"/>
      <c r="BO14" s="457"/>
      <c r="BP14" s="457"/>
      <c r="BQ14" s="457"/>
      <c r="BR14" s="457"/>
      <c r="BS14" s="457"/>
      <c r="BT14" s="457"/>
      <c r="BU14" s="458"/>
      <c r="BV14" s="456"/>
      <c r="BW14" s="457"/>
      <c r="BX14" s="457"/>
      <c r="BY14" s="457"/>
      <c r="BZ14" s="457"/>
      <c r="CA14" s="457"/>
      <c r="CB14" s="457"/>
      <c r="CC14" s="458"/>
      <c r="CD14" s="493" t="s">
        <v>136</v>
      </c>
      <c r="CE14" s="494"/>
      <c r="CF14" s="494"/>
      <c r="CG14" s="494"/>
      <c r="CH14" s="494"/>
      <c r="CI14" s="494"/>
      <c r="CJ14" s="494"/>
      <c r="CK14" s="494"/>
      <c r="CL14" s="494"/>
      <c r="CM14" s="494"/>
      <c r="CN14" s="494"/>
      <c r="CO14" s="494"/>
      <c r="CP14" s="494"/>
      <c r="CQ14" s="494"/>
      <c r="CR14" s="494"/>
      <c r="CS14" s="495"/>
      <c r="CT14" s="553" t="s">
        <v>122</v>
      </c>
      <c r="CU14" s="554"/>
      <c r="CV14" s="554"/>
      <c r="CW14" s="554"/>
      <c r="CX14" s="554"/>
      <c r="CY14" s="554"/>
      <c r="CZ14" s="554"/>
      <c r="DA14" s="555"/>
      <c r="DB14" s="553" t="s">
        <v>122</v>
      </c>
      <c r="DC14" s="554"/>
      <c r="DD14" s="554"/>
      <c r="DE14" s="554"/>
      <c r="DF14" s="554"/>
      <c r="DG14" s="554"/>
      <c r="DH14" s="554"/>
      <c r="DI14" s="555"/>
    </row>
    <row r="15" spans="1:119" ht="18.75" customHeight="1" x14ac:dyDescent="0.2">
      <c r="A15" s="163"/>
      <c r="B15" s="565"/>
      <c r="C15" s="566"/>
      <c r="D15" s="566"/>
      <c r="E15" s="566"/>
      <c r="F15" s="566"/>
      <c r="G15" s="566"/>
      <c r="H15" s="566"/>
      <c r="I15" s="566"/>
      <c r="J15" s="566"/>
      <c r="K15" s="567"/>
      <c r="L15" s="172"/>
      <c r="M15" s="540" t="s">
        <v>130</v>
      </c>
      <c r="N15" s="541"/>
      <c r="O15" s="541"/>
      <c r="P15" s="541"/>
      <c r="Q15" s="542"/>
      <c r="R15" s="543">
        <v>311823</v>
      </c>
      <c r="S15" s="544"/>
      <c r="T15" s="544"/>
      <c r="U15" s="544"/>
      <c r="V15" s="545"/>
      <c r="W15" s="546" t="s">
        <v>137</v>
      </c>
      <c r="X15" s="442"/>
      <c r="Y15" s="442"/>
      <c r="Z15" s="442"/>
      <c r="AA15" s="442"/>
      <c r="AB15" s="443"/>
      <c r="AC15" s="409">
        <v>36152</v>
      </c>
      <c r="AD15" s="410"/>
      <c r="AE15" s="410"/>
      <c r="AF15" s="410"/>
      <c r="AG15" s="411"/>
      <c r="AH15" s="409">
        <v>36734</v>
      </c>
      <c r="AI15" s="410"/>
      <c r="AJ15" s="410"/>
      <c r="AK15" s="410"/>
      <c r="AL15" s="469"/>
      <c r="AM15" s="513"/>
      <c r="AN15" s="413"/>
      <c r="AO15" s="413"/>
      <c r="AP15" s="413"/>
      <c r="AQ15" s="413"/>
      <c r="AR15" s="413"/>
      <c r="AS15" s="413"/>
      <c r="AT15" s="414"/>
      <c r="AU15" s="514"/>
      <c r="AV15" s="515"/>
      <c r="AW15" s="515"/>
      <c r="AX15" s="515"/>
      <c r="AY15" s="482" t="s">
        <v>138</v>
      </c>
      <c r="AZ15" s="483"/>
      <c r="BA15" s="483"/>
      <c r="BB15" s="483"/>
      <c r="BC15" s="483"/>
      <c r="BD15" s="483"/>
      <c r="BE15" s="483"/>
      <c r="BF15" s="483"/>
      <c r="BG15" s="483"/>
      <c r="BH15" s="483"/>
      <c r="BI15" s="483"/>
      <c r="BJ15" s="483"/>
      <c r="BK15" s="483"/>
      <c r="BL15" s="483"/>
      <c r="BM15" s="484"/>
      <c r="BN15" s="485">
        <v>48098999</v>
      </c>
      <c r="BO15" s="486"/>
      <c r="BP15" s="486"/>
      <c r="BQ15" s="486"/>
      <c r="BR15" s="486"/>
      <c r="BS15" s="486"/>
      <c r="BT15" s="486"/>
      <c r="BU15" s="487"/>
      <c r="BV15" s="485">
        <v>47720616</v>
      </c>
      <c r="BW15" s="486"/>
      <c r="BX15" s="486"/>
      <c r="BY15" s="486"/>
      <c r="BZ15" s="486"/>
      <c r="CA15" s="486"/>
      <c r="CB15" s="486"/>
      <c r="CC15" s="487"/>
      <c r="CD15" s="556" t="s">
        <v>139</v>
      </c>
      <c r="CE15" s="557"/>
      <c r="CF15" s="557"/>
      <c r="CG15" s="557"/>
      <c r="CH15" s="557"/>
      <c r="CI15" s="557"/>
      <c r="CJ15" s="557"/>
      <c r="CK15" s="557"/>
      <c r="CL15" s="557"/>
      <c r="CM15" s="557"/>
      <c r="CN15" s="557"/>
      <c r="CO15" s="557"/>
      <c r="CP15" s="557"/>
      <c r="CQ15" s="557"/>
      <c r="CR15" s="557"/>
      <c r="CS15" s="55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5"/>
      <c r="C16" s="566"/>
      <c r="D16" s="566"/>
      <c r="E16" s="566"/>
      <c r="F16" s="566"/>
      <c r="G16" s="566"/>
      <c r="H16" s="566"/>
      <c r="I16" s="566"/>
      <c r="J16" s="566"/>
      <c r="K16" s="567"/>
      <c r="L16" s="530" t="s">
        <v>140</v>
      </c>
      <c r="M16" s="531"/>
      <c r="N16" s="531"/>
      <c r="O16" s="531"/>
      <c r="P16" s="531"/>
      <c r="Q16" s="532"/>
      <c r="R16" s="533" t="s">
        <v>141</v>
      </c>
      <c r="S16" s="534"/>
      <c r="T16" s="534"/>
      <c r="U16" s="534"/>
      <c r="V16" s="535"/>
      <c r="W16" s="547"/>
      <c r="X16" s="445"/>
      <c r="Y16" s="445"/>
      <c r="Z16" s="445"/>
      <c r="AA16" s="445"/>
      <c r="AB16" s="446"/>
      <c r="AC16" s="536">
        <v>24.7</v>
      </c>
      <c r="AD16" s="537"/>
      <c r="AE16" s="537"/>
      <c r="AF16" s="537"/>
      <c r="AG16" s="538"/>
      <c r="AH16" s="536">
        <v>25.5</v>
      </c>
      <c r="AI16" s="537"/>
      <c r="AJ16" s="537"/>
      <c r="AK16" s="537"/>
      <c r="AL16" s="539"/>
      <c r="AM16" s="513"/>
      <c r="AN16" s="413"/>
      <c r="AO16" s="413"/>
      <c r="AP16" s="413"/>
      <c r="AQ16" s="413"/>
      <c r="AR16" s="413"/>
      <c r="AS16" s="413"/>
      <c r="AT16" s="414"/>
      <c r="AU16" s="514"/>
      <c r="AV16" s="515"/>
      <c r="AW16" s="515"/>
      <c r="AX16" s="515"/>
      <c r="AY16" s="470" t="s">
        <v>142</v>
      </c>
      <c r="AZ16" s="471"/>
      <c r="BA16" s="471"/>
      <c r="BB16" s="471"/>
      <c r="BC16" s="471"/>
      <c r="BD16" s="471"/>
      <c r="BE16" s="471"/>
      <c r="BF16" s="471"/>
      <c r="BG16" s="471"/>
      <c r="BH16" s="471"/>
      <c r="BI16" s="471"/>
      <c r="BJ16" s="471"/>
      <c r="BK16" s="471"/>
      <c r="BL16" s="471"/>
      <c r="BM16" s="472"/>
      <c r="BN16" s="456">
        <v>61108029</v>
      </c>
      <c r="BO16" s="457"/>
      <c r="BP16" s="457"/>
      <c r="BQ16" s="457"/>
      <c r="BR16" s="457"/>
      <c r="BS16" s="457"/>
      <c r="BT16" s="457"/>
      <c r="BU16" s="458"/>
      <c r="BV16" s="456">
        <v>58243214</v>
      </c>
      <c r="BW16" s="457"/>
      <c r="BX16" s="457"/>
      <c r="BY16" s="457"/>
      <c r="BZ16" s="457"/>
      <c r="CA16" s="457"/>
      <c r="CB16" s="457"/>
      <c r="CC16" s="458"/>
      <c r="CD16" s="176"/>
      <c r="CE16" s="488"/>
      <c r="CF16" s="488"/>
      <c r="CG16" s="488"/>
      <c r="CH16" s="488"/>
      <c r="CI16" s="488"/>
      <c r="CJ16" s="488"/>
      <c r="CK16" s="488"/>
      <c r="CL16" s="488"/>
      <c r="CM16" s="488"/>
      <c r="CN16" s="488"/>
      <c r="CO16" s="488"/>
      <c r="CP16" s="488"/>
      <c r="CQ16" s="488"/>
      <c r="CR16" s="488"/>
      <c r="CS16" s="489"/>
      <c r="CT16" s="453"/>
      <c r="CU16" s="454"/>
      <c r="CV16" s="454"/>
      <c r="CW16" s="454"/>
      <c r="CX16" s="454"/>
      <c r="CY16" s="454"/>
      <c r="CZ16" s="454"/>
      <c r="DA16" s="455"/>
      <c r="DB16" s="453"/>
      <c r="DC16" s="454"/>
      <c r="DD16" s="454"/>
      <c r="DE16" s="454"/>
      <c r="DF16" s="454"/>
      <c r="DG16" s="454"/>
      <c r="DH16" s="454"/>
      <c r="DI16" s="455"/>
    </row>
    <row r="17" spans="1:113" ht="18.75" customHeight="1" thickBot="1" x14ac:dyDescent="0.25">
      <c r="A17" s="163"/>
      <c r="B17" s="568"/>
      <c r="C17" s="569"/>
      <c r="D17" s="569"/>
      <c r="E17" s="569"/>
      <c r="F17" s="569"/>
      <c r="G17" s="569"/>
      <c r="H17" s="569"/>
      <c r="I17" s="569"/>
      <c r="J17" s="569"/>
      <c r="K17" s="570"/>
      <c r="L17" s="177"/>
      <c r="M17" s="549" t="s">
        <v>143</v>
      </c>
      <c r="N17" s="550"/>
      <c r="O17" s="550"/>
      <c r="P17" s="550"/>
      <c r="Q17" s="551"/>
      <c r="R17" s="533" t="s">
        <v>144</v>
      </c>
      <c r="S17" s="534"/>
      <c r="T17" s="534"/>
      <c r="U17" s="534"/>
      <c r="V17" s="535"/>
      <c r="W17" s="546" t="s">
        <v>145</v>
      </c>
      <c r="X17" s="442"/>
      <c r="Y17" s="442"/>
      <c r="Z17" s="442"/>
      <c r="AA17" s="442"/>
      <c r="AB17" s="443"/>
      <c r="AC17" s="409">
        <v>105663</v>
      </c>
      <c r="AD17" s="410"/>
      <c r="AE17" s="410"/>
      <c r="AF17" s="410"/>
      <c r="AG17" s="411"/>
      <c r="AH17" s="409">
        <v>102817</v>
      </c>
      <c r="AI17" s="410"/>
      <c r="AJ17" s="410"/>
      <c r="AK17" s="410"/>
      <c r="AL17" s="469"/>
      <c r="AM17" s="513"/>
      <c r="AN17" s="413"/>
      <c r="AO17" s="413"/>
      <c r="AP17" s="413"/>
      <c r="AQ17" s="413"/>
      <c r="AR17" s="413"/>
      <c r="AS17" s="413"/>
      <c r="AT17" s="414"/>
      <c r="AU17" s="514"/>
      <c r="AV17" s="515"/>
      <c r="AW17" s="515"/>
      <c r="AX17" s="515"/>
      <c r="AY17" s="470" t="s">
        <v>146</v>
      </c>
      <c r="AZ17" s="471"/>
      <c r="BA17" s="471"/>
      <c r="BB17" s="471"/>
      <c r="BC17" s="471"/>
      <c r="BD17" s="471"/>
      <c r="BE17" s="471"/>
      <c r="BF17" s="471"/>
      <c r="BG17" s="471"/>
      <c r="BH17" s="471"/>
      <c r="BI17" s="471"/>
      <c r="BJ17" s="471"/>
      <c r="BK17" s="471"/>
      <c r="BL17" s="471"/>
      <c r="BM17" s="472"/>
      <c r="BN17" s="456">
        <v>61217052</v>
      </c>
      <c r="BO17" s="457"/>
      <c r="BP17" s="457"/>
      <c r="BQ17" s="457"/>
      <c r="BR17" s="457"/>
      <c r="BS17" s="457"/>
      <c r="BT17" s="457"/>
      <c r="BU17" s="458"/>
      <c r="BV17" s="456">
        <v>60673682</v>
      </c>
      <c r="BW17" s="457"/>
      <c r="BX17" s="457"/>
      <c r="BY17" s="457"/>
      <c r="BZ17" s="457"/>
      <c r="CA17" s="457"/>
      <c r="CB17" s="457"/>
      <c r="CC17" s="458"/>
      <c r="CD17" s="176"/>
      <c r="CE17" s="488"/>
      <c r="CF17" s="488"/>
      <c r="CG17" s="488"/>
      <c r="CH17" s="488"/>
      <c r="CI17" s="488"/>
      <c r="CJ17" s="488"/>
      <c r="CK17" s="488"/>
      <c r="CL17" s="488"/>
      <c r="CM17" s="488"/>
      <c r="CN17" s="488"/>
      <c r="CO17" s="488"/>
      <c r="CP17" s="488"/>
      <c r="CQ17" s="488"/>
      <c r="CR17" s="488"/>
      <c r="CS17" s="489"/>
      <c r="CT17" s="453"/>
      <c r="CU17" s="454"/>
      <c r="CV17" s="454"/>
      <c r="CW17" s="454"/>
      <c r="CX17" s="454"/>
      <c r="CY17" s="454"/>
      <c r="CZ17" s="454"/>
      <c r="DA17" s="455"/>
      <c r="DB17" s="453"/>
      <c r="DC17" s="454"/>
      <c r="DD17" s="454"/>
      <c r="DE17" s="454"/>
      <c r="DF17" s="454"/>
      <c r="DG17" s="454"/>
      <c r="DH17" s="454"/>
      <c r="DI17" s="455"/>
    </row>
    <row r="18" spans="1:113" ht="18.75" customHeight="1" thickBot="1" x14ac:dyDescent="0.25">
      <c r="A18" s="163"/>
      <c r="B18" s="506" t="s">
        <v>147</v>
      </c>
      <c r="C18" s="507"/>
      <c r="D18" s="507"/>
      <c r="E18" s="508"/>
      <c r="F18" s="508"/>
      <c r="G18" s="508"/>
      <c r="H18" s="508"/>
      <c r="I18" s="508"/>
      <c r="J18" s="508"/>
      <c r="K18" s="508"/>
      <c r="L18" s="509">
        <v>757.2</v>
      </c>
      <c r="M18" s="509"/>
      <c r="N18" s="509"/>
      <c r="O18" s="509"/>
      <c r="P18" s="509"/>
      <c r="Q18" s="509"/>
      <c r="R18" s="510"/>
      <c r="S18" s="510"/>
      <c r="T18" s="510"/>
      <c r="U18" s="510"/>
      <c r="V18" s="511"/>
      <c r="W18" s="527"/>
      <c r="X18" s="528"/>
      <c r="Y18" s="528"/>
      <c r="Z18" s="528"/>
      <c r="AA18" s="528"/>
      <c r="AB18" s="552"/>
      <c r="AC18" s="426">
        <v>72.3</v>
      </c>
      <c r="AD18" s="427"/>
      <c r="AE18" s="427"/>
      <c r="AF18" s="427"/>
      <c r="AG18" s="512"/>
      <c r="AH18" s="426">
        <v>71.400000000000006</v>
      </c>
      <c r="AI18" s="427"/>
      <c r="AJ18" s="427"/>
      <c r="AK18" s="427"/>
      <c r="AL18" s="428"/>
      <c r="AM18" s="513"/>
      <c r="AN18" s="413"/>
      <c r="AO18" s="413"/>
      <c r="AP18" s="413"/>
      <c r="AQ18" s="413"/>
      <c r="AR18" s="413"/>
      <c r="AS18" s="413"/>
      <c r="AT18" s="414"/>
      <c r="AU18" s="514"/>
      <c r="AV18" s="515"/>
      <c r="AW18" s="515"/>
      <c r="AX18" s="515"/>
      <c r="AY18" s="470" t="s">
        <v>148</v>
      </c>
      <c r="AZ18" s="471"/>
      <c r="BA18" s="471"/>
      <c r="BB18" s="471"/>
      <c r="BC18" s="471"/>
      <c r="BD18" s="471"/>
      <c r="BE18" s="471"/>
      <c r="BF18" s="471"/>
      <c r="BG18" s="471"/>
      <c r="BH18" s="471"/>
      <c r="BI18" s="471"/>
      <c r="BJ18" s="471"/>
      <c r="BK18" s="471"/>
      <c r="BL18" s="471"/>
      <c r="BM18" s="472"/>
      <c r="BN18" s="456">
        <v>69040701</v>
      </c>
      <c r="BO18" s="457"/>
      <c r="BP18" s="457"/>
      <c r="BQ18" s="457"/>
      <c r="BR18" s="457"/>
      <c r="BS18" s="457"/>
      <c r="BT18" s="457"/>
      <c r="BU18" s="458"/>
      <c r="BV18" s="456">
        <v>64878656</v>
      </c>
      <c r="BW18" s="457"/>
      <c r="BX18" s="457"/>
      <c r="BY18" s="457"/>
      <c r="BZ18" s="457"/>
      <c r="CA18" s="457"/>
      <c r="CB18" s="457"/>
      <c r="CC18" s="458"/>
      <c r="CD18" s="176"/>
      <c r="CE18" s="488"/>
      <c r="CF18" s="488"/>
      <c r="CG18" s="488"/>
      <c r="CH18" s="488"/>
      <c r="CI18" s="488"/>
      <c r="CJ18" s="488"/>
      <c r="CK18" s="488"/>
      <c r="CL18" s="488"/>
      <c r="CM18" s="488"/>
      <c r="CN18" s="488"/>
      <c r="CO18" s="488"/>
      <c r="CP18" s="488"/>
      <c r="CQ18" s="488"/>
      <c r="CR18" s="488"/>
      <c r="CS18" s="489"/>
      <c r="CT18" s="453"/>
      <c r="CU18" s="454"/>
      <c r="CV18" s="454"/>
      <c r="CW18" s="454"/>
      <c r="CX18" s="454"/>
      <c r="CY18" s="454"/>
      <c r="CZ18" s="454"/>
      <c r="DA18" s="455"/>
      <c r="DB18" s="453"/>
      <c r="DC18" s="454"/>
      <c r="DD18" s="454"/>
      <c r="DE18" s="454"/>
      <c r="DF18" s="454"/>
      <c r="DG18" s="454"/>
      <c r="DH18" s="454"/>
      <c r="DI18" s="455"/>
    </row>
    <row r="19" spans="1:113" ht="18.75" customHeight="1" thickBot="1" x14ac:dyDescent="0.25">
      <c r="A19" s="163"/>
      <c r="B19" s="506" t="s">
        <v>149</v>
      </c>
      <c r="C19" s="507"/>
      <c r="D19" s="507"/>
      <c r="E19" s="508"/>
      <c r="F19" s="508"/>
      <c r="G19" s="508"/>
      <c r="H19" s="508"/>
      <c r="I19" s="508"/>
      <c r="J19" s="508"/>
      <c r="K19" s="508"/>
      <c r="L19" s="516">
        <v>433</v>
      </c>
      <c r="M19" s="516"/>
      <c r="N19" s="516"/>
      <c r="O19" s="516"/>
      <c r="P19" s="516"/>
      <c r="Q19" s="516"/>
      <c r="R19" s="517"/>
      <c r="S19" s="517"/>
      <c r="T19" s="517"/>
      <c r="U19" s="517"/>
      <c r="V19" s="518"/>
      <c r="W19" s="525"/>
      <c r="X19" s="526"/>
      <c r="Y19" s="526"/>
      <c r="Z19" s="526"/>
      <c r="AA19" s="526"/>
      <c r="AB19" s="526"/>
      <c r="AC19" s="529"/>
      <c r="AD19" s="529"/>
      <c r="AE19" s="529"/>
      <c r="AF19" s="529"/>
      <c r="AG19" s="529"/>
      <c r="AH19" s="529"/>
      <c r="AI19" s="529"/>
      <c r="AJ19" s="529"/>
      <c r="AK19" s="529"/>
      <c r="AL19" s="548"/>
      <c r="AM19" s="513"/>
      <c r="AN19" s="413"/>
      <c r="AO19" s="413"/>
      <c r="AP19" s="413"/>
      <c r="AQ19" s="413"/>
      <c r="AR19" s="413"/>
      <c r="AS19" s="413"/>
      <c r="AT19" s="414"/>
      <c r="AU19" s="514"/>
      <c r="AV19" s="515"/>
      <c r="AW19" s="515"/>
      <c r="AX19" s="515"/>
      <c r="AY19" s="470" t="s">
        <v>150</v>
      </c>
      <c r="AZ19" s="471"/>
      <c r="BA19" s="471"/>
      <c r="BB19" s="471"/>
      <c r="BC19" s="471"/>
      <c r="BD19" s="471"/>
      <c r="BE19" s="471"/>
      <c r="BF19" s="471"/>
      <c r="BG19" s="471"/>
      <c r="BH19" s="471"/>
      <c r="BI19" s="471"/>
      <c r="BJ19" s="471"/>
      <c r="BK19" s="471"/>
      <c r="BL19" s="471"/>
      <c r="BM19" s="472"/>
      <c r="BN19" s="456">
        <v>104641192</v>
      </c>
      <c r="BO19" s="457"/>
      <c r="BP19" s="457"/>
      <c r="BQ19" s="457"/>
      <c r="BR19" s="457"/>
      <c r="BS19" s="457"/>
      <c r="BT19" s="457"/>
      <c r="BU19" s="458"/>
      <c r="BV19" s="456">
        <v>101156064</v>
      </c>
      <c r="BW19" s="457"/>
      <c r="BX19" s="457"/>
      <c r="BY19" s="457"/>
      <c r="BZ19" s="457"/>
      <c r="CA19" s="457"/>
      <c r="CB19" s="457"/>
      <c r="CC19" s="458"/>
      <c r="CD19" s="176"/>
      <c r="CE19" s="488"/>
      <c r="CF19" s="488"/>
      <c r="CG19" s="488"/>
      <c r="CH19" s="488"/>
      <c r="CI19" s="488"/>
      <c r="CJ19" s="488"/>
      <c r="CK19" s="488"/>
      <c r="CL19" s="488"/>
      <c r="CM19" s="488"/>
      <c r="CN19" s="488"/>
      <c r="CO19" s="488"/>
      <c r="CP19" s="488"/>
      <c r="CQ19" s="488"/>
      <c r="CR19" s="488"/>
      <c r="CS19" s="489"/>
      <c r="CT19" s="453"/>
      <c r="CU19" s="454"/>
      <c r="CV19" s="454"/>
      <c r="CW19" s="454"/>
      <c r="CX19" s="454"/>
      <c r="CY19" s="454"/>
      <c r="CZ19" s="454"/>
      <c r="DA19" s="455"/>
      <c r="DB19" s="453"/>
      <c r="DC19" s="454"/>
      <c r="DD19" s="454"/>
      <c r="DE19" s="454"/>
      <c r="DF19" s="454"/>
      <c r="DG19" s="454"/>
      <c r="DH19" s="454"/>
      <c r="DI19" s="455"/>
    </row>
    <row r="20" spans="1:113" ht="18.75" customHeight="1" thickBot="1" x14ac:dyDescent="0.25">
      <c r="A20" s="163"/>
      <c r="B20" s="506" t="s">
        <v>151</v>
      </c>
      <c r="C20" s="507"/>
      <c r="D20" s="507"/>
      <c r="E20" s="508"/>
      <c r="F20" s="508"/>
      <c r="G20" s="508"/>
      <c r="H20" s="508"/>
      <c r="I20" s="508"/>
      <c r="J20" s="508"/>
      <c r="K20" s="508"/>
      <c r="L20" s="516">
        <v>140441</v>
      </c>
      <c r="M20" s="516"/>
      <c r="N20" s="516"/>
      <c r="O20" s="516"/>
      <c r="P20" s="516"/>
      <c r="Q20" s="516"/>
      <c r="R20" s="517"/>
      <c r="S20" s="517"/>
      <c r="T20" s="517"/>
      <c r="U20" s="517"/>
      <c r="V20" s="518"/>
      <c r="W20" s="527"/>
      <c r="X20" s="528"/>
      <c r="Y20" s="528"/>
      <c r="Z20" s="528"/>
      <c r="AA20" s="528"/>
      <c r="AB20" s="528"/>
      <c r="AC20" s="519"/>
      <c r="AD20" s="519"/>
      <c r="AE20" s="519"/>
      <c r="AF20" s="519"/>
      <c r="AG20" s="519"/>
      <c r="AH20" s="519"/>
      <c r="AI20" s="519"/>
      <c r="AJ20" s="519"/>
      <c r="AK20" s="519"/>
      <c r="AL20" s="520"/>
      <c r="AM20" s="521"/>
      <c r="AN20" s="418"/>
      <c r="AO20" s="418"/>
      <c r="AP20" s="418"/>
      <c r="AQ20" s="418"/>
      <c r="AR20" s="418"/>
      <c r="AS20" s="418"/>
      <c r="AT20" s="419"/>
      <c r="AU20" s="522"/>
      <c r="AV20" s="523"/>
      <c r="AW20" s="523"/>
      <c r="AX20" s="524"/>
      <c r="AY20" s="470"/>
      <c r="AZ20" s="471"/>
      <c r="BA20" s="471"/>
      <c r="BB20" s="471"/>
      <c r="BC20" s="471"/>
      <c r="BD20" s="471"/>
      <c r="BE20" s="471"/>
      <c r="BF20" s="471"/>
      <c r="BG20" s="471"/>
      <c r="BH20" s="471"/>
      <c r="BI20" s="471"/>
      <c r="BJ20" s="471"/>
      <c r="BK20" s="471"/>
      <c r="BL20" s="471"/>
      <c r="BM20" s="472"/>
      <c r="BN20" s="456"/>
      <c r="BO20" s="457"/>
      <c r="BP20" s="457"/>
      <c r="BQ20" s="457"/>
      <c r="BR20" s="457"/>
      <c r="BS20" s="457"/>
      <c r="BT20" s="457"/>
      <c r="BU20" s="458"/>
      <c r="BV20" s="456"/>
      <c r="BW20" s="457"/>
      <c r="BX20" s="457"/>
      <c r="BY20" s="457"/>
      <c r="BZ20" s="457"/>
      <c r="CA20" s="457"/>
      <c r="CB20" s="457"/>
      <c r="CC20" s="458"/>
      <c r="CD20" s="176"/>
      <c r="CE20" s="488"/>
      <c r="CF20" s="488"/>
      <c r="CG20" s="488"/>
      <c r="CH20" s="488"/>
      <c r="CI20" s="488"/>
      <c r="CJ20" s="488"/>
      <c r="CK20" s="488"/>
      <c r="CL20" s="488"/>
      <c r="CM20" s="488"/>
      <c r="CN20" s="488"/>
      <c r="CO20" s="488"/>
      <c r="CP20" s="488"/>
      <c r="CQ20" s="488"/>
      <c r="CR20" s="488"/>
      <c r="CS20" s="489"/>
      <c r="CT20" s="453"/>
      <c r="CU20" s="454"/>
      <c r="CV20" s="454"/>
      <c r="CW20" s="454"/>
      <c r="CX20" s="454"/>
      <c r="CY20" s="454"/>
      <c r="CZ20" s="454"/>
      <c r="DA20" s="455"/>
      <c r="DB20" s="453"/>
      <c r="DC20" s="454"/>
      <c r="DD20" s="454"/>
      <c r="DE20" s="454"/>
      <c r="DF20" s="454"/>
      <c r="DG20" s="454"/>
      <c r="DH20" s="454"/>
      <c r="DI20" s="455"/>
    </row>
    <row r="21" spans="1:113" ht="18.75" customHeight="1" thickBot="1" x14ac:dyDescent="0.25">
      <c r="A21" s="163"/>
      <c r="B21" s="503" t="s">
        <v>152</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29"/>
      <c r="AZ21" s="430"/>
      <c r="BA21" s="430"/>
      <c r="BB21" s="430"/>
      <c r="BC21" s="430"/>
      <c r="BD21" s="430"/>
      <c r="BE21" s="430"/>
      <c r="BF21" s="430"/>
      <c r="BG21" s="430"/>
      <c r="BH21" s="430"/>
      <c r="BI21" s="430"/>
      <c r="BJ21" s="430"/>
      <c r="BK21" s="430"/>
      <c r="BL21" s="430"/>
      <c r="BM21" s="431"/>
      <c r="BN21" s="490"/>
      <c r="BO21" s="491"/>
      <c r="BP21" s="491"/>
      <c r="BQ21" s="491"/>
      <c r="BR21" s="491"/>
      <c r="BS21" s="491"/>
      <c r="BT21" s="491"/>
      <c r="BU21" s="492"/>
      <c r="BV21" s="490"/>
      <c r="BW21" s="491"/>
      <c r="BX21" s="491"/>
      <c r="BY21" s="491"/>
      <c r="BZ21" s="491"/>
      <c r="CA21" s="491"/>
      <c r="CB21" s="491"/>
      <c r="CC21" s="492"/>
      <c r="CD21" s="176"/>
      <c r="CE21" s="488"/>
      <c r="CF21" s="488"/>
      <c r="CG21" s="488"/>
      <c r="CH21" s="488"/>
      <c r="CI21" s="488"/>
      <c r="CJ21" s="488"/>
      <c r="CK21" s="488"/>
      <c r="CL21" s="488"/>
      <c r="CM21" s="488"/>
      <c r="CN21" s="488"/>
      <c r="CO21" s="488"/>
      <c r="CP21" s="488"/>
      <c r="CQ21" s="488"/>
      <c r="CR21" s="488"/>
      <c r="CS21" s="489"/>
      <c r="CT21" s="453"/>
      <c r="CU21" s="454"/>
      <c r="CV21" s="454"/>
      <c r="CW21" s="454"/>
      <c r="CX21" s="454"/>
      <c r="CY21" s="454"/>
      <c r="CZ21" s="454"/>
      <c r="DA21" s="455"/>
      <c r="DB21" s="453"/>
      <c r="DC21" s="454"/>
      <c r="DD21" s="454"/>
      <c r="DE21" s="454"/>
      <c r="DF21" s="454"/>
      <c r="DG21" s="454"/>
      <c r="DH21" s="454"/>
      <c r="DI21" s="455"/>
    </row>
    <row r="22" spans="1:113" ht="18.75" customHeight="1" x14ac:dyDescent="0.2">
      <c r="A22" s="163"/>
      <c r="B22" s="432" t="s">
        <v>153</v>
      </c>
      <c r="C22" s="433"/>
      <c r="D22" s="434"/>
      <c r="E22" s="441" t="s">
        <v>1</v>
      </c>
      <c r="F22" s="442"/>
      <c r="G22" s="442"/>
      <c r="H22" s="442"/>
      <c r="I22" s="442"/>
      <c r="J22" s="442"/>
      <c r="K22" s="443"/>
      <c r="L22" s="441" t="s">
        <v>154</v>
      </c>
      <c r="M22" s="442"/>
      <c r="N22" s="442"/>
      <c r="O22" s="442"/>
      <c r="P22" s="443"/>
      <c r="Q22" s="447" t="s">
        <v>155</v>
      </c>
      <c r="R22" s="448"/>
      <c r="S22" s="448"/>
      <c r="T22" s="448"/>
      <c r="U22" s="448"/>
      <c r="V22" s="449"/>
      <c r="W22" s="498" t="s">
        <v>156</v>
      </c>
      <c r="X22" s="433"/>
      <c r="Y22" s="434"/>
      <c r="Z22" s="441" t="s">
        <v>1</v>
      </c>
      <c r="AA22" s="442"/>
      <c r="AB22" s="442"/>
      <c r="AC22" s="442"/>
      <c r="AD22" s="442"/>
      <c r="AE22" s="442"/>
      <c r="AF22" s="442"/>
      <c r="AG22" s="443"/>
      <c r="AH22" s="459" t="s">
        <v>157</v>
      </c>
      <c r="AI22" s="442"/>
      <c r="AJ22" s="442"/>
      <c r="AK22" s="442"/>
      <c r="AL22" s="443"/>
      <c r="AM22" s="459" t="s">
        <v>158</v>
      </c>
      <c r="AN22" s="460"/>
      <c r="AO22" s="460"/>
      <c r="AP22" s="460"/>
      <c r="AQ22" s="460"/>
      <c r="AR22" s="461"/>
      <c r="AS22" s="447" t="s">
        <v>155</v>
      </c>
      <c r="AT22" s="448"/>
      <c r="AU22" s="448"/>
      <c r="AV22" s="448"/>
      <c r="AW22" s="448"/>
      <c r="AX22" s="465"/>
      <c r="AY22" s="482" t="s">
        <v>159</v>
      </c>
      <c r="AZ22" s="483"/>
      <c r="BA22" s="483"/>
      <c r="BB22" s="483"/>
      <c r="BC22" s="483"/>
      <c r="BD22" s="483"/>
      <c r="BE22" s="483"/>
      <c r="BF22" s="483"/>
      <c r="BG22" s="483"/>
      <c r="BH22" s="483"/>
      <c r="BI22" s="483"/>
      <c r="BJ22" s="483"/>
      <c r="BK22" s="483"/>
      <c r="BL22" s="483"/>
      <c r="BM22" s="484"/>
      <c r="BN22" s="485">
        <v>100521476</v>
      </c>
      <c r="BO22" s="486"/>
      <c r="BP22" s="486"/>
      <c r="BQ22" s="486"/>
      <c r="BR22" s="486"/>
      <c r="BS22" s="486"/>
      <c r="BT22" s="486"/>
      <c r="BU22" s="487"/>
      <c r="BV22" s="485">
        <v>94468571</v>
      </c>
      <c r="BW22" s="486"/>
      <c r="BX22" s="486"/>
      <c r="BY22" s="486"/>
      <c r="BZ22" s="486"/>
      <c r="CA22" s="486"/>
      <c r="CB22" s="486"/>
      <c r="CC22" s="487"/>
      <c r="CD22" s="176"/>
      <c r="CE22" s="488"/>
      <c r="CF22" s="488"/>
      <c r="CG22" s="488"/>
      <c r="CH22" s="488"/>
      <c r="CI22" s="488"/>
      <c r="CJ22" s="488"/>
      <c r="CK22" s="488"/>
      <c r="CL22" s="488"/>
      <c r="CM22" s="488"/>
      <c r="CN22" s="488"/>
      <c r="CO22" s="488"/>
      <c r="CP22" s="488"/>
      <c r="CQ22" s="488"/>
      <c r="CR22" s="488"/>
      <c r="CS22" s="489"/>
      <c r="CT22" s="453"/>
      <c r="CU22" s="454"/>
      <c r="CV22" s="454"/>
      <c r="CW22" s="454"/>
      <c r="CX22" s="454"/>
      <c r="CY22" s="454"/>
      <c r="CZ22" s="454"/>
      <c r="DA22" s="455"/>
      <c r="DB22" s="453"/>
      <c r="DC22" s="454"/>
      <c r="DD22" s="454"/>
      <c r="DE22" s="454"/>
      <c r="DF22" s="454"/>
      <c r="DG22" s="454"/>
      <c r="DH22" s="454"/>
      <c r="DI22" s="455"/>
    </row>
    <row r="23" spans="1:113" ht="18.75" customHeight="1" x14ac:dyDescent="0.2">
      <c r="A23" s="163"/>
      <c r="B23" s="435"/>
      <c r="C23" s="436"/>
      <c r="D23" s="437"/>
      <c r="E23" s="444"/>
      <c r="F23" s="445"/>
      <c r="G23" s="445"/>
      <c r="H23" s="445"/>
      <c r="I23" s="445"/>
      <c r="J23" s="445"/>
      <c r="K23" s="446"/>
      <c r="L23" s="444"/>
      <c r="M23" s="445"/>
      <c r="N23" s="445"/>
      <c r="O23" s="445"/>
      <c r="P23" s="446"/>
      <c r="Q23" s="450"/>
      <c r="R23" s="451"/>
      <c r="S23" s="451"/>
      <c r="T23" s="451"/>
      <c r="U23" s="451"/>
      <c r="V23" s="452"/>
      <c r="W23" s="499"/>
      <c r="X23" s="436"/>
      <c r="Y23" s="437"/>
      <c r="Z23" s="444"/>
      <c r="AA23" s="445"/>
      <c r="AB23" s="445"/>
      <c r="AC23" s="445"/>
      <c r="AD23" s="445"/>
      <c r="AE23" s="445"/>
      <c r="AF23" s="445"/>
      <c r="AG23" s="446"/>
      <c r="AH23" s="444"/>
      <c r="AI23" s="445"/>
      <c r="AJ23" s="445"/>
      <c r="AK23" s="445"/>
      <c r="AL23" s="446"/>
      <c r="AM23" s="462"/>
      <c r="AN23" s="463"/>
      <c r="AO23" s="463"/>
      <c r="AP23" s="463"/>
      <c r="AQ23" s="463"/>
      <c r="AR23" s="464"/>
      <c r="AS23" s="450"/>
      <c r="AT23" s="451"/>
      <c r="AU23" s="451"/>
      <c r="AV23" s="451"/>
      <c r="AW23" s="451"/>
      <c r="AX23" s="466"/>
      <c r="AY23" s="470" t="s">
        <v>160</v>
      </c>
      <c r="AZ23" s="471"/>
      <c r="BA23" s="471"/>
      <c r="BB23" s="471"/>
      <c r="BC23" s="471"/>
      <c r="BD23" s="471"/>
      <c r="BE23" s="471"/>
      <c r="BF23" s="471"/>
      <c r="BG23" s="471"/>
      <c r="BH23" s="471"/>
      <c r="BI23" s="471"/>
      <c r="BJ23" s="471"/>
      <c r="BK23" s="471"/>
      <c r="BL23" s="471"/>
      <c r="BM23" s="472"/>
      <c r="BN23" s="456">
        <v>77856452</v>
      </c>
      <c r="BO23" s="457"/>
      <c r="BP23" s="457"/>
      <c r="BQ23" s="457"/>
      <c r="BR23" s="457"/>
      <c r="BS23" s="457"/>
      <c r="BT23" s="457"/>
      <c r="BU23" s="458"/>
      <c r="BV23" s="456">
        <v>75936758</v>
      </c>
      <c r="BW23" s="457"/>
      <c r="BX23" s="457"/>
      <c r="BY23" s="457"/>
      <c r="BZ23" s="457"/>
      <c r="CA23" s="457"/>
      <c r="CB23" s="457"/>
      <c r="CC23" s="458"/>
      <c r="CD23" s="176"/>
      <c r="CE23" s="488"/>
      <c r="CF23" s="488"/>
      <c r="CG23" s="488"/>
      <c r="CH23" s="488"/>
      <c r="CI23" s="488"/>
      <c r="CJ23" s="488"/>
      <c r="CK23" s="488"/>
      <c r="CL23" s="488"/>
      <c r="CM23" s="488"/>
      <c r="CN23" s="488"/>
      <c r="CO23" s="488"/>
      <c r="CP23" s="488"/>
      <c r="CQ23" s="488"/>
      <c r="CR23" s="488"/>
      <c r="CS23" s="489"/>
      <c r="CT23" s="453"/>
      <c r="CU23" s="454"/>
      <c r="CV23" s="454"/>
      <c r="CW23" s="454"/>
      <c r="CX23" s="454"/>
      <c r="CY23" s="454"/>
      <c r="CZ23" s="454"/>
      <c r="DA23" s="455"/>
      <c r="DB23" s="453"/>
      <c r="DC23" s="454"/>
      <c r="DD23" s="454"/>
      <c r="DE23" s="454"/>
      <c r="DF23" s="454"/>
      <c r="DG23" s="454"/>
      <c r="DH23" s="454"/>
      <c r="DI23" s="455"/>
    </row>
    <row r="24" spans="1:113" ht="18.75" customHeight="1" thickBot="1" x14ac:dyDescent="0.25">
      <c r="A24" s="163"/>
      <c r="B24" s="435"/>
      <c r="C24" s="436"/>
      <c r="D24" s="437"/>
      <c r="E24" s="412" t="s">
        <v>161</v>
      </c>
      <c r="F24" s="413"/>
      <c r="G24" s="413"/>
      <c r="H24" s="413"/>
      <c r="I24" s="413"/>
      <c r="J24" s="413"/>
      <c r="K24" s="414"/>
      <c r="L24" s="409">
        <v>1</v>
      </c>
      <c r="M24" s="410"/>
      <c r="N24" s="410"/>
      <c r="O24" s="410"/>
      <c r="P24" s="411"/>
      <c r="Q24" s="409">
        <v>10570</v>
      </c>
      <c r="R24" s="410"/>
      <c r="S24" s="410"/>
      <c r="T24" s="410"/>
      <c r="U24" s="410"/>
      <c r="V24" s="411"/>
      <c r="W24" s="499"/>
      <c r="X24" s="436"/>
      <c r="Y24" s="437"/>
      <c r="Z24" s="412" t="s">
        <v>162</v>
      </c>
      <c r="AA24" s="413"/>
      <c r="AB24" s="413"/>
      <c r="AC24" s="413"/>
      <c r="AD24" s="413"/>
      <c r="AE24" s="413"/>
      <c r="AF24" s="413"/>
      <c r="AG24" s="414"/>
      <c r="AH24" s="409">
        <v>1777</v>
      </c>
      <c r="AI24" s="410"/>
      <c r="AJ24" s="410"/>
      <c r="AK24" s="410"/>
      <c r="AL24" s="411"/>
      <c r="AM24" s="409">
        <v>5976051</v>
      </c>
      <c r="AN24" s="410"/>
      <c r="AO24" s="410"/>
      <c r="AP24" s="410"/>
      <c r="AQ24" s="410"/>
      <c r="AR24" s="411"/>
      <c r="AS24" s="409">
        <v>3363</v>
      </c>
      <c r="AT24" s="410"/>
      <c r="AU24" s="410"/>
      <c r="AV24" s="410"/>
      <c r="AW24" s="410"/>
      <c r="AX24" s="469"/>
      <c r="AY24" s="429" t="s">
        <v>163</v>
      </c>
      <c r="AZ24" s="430"/>
      <c r="BA24" s="430"/>
      <c r="BB24" s="430"/>
      <c r="BC24" s="430"/>
      <c r="BD24" s="430"/>
      <c r="BE24" s="430"/>
      <c r="BF24" s="430"/>
      <c r="BG24" s="430"/>
      <c r="BH24" s="430"/>
      <c r="BI24" s="430"/>
      <c r="BJ24" s="430"/>
      <c r="BK24" s="430"/>
      <c r="BL24" s="430"/>
      <c r="BM24" s="431"/>
      <c r="BN24" s="456">
        <v>59587236</v>
      </c>
      <c r="BO24" s="457"/>
      <c r="BP24" s="457"/>
      <c r="BQ24" s="457"/>
      <c r="BR24" s="457"/>
      <c r="BS24" s="457"/>
      <c r="BT24" s="457"/>
      <c r="BU24" s="458"/>
      <c r="BV24" s="456">
        <v>50490419</v>
      </c>
      <c r="BW24" s="457"/>
      <c r="BX24" s="457"/>
      <c r="BY24" s="457"/>
      <c r="BZ24" s="457"/>
      <c r="CA24" s="457"/>
      <c r="CB24" s="457"/>
      <c r="CC24" s="458"/>
      <c r="CD24" s="176"/>
      <c r="CE24" s="488"/>
      <c r="CF24" s="488"/>
      <c r="CG24" s="488"/>
      <c r="CH24" s="488"/>
      <c r="CI24" s="488"/>
      <c r="CJ24" s="488"/>
      <c r="CK24" s="488"/>
      <c r="CL24" s="488"/>
      <c r="CM24" s="488"/>
      <c r="CN24" s="488"/>
      <c r="CO24" s="488"/>
      <c r="CP24" s="488"/>
      <c r="CQ24" s="488"/>
      <c r="CR24" s="488"/>
      <c r="CS24" s="489"/>
      <c r="CT24" s="453"/>
      <c r="CU24" s="454"/>
      <c r="CV24" s="454"/>
      <c r="CW24" s="454"/>
      <c r="CX24" s="454"/>
      <c r="CY24" s="454"/>
      <c r="CZ24" s="454"/>
      <c r="DA24" s="455"/>
      <c r="DB24" s="453"/>
      <c r="DC24" s="454"/>
      <c r="DD24" s="454"/>
      <c r="DE24" s="454"/>
      <c r="DF24" s="454"/>
      <c r="DG24" s="454"/>
      <c r="DH24" s="454"/>
      <c r="DI24" s="455"/>
    </row>
    <row r="25" spans="1:113" ht="18.75" customHeight="1" x14ac:dyDescent="0.2">
      <c r="A25" s="163"/>
      <c r="B25" s="435"/>
      <c r="C25" s="436"/>
      <c r="D25" s="437"/>
      <c r="E25" s="412" t="s">
        <v>164</v>
      </c>
      <c r="F25" s="413"/>
      <c r="G25" s="413"/>
      <c r="H25" s="413"/>
      <c r="I25" s="413"/>
      <c r="J25" s="413"/>
      <c r="K25" s="414"/>
      <c r="L25" s="409">
        <v>2</v>
      </c>
      <c r="M25" s="410"/>
      <c r="N25" s="410"/>
      <c r="O25" s="410"/>
      <c r="P25" s="411"/>
      <c r="Q25" s="409">
        <v>8880</v>
      </c>
      <c r="R25" s="410"/>
      <c r="S25" s="410"/>
      <c r="T25" s="410"/>
      <c r="U25" s="410"/>
      <c r="V25" s="411"/>
      <c r="W25" s="499"/>
      <c r="X25" s="436"/>
      <c r="Y25" s="437"/>
      <c r="Z25" s="412" t="s">
        <v>165</v>
      </c>
      <c r="AA25" s="413"/>
      <c r="AB25" s="413"/>
      <c r="AC25" s="413"/>
      <c r="AD25" s="413"/>
      <c r="AE25" s="413"/>
      <c r="AF25" s="413"/>
      <c r="AG25" s="414"/>
      <c r="AH25" s="409" t="s">
        <v>122</v>
      </c>
      <c r="AI25" s="410"/>
      <c r="AJ25" s="410"/>
      <c r="AK25" s="410"/>
      <c r="AL25" s="411"/>
      <c r="AM25" s="409" t="s">
        <v>122</v>
      </c>
      <c r="AN25" s="410"/>
      <c r="AO25" s="410"/>
      <c r="AP25" s="410"/>
      <c r="AQ25" s="410"/>
      <c r="AR25" s="411"/>
      <c r="AS25" s="409" t="s">
        <v>122</v>
      </c>
      <c r="AT25" s="410"/>
      <c r="AU25" s="410"/>
      <c r="AV25" s="410"/>
      <c r="AW25" s="410"/>
      <c r="AX25" s="469"/>
      <c r="AY25" s="482" t="s">
        <v>166</v>
      </c>
      <c r="AZ25" s="483"/>
      <c r="BA25" s="483"/>
      <c r="BB25" s="483"/>
      <c r="BC25" s="483"/>
      <c r="BD25" s="483"/>
      <c r="BE25" s="483"/>
      <c r="BF25" s="483"/>
      <c r="BG25" s="483"/>
      <c r="BH25" s="483"/>
      <c r="BI25" s="483"/>
      <c r="BJ25" s="483"/>
      <c r="BK25" s="483"/>
      <c r="BL25" s="483"/>
      <c r="BM25" s="484"/>
      <c r="BN25" s="485">
        <v>29193938</v>
      </c>
      <c r="BO25" s="486"/>
      <c r="BP25" s="486"/>
      <c r="BQ25" s="486"/>
      <c r="BR25" s="486"/>
      <c r="BS25" s="486"/>
      <c r="BT25" s="486"/>
      <c r="BU25" s="487"/>
      <c r="BV25" s="485">
        <v>37772346</v>
      </c>
      <c r="BW25" s="486"/>
      <c r="BX25" s="486"/>
      <c r="BY25" s="486"/>
      <c r="BZ25" s="486"/>
      <c r="CA25" s="486"/>
      <c r="CB25" s="486"/>
      <c r="CC25" s="487"/>
      <c r="CD25" s="176"/>
      <c r="CE25" s="488"/>
      <c r="CF25" s="488"/>
      <c r="CG25" s="488"/>
      <c r="CH25" s="488"/>
      <c r="CI25" s="488"/>
      <c r="CJ25" s="488"/>
      <c r="CK25" s="488"/>
      <c r="CL25" s="488"/>
      <c r="CM25" s="488"/>
      <c r="CN25" s="488"/>
      <c r="CO25" s="488"/>
      <c r="CP25" s="488"/>
      <c r="CQ25" s="488"/>
      <c r="CR25" s="488"/>
      <c r="CS25" s="489"/>
      <c r="CT25" s="453"/>
      <c r="CU25" s="454"/>
      <c r="CV25" s="454"/>
      <c r="CW25" s="454"/>
      <c r="CX25" s="454"/>
      <c r="CY25" s="454"/>
      <c r="CZ25" s="454"/>
      <c r="DA25" s="455"/>
      <c r="DB25" s="453"/>
      <c r="DC25" s="454"/>
      <c r="DD25" s="454"/>
      <c r="DE25" s="454"/>
      <c r="DF25" s="454"/>
      <c r="DG25" s="454"/>
      <c r="DH25" s="454"/>
      <c r="DI25" s="455"/>
    </row>
    <row r="26" spans="1:113" ht="18.75" customHeight="1" x14ac:dyDescent="0.2">
      <c r="A26" s="163"/>
      <c r="B26" s="435"/>
      <c r="C26" s="436"/>
      <c r="D26" s="437"/>
      <c r="E26" s="412" t="s">
        <v>167</v>
      </c>
      <c r="F26" s="413"/>
      <c r="G26" s="413"/>
      <c r="H26" s="413"/>
      <c r="I26" s="413"/>
      <c r="J26" s="413"/>
      <c r="K26" s="414"/>
      <c r="L26" s="409">
        <v>1</v>
      </c>
      <c r="M26" s="410"/>
      <c r="N26" s="410"/>
      <c r="O26" s="410"/>
      <c r="P26" s="411"/>
      <c r="Q26" s="409">
        <v>7600</v>
      </c>
      <c r="R26" s="410"/>
      <c r="S26" s="410"/>
      <c r="T26" s="410"/>
      <c r="U26" s="410"/>
      <c r="V26" s="411"/>
      <c r="W26" s="499"/>
      <c r="X26" s="436"/>
      <c r="Y26" s="437"/>
      <c r="Z26" s="412" t="s">
        <v>168</v>
      </c>
      <c r="AA26" s="467"/>
      <c r="AB26" s="467"/>
      <c r="AC26" s="467"/>
      <c r="AD26" s="467"/>
      <c r="AE26" s="467"/>
      <c r="AF26" s="467"/>
      <c r="AG26" s="468"/>
      <c r="AH26" s="409">
        <v>117</v>
      </c>
      <c r="AI26" s="410"/>
      <c r="AJ26" s="410"/>
      <c r="AK26" s="410"/>
      <c r="AL26" s="411"/>
      <c r="AM26" s="409">
        <v>400374</v>
      </c>
      <c r="AN26" s="410"/>
      <c r="AO26" s="410"/>
      <c r="AP26" s="410"/>
      <c r="AQ26" s="410"/>
      <c r="AR26" s="411"/>
      <c r="AS26" s="409">
        <v>3422</v>
      </c>
      <c r="AT26" s="410"/>
      <c r="AU26" s="410"/>
      <c r="AV26" s="410"/>
      <c r="AW26" s="410"/>
      <c r="AX26" s="469"/>
      <c r="AY26" s="496" t="s">
        <v>169</v>
      </c>
      <c r="AZ26" s="416"/>
      <c r="BA26" s="416"/>
      <c r="BB26" s="416"/>
      <c r="BC26" s="416"/>
      <c r="BD26" s="416"/>
      <c r="BE26" s="416"/>
      <c r="BF26" s="416"/>
      <c r="BG26" s="416"/>
      <c r="BH26" s="416"/>
      <c r="BI26" s="416"/>
      <c r="BJ26" s="416"/>
      <c r="BK26" s="416"/>
      <c r="BL26" s="416"/>
      <c r="BM26" s="497"/>
      <c r="BN26" s="456" t="s">
        <v>122</v>
      </c>
      <c r="BO26" s="457"/>
      <c r="BP26" s="457"/>
      <c r="BQ26" s="457"/>
      <c r="BR26" s="457"/>
      <c r="BS26" s="457"/>
      <c r="BT26" s="457"/>
      <c r="BU26" s="458"/>
      <c r="BV26" s="456" t="s">
        <v>122</v>
      </c>
      <c r="BW26" s="457"/>
      <c r="BX26" s="457"/>
      <c r="BY26" s="457"/>
      <c r="BZ26" s="457"/>
      <c r="CA26" s="457"/>
      <c r="CB26" s="457"/>
      <c r="CC26" s="458"/>
      <c r="CD26" s="176"/>
      <c r="CE26" s="488"/>
      <c r="CF26" s="488"/>
      <c r="CG26" s="488"/>
      <c r="CH26" s="488"/>
      <c r="CI26" s="488"/>
      <c r="CJ26" s="488"/>
      <c r="CK26" s="488"/>
      <c r="CL26" s="488"/>
      <c r="CM26" s="488"/>
      <c r="CN26" s="488"/>
      <c r="CO26" s="488"/>
      <c r="CP26" s="488"/>
      <c r="CQ26" s="488"/>
      <c r="CR26" s="488"/>
      <c r="CS26" s="489"/>
      <c r="CT26" s="453"/>
      <c r="CU26" s="454"/>
      <c r="CV26" s="454"/>
      <c r="CW26" s="454"/>
      <c r="CX26" s="454"/>
      <c r="CY26" s="454"/>
      <c r="CZ26" s="454"/>
      <c r="DA26" s="455"/>
      <c r="DB26" s="453"/>
      <c r="DC26" s="454"/>
      <c r="DD26" s="454"/>
      <c r="DE26" s="454"/>
      <c r="DF26" s="454"/>
      <c r="DG26" s="454"/>
      <c r="DH26" s="454"/>
      <c r="DI26" s="455"/>
    </row>
    <row r="27" spans="1:113" ht="18.75" customHeight="1" thickBot="1" x14ac:dyDescent="0.25">
      <c r="A27" s="163"/>
      <c r="B27" s="435"/>
      <c r="C27" s="436"/>
      <c r="D27" s="437"/>
      <c r="E27" s="412" t="s">
        <v>170</v>
      </c>
      <c r="F27" s="413"/>
      <c r="G27" s="413"/>
      <c r="H27" s="413"/>
      <c r="I27" s="413"/>
      <c r="J27" s="413"/>
      <c r="K27" s="414"/>
      <c r="L27" s="409">
        <v>1</v>
      </c>
      <c r="M27" s="410"/>
      <c r="N27" s="410"/>
      <c r="O27" s="410"/>
      <c r="P27" s="411"/>
      <c r="Q27" s="409">
        <v>6850</v>
      </c>
      <c r="R27" s="410"/>
      <c r="S27" s="410"/>
      <c r="T27" s="410"/>
      <c r="U27" s="410"/>
      <c r="V27" s="411"/>
      <c r="W27" s="499"/>
      <c r="X27" s="436"/>
      <c r="Y27" s="437"/>
      <c r="Z27" s="412" t="s">
        <v>171</v>
      </c>
      <c r="AA27" s="413"/>
      <c r="AB27" s="413"/>
      <c r="AC27" s="413"/>
      <c r="AD27" s="413"/>
      <c r="AE27" s="413"/>
      <c r="AF27" s="413"/>
      <c r="AG27" s="414"/>
      <c r="AH27" s="409">
        <v>32</v>
      </c>
      <c r="AI27" s="410"/>
      <c r="AJ27" s="410"/>
      <c r="AK27" s="410"/>
      <c r="AL27" s="411"/>
      <c r="AM27" s="409">
        <v>138976</v>
      </c>
      <c r="AN27" s="410"/>
      <c r="AO27" s="410"/>
      <c r="AP27" s="410"/>
      <c r="AQ27" s="410"/>
      <c r="AR27" s="411"/>
      <c r="AS27" s="409">
        <v>4343</v>
      </c>
      <c r="AT27" s="410"/>
      <c r="AU27" s="410"/>
      <c r="AV27" s="410"/>
      <c r="AW27" s="410"/>
      <c r="AX27" s="469"/>
      <c r="AY27" s="493" t="s">
        <v>172</v>
      </c>
      <c r="AZ27" s="494"/>
      <c r="BA27" s="494"/>
      <c r="BB27" s="494"/>
      <c r="BC27" s="494"/>
      <c r="BD27" s="494"/>
      <c r="BE27" s="494"/>
      <c r="BF27" s="494"/>
      <c r="BG27" s="494"/>
      <c r="BH27" s="494"/>
      <c r="BI27" s="494"/>
      <c r="BJ27" s="494"/>
      <c r="BK27" s="494"/>
      <c r="BL27" s="494"/>
      <c r="BM27" s="495"/>
      <c r="BN27" s="490">
        <v>1800278</v>
      </c>
      <c r="BO27" s="491"/>
      <c r="BP27" s="491"/>
      <c r="BQ27" s="491"/>
      <c r="BR27" s="491"/>
      <c r="BS27" s="491"/>
      <c r="BT27" s="491"/>
      <c r="BU27" s="492"/>
      <c r="BV27" s="490">
        <v>1800278</v>
      </c>
      <c r="BW27" s="491"/>
      <c r="BX27" s="491"/>
      <c r="BY27" s="491"/>
      <c r="BZ27" s="491"/>
      <c r="CA27" s="491"/>
      <c r="CB27" s="491"/>
      <c r="CC27" s="492"/>
      <c r="CD27" s="178"/>
      <c r="CE27" s="488"/>
      <c r="CF27" s="488"/>
      <c r="CG27" s="488"/>
      <c r="CH27" s="488"/>
      <c r="CI27" s="488"/>
      <c r="CJ27" s="488"/>
      <c r="CK27" s="488"/>
      <c r="CL27" s="488"/>
      <c r="CM27" s="488"/>
      <c r="CN27" s="488"/>
      <c r="CO27" s="488"/>
      <c r="CP27" s="488"/>
      <c r="CQ27" s="488"/>
      <c r="CR27" s="488"/>
      <c r="CS27" s="489"/>
      <c r="CT27" s="453"/>
      <c r="CU27" s="454"/>
      <c r="CV27" s="454"/>
      <c r="CW27" s="454"/>
      <c r="CX27" s="454"/>
      <c r="CY27" s="454"/>
      <c r="CZ27" s="454"/>
      <c r="DA27" s="455"/>
      <c r="DB27" s="453"/>
      <c r="DC27" s="454"/>
      <c r="DD27" s="454"/>
      <c r="DE27" s="454"/>
      <c r="DF27" s="454"/>
      <c r="DG27" s="454"/>
      <c r="DH27" s="454"/>
      <c r="DI27" s="455"/>
    </row>
    <row r="28" spans="1:113" ht="18.75" customHeight="1" x14ac:dyDescent="0.2">
      <c r="A28" s="163"/>
      <c r="B28" s="435"/>
      <c r="C28" s="436"/>
      <c r="D28" s="437"/>
      <c r="E28" s="412" t="s">
        <v>173</v>
      </c>
      <c r="F28" s="413"/>
      <c r="G28" s="413"/>
      <c r="H28" s="413"/>
      <c r="I28" s="413"/>
      <c r="J28" s="413"/>
      <c r="K28" s="414"/>
      <c r="L28" s="409">
        <v>1</v>
      </c>
      <c r="M28" s="410"/>
      <c r="N28" s="410"/>
      <c r="O28" s="410"/>
      <c r="P28" s="411"/>
      <c r="Q28" s="409">
        <v>6380</v>
      </c>
      <c r="R28" s="410"/>
      <c r="S28" s="410"/>
      <c r="T28" s="410"/>
      <c r="U28" s="410"/>
      <c r="V28" s="411"/>
      <c r="W28" s="499"/>
      <c r="X28" s="436"/>
      <c r="Y28" s="437"/>
      <c r="Z28" s="412" t="s">
        <v>174</v>
      </c>
      <c r="AA28" s="413"/>
      <c r="AB28" s="413"/>
      <c r="AC28" s="413"/>
      <c r="AD28" s="413"/>
      <c r="AE28" s="413"/>
      <c r="AF28" s="413"/>
      <c r="AG28" s="414"/>
      <c r="AH28" s="409" t="s">
        <v>122</v>
      </c>
      <c r="AI28" s="410"/>
      <c r="AJ28" s="410"/>
      <c r="AK28" s="410"/>
      <c r="AL28" s="411"/>
      <c r="AM28" s="409" t="s">
        <v>122</v>
      </c>
      <c r="AN28" s="410"/>
      <c r="AO28" s="410"/>
      <c r="AP28" s="410"/>
      <c r="AQ28" s="410"/>
      <c r="AR28" s="411"/>
      <c r="AS28" s="409" t="s">
        <v>122</v>
      </c>
      <c r="AT28" s="410"/>
      <c r="AU28" s="410"/>
      <c r="AV28" s="410"/>
      <c r="AW28" s="410"/>
      <c r="AX28" s="469"/>
      <c r="AY28" s="473" t="s">
        <v>175</v>
      </c>
      <c r="AZ28" s="474"/>
      <c r="BA28" s="474"/>
      <c r="BB28" s="475"/>
      <c r="BC28" s="482" t="s">
        <v>46</v>
      </c>
      <c r="BD28" s="483"/>
      <c r="BE28" s="483"/>
      <c r="BF28" s="483"/>
      <c r="BG28" s="483"/>
      <c r="BH28" s="483"/>
      <c r="BI28" s="483"/>
      <c r="BJ28" s="483"/>
      <c r="BK28" s="483"/>
      <c r="BL28" s="483"/>
      <c r="BM28" s="484"/>
      <c r="BN28" s="485">
        <v>13289245</v>
      </c>
      <c r="BO28" s="486"/>
      <c r="BP28" s="486"/>
      <c r="BQ28" s="486"/>
      <c r="BR28" s="486"/>
      <c r="BS28" s="486"/>
      <c r="BT28" s="486"/>
      <c r="BU28" s="487"/>
      <c r="BV28" s="485">
        <v>16277098</v>
      </c>
      <c r="BW28" s="486"/>
      <c r="BX28" s="486"/>
      <c r="BY28" s="486"/>
      <c r="BZ28" s="486"/>
      <c r="CA28" s="486"/>
      <c r="CB28" s="486"/>
      <c r="CC28" s="487"/>
      <c r="CD28" s="176"/>
      <c r="CE28" s="488"/>
      <c r="CF28" s="488"/>
      <c r="CG28" s="488"/>
      <c r="CH28" s="488"/>
      <c r="CI28" s="488"/>
      <c r="CJ28" s="488"/>
      <c r="CK28" s="488"/>
      <c r="CL28" s="488"/>
      <c r="CM28" s="488"/>
      <c r="CN28" s="488"/>
      <c r="CO28" s="488"/>
      <c r="CP28" s="488"/>
      <c r="CQ28" s="488"/>
      <c r="CR28" s="488"/>
      <c r="CS28" s="489"/>
      <c r="CT28" s="453"/>
      <c r="CU28" s="454"/>
      <c r="CV28" s="454"/>
      <c r="CW28" s="454"/>
      <c r="CX28" s="454"/>
      <c r="CY28" s="454"/>
      <c r="CZ28" s="454"/>
      <c r="DA28" s="455"/>
      <c r="DB28" s="453"/>
      <c r="DC28" s="454"/>
      <c r="DD28" s="454"/>
      <c r="DE28" s="454"/>
      <c r="DF28" s="454"/>
      <c r="DG28" s="454"/>
      <c r="DH28" s="454"/>
      <c r="DI28" s="455"/>
    </row>
    <row r="29" spans="1:113" ht="18.75" customHeight="1" x14ac:dyDescent="0.2">
      <c r="A29" s="163"/>
      <c r="B29" s="435"/>
      <c r="C29" s="436"/>
      <c r="D29" s="437"/>
      <c r="E29" s="412" t="s">
        <v>176</v>
      </c>
      <c r="F29" s="413"/>
      <c r="G29" s="413"/>
      <c r="H29" s="413"/>
      <c r="I29" s="413"/>
      <c r="J29" s="413"/>
      <c r="K29" s="414"/>
      <c r="L29" s="409">
        <v>36</v>
      </c>
      <c r="M29" s="410"/>
      <c r="N29" s="410"/>
      <c r="O29" s="410"/>
      <c r="P29" s="411"/>
      <c r="Q29" s="409">
        <v>6000</v>
      </c>
      <c r="R29" s="410"/>
      <c r="S29" s="410"/>
      <c r="T29" s="410"/>
      <c r="U29" s="410"/>
      <c r="V29" s="411"/>
      <c r="W29" s="500"/>
      <c r="X29" s="501"/>
      <c r="Y29" s="502"/>
      <c r="Z29" s="412" t="s">
        <v>177</v>
      </c>
      <c r="AA29" s="413"/>
      <c r="AB29" s="413"/>
      <c r="AC29" s="413"/>
      <c r="AD29" s="413"/>
      <c r="AE29" s="413"/>
      <c r="AF29" s="413"/>
      <c r="AG29" s="414"/>
      <c r="AH29" s="409">
        <v>1809</v>
      </c>
      <c r="AI29" s="410"/>
      <c r="AJ29" s="410"/>
      <c r="AK29" s="410"/>
      <c r="AL29" s="411"/>
      <c r="AM29" s="409">
        <v>6115027</v>
      </c>
      <c r="AN29" s="410"/>
      <c r="AO29" s="410"/>
      <c r="AP29" s="410"/>
      <c r="AQ29" s="410"/>
      <c r="AR29" s="411"/>
      <c r="AS29" s="409">
        <v>3380</v>
      </c>
      <c r="AT29" s="410"/>
      <c r="AU29" s="410"/>
      <c r="AV29" s="410"/>
      <c r="AW29" s="410"/>
      <c r="AX29" s="469"/>
      <c r="AY29" s="476"/>
      <c r="AZ29" s="477"/>
      <c r="BA29" s="477"/>
      <c r="BB29" s="478"/>
      <c r="BC29" s="470" t="s">
        <v>178</v>
      </c>
      <c r="BD29" s="471"/>
      <c r="BE29" s="471"/>
      <c r="BF29" s="471"/>
      <c r="BG29" s="471"/>
      <c r="BH29" s="471"/>
      <c r="BI29" s="471"/>
      <c r="BJ29" s="471"/>
      <c r="BK29" s="471"/>
      <c r="BL29" s="471"/>
      <c r="BM29" s="472"/>
      <c r="BN29" s="456">
        <v>2431809</v>
      </c>
      <c r="BO29" s="457"/>
      <c r="BP29" s="457"/>
      <c r="BQ29" s="457"/>
      <c r="BR29" s="457"/>
      <c r="BS29" s="457"/>
      <c r="BT29" s="457"/>
      <c r="BU29" s="458"/>
      <c r="BV29" s="456">
        <v>2139396</v>
      </c>
      <c r="BW29" s="457"/>
      <c r="BX29" s="457"/>
      <c r="BY29" s="457"/>
      <c r="BZ29" s="457"/>
      <c r="CA29" s="457"/>
      <c r="CB29" s="457"/>
      <c r="CC29" s="458"/>
      <c r="CD29" s="178"/>
      <c r="CE29" s="488"/>
      <c r="CF29" s="488"/>
      <c r="CG29" s="488"/>
      <c r="CH29" s="488"/>
      <c r="CI29" s="488"/>
      <c r="CJ29" s="488"/>
      <c r="CK29" s="488"/>
      <c r="CL29" s="488"/>
      <c r="CM29" s="488"/>
      <c r="CN29" s="488"/>
      <c r="CO29" s="488"/>
      <c r="CP29" s="488"/>
      <c r="CQ29" s="488"/>
      <c r="CR29" s="488"/>
      <c r="CS29" s="489"/>
      <c r="CT29" s="453"/>
      <c r="CU29" s="454"/>
      <c r="CV29" s="454"/>
      <c r="CW29" s="454"/>
      <c r="CX29" s="454"/>
      <c r="CY29" s="454"/>
      <c r="CZ29" s="454"/>
      <c r="DA29" s="455"/>
      <c r="DB29" s="453"/>
      <c r="DC29" s="454"/>
      <c r="DD29" s="454"/>
      <c r="DE29" s="454"/>
      <c r="DF29" s="454"/>
      <c r="DG29" s="454"/>
      <c r="DH29" s="454"/>
      <c r="DI29" s="455"/>
    </row>
    <row r="30" spans="1:113" ht="18.75" customHeight="1" thickBot="1" x14ac:dyDescent="0.25">
      <c r="A30" s="163"/>
      <c r="B30" s="438"/>
      <c r="C30" s="439"/>
      <c r="D30" s="440"/>
      <c r="E30" s="417"/>
      <c r="F30" s="418"/>
      <c r="G30" s="418"/>
      <c r="H30" s="418"/>
      <c r="I30" s="418"/>
      <c r="J30" s="418"/>
      <c r="K30" s="419"/>
      <c r="L30" s="420"/>
      <c r="M30" s="421"/>
      <c r="N30" s="421"/>
      <c r="O30" s="421"/>
      <c r="P30" s="422"/>
      <c r="Q30" s="420"/>
      <c r="R30" s="421"/>
      <c r="S30" s="421"/>
      <c r="T30" s="421"/>
      <c r="U30" s="421"/>
      <c r="V30" s="422"/>
      <c r="W30" s="423" t="s">
        <v>179</v>
      </c>
      <c r="X30" s="424"/>
      <c r="Y30" s="424"/>
      <c r="Z30" s="424"/>
      <c r="AA30" s="424"/>
      <c r="AB30" s="424"/>
      <c r="AC30" s="424"/>
      <c r="AD30" s="424"/>
      <c r="AE30" s="424"/>
      <c r="AF30" s="424"/>
      <c r="AG30" s="425"/>
      <c r="AH30" s="426">
        <v>100.6</v>
      </c>
      <c r="AI30" s="427"/>
      <c r="AJ30" s="427"/>
      <c r="AK30" s="427"/>
      <c r="AL30" s="427"/>
      <c r="AM30" s="427"/>
      <c r="AN30" s="427"/>
      <c r="AO30" s="427"/>
      <c r="AP30" s="427"/>
      <c r="AQ30" s="427"/>
      <c r="AR30" s="427"/>
      <c r="AS30" s="427"/>
      <c r="AT30" s="427"/>
      <c r="AU30" s="427"/>
      <c r="AV30" s="427"/>
      <c r="AW30" s="427"/>
      <c r="AX30" s="428"/>
      <c r="AY30" s="479"/>
      <c r="AZ30" s="480"/>
      <c r="BA30" s="480"/>
      <c r="BB30" s="481"/>
      <c r="BC30" s="429" t="s">
        <v>48</v>
      </c>
      <c r="BD30" s="430"/>
      <c r="BE30" s="430"/>
      <c r="BF30" s="430"/>
      <c r="BG30" s="430"/>
      <c r="BH30" s="430"/>
      <c r="BI30" s="430"/>
      <c r="BJ30" s="430"/>
      <c r="BK30" s="430"/>
      <c r="BL30" s="430"/>
      <c r="BM30" s="431"/>
      <c r="BN30" s="490">
        <v>14537202</v>
      </c>
      <c r="BO30" s="491"/>
      <c r="BP30" s="491"/>
      <c r="BQ30" s="491"/>
      <c r="BR30" s="491"/>
      <c r="BS30" s="491"/>
      <c r="BT30" s="491"/>
      <c r="BU30" s="492"/>
      <c r="BV30" s="490">
        <v>14142470</v>
      </c>
      <c r="BW30" s="491"/>
      <c r="BX30" s="491"/>
      <c r="BY30" s="491"/>
      <c r="BZ30" s="491"/>
      <c r="CA30" s="491"/>
      <c r="CB30" s="491"/>
      <c r="CC30" s="49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5" t="s">
        <v>180</v>
      </c>
      <c r="D32" s="415"/>
      <c r="E32" s="415"/>
      <c r="F32" s="415"/>
      <c r="G32" s="415"/>
      <c r="H32" s="415"/>
      <c r="I32" s="415"/>
      <c r="J32" s="415"/>
      <c r="K32" s="415"/>
      <c r="L32" s="415"/>
      <c r="M32" s="415"/>
      <c r="N32" s="415"/>
      <c r="O32" s="415"/>
      <c r="P32" s="415"/>
      <c r="Q32" s="415"/>
      <c r="R32" s="415"/>
      <c r="S32" s="415"/>
      <c r="U32" s="416" t="s">
        <v>181</v>
      </c>
      <c r="V32" s="416"/>
      <c r="W32" s="416"/>
      <c r="X32" s="416"/>
      <c r="Y32" s="416"/>
      <c r="Z32" s="416"/>
      <c r="AA32" s="416"/>
      <c r="AB32" s="416"/>
      <c r="AC32" s="416"/>
      <c r="AD32" s="416"/>
      <c r="AE32" s="416"/>
      <c r="AF32" s="416"/>
      <c r="AG32" s="416"/>
      <c r="AH32" s="416"/>
      <c r="AI32" s="416"/>
      <c r="AJ32" s="416"/>
      <c r="AK32" s="416"/>
      <c r="AM32" s="416" t="s">
        <v>182</v>
      </c>
      <c r="AN32" s="416"/>
      <c r="AO32" s="416"/>
      <c r="AP32" s="416"/>
      <c r="AQ32" s="416"/>
      <c r="AR32" s="416"/>
      <c r="AS32" s="416"/>
      <c r="AT32" s="416"/>
      <c r="AU32" s="416"/>
      <c r="AV32" s="416"/>
      <c r="AW32" s="416"/>
      <c r="AX32" s="416"/>
      <c r="AY32" s="416"/>
      <c r="AZ32" s="416"/>
      <c r="BA32" s="416"/>
      <c r="BB32" s="416"/>
      <c r="BC32" s="416"/>
      <c r="BE32" s="416" t="s">
        <v>183</v>
      </c>
      <c r="BF32" s="416"/>
      <c r="BG32" s="416"/>
      <c r="BH32" s="416"/>
      <c r="BI32" s="416"/>
      <c r="BJ32" s="416"/>
      <c r="BK32" s="416"/>
      <c r="BL32" s="416"/>
      <c r="BM32" s="416"/>
      <c r="BN32" s="416"/>
      <c r="BO32" s="416"/>
      <c r="BP32" s="416"/>
      <c r="BQ32" s="416"/>
      <c r="BR32" s="416"/>
      <c r="BS32" s="416"/>
      <c r="BT32" s="416"/>
      <c r="BU32" s="416"/>
      <c r="BW32" s="416" t="s">
        <v>184</v>
      </c>
      <c r="BX32" s="416"/>
      <c r="BY32" s="416"/>
      <c r="BZ32" s="416"/>
      <c r="CA32" s="416"/>
      <c r="CB32" s="416"/>
      <c r="CC32" s="416"/>
      <c r="CD32" s="416"/>
      <c r="CE32" s="416"/>
      <c r="CF32" s="416"/>
      <c r="CG32" s="416"/>
      <c r="CH32" s="416"/>
      <c r="CI32" s="416"/>
      <c r="CJ32" s="416"/>
      <c r="CK32" s="416"/>
      <c r="CL32" s="416"/>
      <c r="CM32" s="416"/>
      <c r="CO32" s="416" t="s">
        <v>185</v>
      </c>
      <c r="CP32" s="416"/>
      <c r="CQ32" s="416"/>
      <c r="CR32" s="416"/>
      <c r="CS32" s="416"/>
      <c r="CT32" s="416"/>
      <c r="CU32" s="416"/>
      <c r="CV32" s="416"/>
      <c r="CW32" s="416"/>
      <c r="CX32" s="416"/>
      <c r="CY32" s="416"/>
      <c r="CZ32" s="416"/>
      <c r="DA32" s="416"/>
      <c r="DB32" s="416"/>
      <c r="DC32" s="416"/>
      <c r="DD32" s="416"/>
      <c r="DE32" s="416"/>
      <c r="DI32" s="186"/>
    </row>
    <row r="33" spans="1:113" ht="13.5" customHeight="1" x14ac:dyDescent="0.2">
      <c r="A33" s="163"/>
      <c r="B33" s="187"/>
      <c r="C33" s="408" t="s">
        <v>186</v>
      </c>
      <c r="D33" s="408"/>
      <c r="E33" s="407" t="s">
        <v>187</v>
      </c>
      <c r="F33" s="407"/>
      <c r="G33" s="407"/>
      <c r="H33" s="407"/>
      <c r="I33" s="407"/>
      <c r="J33" s="407"/>
      <c r="K33" s="407"/>
      <c r="L33" s="407"/>
      <c r="M33" s="407"/>
      <c r="N33" s="407"/>
      <c r="O33" s="407"/>
      <c r="P33" s="407"/>
      <c r="Q33" s="407"/>
      <c r="R33" s="407"/>
      <c r="S33" s="407"/>
      <c r="T33" s="188"/>
      <c r="U33" s="408" t="s">
        <v>186</v>
      </c>
      <c r="V33" s="408"/>
      <c r="W33" s="407" t="s">
        <v>187</v>
      </c>
      <c r="X33" s="407"/>
      <c r="Y33" s="407"/>
      <c r="Z33" s="407"/>
      <c r="AA33" s="407"/>
      <c r="AB33" s="407"/>
      <c r="AC33" s="407"/>
      <c r="AD33" s="407"/>
      <c r="AE33" s="407"/>
      <c r="AF33" s="407"/>
      <c r="AG33" s="407"/>
      <c r="AH33" s="407"/>
      <c r="AI33" s="407"/>
      <c r="AJ33" s="407"/>
      <c r="AK33" s="407"/>
      <c r="AL33" s="188"/>
      <c r="AM33" s="408" t="s">
        <v>186</v>
      </c>
      <c r="AN33" s="408"/>
      <c r="AO33" s="407" t="s">
        <v>187</v>
      </c>
      <c r="AP33" s="407"/>
      <c r="AQ33" s="407"/>
      <c r="AR33" s="407"/>
      <c r="AS33" s="407"/>
      <c r="AT33" s="407"/>
      <c r="AU33" s="407"/>
      <c r="AV33" s="407"/>
      <c r="AW33" s="407"/>
      <c r="AX33" s="407"/>
      <c r="AY33" s="407"/>
      <c r="AZ33" s="407"/>
      <c r="BA33" s="407"/>
      <c r="BB33" s="407"/>
      <c r="BC33" s="407"/>
      <c r="BD33" s="189"/>
      <c r="BE33" s="407" t="s">
        <v>188</v>
      </c>
      <c r="BF33" s="407"/>
      <c r="BG33" s="407" t="s">
        <v>189</v>
      </c>
      <c r="BH33" s="407"/>
      <c r="BI33" s="407"/>
      <c r="BJ33" s="407"/>
      <c r="BK33" s="407"/>
      <c r="BL33" s="407"/>
      <c r="BM33" s="407"/>
      <c r="BN33" s="407"/>
      <c r="BO33" s="407"/>
      <c r="BP33" s="407"/>
      <c r="BQ33" s="407"/>
      <c r="BR33" s="407"/>
      <c r="BS33" s="407"/>
      <c r="BT33" s="407"/>
      <c r="BU33" s="407"/>
      <c r="BV33" s="189"/>
      <c r="BW33" s="408" t="s">
        <v>188</v>
      </c>
      <c r="BX33" s="408"/>
      <c r="BY33" s="407" t="s">
        <v>190</v>
      </c>
      <c r="BZ33" s="407"/>
      <c r="CA33" s="407"/>
      <c r="CB33" s="407"/>
      <c r="CC33" s="407"/>
      <c r="CD33" s="407"/>
      <c r="CE33" s="407"/>
      <c r="CF33" s="407"/>
      <c r="CG33" s="407"/>
      <c r="CH33" s="407"/>
      <c r="CI33" s="407"/>
      <c r="CJ33" s="407"/>
      <c r="CK33" s="407"/>
      <c r="CL33" s="407"/>
      <c r="CM33" s="407"/>
      <c r="CN33" s="188"/>
      <c r="CO33" s="408" t="s">
        <v>186</v>
      </c>
      <c r="CP33" s="408"/>
      <c r="CQ33" s="407" t="s">
        <v>191</v>
      </c>
      <c r="CR33" s="407"/>
      <c r="CS33" s="407"/>
      <c r="CT33" s="407"/>
      <c r="CU33" s="407"/>
      <c r="CV33" s="407"/>
      <c r="CW33" s="407"/>
      <c r="CX33" s="407"/>
      <c r="CY33" s="407"/>
      <c r="CZ33" s="407"/>
      <c r="DA33" s="407"/>
      <c r="DB33" s="407"/>
      <c r="DC33" s="407"/>
      <c r="DD33" s="407"/>
      <c r="DE33" s="407"/>
      <c r="DF33" s="188"/>
      <c r="DG33" s="406" t="s">
        <v>192</v>
      </c>
      <c r="DH33" s="406"/>
      <c r="DI33" s="190"/>
    </row>
    <row r="34" spans="1:113" ht="32.25" customHeight="1" x14ac:dyDescent="0.2">
      <c r="A34" s="163"/>
      <c r="B34" s="187"/>
      <c r="C34" s="404">
        <f>IF(E34="","",1)</f>
        <v>1</v>
      </c>
      <c r="D34" s="404"/>
      <c r="E34" s="405" t="str">
        <f>IF('各会計、関係団体の財政状況及び健全化判断比率'!B7="","",'各会計、関係団体の財政状況及び健全化判断比率'!B7)</f>
        <v>一般会計</v>
      </c>
      <c r="F34" s="405"/>
      <c r="G34" s="405"/>
      <c r="H34" s="405"/>
      <c r="I34" s="405"/>
      <c r="J34" s="405"/>
      <c r="K34" s="405"/>
      <c r="L34" s="405"/>
      <c r="M34" s="405"/>
      <c r="N34" s="405"/>
      <c r="O34" s="405"/>
      <c r="P34" s="405"/>
      <c r="Q34" s="405"/>
      <c r="R34" s="405"/>
      <c r="S34" s="405"/>
      <c r="T34" s="163"/>
      <c r="U34" s="404">
        <f>IF(W34="","",MAX(C34:D43)+1)</f>
        <v>10</v>
      </c>
      <c r="V34" s="404"/>
      <c r="W34" s="405" t="str">
        <f>IF('各会計、関係団体の財政状況及び健全化判断比率'!B28="","",'各会計、関係団体の財政状況及び健全化判断比率'!B28)</f>
        <v>国民健康保険特別会計</v>
      </c>
      <c r="X34" s="405"/>
      <c r="Y34" s="405"/>
      <c r="Z34" s="405"/>
      <c r="AA34" s="405"/>
      <c r="AB34" s="405"/>
      <c r="AC34" s="405"/>
      <c r="AD34" s="405"/>
      <c r="AE34" s="405"/>
      <c r="AF34" s="405"/>
      <c r="AG34" s="405"/>
      <c r="AH34" s="405"/>
      <c r="AI34" s="405"/>
      <c r="AJ34" s="405"/>
      <c r="AK34" s="405"/>
      <c r="AL34" s="163"/>
      <c r="AM34" s="404">
        <f>IF(AO34="","",MAX(C34:D43,U34:V43)+1)</f>
        <v>14</v>
      </c>
      <c r="AN34" s="404"/>
      <c r="AO34" s="405" t="str">
        <f>IF('各会計、関係団体の財政状況及び健全化判断比率'!B32="","",'各会計、関係団体の財政状況及び健全化判断比率'!B32)</f>
        <v>水道事業会計</v>
      </c>
      <c r="AP34" s="405"/>
      <c r="AQ34" s="405"/>
      <c r="AR34" s="405"/>
      <c r="AS34" s="405"/>
      <c r="AT34" s="405"/>
      <c r="AU34" s="405"/>
      <c r="AV34" s="405"/>
      <c r="AW34" s="405"/>
      <c r="AX34" s="405"/>
      <c r="AY34" s="405"/>
      <c r="AZ34" s="405"/>
      <c r="BA34" s="405"/>
      <c r="BB34" s="405"/>
      <c r="BC34" s="405"/>
      <c r="BD34" s="163"/>
      <c r="BE34" s="404">
        <f>IF(BG34="","",MAX(C34:D43,U34:V43,AM34:AN43)+1)</f>
        <v>18</v>
      </c>
      <c r="BF34" s="404"/>
      <c r="BG34" s="405" t="str">
        <f>IF('各会計、関係団体の財政状況及び健全化判断比率'!B36="","",'各会計、関係団体の財政状況及び健全化判断比率'!B36)</f>
        <v>熱海温泉事業特別会計</v>
      </c>
      <c r="BH34" s="405"/>
      <c r="BI34" s="405"/>
      <c r="BJ34" s="405"/>
      <c r="BK34" s="405"/>
      <c r="BL34" s="405"/>
      <c r="BM34" s="405"/>
      <c r="BN34" s="405"/>
      <c r="BO34" s="405"/>
      <c r="BP34" s="405"/>
      <c r="BQ34" s="405"/>
      <c r="BR34" s="405"/>
      <c r="BS34" s="405"/>
      <c r="BT34" s="405"/>
      <c r="BU34" s="405"/>
      <c r="BV34" s="163"/>
      <c r="BW34" s="404">
        <f>IF(BY34="","",MAX(C34:D43,U34:V43,AM34:AN43,BE34:BF43)+1)</f>
        <v>21</v>
      </c>
      <c r="BX34" s="404"/>
      <c r="BY34" s="405" t="str">
        <f>IF('各会計、関係団体の財政状況及び健全化判断比率'!B68="","",'各会計、関係団体の財政状況及び健全化判断比率'!B68)</f>
        <v>郡山地方広域消防組合　一般会計</v>
      </c>
      <c r="BZ34" s="405"/>
      <c r="CA34" s="405"/>
      <c r="CB34" s="405"/>
      <c r="CC34" s="405"/>
      <c r="CD34" s="405"/>
      <c r="CE34" s="405"/>
      <c r="CF34" s="405"/>
      <c r="CG34" s="405"/>
      <c r="CH34" s="405"/>
      <c r="CI34" s="405"/>
      <c r="CJ34" s="405"/>
      <c r="CK34" s="405"/>
      <c r="CL34" s="405"/>
      <c r="CM34" s="405"/>
      <c r="CN34" s="163"/>
      <c r="CO34" s="404">
        <f>IF(CQ34="","",MAX(C34:D43,U34:V43,AM34:AN43,BE34:BF43,BW34:BX43)+1)</f>
        <v>30</v>
      </c>
      <c r="CP34" s="404"/>
      <c r="CQ34" s="405" t="str">
        <f>IF('各会計、関係団体の財政状況及び健全化判断比率'!BS7="","",'各会計、関係団体の財政状況及び健全化判断比率'!BS7)</f>
        <v>公益財団法人郡山市文化・学び振興公社</v>
      </c>
      <c r="CR34" s="405"/>
      <c r="CS34" s="405"/>
      <c r="CT34" s="405"/>
      <c r="CU34" s="405"/>
      <c r="CV34" s="405"/>
      <c r="CW34" s="405"/>
      <c r="CX34" s="405"/>
      <c r="CY34" s="405"/>
      <c r="CZ34" s="405"/>
      <c r="DA34" s="405"/>
      <c r="DB34" s="405"/>
      <c r="DC34" s="405"/>
      <c r="DD34" s="405"/>
      <c r="DE34" s="405"/>
      <c r="DG34" s="402" t="str">
        <f>IF('各会計、関係団体の財政状況及び健全化判断比率'!BR7="","",'各会計、関係団体の財政状況及び健全化判断比率'!BR7)</f>
        <v/>
      </c>
      <c r="DH34" s="402"/>
      <c r="DI34" s="190"/>
    </row>
    <row r="35" spans="1:113" ht="32.25" customHeight="1" x14ac:dyDescent="0.2">
      <c r="A35" s="163"/>
      <c r="B35" s="187"/>
      <c r="C35" s="404">
        <f>IF(E35="","",C34+1)</f>
        <v>2</v>
      </c>
      <c r="D35" s="404"/>
      <c r="E35" s="405" t="str">
        <f>IF('各会計、関係団体の財政状況及び健全化判断比率'!B8="","",'各会計、関係団体の財政状況及び健全化判断比率'!B8)</f>
        <v>公共用地先行取得事業特別会計</v>
      </c>
      <c r="F35" s="405"/>
      <c r="G35" s="405"/>
      <c r="H35" s="405"/>
      <c r="I35" s="405"/>
      <c r="J35" s="405"/>
      <c r="K35" s="405"/>
      <c r="L35" s="405"/>
      <c r="M35" s="405"/>
      <c r="N35" s="405"/>
      <c r="O35" s="405"/>
      <c r="P35" s="405"/>
      <c r="Q35" s="405"/>
      <c r="R35" s="405"/>
      <c r="S35" s="405"/>
      <c r="T35" s="163"/>
      <c r="U35" s="404">
        <f>IF(W35="","",U34+1)</f>
        <v>11</v>
      </c>
      <c r="V35" s="404"/>
      <c r="W35" s="405" t="str">
        <f>IF('各会計、関係団体の財政状況及び健全化判断比率'!B29="","",'各会計、関係団体の財政状況及び健全化判断比率'!B29)</f>
        <v>介護保険特別会計</v>
      </c>
      <c r="X35" s="405"/>
      <c r="Y35" s="405"/>
      <c r="Z35" s="405"/>
      <c r="AA35" s="405"/>
      <c r="AB35" s="405"/>
      <c r="AC35" s="405"/>
      <c r="AD35" s="405"/>
      <c r="AE35" s="405"/>
      <c r="AF35" s="405"/>
      <c r="AG35" s="405"/>
      <c r="AH35" s="405"/>
      <c r="AI35" s="405"/>
      <c r="AJ35" s="405"/>
      <c r="AK35" s="405"/>
      <c r="AL35" s="163"/>
      <c r="AM35" s="404">
        <f t="shared" ref="AM35:AM43" si="0">IF(AO35="","",AM34+1)</f>
        <v>15</v>
      </c>
      <c r="AN35" s="404"/>
      <c r="AO35" s="405" t="str">
        <f>IF('各会計、関係団体の財政状況及び健全化判断比率'!B33="","",'各会計、関係団体の財政状況及び健全化判断比率'!B33)</f>
        <v>簡易水道事業会計</v>
      </c>
      <c r="AP35" s="405"/>
      <c r="AQ35" s="405"/>
      <c r="AR35" s="405"/>
      <c r="AS35" s="405"/>
      <c r="AT35" s="405"/>
      <c r="AU35" s="405"/>
      <c r="AV35" s="405"/>
      <c r="AW35" s="405"/>
      <c r="AX35" s="405"/>
      <c r="AY35" s="405"/>
      <c r="AZ35" s="405"/>
      <c r="BA35" s="405"/>
      <c r="BB35" s="405"/>
      <c r="BC35" s="405"/>
      <c r="BD35" s="163"/>
      <c r="BE35" s="404">
        <f t="shared" ref="BE35:BE43" si="1">IF(BG35="","",BE34+1)</f>
        <v>19</v>
      </c>
      <c r="BF35" s="404"/>
      <c r="BG35" s="405" t="str">
        <f>IF('各会計、関係団体の財政状況及び健全化判断比率'!B37="","",'各会計、関係団体の財政状況及び健全化判断比率'!B37)</f>
        <v>総合地方卸売市場特別会計</v>
      </c>
      <c r="BH35" s="405"/>
      <c r="BI35" s="405"/>
      <c r="BJ35" s="405"/>
      <c r="BK35" s="405"/>
      <c r="BL35" s="405"/>
      <c r="BM35" s="405"/>
      <c r="BN35" s="405"/>
      <c r="BO35" s="405"/>
      <c r="BP35" s="405"/>
      <c r="BQ35" s="405"/>
      <c r="BR35" s="405"/>
      <c r="BS35" s="405"/>
      <c r="BT35" s="405"/>
      <c r="BU35" s="405"/>
      <c r="BV35" s="163"/>
      <c r="BW35" s="404">
        <f t="shared" ref="BW35:BW43" si="2">IF(BY35="","",BW34+1)</f>
        <v>22</v>
      </c>
      <c r="BX35" s="404"/>
      <c r="BY35" s="405" t="str">
        <f>IF('各会計、関係団体の財政状況及び健全化判断比率'!B69="","",'各会計、関係団体の財政状況及び健全化判断比率'!B69)</f>
        <v>福島県後期高齢者医療広域連合　一般会計</v>
      </c>
      <c r="BZ35" s="405"/>
      <c r="CA35" s="405"/>
      <c r="CB35" s="405"/>
      <c r="CC35" s="405"/>
      <c r="CD35" s="405"/>
      <c r="CE35" s="405"/>
      <c r="CF35" s="405"/>
      <c r="CG35" s="405"/>
      <c r="CH35" s="405"/>
      <c r="CI35" s="405"/>
      <c r="CJ35" s="405"/>
      <c r="CK35" s="405"/>
      <c r="CL35" s="405"/>
      <c r="CM35" s="405"/>
      <c r="CN35" s="163"/>
      <c r="CO35" s="404">
        <f t="shared" ref="CO35:CO43" si="3">IF(CQ35="","",CO34+1)</f>
        <v>31</v>
      </c>
      <c r="CP35" s="404"/>
      <c r="CQ35" s="405" t="str">
        <f>IF('各会計、関係団体の財政状況及び健全化判断比率'!BS8="","",'各会計、関係団体の財政状況及び健全化判断比率'!BS8)</f>
        <v>公益財団法人郡山市観光交流振興公社</v>
      </c>
      <c r="CR35" s="405"/>
      <c r="CS35" s="405"/>
      <c r="CT35" s="405"/>
      <c r="CU35" s="405"/>
      <c r="CV35" s="405"/>
      <c r="CW35" s="405"/>
      <c r="CX35" s="405"/>
      <c r="CY35" s="405"/>
      <c r="CZ35" s="405"/>
      <c r="DA35" s="405"/>
      <c r="DB35" s="405"/>
      <c r="DC35" s="405"/>
      <c r="DD35" s="405"/>
      <c r="DE35" s="405"/>
      <c r="DG35" s="402" t="str">
        <f>IF('各会計、関係団体の財政状況及び健全化判断比率'!BR8="","",'各会計、関係団体の財政状況及び健全化判断比率'!BR8)</f>
        <v/>
      </c>
      <c r="DH35" s="402"/>
      <c r="DI35" s="190"/>
    </row>
    <row r="36" spans="1:113" ht="32.25" customHeight="1" x14ac:dyDescent="0.2">
      <c r="A36" s="163"/>
      <c r="B36" s="187"/>
      <c r="C36" s="404">
        <f>IF(E36="","",C35+1)</f>
        <v>3</v>
      </c>
      <c r="D36" s="404"/>
      <c r="E36" s="405" t="str">
        <f>IF('各会計、関係団体の財政状況及び健全化判断比率'!B9="","",'各会計、関係団体の財政状況及び健全化判断比率'!B9)</f>
        <v>母子父子寡婦福祉資金貸付金特別会計</v>
      </c>
      <c r="F36" s="405"/>
      <c r="G36" s="405"/>
      <c r="H36" s="405"/>
      <c r="I36" s="405"/>
      <c r="J36" s="405"/>
      <c r="K36" s="405"/>
      <c r="L36" s="405"/>
      <c r="M36" s="405"/>
      <c r="N36" s="405"/>
      <c r="O36" s="405"/>
      <c r="P36" s="405"/>
      <c r="Q36" s="405"/>
      <c r="R36" s="405"/>
      <c r="S36" s="405"/>
      <c r="T36" s="163"/>
      <c r="U36" s="404">
        <f t="shared" ref="U36:U43" si="4">IF(W36="","",U35+1)</f>
        <v>12</v>
      </c>
      <c r="V36" s="404"/>
      <c r="W36" s="405" t="str">
        <f>IF('各会計、関係団体の財政状況及び健全化判断比率'!B30="","",'各会計、関係団体の財政状況及び健全化判断比率'!B30)</f>
        <v>後期高齢者医療特別会計</v>
      </c>
      <c r="X36" s="405"/>
      <c r="Y36" s="405"/>
      <c r="Z36" s="405"/>
      <c r="AA36" s="405"/>
      <c r="AB36" s="405"/>
      <c r="AC36" s="405"/>
      <c r="AD36" s="405"/>
      <c r="AE36" s="405"/>
      <c r="AF36" s="405"/>
      <c r="AG36" s="405"/>
      <c r="AH36" s="405"/>
      <c r="AI36" s="405"/>
      <c r="AJ36" s="405"/>
      <c r="AK36" s="405"/>
      <c r="AL36" s="163"/>
      <c r="AM36" s="404">
        <f t="shared" si="0"/>
        <v>16</v>
      </c>
      <c r="AN36" s="404"/>
      <c r="AO36" s="405" t="str">
        <f>IF('各会計、関係団体の財政状況及び健全化判断比率'!B34="","",'各会計、関係団体の財政状況及び健全化判断比率'!B34)</f>
        <v>下水道事業会計</v>
      </c>
      <c r="AP36" s="405"/>
      <c r="AQ36" s="405"/>
      <c r="AR36" s="405"/>
      <c r="AS36" s="405"/>
      <c r="AT36" s="405"/>
      <c r="AU36" s="405"/>
      <c r="AV36" s="405"/>
      <c r="AW36" s="405"/>
      <c r="AX36" s="405"/>
      <c r="AY36" s="405"/>
      <c r="AZ36" s="405"/>
      <c r="BA36" s="405"/>
      <c r="BB36" s="405"/>
      <c r="BC36" s="405"/>
      <c r="BD36" s="163"/>
      <c r="BE36" s="404">
        <f t="shared" si="1"/>
        <v>20</v>
      </c>
      <c r="BF36" s="404"/>
      <c r="BG36" s="405" t="str">
        <f>IF('各会計、関係団体の財政状況及び健全化判断比率'!B38="","",'各会計、関係団体の財政状況及び健全化判断比率'!B38)</f>
        <v>工業団地開発事業特別会計</v>
      </c>
      <c r="BH36" s="405"/>
      <c r="BI36" s="405"/>
      <c r="BJ36" s="405"/>
      <c r="BK36" s="405"/>
      <c r="BL36" s="405"/>
      <c r="BM36" s="405"/>
      <c r="BN36" s="405"/>
      <c r="BO36" s="405"/>
      <c r="BP36" s="405"/>
      <c r="BQ36" s="405"/>
      <c r="BR36" s="405"/>
      <c r="BS36" s="405"/>
      <c r="BT36" s="405"/>
      <c r="BU36" s="405"/>
      <c r="BV36" s="163"/>
      <c r="BW36" s="404">
        <f t="shared" si="2"/>
        <v>23</v>
      </c>
      <c r="BX36" s="404"/>
      <c r="BY36" s="405" t="str">
        <f>IF('各会計、関係団体の財政状況及び健全化判断比率'!B70="","",'各会計、関係団体の財政状況及び健全化判断比率'!B70)</f>
        <v>福島県後期高齢者医療広域連合　後期高齢者医療特別会計</v>
      </c>
      <c r="BZ36" s="405"/>
      <c r="CA36" s="405"/>
      <c r="CB36" s="405"/>
      <c r="CC36" s="405"/>
      <c r="CD36" s="405"/>
      <c r="CE36" s="405"/>
      <c r="CF36" s="405"/>
      <c r="CG36" s="405"/>
      <c r="CH36" s="405"/>
      <c r="CI36" s="405"/>
      <c r="CJ36" s="405"/>
      <c r="CK36" s="405"/>
      <c r="CL36" s="405"/>
      <c r="CM36" s="405"/>
      <c r="CN36" s="163"/>
      <c r="CO36" s="404">
        <f t="shared" si="3"/>
        <v>32</v>
      </c>
      <c r="CP36" s="404"/>
      <c r="CQ36" s="405" t="str">
        <f>IF('各会計、関係団体の財政状況及び健全化判断比率'!BS9="","",'各会計、関係団体の財政状況及び健全化判断比率'!BS9)</f>
        <v>公益財団法人郡山市健康振興財団</v>
      </c>
      <c r="CR36" s="405"/>
      <c r="CS36" s="405"/>
      <c r="CT36" s="405"/>
      <c r="CU36" s="405"/>
      <c r="CV36" s="405"/>
      <c r="CW36" s="405"/>
      <c r="CX36" s="405"/>
      <c r="CY36" s="405"/>
      <c r="CZ36" s="405"/>
      <c r="DA36" s="405"/>
      <c r="DB36" s="405"/>
      <c r="DC36" s="405"/>
      <c r="DD36" s="405"/>
      <c r="DE36" s="405"/>
      <c r="DG36" s="402" t="str">
        <f>IF('各会計、関係団体の財政状況及び健全化判断比率'!BR9="","",'各会計、関係団体の財政状況及び健全化判断比率'!BR9)</f>
        <v/>
      </c>
      <c r="DH36" s="402"/>
      <c r="DI36" s="190"/>
    </row>
    <row r="37" spans="1:113" ht="32.25" customHeight="1" x14ac:dyDescent="0.2">
      <c r="A37" s="163"/>
      <c r="B37" s="187"/>
      <c r="C37" s="404">
        <f>IF(E37="","",C36+1)</f>
        <v>4</v>
      </c>
      <c r="D37" s="404"/>
      <c r="E37" s="405" t="str">
        <f>IF('各会計、関係団体の財政状況及び健全化判断比率'!B10="","",'各会計、関係団体の財政状況及び健全化判断比率'!B10)</f>
        <v>郡山駅西口市街地再開発事業特別会計</v>
      </c>
      <c r="F37" s="405"/>
      <c r="G37" s="405"/>
      <c r="H37" s="405"/>
      <c r="I37" s="405"/>
      <c r="J37" s="405"/>
      <c r="K37" s="405"/>
      <c r="L37" s="405"/>
      <c r="M37" s="405"/>
      <c r="N37" s="405"/>
      <c r="O37" s="405"/>
      <c r="P37" s="405"/>
      <c r="Q37" s="405"/>
      <c r="R37" s="405"/>
      <c r="S37" s="405"/>
      <c r="T37" s="163"/>
      <c r="U37" s="404">
        <f t="shared" si="4"/>
        <v>13</v>
      </c>
      <c r="V37" s="404"/>
      <c r="W37" s="405" t="str">
        <f>IF('各会計、関係団体の財政状況及び健全化判断比率'!B31="","",'各会計、関係団体の財政状況及び健全化判断比率'!B31)</f>
        <v>駐車場事業特別会計</v>
      </c>
      <c r="X37" s="405"/>
      <c r="Y37" s="405"/>
      <c r="Z37" s="405"/>
      <c r="AA37" s="405"/>
      <c r="AB37" s="405"/>
      <c r="AC37" s="405"/>
      <c r="AD37" s="405"/>
      <c r="AE37" s="405"/>
      <c r="AF37" s="405"/>
      <c r="AG37" s="405"/>
      <c r="AH37" s="405"/>
      <c r="AI37" s="405"/>
      <c r="AJ37" s="405"/>
      <c r="AK37" s="405"/>
      <c r="AL37" s="163"/>
      <c r="AM37" s="404">
        <f t="shared" si="0"/>
        <v>17</v>
      </c>
      <c r="AN37" s="404"/>
      <c r="AO37" s="405" t="str">
        <f>IF('各会計、関係団体の財政状況及び健全化判断比率'!B35="","",'各会計、関係団体の財政状況及び健全化判断比率'!B35)</f>
        <v>農業集落排水事業会計</v>
      </c>
      <c r="AP37" s="405"/>
      <c r="AQ37" s="405"/>
      <c r="AR37" s="405"/>
      <c r="AS37" s="405"/>
      <c r="AT37" s="405"/>
      <c r="AU37" s="405"/>
      <c r="AV37" s="405"/>
      <c r="AW37" s="405"/>
      <c r="AX37" s="405"/>
      <c r="AY37" s="405"/>
      <c r="AZ37" s="405"/>
      <c r="BA37" s="405"/>
      <c r="BB37" s="405"/>
      <c r="BC37" s="405"/>
      <c r="BD37" s="163"/>
      <c r="BE37" s="404" t="str">
        <f t="shared" si="1"/>
        <v/>
      </c>
      <c r="BF37" s="404"/>
      <c r="BG37" s="405"/>
      <c r="BH37" s="405"/>
      <c r="BI37" s="405"/>
      <c r="BJ37" s="405"/>
      <c r="BK37" s="405"/>
      <c r="BL37" s="405"/>
      <c r="BM37" s="405"/>
      <c r="BN37" s="405"/>
      <c r="BO37" s="405"/>
      <c r="BP37" s="405"/>
      <c r="BQ37" s="405"/>
      <c r="BR37" s="405"/>
      <c r="BS37" s="405"/>
      <c r="BT37" s="405"/>
      <c r="BU37" s="405"/>
      <c r="BV37" s="163"/>
      <c r="BW37" s="404">
        <f t="shared" si="2"/>
        <v>24</v>
      </c>
      <c r="BX37" s="404"/>
      <c r="BY37" s="405" t="str">
        <f>IF('各会計、関係団体の財政状況及び健全化判断比率'!B71="","",'各会計、関係団体の財政状況及び健全化判断比率'!B71)</f>
        <v>福島県市民交通災害共済組合</v>
      </c>
      <c r="BZ37" s="405"/>
      <c r="CA37" s="405"/>
      <c r="CB37" s="405"/>
      <c r="CC37" s="405"/>
      <c r="CD37" s="405"/>
      <c r="CE37" s="405"/>
      <c r="CF37" s="405"/>
      <c r="CG37" s="405"/>
      <c r="CH37" s="405"/>
      <c r="CI37" s="405"/>
      <c r="CJ37" s="405"/>
      <c r="CK37" s="405"/>
      <c r="CL37" s="405"/>
      <c r="CM37" s="405"/>
      <c r="CN37" s="163"/>
      <c r="CO37" s="404">
        <f t="shared" si="3"/>
        <v>33</v>
      </c>
      <c r="CP37" s="404"/>
      <c r="CQ37" s="405" t="str">
        <f>IF('各会計、関係団体の財政状況及び健全化判断比率'!BS10="","",'各会計、関係団体の財政状況及び健全化判断比率'!BS10)</f>
        <v>公益財団法人郡山コンベンションビューロー</v>
      </c>
      <c r="CR37" s="405"/>
      <c r="CS37" s="405"/>
      <c r="CT37" s="405"/>
      <c r="CU37" s="405"/>
      <c r="CV37" s="405"/>
      <c r="CW37" s="405"/>
      <c r="CX37" s="405"/>
      <c r="CY37" s="405"/>
      <c r="CZ37" s="405"/>
      <c r="DA37" s="405"/>
      <c r="DB37" s="405"/>
      <c r="DC37" s="405"/>
      <c r="DD37" s="405"/>
      <c r="DE37" s="405"/>
      <c r="DG37" s="402" t="str">
        <f>IF('各会計、関係団体の財政状況及び健全化判断比率'!BR10="","",'各会計、関係団体の財政状況及び健全化判断比率'!BR10)</f>
        <v/>
      </c>
      <c r="DH37" s="402"/>
      <c r="DI37" s="190"/>
    </row>
    <row r="38" spans="1:113" ht="32.25" customHeight="1" x14ac:dyDescent="0.2">
      <c r="A38" s="163"/>
      <c r="B38" s="187"/>
      <c r="C38" s="404">
        <f t="shared" ref="C38:C43" si="5">IF(E38="","",C37+1)</f>
        <v>5</v>
      </c>
      <c r="D38" s="404"/>
      <c r="E38" s="405" t="str">
        <f>IF('各会計、関係団体の財政状況及び健全化判断比率'!B11="","",'各会計、関係団体の財政状況及び健全化判断比率'!B11)</f>
        <v>荒井北井土地区画整理事業特別会計</v>
      </c>
      <c r="F38" s="405"/>
      <c r="G38" s="405"/>
      <c r="H38" s="405"/>
      <c r="I38" s="405"/>
      <c r="J38" s="405"/>
      <c r="K38" s="405"/>
      <c r="L38" s="405"/>
      <c r="M38" s="405"/>
      <c r="N38" s="405"/>
      <c r="O38" s="405"/>
      <c r="P38" s="405"/>
      <c r="Q38" s="405"/>
      <c r="R38" s="405"/>
      <c r="S38" s="405"/>
      <c r="T38" s="163"/>
      <c r="U38" s="404" t="str">
        <f t="shared" si="4"/>
        <v/>
      </c>
      <c r="V38" s="404"/>
      <c r="W38" s="405"/>
      <c r="X38" s="405"/>
      <c r="Y38" s="405"/>
      <c r="Z38" s="405"/>
      <c r="AA38" s="405"/>
      <c r="AB38" s="405"/>
      <c r="AC38" s="405"/>
      <c r="AD38" s="405"/>
      <c r="AE38" s="405"/>
      <c r="AF38" s="405"/>
      <c r="AG38" s="405"/>
      <c r="AH38" s="405"/>
      <c r="AI38" s="405"/>
      <c r="AJ38" s="405"/>
      <c r="AK38" s="405"/>
      <c r="AL38" s="163"/>
      <c r="AM38" s="404" t="str">
        <f t="shared" si="0"/>
        <v/>
      </c>
      <c r="AN38" s="404"/>
      <c r="AO38" s="405"/>
      <c r="AP38" s="405"/>
      <c r="AQ38" s="405"/>
      <c r="AR38" s="405"/>
      <c r="AS38" s="405"/>
      <c r="AT38" s="405"/>
      <c r="AU38" s="405"/>
      <c r="AV38" s="405"/>
      <c r="AW38" s="405"/>
      <c r="AX38" s="405"/>
      <c r="AY38" s="405"/>
      <c r="AZ38" s="405"/>
      <c r="BA38" s="405"/>
      <c r="BB38" s="405"/>
      <c r="BC38" s="405"/>
      <c r="BD38" s="163"/>
      <c r="BE38" s="404" t="str">
        <f t="shared" si="1"/>
        <v/>
      </c>
      <c r="BF38" s="404"/>
      <c r="BG38" s="405"/>
      <c r="BH38" s="405"/>
      <c r="BI38" s="405"/>
      <c r="BJ38" s="405"/>
      <c r="BK38" s="405"/>
      <c r="BL38" s="405"/>
      <c r="BM38" s="405"/>
      <c r="BN38" s="405"/>
      <c r="BO38" s="405"/>
      <c r="BP38" s="405"/>
      <c r="BQ38" s="405"/>
      <c r="BR38" s="405"/>
      <c r="BS38" s="405"/>
      <c r="BT38" s="405"/>
      <c r="BU38" s="405"/>
      <c r="BV38" s="163"/>
      <c r="BW38" s="404">
        <f t="shared" si="2"/>
        <v>25</v>
      </c>
      <c r="BX38" s="404"/>
      <c r="BY38" s="405" t="str">
        <f>IF('各会計、関係団体の財政状況及び健全化判断比率'!B72="","",'各会計、関係団体の財政状況及び健全化判断比率'!B72)</f>
        <v>福島県市町村総合事務組合　一般会計</v>
      </c>
      <c r="BZ38" s="405"/>
      <c r="CA38" s="405"/>
      <c r="CB38" s="405"/>
      <c r="CC38" s="405"/>
      <c r="CD38" s="405"/>
      <c r="CE38" s="405"/>
      <c r="CF38" s="405"/>
      <c r="CG38" s="405"/>
      <c r="CH38" s="405"/>
      <c r="CI38" s="405"/>
      <c r="CJ38" s="405"/>
      <c r="CK38" s="405"/>
      <c r="CL38" s="405"/>
      <c r="CM38" s="405"/>
      <c r="CN38" s="163"/>
      <c r="CO38" s="404">
        <f t="shared" si="3"/>
        <v>34</v>
      </c>
      <c r="CP38" s="404"/>
      <c r="CQ38" s="405" t="str">
        <f>IF('各会計、関係団体の財政状況及び健全化判断比率'!BS11="","",'各会計、関係団体の財政状況及び健全化判断比率'!BS11)</f>
        <v>郡山駅西口再開発株式会社</v>
      </c>
      <c r="CR38" s="405"/>
      <c r="CS38" s="405"/>
      <c r="CT38" s="405"/>
      <c r="CU38" s="405"/>
      <c r="CV38" s="405"/>
      <c r="CW38" s="405"/>
      <c r="CX38" s="405"/>
      <c r="CY38" s="405"/>
      <c r="CZ38" s="405"/>
      <c r="DA38" s="405"/>
      <c r="DB38" s="405"/>
      <c r="DC38" s="405"/>
      <c r="DD38" s="405"/>
      <c r="DE38" s="405"/>
      <c r="DG38" s="402" t="str">
        <f>IF('各会計、関係団体の財政状況及び健全化判断比率'!BR11="","",'各会計、関係団体の財政状況及び健全化判断比率'!BR11)</f>
        <v/>
      </c>
      <c r="DH38" s="402"/>
      <c r="DI38" s="190"/>
    </row>
    <row r="39" spans="1:113" ht="32.25" customHeight="1" x14ac:dyDescent="0.2">
      <c r="A39" s="163"/>
      <c r="B39" s="187"/>
      <c r="C39" s="404">
        <f t="shared" si="5"/>
        <v>6</v>
      </c>
      <c r="D39" s="404"/>
      <c r="E39" s="405" t="str">
        <f>IF('各会計、関係団体の財政状況及び健全化判断比率'!B12="","",'各会計、関係団体の財政状況及び健全化判断比率'!B12)</f>
        <v>富田第二土地区画整理事業特別会計</v>
      </c>
      <c r="F39" s="405"/>
      <c r="G39" s="405"/>
      <c r="H39" s="405"/>
      <c r="I39" s="405"/>
      <c r="J39" s="405"/>
      <c r="K39" s="405"/>
      <c r="L39" s="405"/>
      <c r="M39" s="405"/>
      <c r="N39" s="405"/>
      <c r="O39" s="405"/>
      <c r="P39" s="405"/>
      <c r="Q39" s="405"/>
      <c r="R39" s="405"/>
      <c r="S39" s="405"/>
      <c r="T39" s="163"/>
      <c r="U39" s="404" t="str">
        <f t="shared" si="4"/>
        <v/>
      </c>
      <c r="V39" s="404"/>
      <c r="W39" s="405"/>
      <c r="X39" s="405"/>
      <c r="Y39" s="405"/>
      <c r="Z39" s="405"/>
      <c r="AA39" s="405"/>
      <c r="AB39" s="405"/>
      <c r="AC39" s="405"/>
      <c r="AD39" s="405"/>
      <c r="AE39" s="405"/>
      <c r="AF39" s="405"/>
      <c r="AG39" s="405"/>
      <c r="AH39" s="405"/>
      <c r="AI39" s="405"/>
      <c r="AJ39" s="405"/>
      <c r="AK39" s="405"/>
      <c r="AL39" s="163"/>
      <c r="AM39" s="404" t="str">
        <f t="shared" si="0"/>
        <v/>
      </c>
      <c r="AN39" s="404"/>
      <c r="AO39" s="405"/>
      <c r="AP39" s="405"/>
      <c r="AQ39" s="405"/>
      <c r="AR39" s="405"/>
      <c r="AS39" s="405"/>
      <c r="AT39" s="405"/>
      <c r="AU39" s="405"/>
      <c r="AV39" s="405"/>
      <c r="AW39" s="405"/>
      <c r="AX39" s="405"/>
      <c r="AY39" s="405"/>
      <c r="AZ39" s="405"/>
      <c r="BA39" s="405"/>
      <c r="BB39" s="405"/>
      <c r="BC39" s="405"/>
      <c r="BD39" s="163"/>
      <c r="BE39" s="404" t="str">
        <f t="shared" si="1"/>
        <v/>
      </c>
      <c r="BF39" s="404"/>
      <c r="BG39" s="405"/>
      <c r="BH39" s="405"/>
      <c r="BI39" s="405"/>
      <c r="BJ39" s="405"/>
      <c r="BK39" s="405"/>
      <c r="BL39" s="405"/>
      <c r="BM39" s="405"/>
      <c r="BN39" s="405"/>
      <c r="BO39" s="405"/>
      <c r="BP39" s="405"/>
      <c r="BQ39" s="405"/>
      <c r="BR39" s="405"/>
      <c r="BS39" s="405"/>
      <c r="BT39" s="405"/>
      <c r="BU39" s="405"/>
      <c r="BV39" s="163"/>
      <c r="BW39" s="404">
        <f t="shared" si="2"/>
        <v>26</v>
      </c>
      <c r="BX39" s="404"/>
      <c r="BY39" s="405" t="str">
        <f>IF('各会計、関係団体の財政状況及び健全化判断比率'!B73="","",'各会計、関係団体の財政状況及び健全化判断比率'!B73)</f>
        <v>福島県市町村総合事務組合　消防補償等特別会計</v>
      </c>
      <c r="BZ39" s="405"/>
      <c r="CA39" s="405"/>
      <c r="CB39" s="405"/>
      <c r="CC39" s="405"/>
      <c r="CD39" s="405"/>
      <c r="CE39" s="405"/>
      <c r="CF39" s="405"/>
      <c r="CG39" s="405"/>
      <c r="CH39" s="405"/>
      <c r="CI39" s="405"/>
      <c r="CJ39" s="405"/>
      <c r="CK39" s="405"/>
      <c r="CL39" s="405"/>
      <c r="CM39" s="405"/>
      <c r="CN39" s="163"/>
      <c r="CO39" s="404">
        <f t="shared" si="3"/>
        <v>35</v>
      </c>
      <c r="CP39" s="404"/>
      <c r="CQ39" s="405" t="str">
        <f>IF('各会計、関係団体の財政状況及び健全化判断比率'!BS12="","",'各会計、関係団体の財政状況及び健全化判断比率'!BS12)</f>
        <v>郡山地方土地開発公社</v>
      </c>
      <c r="CR39" s="405"/>
      <c r="CS39" s="405"/>
      <c r="CT39" s="405"/>
      <c r="CU39" s="405"/>
      <c r="CV39" s="405"/>
      <c r="CW39" s="405"/>
      <c r="CX39" s="405"/>
      <c r="CY39" s="405"/>
      <c r="CZ39" s="405"/>
      <c r="DA39" s="405"/>
      <c r="DB39" s="405"/>
      <c r="DC39" s="405"/>
      <c r="DD39" s="405"/>
      <c r="DE39" s="405"/>
      <c r="DG39" s="402" t="str">
        <f>IF('各会計、関係団体の財政状況及び健全化判断比率'!BR12="","",'各会計、関係団体の財政状況及び健全化判断比率'!BR12)</f>
        <v/>
      </c>
      <c r="DH39" s="402"/>
      <c r="DI39" s="190"/>
    </row>
    <row r="40" spans="1:113" ht="32.25" customHeight="1" x14ac:dyDescent="0.2">
      <c r="A40" s="163"/>
      <c r="B40" s="187"/>
      <c r="C40" s="404">
        <f t="shared" si="5"/>
        <v>7</v>
      </c>
      <c r="D40" s="404"/>
      <c r="E40" s="405" t="str">
        <f>IF('各会計、関係団体の財政状況及び健全化判断比率'!B13="","",'各会計、関係団体の財政状況及び健全化判断比率'!B13)</f>
        <v>伊賀河原土地区画整理事業特別会計</v>
      </c>
      <c r="F40" s="405"/>
      <c r="G40" s="405"/>
      <c r="H40" s="405"/>
      <c r="I40" s="405"/>
      <c r="J40" s="405"/>
      <c r="K40" s="405"/>
      <c r="L40" s="405"/>
      <c r="M40" s="405"/>
      <c r="N40" s="405"/>
      <c r="O40" s="405"/>
      <c r="P40" s="405"/>
      <c r="Q40" s="405"/>
      <c r="R40" s="405"/>
      <c r="S40" s="405"/>
      <c r="T40" s="163"/>
      <c r="U40" s="404" t="str">
        <f t="shared" si="4"/>
        <v/>
      </c>
      <c r="V40" s="404"/>
      <c r="W40" s="405"/>
      <c r="X40" s="405"/>
      <c r="Y40" s="405"/>
      <c r="Z40" s="405"/>
      <c r="AA40" s="405"/>
      <c r="AB40" s="405"/>
      <c r="AC40" s="405"/>
      <c r="AD40" s="405"/>
      <c r="AE40" s="405"/>
      <c r="AF40" s="405"/>
      <c r="AG40" s="405"/>
      <c r="AH40" s="405"/>
      <c r="AI40" s="405"/>
      <c r="AJ40" s="405"/>
      <c r="AK40" s="405"/>
      <c r="AL40" s="163"/>
      <c r="AM40" s="404" t="str">
        <f t="shared" si="0"/>
        <v/>
      </c>
      <c r="AN40" s="404"/>
      <c r="AO40" s="405"/>
      <c r="AP40" s="405"/>
      <c r="AQ40" s="405"/>
      <c r="AR40" s="405"/>
      <c r="AS40" s="405"/>
      <c r="AT40" s="405"/>
      <c r="AU40" s="405"/>
      <c r="AV40" s="405"/>
      <c r="AW40" s="405"/>
      <c r="AX40" s="405"/>
      <c r="AY40" s="405"/>
      <c r="AZ40" s="405"/>
      <c r="BA40" s="405"/>
      <c r="BB40" s="405"/>
      <c r="BC40" s="405"/>
      <c r="BD40" s="163"/>
      <c r="BE40" s="404" t="str">
        <f t="shared" si="1"/>
        <v/>
      </c>
      <c r="BF40" s="404"/>
      <c r="BG40" s="405"/>
      <c r="BH40" s="405"/>
      <c r="BI40" s="405"/>
      <c r="BJ40" s="405"/>
      <c r="BK40" s="405"/>
      <c r="BL40" s="405"/>
      <c r="BM40" s="405"/>
      <c r="BN40" s="405"/>
      <c r="BO40" s="405"/>
      <c r="BP40" s="405"/>
      <c r="BQ40" s="405"/>
      <c r="BR40" s="405"/>
      <c r="BS40" s="405"/>
      <c r="BT40" s="405"/>
      <c r="BU40" s="405"/>
      <c r="BV40" s="163"/>
      <c r="BW40" s="404">
        <f t="shared" si="2"/>
        <v>27</v>
      </c>
      <c r="BX40" s="404"/>
      <c r="BY40" s="405" t="str">
        <f>IF('各会計、関係団体の財政状況及び健全化判断比率'!B74="","",'各会計、関係団体の財政状況及び健全化判断比率'!B74)</f>
        <v>福島県市町村総合事務組合　消防賞じゅつ金特別会計</v>
      </c>
      <c r="BZ40" s="405"/>
      <c r="CA40" s="405"/>
      <c r="CB40" s="405"/>
      <c r="CC40" s="405"/>
      <c r="CD40" s="405"/>
      <c r="CE40" s="405"/>
      <c r="CF40" s="405"/>
      <c r="CG40" s="405"/>
      <c r="CH40" s="405"/>
      <c r="CI40" s="405"/>
      <c r="CJ40" s="405"/>
      <c r="CK40" s="405"/>
      <c r="CL40" s="405"/>
      <c r="CM40" s="405"/>
      <c r="CN40" s="163"/>
      <c r="CO40" s="404" t="str">
        <f t="shared" si="3"/>
        <v/>
      </c>
      <c r="CP40" s="404"/>
      <c r="CQ40" s="405" t="str">
        <f>IF('各会計、関係団体の財政状況及び健全化判断比率'!BS13="","",'各会計、関係団体の財政状況及び健全化判断比率'!BS13)</f>
        <v/>
      </c>
      <c r="CR40" s="405"/>
      <c r="CS40" s="405"/>
      <c r="CT40" s="405"/>
      <c r="CU40" s="405"/>
      <c r="CV40" s="405"/>
      <c r="CW40" s="405"/>
      <c r="CX40" s="405"/>
      <c r="CY40" s="405"/>
      <c r="CZ40" s="405"/>
      <c r="DA40" s="405"/>
      <c r="DB40" s="405"/>
      <c r="DC40" s="405"/>
      <c r="DD40" s="405"/>
      <c r="DE40" s="405"/>
      <c r="DG40" s="402" t="str">
        <f>IF('各会計、関係団体の財政状況及び健全化判断比率'!BR13="","",'各会計、関係団体の財政状況及び健全化判断比率'!BR13)</f>
        <v/>
      </c>
      <c r="DH40" s="402"/>
      <c r="DI40" s="190"/>
    </row>
    <row r="41" spans="1:113" ht="32.25" customHeight="1" x14ac:dyDescent="0.2">
      <c r="A41" s="163"/>
      <c r="B41" s="187"/>
      <c r="C41" s="404">
        <f t="shared" si="5"/>
        <v>8</v>
      </c>
      <c r="D41" s="404"/>
      <c r="E41" s="405" t="str">
        <f>IF('各会計、関係団体の財政状況及び健全化判断比率'!B14="","",'各会計、関係団体の財政状況及び健全化判断比率'!B14)</f>
        <v>徳定土地区画整理事業特別会計</v>
      </c>
      <c r="F41" s="405"/>
      <c r="G41" s="405"/>
      <c r="H41" s="405"/>
      <c r="I41" s="405"/>
      <c r="J41" s="405"/>
      <c r="K41" s="405"/>
      <c r="L41" s="405"/>
      <c r="M41" s="405"/>
      <c r="N41" s="405"/>
      <c r="O41" s="405"/>
      <c r="P41" s="405"/>
      <c r="Q41" s="405"/>
      <c r="R41" s="405"/>
      <c r="S41" s="405"/>
      <c r="T41" s="163"/>
      <c r="U41" s="404" t="str">
        <f t="shared" si="4"/>
        <v/>
      </c>
      <c r="V41" s="404"/>
      <c r="W41" s="405"/>
      <c r="X41" s="405"/>
      <c r="Y41" s="405"/>
      <c r="Z41" s="405"/>
      <c r="AA41" s="405"/>
      <c r="AB41" s="405"/>
      <c r="AC41" s="405"/>
      <c r="AD41" s="405"/>
      <c r="AE41" s="405"/>
      <c r="AF41" s="405"/>
      <c r="AG41" s="405"/>
      <c r="AH41" s="405"/>
      <c r="AI41" s="405"/>
      <c r="AJ41" s="405"/>
      <c r="AK41" s="405"/>
      <c r="AL41" s="163"/>
      <c r="AM41" s="404" t="str">
        <f t="shared" si="0"/>
        <v/>
      </c>
      <c r="AN41" s="404"/>
      <c r="AO41" s="405"/>
      <c r="AP41" s="405"/>
      <c r="AQ41" s="405"/>
      <c r="AR41" s="405"/>
      <c r="AS41" s="405"/>
      <c r="AT41" s="405"/>
      <c r="AU41" s="405"/>
      <c r="AV41" s="405"/>
      <c r="AW41" s="405"/>
      <c r="AX41" s="405"/>
      <c r="AY41" s="405"/>
      <c r="AZ41" s="405"/>
      <c r="BA41" s="405"/>
      <c r="BB41" s="405"/>
      <c r="BC41" s="405"/>
      <c r="BD41" s="163"/>
      <c r="BE41" s="404" t="str">
        <f t="shared" si="1"/>
        <v/>
      </c>
      <c r="BF41" s="404"/>
      <c r="BG41" s="405"/>
      <c r="BH41" s="405"/>
      <c r="BI41" s="405"/>
      <c r="BJ41" s="405"/>
      <c r="BK41" s="405"/>
      <c r="BL41" s="405"/>
      <c r="BM41" s="405"/>
      <c r="BN41" s="405"/>
      <c r="BO41" s="405"/>
      <c r="BP41" s="405"/>
      <c r="BQ41" s="405"/>
      <c r="BR41" s="405"/>
      <c r="BS41" s="405"/>
      <c r="BT41" s="405"/>
      <c r="BU41" s="405"/>
      <c r="BV41" s="163"/>
      <c r="BW41" s="404">
        <f t="shared" si="2"/>
        <v>28</v>
      </c>
      <c r="BX41" s="404"/>
      <c r="BY41" s="405" t="str">
        <f>IF('各会計、関係団体の財政状況及び健全化判断比率'!B75="","",'各会計、関係団体の財政状況及び健全化判断比率'!B75)</f>
        <v>福島県市町村総合事務組合　非常勤職員公務災害補償特別会計</v>
      </c>
      <c r="BZ41" s="405"/>
      <c r="CA41" s="405"/>
      <c r="CB41" s="405"/>
      <c r="CC41" s="405"/>
      <c r="CD41" s="405"/>
      <c r="CE41" s="405"/>
      <c r="CF41" s="405"/>
      <c r="CG41" s="405"/>
      <c r="CH41" s="405"/>
      <c r="CI41" s="405"/>
      <c r="CJ41" s="405"/>
      <c r="CK41" s="405"/>
      <c r="CL41" s="405"/>
      <c r="CM41" s="405"/>
      <c r="CN41" s="163"/>
      <c r="CO41" s="404" t="str">
        <f t="shared" si="3"/>
        <v/>
      </c>
      <c r="CP41" s="404"/>
      <c r="CQ41" s="405" t="str">
        <f>IF('各会計、関係団体の財政状況及び健全化判断比率'!BS14="","",'各会計、関係団体の財政状況及び健全化判断比率'!BS14)</f>
        <v/>
      </c>
      <c r="CR41" s="405"/>
      <c r="CS41" s="405"/>
      <c r="CT41" s="405"/>
      <c r="CU41" s="405"/>
      <c r="CV41" s="405"/>
      <c r="CW41" s="405"/>
      <c r="CX41" s="405"/>
      <c r="CY41" s="405"/>
      <c r="CZ41" s="405"/>
      <c r="DA41" s="405"/>
      <c r="DB41" s="405"/>
      <c r="DC41" s="405"/>
      <c r="DD41" s="405"/>
      <c r="DE41" s="405"/>
      <c r="DG41" s="402" t="str">
        <f>IF('各会計、関係団体の財政状況及び健全化判断比率'!BR14="","",'各会計、関係団体の財政状況及び健全化判断比率'!BR14)</f>
        <v/>
      </c>
      <c r="DH41" s="402"/>
      <c r="DI41" s="190"/>
    </row>
    <row r="42" spans="1:113" ht="32.25" customHeight="1" x14ac:dyDescent="0.2">
      <c r="B42" s="187"/>
      <c r="C42" s="404">
        <f t="shared" si="5"/>
        <v>9</v>
      </c>
      <c r="D42" s="404"/>
      <c r="E42" s="405" t="str">
        <f>IF('各会計、関係団体の財政状況及び健全化判断比率'!B15="","",'各会計、関係団体の財政状況及び健全化判断比率'!B15)</f>
        <v>大町土地区画整理事業特別会計</v>
      </c>
      <c r="F42" s="405"/>
      <c r="G42" s="405"/>
      <c r="H42" s="405"/>
      <c r="I42" s="405"/>
      <c r="J42" s="405"/>
      <c r="K42" s="405"/>
      <c r="L42" s="405"/>
      <c r="M42" s="405"/>
      <c r="N42" s="405"/>
      <c r="O42" s="405"/>
      <c r="P42" s="405"/>
      <c r="Q42" s="405"/>
      <c r="R42" s="405"/>
      <c r="S42" s="405"/>
      <c r="T42" s="163"/>
      <c r="U42" s="404" t="str">
        <f t="shared" si="4"/>
        <v/>
      </c>
      <c r="V42" s="404"/>
      <c r="W42" s="405"/>
      <c r="X42" s="405"/>
      <c r="Y42" s="405"/>
      <c r="Z42" s="405"/>
      <c r="AA42" s="405"/>
      <c r="AB42" s="405"/>
      <c r="AC42" s="405"/>
      <c r="AD42" s="405"/>
      <c r="AE42" s="405"/>
      <c r="AF42" s="405"/>
      <c r="AG42" s="405"/>
      <c r="AH42" s="405"/>
      <c r="AI42" s="405"/>
      <c r="AJ42" s="405"/>
      <c r="AK42" s="405"/>
      <c r="AL42" s="163"/>
      <c r="AM42" s="404" t="str">
        <f t="shared" si="0"/>
        <v/>
      </c>
      <c r="AN42" s="404"/>
      <c r="AO42" s="405"/>
      <c r="AP42" s="405"/>
      <c r="AQ42" s="405"/>
      <c r="AR42" s="405"/>
      <c r="AS42" s="405"/>
      <c r="AT42" s="405"/>
      <c r="AU42" s="405"/>
      <c r="AV42" s="405"/>
      <c r="AW42" s="405"/>
      <c r="AX42" s="405"/>
      <c r="AY42" s="405"/>
      <c r="AZ42" s="405"/>
      <c r="BA42" s="405"/>
      <c r="BB42" s="405"/>
      <c r="BC42" s="405"/>
      <c r="BD42" s="163"/>
      <c r="BE42" s="404" t="str">
        <f t="shared" si="1"/>
        <v/>
      </c>
      <c r="BF42" s="404"/>
      <c r="BG42" s="405"/>
      <c r="BH42" s="405"/>
      <c r="BI42" s="405"/>
      <c r="BJ42" s="405"/>
      <c r="BK42" s="405"/>
      <c r="BL42" s="405"/>
      <c r="BM42" s="405"/>
      <c r="BN42" s="405"/>
      <c r="BO42" s="405"/>
      <c r="BP42" s="405"/>
      <c r="BQ42" s="405"/>
      <c r="BR42" s="405"/>
      <c r="BS42" s="405"/>
      <c r="BT42" s="405"/>
      <c r="BU42" s="405"/>
      <c r="BV42" s="163"/>
      <c r="BW42" s="404">
        <f t="shared" si="2"/>
        <v>29</v>
      </c>
      <c r="BX42" s="404"/>
      <c r="BY42" s="405" t="str">
        <f>IF('各会計、関係団体の財政状況及び健全化判断比率'!B76="","",'各会計、関係団体の財政状況及び健全化判断比率'!B76)</f>
        <v>福島県市町村総合事務組合　自治会館管理特別会計</v>
      </c>
      <c r="BZ42" s="405"/>
      <c r="CA42" s="405"/>
      <c r="CB42" s="405"/>
      <c r="CC42" s="405"/>
      <c r="CD42" s="405"/>
      <c r="CE42" s="405"/>
      <c r="CF42" s="405"/>
      <c r="CG42" s="405"/>
      <c r="CH42" s="405"/>
      <c r="CI42" s="405"/>
      <c r="CJ42" s="405"/>
      <c r="CK42" s="405"/>
      <c r="CL42" s="405"/>
      <c r="CM42" s="405"/>
      <c r="CN42" s="163"/>
      <c r="CO42" s="404" t="str">
        <f t="shared" si="3"/>
        <v/>
      </c>
      <c r="CP42" s="404"/>
      <c r="CQ42" s="405" t="str">
        <f>IF('各会計、関係団体の財政状況及び健全化判断比率'!BS15="","",'各会計、関係団体の財政状況及び健全化判断比率'!BS15)</f>
        <v/>
      </c>
      <c r="CR42" s="405"/>
      <c r="CS42" s="405"/>
      <c r="CT42" s="405"/>
      <c r="CU42" s="405"/>
      <c r="CV42" s="405"/>
      <c r="CW42" s="405"/>
      <c r="CX42" s="405"/>
      <c r="CY42" s="405"/>
      <c r="CZ42" s="405"/>
      <c r="DA42" s="405"/>
      <c r="DB42" s="405"/>
      <c r="DC42" s="405"/>
      <c r="DD42" s="405"/>
      <c r="DE42" s="405"/>
      <c r="DG42" s="402" t="str">
        <f>IF('各会計、関係団体の財政状況及び健全化判断比率'!BR15="","",'各会計、関係団体の財政状況及び健全化判断比率'!BR15)</f>
        <v/>
      </c>
      <c r="DH42" s="402"/>
      <c r="DI42" s="190"/>
    </row>
    <row r="43" spans="1:113" ht="32.25" customHeight="1" x14ac:dyDescent="0.2">
      <c r="B43" s="187"/>
      <c r="C43" s="404" t="str">
        <f t="shared" si="5"/>
        <v/>
      </c>
      <c r="D43" s="404"/>
      <c r="E43" s="405" t="str">
        <f>IF('各会計、関係団体の財政状況及び健全化判断比率'!B16="","",'各会計、関係団体の財政状況及び健全化判断比率'!B16)</f>
        <v/>
      </c>
      <c r="F43" s="405"/>
      <c r="G43" s="405"/>
      <c r="H43" s="405"/>
      <c r="I43" s="405"/>
      <c r="J43" s="405"/>
      <c r="K43" s="405"/>
      <c r="L43" s="405"/>
      <c r="M43" s="405"/>
      <c r="N43" s="405"/>
      <c r="O43" s="405"/>
      <c r="P43" s="405"/>
      <c r="Q43" s="405"/>
      <c r="R43" s="405"/>
      <c r="S43" s="405"/>
      <c r="T43" s="163"/>
      <c r="U43" s="404" t="str">
        <f t="shared" si="4"/>
        <v/>
      </c>
      <c r="V43" s="404"/>
      <c r="W43" s="405"/>
      <c r="X43" s="405"/>
      <c r="Y43" s="405"/>
      <c r="Z43" s="405"/>
      <c r="AA43" s="405"/>
      <c r="AB43" s="405"/>
      <c r="AC43" s="405"/>
      <c r="AD43" s="405"/>
      <c r="AE43" s="405"/>
      <c r="AF43" s="405"/>
      <c r="AG43" s="405"/>
      <c r="AH43" s="405"/>
      <c r="AI43" s="405"/>
      <c r="AJ43" s="405"/>
      <c r="AK43" s="405"/>
      <c r="AL43" s="163"/>
      <c r="AM43" s="404" t="str">
        <f t="shared" si="0"/>
        <v/>
      </c>
      <c r="AN43" s="404"/>
      <c r="AO43" s="405"/>
      <c r="AP43" s="405"/>
      <c r="AQ43" s="405"/>
      <c r="AR43" s="405"/>
      <c r="AS43" s="405"/>
      <c r="AT43" s="405"/>
      <c r="AU43" s="405"/>
      <c r="AV43" s="405"/>
      <c r="AW43" s="405"/>
      <c r="AX43" s="405"/>
      <c r="AY43" s="405"/>
      <c r="AZ43" s="405"/>
      <c r="BA43" s="405"/>
      <c r="BB43" s="405"/>
      <c r="BC43" s="405"/>
      <c r="BD43" s="163"/>
      <c r="BE43" s="404" t="str">
        <f t="shared" si="1"/>
        <v/>
      </c>
      <c r="BF43" s="404"/>
      <c r="BG43" s="405"/>
      <c r="BH43" s="405"/>
      <c r="BI43" s="405"/>
      <c r="BJ43" s="405"/>
      <c r="BK43" s="405"/>
      <c r="BL43" s="405"/>
      <c r="BM43" s="405"/>
      <c r="BN43" s="405"/>
      <c r="BO43" s="405"/>
      <c r="BP43" s="405"/>
      <c r="BQ43" s="405"/>
      <c r="BR43" s="405"/>
      <c r="BS43" s="405"/>
      <c r="BT43" s="405"/>
      <c r="BU43" s="405"/>
      <c r="BV43" s="163"/>
      <c r="BW43" s="404" t="str">
        <f t="shared" si="2"/>
        <v/>
      </c>
      <c r="BX43" s="404"/>
      <c r="BY43" s="405" t="str">
        <f>IF('各会計、関係団体の財政状況及び健全化判断比率'!B77="","",'各会計、関係団体の財政状況及び健全化判断比率'!B77)</f>
        <v/>
      </c>
      <c r="BZ43" s="405"/>
      <c r="CA43" s="405"/>
      <c r="CB43" s="405"/>
      <c r="CC43" s="405"/>
      <c r="CD43" s="405"/>
      <c r="CE43" s="405"/>
      <c r="CF43" s="405"/>
      <c r="CG43" s="405"/>
      <c r="CH43" s="405"/>
      <c r="CI43" s="405"/>
      <c r="CJ43" s="405"/>
      <c r="CK43" s="405"/>
      <c r="CL43" s="405"/>
      <c r="CM43" s="405"/>
      <c r="CN43" s="163"/>
      <c r="CO43" s="404" t="str">
        <f t="shared" si="3"/>
        <v/>
      </c>
      <c r="CP43" s="404"/>
      <c r="CQ43" s="405" t="str">
        <f>IF('各会計、関係団体の財政状況及び健全化判断比率'!BS16="","",'各会計、関係団体の財政状況及び健全化判断比率'!BS16)</f>
        <v/>
      </c>
      <c r="CR43" s="405"/>
      <c r="CS43" s="405"/>
      <c r="CT43" s="405"/>
      <c r="CU43" s="405"/>
      <c r="CV43" s="405"/>
      <c r="CW43" s="405"/>
      <c r="CX43" s="405"/>
      <c r="CY43" s="405"/>
      <c r="CZ43" s="405"/>
      <c r="DA43" s="405"/>
      <c r="DB43" s="405"/>
      <c r="DC43" s="405"/>
      <c r="DD43" s="405"/>
      <c r="DE43" s="405"/>
      <c r="DG43" s="402" t="str">
        <f>IF('各会計、関係団体の財政状況及び健全化判断比率'!BR16="","",'各会計、関係団体の財政状況及び健全化判断比率'!BR16)</f>
        <v/>
      </c>
      <c r="DH43" s="40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1" t="s">
        <v>194</v>
      </c>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row>
    <row r="47" spans="1:113" x14ac:dyDescent="0.2">
      <c r="E47" s="401" t="s">
        <v>195</v>
      </c>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1"/>
      <c r="CJ47" s="401"/>
      <c r="CK47" s="401"/>
      <c r="CL47" s="401"/>
      <c r="CM47" s="401"/>
      <c r="CN47" s="401"/>
      <c r="CO47" s="401"/>
      <c r="CP47" s="401"/>
      <c r="CQ47" s="401"/>
      <c r="CR47" s="401"/>
      <c r="CS47" s="401"/>
      <c r="CT47" s="401"/>
      <c r="CU47" s="401"/>
      <c r="CV47" s="401"/>
      <c r="CW47" s="401"/>
      <c r="CX47" s="401"/>
      <c r="CY47" s="401"/>
      <c r="CZ47" s="401"/>
      <c r="DA47" s="401"/>
      <c r="DB47" s="401"/>
      <c r="DC47" s="401"/>
      <c r="DD47" s="401"/>
      <c r="DE47" s="401"/>
      <c r="DF47" s="401"/>
      <c r="DG47" s="401"/>
      <c r="DH47" s="401"/>
      <c r="DI47" s="401"/>
    </row>
    <row r="48" spans="1:113" x14ac:dyDescent="0.2">
      <c r="E48" s="401" t="s">
        <v>196</v>
      </c>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1"/>
    </row>
    <row r="49" spans="5:113" x14ac:dyDescent="0.2">
      <c r="E49" s="403" t="s">
        <v>197</v>
      </c>
      <c r="F49" s="403"/>
      <c r="G49" s="403"/>
      <c r="H49" s="403"/>
      <c r="I49" s="403"/>
      <c r="J49" s="403"/>
      <c r="K49" s="403"/>
      <c r="L49" s="403"/>
      <c r="M49" s="403"/>
      <c r="N49" s="403"/>
      <c r="O49" s="403"/>
      <c r="P49" s="403"/>
      <c r="Q49" s="403"/>
      <c r="R49" s="403"/>
      <c r="S49" s="403"/>
      <c r="T49" s="403"/>
      <c r="U49" s="403"/>
      <c r="V49" s="403"/>
      <c r="W49" s="403"/>
      <c r="X49" s="403"/>
      <c r="Y49" s="403"/>
      <c r="Z49" s="403"/>
      <c r="AA49" s="403"/>
      <c r="AB49" s="403"/>
      <c r="AC49" s="403"/>
      <c r="AD49" s="403"/>
      <c r="AE49" s="403"/>
      <c r="AF49" s="403"/>
      <c r="AG49" s="403"/>
      <c r="AH49" s="403"/>
      <c r="AI49" s="403"/>
      <c r="AJ49" s="403"/>
      <c r="AK49" s="403"/>
      <c r="AL49" s="403"/>
      <c r="AM49" s="403"/>
      <c r="AN49" s="403"/>
      <c r="AO49" s="403"/>
      <c r="AP49" s="403"/>
      <c r="AQ49" s="403"/>
      <c r="AR49" s="403"/>
      <c r="AS49" s="403"/>
      <c r="AT49" s="403"/>
      <c r="AU49" s="403"/>
      <c r="AV49" s="403"/>
      <c r="AW49" s="403"/>
      <c r="AX49" s="403"/>
      <c r="AY49" s="403"/>
      <c r="AZ49" s="403"/>
      <c r="BA49" s="403"/>
      <c r="BB49" s="403"/>
      <c r="BC49" s="403"/>
      <c r="BD49" s="403"/>
      <c r="BE49" s="403"/>
      <c r="BF49" s="403"/>
      <c r="BG49" s="403"/>
      <c r="BH49" s="403"/>
      <c r="BI49" s="403"/>
      <c r="BJ49" s="403"/>
      <c r="BK49" s="403"/>
      <c r="BL49" s="403"/>
      <c r="BM49" s="403"/>
      <c r="BN49" s="403"/>
      <c r="BO49" s="403"/>
      <c r="BP49" s="403"/>
      <c r="BQ49" s="403"/>
      <c r="BR49" s="403"/>
      <c r="BS49" s="403"/>
      <c r="BT49" s="403"/>
      <c r="BU49" s="403"/>
      <c r="BV49" s="403"/>
      <c r="BW49" s="403"/>
      <c r="BX49" s="403"/>
      <c r="BY49" s="403"/>
      <c r="BZ49" s="403"/>
      <c r="CA49" s="403"/>
      <c r="CB49" s="403"/>
      <c r="CC49" s="403"/>
      <c r="CD49" s="403"/>
      <c r="CE49" s="403"/>
      <c r="CF49" s="403"/>
      <c r="CG49" s="403"/>
      <c r="CH49" s="403"/>
      <c r="CI49" s="403"/>
      <c r="CJ49" s="403"/>
      <c r="CK49" s="403"/>
      <c r="CL49" s="403"/>
      <c r="CM49" s="403"/>
      <c r="CN49" s="403"/>
      <c r="CO49" s="403"/>
      <c r="CP49" s="403"/>
      <c r="CQ49" s="403"/>
      <c r="CR49" s="403"/>
      <c r="CS49" s="403"/>
      <c r="CT49" s="403"/>
      <c r="CU49" s="403"/>
      <c r="CV49" s="403"/>
      <c r="CW49" s="403"/>
      <c r="CX49" s="403"/>
      <c r="CY49" s="403"/>
      <c r="CZ49" s="403"/>
      <c r="DA49" s="403"/>
      <c r="DB49" s="403"/>
      <c r="DC49" s="403"/>
      <c r="DD49" s="403"/>
      <c r="DE49" s="403"/>
      <c r="DF49" s="403"/>
      <c r="DG49" s="403"/>
      <c r="DH49" s="403"/>
      <c r="DI49" s="403"/>
    </row>
    <row r="50" spans="5:113" x14ac:dyDescent="0.2">
      <c r="E50" s="401" t="s">
        <v>198</v>
      </c>
      <c r="F50" s="401"/>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1"/>
      <c r="CI50" s="401"/>
      <c r="CJ50" s="401"/>
      <c r="CK50" s="401"/>
      <c r="CL50" s="401"/>
      <c r="CM50" s="401"/>
      <c r="CN50" s="401"/>
      <c r="CO50" s="401"/>
      <c r="CP50" s="401"/>
      <c r="CQ50" s="401"/>
      <c r="CR50" s="401"/>
      <c r="CS50" s="401"/>
      <c r="CT50" s="401"/>
      <c r="CU50" s="401"/>
      <c r="CV50" s="401"/>
      <c r="CW50" s="401"/>
      <c r="CX50" s="401"/>
      <c r="CY50" s="401"/>
      <c r="CZ50" s="401"/>
      <c r="DA50" s="401"/>
      <c r="DB50" s="401"/>
      <c r="DC50" s="401"/>
      <c r="DD50" s="401"/>
      <c r="DE50" s="401"/>
      <c r="DF50" s="401"/>
      <c r="DG50" s="401"/>
      <c r="DH50" s="401"/>
      <c r="DI50" s="401"/>
    </row>
    <row r="51" spans="5:113" x14ac:dyDescent="0.2">
      <c r="E51" s="401" t="s">
        <v>199</v>
      </c>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row>
    <row r="52" spans="5:113" x14ac:dyDescent="0.2">
      <c r="E52" s="401" t="s">
        <v>200</v>
      </c>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1"/>
      <c r="DB52" s="401"/>
      <c r="DC52" s="401"/>
      <c r="DD52" s="401"/>
      <c r="DE52" s="401"/>
      <c r="DF52" s="401"/>
      <c r="DG52" s="401"/>
      <c r="DH52" s="401"/>
      <c r="DI52" s="401"/>
    </row>
    <row r="53" spans="5:113" x14ac:dyDescent="0.2">
      <c r="E53" s="401" t="s">
        <v>201</v>
      </c>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c r="BV53" s="401"/>
      <c r="BW53" s="401"/>
      <c r="BX53" s="401"/>
      <c r="BY53" s="401"/>
      <c r="BZ53" s="401"/>
      <c r="CA53" s="401"/>
      <c r="CB53" s="401"/>
      <c r="CC53" s="401"/>
      <c r="CD53" s="401"/>
      <c r="CE53" s="401"/>
      <c r="CF53" s="401"/>
      <c r="CG53" s="401"/>
      <c r="CH53" s="401"/>
      <c r="CI53" s="401"/>
      <c r="CJ53" s="401"/>
      <c r="CK53" s="401"/>
      <c r="CL53" s="401"/>
      <c r="CM53" s="401"/>
      <c r="CN53" s="401"/>
      <c r="CO53" s="401"/>
      <c r="CP53" s="401"/>
      <c r="CQ53" s="401"/>
      <c r="CR53" s="401"/>
      <c r="CS53" s="401"/>
      <c r="CT53" s="401"/>
      <c r="CU53" s="401"/>
      <c r="CV53" s="401"/>
      <c r="CW53" s="401"/>
      <c r="CX53" s="401"/>
      <c r="CY53" s="401"/>
      <c r="CZ53" s="401"/>
      <c r="DA53" s="401"/>
      <c r="DB53" s="401"/>
      <c r="DC53" s="401"/>
      <c r="DD53" s="401"/>
      <c r="DE53" s="401"/>
      <c r="DF53" s="401"/>
      <c r="DG53" s="401"/>
      <c r="DH53" s="401"/>
      <c r="DI53" s="401"/>
    </row>
    <row r="54" spans="5:113" x14ac:dyDescent="0.2"/>
    <row r="55" spans="5:113" x14ac:dyDescent="0.2"/>
    <row r="56" spans="5:113" x14ac:dyDescent="0.2"/>
  </sheetData>
  <sheetProtection algorithmName="SHA-512" hashValue="3ncYSkcjbYVvCKHbEHvkpel5laYglZBjglXV3Mxg57NYa3BC6o7oPcKxpPYD2COVeNKFgUC/u1Lji/d3fAlp9Q==" saltValue="puKFqa3/Alp7giNrEORz7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4" t="s">
        <v>202</v>
      </c>
      <c r="DI1" s="755"/>
      <c r="DJ1" s="755"/>
      <c r="DK1" s="755"/>
      <c r="DL1" s="755"/>
      <c r="DM1" s="755"/>
      <c r="DN1" s="756"/>
      <c r="DO1" s="196"/>
      <c r="DP1" s="754" t="s">
        <v>203</v>
      </c>
      <c r="DQ1" s="755"/>
      <c r="DR1" s="755"/>
      <c r="DS1" s="755"/>
      <c r="DT1" s="755"/>
      <c r="DU1" s="755"/>
      <c r="DV1" s="755"/>
      <c r="DW1" s="755"/>
      <c r="DX1" s="755"/>
      <c r="DY1" s="755"/>
      <c r="DZ1" s="755"/>
      <c r="EA1" s="755"/>
      <c r="EB1" s="755"/>
      <c r="EC1" s="75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0" t="s">
        <v>205</v>
      </c>
      <c r="C3" s="711"/>
      <c r="D3" s="711"/>
      <c r="E3" s="711"/>
      <c r="F3" s="711"/>
      <c r="G3" s="711"/>
      <c r="H3" s="711"/>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I3" s="711"/>
      <c r="AJ3" s="711"/>
      <c r="AK3" s="711"/>
      <c r="AL3" s="711"/>
      <c r="AM3" s="711"/>
      <c r="AN3" s="711"/>
      <c r="AO3" s="711"/>
      <c r="AP3" s="710" t="s">
        <v>206</v>
      </c>
      <c r="AQ3" s="711"/>
      <c r="AR3" s="711"/>
      <c r="AS3" s="711"/>
      <c r="AT3" s="711"/>
      <c r="AU3" s="711"/>
      <c r="AV3" s="711"/>
      <c r="AW3" s="711"/>
      <c r="AX3" s="711"/>
      <c r="AY3" s="711"/>
      <c r="AZ3" s="711"/>
      <c r="BA3" s="711"/>
      <c r="BB3" s="711"/>
      <c r="BC3" s="711"/>
      <c r="BD3" s="711"/>
      <c r="BE3" s="711"/>
      <c r="BF3" s="711"/>
      <c r="BG3" s="711"/>
      <c r="BH3" s="711"/>
      <c r="BI3" s="711"/>
      <c r="BJ3" s="711"/>
      <c r="BK3" s="711"/>
      <c r="BL3" s="711"/>
      <c r="BM3" s="711"/>
      <c r="BN3" s="711"/>
      <c r="BO3" s="711"/>
      <c r="BP3" s="711"/>
      <c r="BQ3" s="711"/>
      <c r="BR3" s="711"/>
      <c r="BS3" s="711"/>
      <c r="BT3" s="711"/>
      <c r="BU3" s="711"/>
      <c r="BV3" s="711"/>
      <c r="BW3" s="711"/>
      <c r="BX3" s="711"/>
      <c r="BY3" s="711"/>
      <c r="BZ3" s="711"/>
      <c r="CA3" s="711"/>
      <c r="CB3" s="712"/>
      <c r="CD3" s="710" t="s">
        <v>207</v>
      </c>
      <c r="CE3" s="711"/>
      <c r="CF3" s="711"/>
      <c r="CG3" s="711"/>
      <c r="CH3" s="711"/>
      <c r="CI3" s="711"/>
      <c r="CJ3" s="711"/>
      <c r="CK3" s="711"/>
      <c r="CL3" s="711"/>
      <c r="CM3" s="711"/>
      <c r="CN3" s="711"/>
      <c r="CO3" s="711"/>
      <c r="CP3" s="711"/>
      <c r="CQ3" s="711"/>
      <c r="CR3" s="711"/>
      <c r="CS3" s="711"/>
      <c r="CT3" s="711"/>
      <c r="CU3" s="711"/>
      <c r="CV3" s="711"/>
      <c r="CW3" s="711"/>
      <c r="CX3" s="711"/>
      <c r="CY3" s="711"/>
      <c r="CZ3" s="711"/>
      <c r="DA3" s="711"/>
      <c r="DB3" s="711"/>
      <c r="DC3" s="711"/>
      <c r="DD3" s="711"/>
      <c r="DE3" s="711"/>
      <c r="DF3" s="711"/>
      <c r="DG3" s="711"/>
      <c r="DH3" s="711"/>
      <c r="DI3" s="711"/>
      <c r="DJ3" s="711"/>
      <c r="DK3" s="711"/>
      <c r="DL3" s="711"/>
      <c r="DM3" s="711"/>
      <c r="DN3" s="711"/>
      <c r="DO3" s="711"/>
      <c r="DP3" s="711"/>
      <c r="DQ3" s="711"/>
      <c r="DR3" s="711"/>
      <c r="DS3" s="711"/>
      <c r="DT3" s="711"/>
      <c r="DU3" s="711"/>
      <c r="DV3" s="711"/>
      <c r="DW3" s="711"/>
      <c r="DX3" s="711"/>
      <c r="DY3" s="711"/>
      <c r="DZ3" s="711"/>
      <c r="EA3" s="711"/>
      <c r="EB3" s="711"/>
      <c r="EC3" s="712"/>
    </row>
    <row r="4" spans="2:143" ht="11.25" customHeight="1" x14ac:dyDescent="0.2">
      <c r="B4" s="710" t="s">
        <v>1</v>
      </c>
      <c r="C4" s="711"/>
      <c r="D4" s="711"/>
      <c r="E4" s="711"/>
      <c r="F4" s="711"/>
      <c r="G4" s="711"/>
      <c r="H4" s="711"/>
      <c r="I4" s="711"/>
      <c r="J4" s="711"/>
      <c r="K4" s="711"/>
      <c r="L4" s="711"/>
      <c r="M4" s="711"/>
      <c r="N4" s="711"/>
      <c r="O4" s="711"/>
      <c r="P4" s="711"/>
      <c r="Q4" s="712"/>
      <c r="R4" s="710" t="s">
        <v>208</v>
      </c>
      <c r="S4" s="711"/>
      <c r="T4" s="711"/>
      <c r="U4" s="711"/>
      <c r="V4" s="711"/>
      <c r="W4" s="711"/>
      <c r="X4" s="711"/>
      <c r="Y4" s="712"/>
      <c r="Z4" s="710" t="s">
        <v>209</v>
      </c>
      <c r="AA4" s="711"/>
      <c r="AB4" s="711"/>
      <c r="AC4" s="712"/>
      <c r="AD4" s="710" t="s">
        <v>210</v>
      </c>
      <c r="AE4" s="711"/>
      <c r="AF4" s="711"/>
      <c r="AG4" s="711"/>
      <c r="AH4" s="711"/>
      <c r="AI4" s="711"/>
      <c r="AJ4" s="711"/>
      <c r="AK4" s="712"/>
      <c r="AL4" s="710" t="s">
        <v>209</v>
      </c>
      <c r="AM4" s="711"/>
      <c r="AN4" s="711"/>
      <c r="AO4" s="712"/>
      <c r="AP4" s="757" t="s">
        <v>211</v>
      </c>
      <c r="AQ4" s="757"/>
      <c r="AR4" s="757"/>
      <c r="AS4" s="757"/>
      <c r="AT4" s="757"/>
      <c r="AU4" s="757"/>
      <c r="AV4" s="757"/>
      <c r="AW4" s="757"/>
      <c r="AX4" s="757"/>
      <c r="AY4" s="757"/>
      <c r="AZ4" s="757"/>
      <c r="BA4" s="757"/>
      <c r="BB4" s="757"/>
      <c r="BC4" s="757"/>
      <c r="BD4" s="757"/>
      <c r="BE4" s="757"/>
      <c r="BF4" s="757"/>
      <c r="BG4" s="757" t="s">
        <v>212</v>
      </c>
      <c r="BH4" s="757"/>
      <c r="BI4" s="757"/>
      <c r="BJ4" s="757"/>
      <c r="BK4" s="757"/>
      <c r="BL4" s="757"/>
      <c r="BM4" s="757"/>
      <c r="BN4" s="757"/>
      <c r="BO4" s="757" t="s">
        <v>209</v>
      </c>
      <c r="BP4" s="757"/>
      <c r="BQ4" s="757"/>
      <c r="BR4" s="757"/>
      <c r="BS4" s="757" t="s">
        <v>213</v>
      </c>
      <c r="BT4" s="757"/>
      <c r="BU4" s="757"/>
      <c r="BV4" s="757"/>
      <c r="BW4" s="757"/>
      <c r="BX4" s="757"/>
      <c r="BY4" s="757"/>
      <c r="BZ4" s="757"/>
      <c r="CA4" s="757"/>
      <c r="CB4" s="757"/>
      <c r="CD4" s="710" t="s">
        <v>214</v>
      </c>
      <c r="CE4" s="711"/>
      <c r="CF4" s="711"/>
      <c r="CG4" s="711"/>
      <c r="CH4" s="711"/>
      <c r="CI4" s="711"/>
      <c r="CJ4" s="711"/>
      <c r="CK4" s="711"/>
      <c r="CL4" s="711"/>
      <c r="CM4" s="711"/>
      <c r="CN4" s="711"/>
      <c r="CO4" s="711"/>
      <c r="CP4" s="711"/>
      <c r="CQ4" s="711"/>
      <c r="CR4" s="711"/>
      <c r="CS4" s="711"/>
      <c r="CT4" s="711"/>
      <c r="CU4" s="711"/>
      <c r="CV4" s="711"/>
      <c r="CW4" s="711"/>
      <c r="CX4" s="711"/>
      <c r="CY4" s="711"/>
      <c r="CZ4" s="711"/>
      <c r="DA4" s="711"/>
      <c r="DB4" s="711"/>
      <c r="DC4" s="711"/>
      <c r="DD4" s="711"/>
      <c r="DE4" s="711"/>
      <c r="DF4" s="711"/>
      <c r="DG4" s="711"/>
      <c r="DH4" s="711"/>
      <c r="DI4" s="711"/>
      <c r="DJ4" s="711"/>
      <c r="DK4" s="711"/>
      <c r="DL4" s="711"/>
      <c r="DM4" s="711"/>
      <c r="DN4" s="711"/>
      <c r="DO4" s="711"/>
      <c r="DP4" s="711"/>
      <c r="DQ4" s="711"/>
      <c r="DR4" s="711"/>
      <c r="DS4" s="711"/>
      <c r="DT4" s="711"/>
      <c r="DU4" s="711"/>
      <c r="DV4" s="711"/>
      <c r="DW4" s="711"/>
      <c r="DX4" s="711"/>
      <c r="DY4" s="711"/>
      <c r="DZ4" s="711"/>
      <c r="EA4" s="711"/>
      <c r="EB4" s="711"/>
      <c r="EC4" s="712"/>
    </row>
    <row r="5" spans="2:143" ht="11.25" customHeight="1" x14ac:dyDescent="0.2">
      <c r="B5" s="716" t="s">
        <v>215</v>
      </c>
      <c r="C5" s="717"/>
      <c r="D5" s="717"/>
      <c r="E5" s="717"/>
      <c r="F5" s="717"/>
      <c r="G5" s="717"/>
      <c r="H5" s="717"/>
      <c r="I5" s="717"/>
      <c r="J5" s="717"/>
      <c r="K5" s="717"/>
      <c r="L5" s="717"/>
      <c r="M5" s="717"/>
      <c r="N5" s="717"/>
      <c r="O5" s="717"/>
      <c r="P5" s="717"/>
      <c r="Q5" s="718"/>
      <c r="R5" s="713">
        <v>51885704</v>
      </c>
      <c r="S5" s="714"/>
      <c r="T5" s="714"/>
      <c r="U5" s="714"/>
      <c r="V5" s="714"/>
      <c r="W5" s="714"/>
      <c r="X5" s="714"/>
      <c r="Y5" s="739"/>
      <c r="Z5" s="752">
        <v>32</v>
      </c>
      <c r="AA5" s="752"/>
      <c r="AB5" s="752"/>
      <c r="AC5" s="752"/>
      <c r="AD5" s="753">
        <v>48059167</v>
      </c>
      <c r="AE5" s="753"/>
      <c r="AF5" s="753"/>
      <c r="AG5" s="753"/>
      <c r="AH5" s="753"/>
      <c r="AI5" s="753"/>
      <c r="AJ5" s="753"/>
      <c r="AK5" s="753"/>
      <c r="AL5" s="740">
        <v>64.099999999999994</v>
      </c>
      <c r="AM5" s="722"/>
      <c r="AN5" s="722"/>
      <c r="AO5" s="741"/>
      <c r="AP5" s="716" t="s">
        <v>216</v>
      </c>
      <c r="AQ5" s="717"/>
      <c r="AR5" s="717"/>
      <c r="AS5" s="717"/>
      <c r="AT5" s="717"/>
      <c r="AU5" s="717"/>
      <c r="AV5" s="717"/>
      <c r="AW5" s="717"/>
      <c r="AX5" s="717"/>
      <c r="AY5" s="717"/>
      <c r="AZ5" s="717"/>
      <c r="BA5" s="717"/>
      <c r="BB5" s="717"/>
      <c r="BC5" s="717"/>
      <c r="BD5" s="717"/>
      <c r="BE5" s="717"/>
      <c r="BF5" s="718"/>
      <c r="BG5" s="658">
        <v>45950233</v>
      </c>
      <c r="BH5" s="659"/>
      <c r="BI5" s="659"/>
      <c r="BJ5" s="659"/>
      <c r="BK5" s="659"/>
      <c r="BL5" s="659"/>
      <c r="BM5" s="659"/>
      <c r="BN5" s="660"/>
      <c r="BO5" s="696">
        <v>88.6</v>
      </c>
      <c r="BP5" s="696"/>
      <c r="BQ5" s="696"/>
      <c r="BR5" s="696"/>
      <c r="BS5" s="697" t="s">
        <v>122</v>
      </c>
      <c r="BT5" s="697"/>
      <c r="BU5" s="697"/>
      <c r="BV5" s="697"/>
      <c r="BW5" s="697"/>
      <c r="BX5" s="697"/>
      <c r="BY5" s="697"/>
      <c r="BZ5" s="697"/>
      <c r="CA5" s="697"/>
      <c r="CB5" s="735"/>
      <c r="CD5" s="710" t="s">
        <v>211</v>
      </c>
      <c r="CE5" s="711"/>
      <c r="CF5" s="711"/>
      <c r="CG5" s="711"/>
      <c r="CH5" s="711"/>
      <c r="CI5" s="711"/>
      <c r="CJ5" s="711"/>
      <c r="CK5" s="711"/>
      <c r="CL5" s="711"/>
      <c r="CM5" s="711"/>
      <c r="CN5" s="711"/>
      <c r="CO5" s="711"/>
      <c r="CP5" s="711"/>
      <c r="CQ5" s="712"/>
      <c r="CR5" s="710" t="s">
        <v>217</v>
      </c>
      <c r="CS5" s="711"/>
      <c r="CT5" s="711"/>
      <c r="CU5" s="711"/>
      <c r="CV5" s="711"/>
      <c r="CW5" s="711"/>
      <c r="CX5" s="711"/>
      <c r="CY5" s="712"/>
      <c r="CZ5" s="710" t="s">
        <v>209</v>
      </c>
      <c r="DA5" s="711"/>
      <c r="DB5" s="711"/>
      <c r="DC5" s="712"/>
      <c r="DD5" s="710" t="s">
        <v>218</v>
      </c>
      <c r="DE5" s="711"/>
      <c r="DF5" s="711"/>
      <c r="DG5" s="711"/>
      <c r="DH5" s="711"/>
      <c r="DI5" s="711"/>
      <c r="DJ5" s="711"/>
      <c r="DK5" s="711"/>
      <c r="DL5" s="711"/>
      <c r="DM5" s="711"/>
      <c r="DN5" s="711"/>
      <c r="DO5" s="711"/>
      <c r="DP5" s="712"/>
      <c r="DQ5" s="710" t="s">
        <v>219</v>
      </c>
      <c r="DR5" s="711"/>
      <c r="DS5" s="711"/>
      <c r="DT5" s="711"/>
      <c r="DU5" s="711"/>
      <c r="DV5" s="711"/>
      <c r="DW5" s="711"/>
      <c r="DX5" s="711"/>
      <c r="DY5" s="711"/>
      <c r="DZ5" s="711"/>
      <c r="EA5" s="711"/>
      <c r="EB5" s="711"/>
      <c r="EC5" s="712"/>
    </row>
    <row r="6" spans="2:143" ht="11.25" customHeight="1" x14ac:dyDescent="0.2">
      <c r="B6" s="655" t="s">
        <v>220</v>
      </c>
      <c r="C6" s="656"/>
      <c r="D6" s="656"/>
      <c r="E6" s="656"/>
      <c r="F6" s="656"/>
      <c r="G6" s="656"/>
      <c r="H6" s="656"/>
      <c r="I6" s="656"/>
      <c r="J6" s="656"/>
      <c r="K6" s="656"/>
      <c r="L6" s="656"/>
      <c r="M6" s="656"/>
      <c r="N6" s="656"/>
      <c r="O6" s="656"/>
      <c r="P6" s="656"/>
      <c r="Q6" s="657"/>
      <c r="R6" s="658">
        <v>1243123</v>
      </c>
      <c r="S6" s="659"/>
      <c r="T6" s="659"/>
      <c r="U6" s="659"/>
      <c r="V6" s="659"/>
      <c r="W6" s="659"/>
      <c r="X6" s="659"/>
      <c r="Y6" s="660"/>
      <c r="Z6" s="696">
        <v>0.8</v>
      </c>
      <c r="AA6" s="696"/>
      <c r="AB6" s="696"/>
      <c r="AC6" s="696"/>
      <c r="AD6" s="697">
        <v>1243123</v>
      </c>
      <c r="AE6" s="697"/>
      <c r="AF6" s="697"/>
      <c r="AG6" s="697"/>
      <c r="AH6" s="697"/>
      <c r="AI6" s="697"/>
      <c r="AJ6" s="697"/>
      <c r="AK6" s="697"/>
      <c r="AL6" s="661">
        <v>1.7</v>
      </c>
      <c r="AM6" s="662"/>
      <c r="AN6" s="662"/>
      <c r="AO6" s="698"/>
      <c r="AP6" s="655" t="s">
        <v>221</v>
      </c>
      <c r="AQ6" s="656"/>
      <c r="AR6" s="656"/>
      <c r="AS6" s="656"/>
      <c r="AT6" s="656"/>
      <c r="AU6" s="656"/>
      <c r="AV6" s="656"/>
      <c r="AW6" s="656"/>
      <c r="AX6" s="656"/>
      <c r="AY6" s="656"/>
      <c r="AZ6" s="656"/>
      <c r="BA6" s="656"/>
      <c r="BB6" s="656"/>
      <c r="BC6" s="656"/>
      <c r="BD6" s="656"/>
      <c r="BE6" s="656"/>
      <c r="BF6" s="657"/>
      <c r="BG6" s="658">
        <v>45950233</v>
      </c>
      <c r="BH6" s="659"/>
      <c r="BI6" s="659"/>
      <c r="BJ6" s="659"/>
      <c r="BK6" s="659"/>
      <c r="BL6" s="659"/>
      <c r="BM6" s="659"/>
      <c r="BN6" s="660"/>
      <c r="BO6" s="696">
        <v>88.6</v>
      </c>
      <c r="BP6" s="696"/>
      <c r="BQ6" s="696"/>
      <c r="BR6" s="696"/>
      <c r="BS6" s="697" t="s">
        <v>122</v>
      </c>
      <c r="BT6" s="697"/>
      <c r="BU6" s="697"/>
      <c r="BV6" s="697"/>
      <c r="BW6" s="697"/>
      <c r="BX6" s="697"/>
      <c r="BY6" s="697"/>
      <c r="BZ6" s="697"/>
      <c r="CA6" s="697"/>
      <c r="CB6" s="735"/>
      <c r="CD6" s="716" t="s">
        <v>222</v>
      </c>
      <c r="CE6" s="717"/>
      <c r="CF6" s="717"/>
      <c r="CG6" s="717"/>
      <c r="CH6" s="717"/>
      <c r="CI6" s="717"/>
      <c r="CJ6" s="717"/>
      <c r="CK6" s="717"/>
      <c r="CL6" s="717"/>
      <c r="CM6" s="717"/>
      <c r="CN6" s="717"/>
      <c r="CO6" s="717"/>
      <c r="CP6" s="717"/>
      <c r="CQ6" s="718"/>
      <c r="CR6" s="658">
        <v>696428</v>
      </c>
      <c r="CS6" s="659"/>
      <c r="CT6" s="659"/>
      <c r="CU6" s="659"/>
      <c r="CV6" s="659"/>
      <c r="CW6" s="659"/>
      <c r="CX6" s="659"/>
      <c r="CY6" s="660"/>
      <c r="CZ6" s="740">
        <v>0.4</v>
      </c>
      <c r="DA6" s="722"/>
      <c r="DB6" s="722"/>
      <c r="DC6" s="742"/>
      <c r="DD6" s="664">
        <v>55110</v>
      </c>
      <c r="DE6" s="659"/>
      <c r="DF6" s="659"/>
      <c r="DG6" s="659"/>
      <c r="DH6" s="659"/>
      <c r="DI6" s="659"/>
      <c r="DJ6" s="659"/>
      <c r="DK6" s="659"/>
      <c r="DL6" s="659"/>
      <c r="DM6" s="659"/>
      <c r="DN6" s="659"/>
      <c r="DO6" s="659"/>
      <c r="DP6" s="660"/>
      <c r="DQ6" s="664">
        <v>641268</v>
      </c>
      <c r="DR6" s="659"/>
      <c r="DS6" s="659"/>
      <c r="DT6" s="659"/>
      <c r="DU6" s="659"/>
      <c r="DV6" s="659"/>
      <c r="DW6" s="659"/>
      <c r="DX6" s="659"/>
      <c r="DY6" s="659"/>
      <c r="DZ6" s="659"/>
      <c r="EA6" s="659"/>
      <c r="EB6" s="659"/>
      <c r="EC6" s="695"/>
    </row>
    <row r="7" spans="2:143" ht="11.25" customHeight="1" x14ac:dyDescent="0.2">
      <c r="B7" s="655" t="s">
        <v>223</v>
      </c>
      <c r="C7" s="656"/>
      <c r="D7" s="656"/>
      <c r="E7" s="656"/>
      <c r="F7" s="656"/>
      <c r="G7" s="656"/>
      <c r="H7" s="656"/>
      <c r="I7" s="656"/>
      <c r="J7" s="656"/>
      <c r="K7" s="656"/>
      <c r="L7" s="656"/>
      <c r="M7" s="656"/>
      <c r="N7" s="656"/>
      <c r="O7" s="656"/>
      <c r="P7" s="656"/>
      <c r="Q7" s="657"/>
      <c r="R7" s="658">
        <v>17933</v>
      </c>
      <c r="S7" s="659"/>
      <c r="T7" s="659"/>
      <c r="U7" s="659"/>
      <c r="V7" s="659"/>
      <c r="W7" s="659"/>
      <c r="X7" s="659"/>
      <c r="Y7" s="660"/>
      <c r="Z7" s="696">
        <v>0</v>
      </c>
      <c r="AA7" s="696"/>
      <c r="AB7" s="696"/>
      <c r="AC7" s="696"/>
      <c r="AD7" s="697">
        <v>17933</v>
      </c>
      <c r="AE7" s="697"/>
      <c r="AF7" s="697"/>
      <c r="AG7" s="697"/>
      <c r="AH7" s="697"/>
      <c r="AI7" s="697"/>
      <c r="AJ7" s="697"/>
      <c r="AK7" s="697"/>
      <c r="AL7" s="661">
        <v>0</v>
      </c>
      <c r="AM7" s="662"/>
      <c r="AN7" s="662"/>
      <c r="AO7" s="698"/>
      <c r="AP7" s="655" t="s">
        <v>224</v>
      </c>
      <c r="AQ7" s="656"/>
      <c r="AR7" s="656"/>
      <c r="AS7" s="656"/>
      <c r="AT7" s="656"/>
      <c r="AU7" s="656"/>
      <c r="AV7" s="656"/>
      <c r="AW7" s="656"/>
      <c r="AX7" s="656"/>
      <c r="AY7" s="656"/>
      <c r="AZ7" s="656"/>
      <c r="BA7" s="656"/>
      <c r="BB7" s="656"/>
      <c r="BC7" s="656"/>
      <c r="BD7" s="656"/>
      <c r="BE7" s="656"/>
      <c r="BF7" s="657"/>
      <c r="BG7" s="658">
        <v>20469863</v>
      </c>
      <c r="BH7" s="659"/>
      <c r="BI7" s="659"/>
      <c r="BJ7" s="659"/>
      <c r="BK7" s="659"/>
      <c r="BL7" s="659"/>
      <c r="BM7" s="659"/>
      <c r="BN7" s="660"/>
      <c r="BO7" s="696">
        <v>39.5</v>
      </c>
      <c r="BP7" s="696"/>
      <c r="BQ7" s="696"/>
      <c r="BR7" s="696"/>
      <c r="BS7" s="697" t="s">
        <v>122</v>
      </c>
      <c r="BT7" s="697"/>
      <c r="BU7" s="697"/>
      <c r="BV7" s="697"/>
      <c r="BW7" s="697"/>
      <c r="BX7" s="697"/>
      <c r="BY7" s="697"/>
      <c r="BZ7" s="697"/>
      <c r="CA7" s="697"/>
      <c r="CB7" s="735"/>
      <c r="CD7" s="655" t="s">
        <v>225</v>
      </c>
      <c r="CE7" s="656"/>
      <c r="CF7" s="656"/>
      <c r="CG7" s="656"/>
      <c r="CH7" s="656"/>
      <c r="CI7" s="656"/>
      <c r="CJ7" s="656"/>
      <c r="CK7" s="656"/>
      <c r="CL7" s="656"/>
      <c r="CM7" s="656"/>
      <c r="CN7" s="656"/>
      <c r="CO7" s="656"/>
      <c r="CP7" s="656"/>
      <c r="CQ7" s="657"/>
      <c r="CR7" s="658">
        <v>20476810</v>
      </c>
      <c r="CS7" s="659"/>
      <c r="CT7" s="659"/>
      <c r="CU7" s="659"/>
      <c r="CV7" s="659"/>
      <c r="CW7" s="659"/>
      <c r="CX7" s="659"/>
      <c r="CY7" s="660"/>
      <c r="CZ7" s="696">
        <v>13.2</v>
      </c>
      <c r="DA7" s="696"/>
      <c r="DB7" s="696"/>
      <c r="DC7" s="696"/>
      <c r="DD7" s="664">
        <v>1261833</v>
      </c>
      <c r="DE7" s="659"/>
      <c r="DF7" s="659"/>
      <c r="DG7" s="659"/>
      <c r="DH7" s="659"/>
      <c r="DI7" s="659"/>
      <c r="DJ7" s="659"/>
      <c r="DK7" s="659"/>
      <c r="DL7" s="659"/>
      <c r="DM7" s="659"/>
      <c r="DN7" s="659"/>
      <c r="DO7" s="659"/>
      <c r="DP7" s="660"/>
      <c r="DQ7" s="664">
        <v>18273415</v>
      </c>
      <c r="DR7" s="659"/>
      <c r="DS7" s="659"/>
      <c r="DT7" s="659"/>
      <c r="DU7" s="659"/>
      <c r="DV7" s="659"/>
      <c r="DW7" s="659"/>
      <c r="DX7" s="659"/>
      <c r="DY7" s="659"/>
      <c r="DZ7" s="659"/>
      <c r="EA7" s="659"/>
      <c r="EB7" s="659"/>
      <c r="EC7" s="695"/>
    </row>
    <row r="8" spans="2:143" ht="11.25" customHeight="1" x14ac:dyDescent="0.2">
      <c r="B8" s="655" t="s">
        <v>226</v>
      </c>
      <c r="C8" s="656"/>
      <c r="D8" s="656"/>
      <c r="E8" s="656"/>
      <c r="F8" s="656"/>
      <c r="G8" s="656"/>
      <c r="H8" s="656"/>
      <c r="I8" s="656"/>
      <c r="J8" s="656"/>
      <c r="K8" s="656"/>
      <c r="L8" s="656"/>
      <c r="M8" s="656"/>
      <c r="N8" s="656"/>
      <c r="O8" s="656"/>
      <c r="P8" s="656"/>
      <c r="Q8" s="657"/>
      <c r="R8" s="658">
        <v>285009</v>
      </c>
      <c r="S8" s="659"/>
      <c r="T8" s="659"/>
      <c r="U8" s="659"/>
      <c r="V8" s="659"/>
      <c r="W8" s="659"/>
      <c r="X8" s="659"/>
      <c r="Y8" s="660"/>
      <c r="Z8" s="696">
        <v>0.2</v>
      </c>
      <c r="AA8" s="696"/>
      <c r="AB8" s="696"/>
      <c r="AC8" s="696"/>
      <c r="AD8" s="697">
        <v>285009</v>
      </c>
      <c r="AE8" s="697"/>
      <c r="AF8" s="697"/>
      <c r="AG8" s="697"/>
      <c r="AH8" s="697"/>
      <c r="AI8" s="697"/>
      <c r="AJ8" s="697"/>
      <c r="AK8" s="697"/>
      <c r="AL8" s="661">
        <v>0.4</v>
      </c>
      <c r="AM8" s="662"/>
      <c r="AN8" s="662"/>
      <c r="AO8" s="698"/>
      <c r="AP8" s="655" t="s">
        <v>227</v>
      </c>
      <c r="AQ8" s="656"/>
      <c r="AR8" s="656"/>
      <c r="AS8" s="656"/>
      <c r="AT8" s="656"/>
      <c r="AU8" s="656"/>
      <c r="AV8" s="656"/>
      <c r="AW8" s="656"/>
      <c r="AX8" s="656"/>
      <c r="AY8" s="656"/>
      <c r="AZ8" s="656"/>
      <c r="BA8" s="656"/>
      <c r="BB8" s="656"/>
      <c r="BC8" s="656"/>
      <c r="BD8" s="656"/>
      <c r="BE8" s="656"/>
      <c r="BF8" s="657"/>
      <c r="BG8" s="658">
        <v>513463</v>
      </c>
      <c r="BH8" s="659"/>
      <c r="BI8" s="659"/>
      <c r="BJ8" s="659"/>
      <c r="BK8" s="659"/>
      <c r="BL8" s="659"/>
      <c r="BM8" s="659"/>
      <c r="BN8" s="660"/>
      <c r="BO8" s="696">
        <v>1</v>
      </c>
      <c r="BP8" s="696"/>
      <c r="BQ8" s="696"/>
      <c r="BR8" s="696"/>
      <c r="BS8" s="697" t="s">
        <v>122</v>
      </c>
      <c r="BT8" s="697"/>
      <c r="BU8" s="697"/>
      <c r="BV8" s="697"/>
      <c r="BW8" s="697"/>
      <c r="BX8" s="697"/>
      <c r="BY8" s="697"/>
      <c r="BZ8" s="697"/>
      <c r="CA8" s="697"/>
      <c r="CB8" s="735"/>
      <c r="CD8" s="655" t="s">
        <v>228</v>
      </c>
      <c r="CE8" s="656"/>
      <c r="CF8" s="656"/>
      <c r="CG8" s="656"/>
      <c r="CH8" s="656"/>
      <c r="CI8" s="656"/>
      <c r="CJ8" s="656"/>
      <c r="CK8" s="656"/>
      <c r="CL8" s="656"/>
      <c r="CM8" s="656"/>
      <c r="CN8" s="656"/>
      <c r="CO8" s="656"/>
      <c r="CP8" s="656"/>
      <c r="CQ8" s="657"/>
      <c r="CR8" s="658">
        <v>54692121</v>
      </c>
      <c r="CS8" s="659"/>
      <c r="CT8" s="659"/>
      <c r="CU8" s="659"/>
      <c r="CV8" s="659"/>
      <c r="CW8" s="659"/>
      <c r="CX8" s="659"/>
      <c r="CY8" s="660"/>
      <c r="CZ8" s="696">
        <v>35.299999999999997</v>
      </c>
      <c r="DA8" s="696"/>
      <c r="DB8" s="696"/>
      <c r="DC8" s="696"/>
      <c r="DD8" s="664">
        <v>204753</v>
      </c>
      <c r="DE8" s="659"/>
      <c r="DF8" s="659"/>
      <c r="DG8" s="659"/>
      <c r="DH8" s="659"/>
      <c r="DI8" s="659"/>
      <c r="DJ8" s="659"/>
      <c r="DK8" s="659"/>
      <c r="DL8" s="659"/>
      <c r="DM8" s="659"/>
      <c r="DN8" s="659"/>
      <c r="DO8" s="659"/>
      <c r="DP8" s="660"/>
      <c r="DQ8" s="664">
        <v>29474587</v>
      </c>
      <c r="DR8" s="659"/>
      <c r="DS8" s="659"/>
      <c r="DT8" s="659"/>
      <c r="DU8" s="659"/>
      <c r="DV8" s="659"/>
      <c r="DW8" s="659"/>
      <c r="DX8" s="659"/>
      <c r="DY8" s="659"/>
      <c r="DZ8" s="659"/>
      <c r="EA8" s="659"/>
      <c r="EB8" s="659"/>
      <c r="EC8" s="695"/>
    </row>
    <row r="9" spans="2:143" ht="11.25" customHeight="1" x14ac:dyDescent="0.2">
      <c r="B9" s="655" t="s">
        <v>229</v>
      </c>
      <c r="C9" s="656"/>
      <c r="D9" s="656"/>
      <c r="E9" s="656"/>
      <c r="F9" s="656"/>
      <c r="G9" s="656"/>
      <c r="H9" s="656"/>
      <c r="I9" s="656"/>
      <c r="J9" s="656"/>
      <c r="K9" s="656"/>
      <c r="L9" s="656"/>
      <c r="M9" s="656"/>
      <c r="N9" s="656"/>
      <c r="O9" s="656"/>
      <c r="P9" s="656"/>
      <c r="Q9" s="657"/>
      <c r="R9" s="658">
        <v>367794</v>
      </c>
      <c r="S9" s="659"/>
      <c r="T9" s="659"/>
      <c r="U9" s="659"/>
      <c r="V9" s="659"/>
      <c r="W9" s="659"/>
      <c r="X9" s="659"/>
      <c r="Y9" s="660"/>
      <c r="Z9" s="696">
        <v>0.2</v>
      </c>
      <c r="AA9" s="696"/>
      <c r="AB9" s="696"/>
      <c r="AC9" s="696"/>
      <c r="AD9" s="697">
        <v>367794</v>
      </c>
      <c r="AE9" s="697"/>
      <c r="AF9" s="697"/>
      <c r="AG9" s="697"/>
      <c r="AH9" s="697"/>
      <c r="AI9" s="697"/>
      <c r="AJ9" s="697"/>
      <c r="AK9" s="697"/>
      <c r="AL9" s="661">
        <v>0.5</v>
      </c>
      <c r="AM9" s="662"/>
      <c r="AN9" s="662"/>
      <c r="AO9" s="698"/>
      <c r="AP9" s="655" t="s">
        <v>230</v>
      </c>
      <c r="AQ9" s="656"/>
      <c r="AR9" s="656"/>
      <c r="AS9" s="656"/>
      <c r="AT9" s="656"/>
      <c r="AU9" s="656"/>
      <c r="AV9" s="656"/>
      <c r="AW9" s="656"/>
      <c r="AX9" s="656"/>
      <c r="AY9" s="656"/>
      <c r="AZ9" s="656"/>
      <c r="BA9" s="656"/>
      <c r="BB9" s="656"/>
      <c r="BC9" s="656"/>
      <c r="BD9" s="656"/>
      <c r="BE9" s="656"/>
      <c r="BF9" s="657"/>
      <c r="BG9" s="658">
        <v>16397808</v>
      </c>
      <c r="BH9" s="659"/>
      <c r="BI9" s="659"/>
      <c r="BJ9" s="659"/>
      <c r="BK9" s="659"/>
      <c r="BL9" s="659"/>
      <c r="BM9" s="659"/>
      <c r="BN9" s="660"/>
      <c r="BO9" s="696">
        <v>31.6</v>
      </c>
      <c r="BP9" s="696"/>
      <c r="BQ9" s="696"/>
      <c r="BR9" s="696"/>
      <c r="BS9" s="697" t="s">
        <v>122</v>
      </c>
      <c r="BT9" s="697"/>
      <c r="BU9" s="697"/>
      <c r="BV9" s="697"/>
      <c r="BW9" s="697"/>
      <c r="BX9" s="697"/>
      <c r="BY9" s="697"/>
      <c r="BZ9" s="697"/>
      <c r="CA9" s="697"/>
      <c r="CB9" s="735"/>
      <c r="CD9" s="655" t="s">
        <v>231</v>
      </c>
      <c r="CE9" s="656"/>
      <c r="CF9" s="656"/>
      <c r="CG9" s="656"/>
      <c r="CH9" s="656"/>
      <c r="CI9" s="656"/>
      <c r="CJ9" s="656"/>
      <c r="CK9" s="656"/>
      <c r="CL9" s="656"/>
      <c r="CM9" s="656"/>
      <c r="CN9" s="656"/>
      <c r="CO9" s="656"/>
      <c r="CP9" s="656"/>
      <c r="CQ9" s="657"/>
      <c r="CR9" s="658">
        <v>10132362</v>
      </c>
      <c r="CS9" s="659"/>
      <c r="CT9" s="659"/>
      <c r="CU9" s="659"/>
      <c r="CV9" s="659"/>
      <c r="CW9" s="659"/>
      <c r="CX9" s="659"/>
      <c r="CY9" s="660"/>
      <c r="CZ9" s="696">
        <v>6.5</v>
      </c>
      <c r="DA9" s="696"/>
      <c r="DB9" s="696"/>
      <c r="DC9" s="696"/>
      <c r="DD9" s="664">
        <v>436820</v>
      </c>
      <c r="DE9" s="659"/>
      <c r="DF9" s="659"/>
      <c r="DG9" s="659"/>
      <c r="DH9" s="659"/>
      <c r="DI9" s="659"/>
      <c r="DJ9" s="659"/>
      <c r="DK9" s="659"/>
      <c r="DL9" s="659"/>
      <c r="DM9" s="659"/>
      <c r="DN9" s="659"/>
      <c r="DO9" s="659"/>
      <c r="DP9" s="660"/>
      <c r="DQ9" s="664">
        <v>8136217</v>
      </c>
      <c r="DR9" s="659"/>
      <c r="DS9" s="659"/>
      <c r="DT9" s="659"/>
      <c r="DU9" s="659"/>
      <c r="DV9" s="659"/>
      <c r="DW9" s="659"/>
      <c r="DX9" s="659"/>
      <c r="DY9" s="659"/>
      <c r="DZ9" s="659"/>
      <c r="EA9" s="659"/>
      <c r="EB9" s="659"/>
      <c r="EC9" s="695"/>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96" t="s">
        <v>122</v>
      </c>
      <c r="AA10" s="696"/>
      <c r="AB10" s="696"/>
      <c r="AC10" s="696"/>
      <c r="AD10" s="697" t="s">
        <v>122</v>
      </c>
      <c r="AE10" s="697"/>
      <c r="AF10" s="697"/>
      <c r="AG10" s="697"/>
      <c r="AH10" s="697"/>
      <c r="AI10" s="697"/>
      <c r="AJ10" s="697"/>
      <c r="AK10" s="697"/>
      <c r="AL10" s="661" t="s">
        <v>122</v>
      </c>
      <c r="AM10" s="662"/>
      <c r="AN10" s="662"/>
      <c r="AO10" s="698"/>
      <c r="AP10" s="655" t="s">
        <v>233</v>
      </c>
      <c r="AQ10" s="656"/>
      <c r="AR10" s="656"/>
      <c r="AS10" s="656"/>
      <c r="AT10" s="656"/>
      <c r="AU10" s="656"/>
      <c r="AV10" s="656"/>
      <c r="AW10" s="656"/>
      <c r="AX10" s="656"/>
      <c r="AY10" s="656"/>
      <c r="AZ10" s="656"/>
      <c r="BA10" s="656"/>
      <c r="BB10" s="656"/>
      <c r="BC10" s="656"/>
      <c r="BD10" s="656"/>
      <c r="BE10" s="656"/>
      <c r="BF10" s="657"/>
      <c r="BG10" s="658">
        <v>1317338</v>
      </c>
      <c r="BH10" s="659"/>
      <c r="BI10" s="659"/>
      <c r="BJ10" s="659"/>
      <c r="BK10" s="659"/>
      <c r="BL10" s="659"/>
      <c r="BM10" s="659"/>
      <c r="BN10" s="660"/>
      <c r="BO10" s="696">
        <v>2.5</v>
      </c>
      <c r="BP10" s="696"/>
      <c r="BQ10" s="696"/>
      <c r="BR10" s="696"/>
      <c r="BS10" s="697" t="s">
        <v>122</v>
      </c>
      <c r="BT10" s="697"/>
      <c r="BU10" s="697"/>
      <c r="BV10" s="697"/>
      <c r="BW10" s="697"/>
      <c r="BX10" s="697"/>
      <c r="BY10" s="697"/>
      <c r="BZ10" s="697"/>
      <c r="CA10" s="697"/>
      <c r="CB10" s="735"/>
      <c r="CD10" s="655" t="s">
        <v>234</v>
      </c>
      <c r="CE10" s="656"/>
      <c r="CF10" s="656"/>
      <c r="CG10" s="656"/>
      <c r="CH10" s="656"/>
      <c r="CI10" s="656"/>
      <c r="CJ10" s="656"/>
      <c r="CK10" s="656"/>
      <c r="CL10" s="656"/>
      <c r="CM10" s="656"/>
      <c r="CN10" s="656"/>
      <c r="CO10" s="656"/>
      <c r="CP10" s="656"/>
      <c r="CQ10" s="657"/>
      <c r="CR10" s="658">
        <v>175562</v>
      </c>
      <c r="CS10" s="659"/>
      <c r="CT10" s="659"/>
      <c r="CU10" s="659"/>
      <c r="CV10" s="659"/>
      <c r="CW10" s="659"/>
      <c r="CX10" s="659"/>
      <c r="CY10" s="660"/>
      <c r="CZ10" s="696">
        <v>0.1</v>
      </c>
      <c r="DA10" s="696"/>
      <c r="DB10" s="696"/>
      <c r="DC10" s="696"/>
      <c r="DD10" s="664">
        <v>7645</v>
      </c>
      <c r="DE10" s="659"/>
      <c r="DF10" s="659"/>
      <c r="DG10" s="659"/>
      <c r="DH10" s="659"/>
      <c r="DI10" s="659"/>
      <c r="DJ10" s="659"/>
      <c r="DK10" s="659"/>
      <c r="DL10" s="659"/>
      <c r="DM10" s="659"/>
      <c r="DN10" s="659"/>
      <c r="DO10" s="659"/>
      <c r="DP10" s="660"/>
      <c r="DQ10" s="664">
        <v>158909</v>
      </c>
      <c r="DR10" s="659"/>
      <c r="DS10" s="659"/>
      <c r="DT10" s="659"/>
      <c r="DU10" s="659"/>
      <c r="DV10" s="659"/>
      <c r="DW10" s="659"/>
      <c r="DX10" s="659"/>
      <c r="DY10" s="659"/>
      <c r="DZ10" s="659"/>
      <c r="EA10" s="659"/>
      <c r="EB10" s="659"/>
      <c r="EC10" s="695"/>
    </row>
    <row r="11" spans="2:143" ht="11.25" customHeight="1" x14ac:dyDescent="0.2">
      <c r="B11" s="655" t="s">
        <v>235</v>
      </c>
      <c r="C11" s="656"/>
      <c r="D11" s="656"/>
      <c r="E11" s="656"/>
      <c r="F11" s="656"/>
      <c r="G11" s="656"/>
      <c r="H11" s="656"/>
      <c r="I11" s="656"/>
      <c r="J11" s="656"/>
      <c r="K11" s="656"/>
      <c r="L11" s="656"/>
      <c r="M11" s="656"/>
      <c r="N11" s="656"/>
      <c r="O11" s="656"/>
      <c r="P11" s="656"/>
      <c r="Q11" s="657"/>
      <c r="R11" s="658">
        <v>8967734</v>
      </c>
      <c r="S11" s="659"/>
      <c r="T11" s="659"/>
      <c r="U11" s="659"/>
      <c r="V11" s="659"/>
      <c r="W11" s="659"/>
      <c r="X11" s="659"/>
      <c r="Y11" s="660"/>
      <c r="Z11" s="661">
        <v>5.5</v>
      </c>
      <c r="AA11" s="662"/>
      <c r="AB11" s="662"/>
      <c r="AC11" s="663"/>
      <c r="AD11" s="664">
        <v>8967734</v>
      </c>
      <c r="AE11" s="659"/>
      <c r="AF11" s="659"/>
      <c r="AG11" s="659"/>
      <c r="AH11" s="659"/>
      <c r="AI11" s="659"/>
      <c r="AJ11" s="659"/>
      <c r="AK11" s="660"/>
      <c r="AL11" s="661">
        <v>12</v>
      </c>
      <c r="AM11" s="662"/>
      <c r="AN11" s="662"/>
      <c r="AO11" s="698"/>
      <c r="AP11" s="655" t="s">
        <v>236</v>
      </c>
      <c r="AQ11" s="656"/>
      <c r="AR11" s="656"/>
      <c r="AS11" s="656"/>
      <c r="AT11" s="656"/>
      <c r="AU11" s="656"/>
      <c r="AV11" s="656"/>
      <c r="AW11" s="656"/>
      <c r="AX11" s="656"/>
      <c r="AY11" s="656"/>
      <c r="AZ11" s="656"/>
      <c r="BA11" s="656"/>
      <c r="BB11" s="656"/>
      <c r="BC11" s="656"/>
      <c r="BD11" s="656"/>
      <c r="BE11" s="656"/>
      <c r="BF11" s="657"/>
      <c r="BG11" s="658">
        <v>2241254</v>
      </c>
      <c r="BH11" s="659"/>
      <c r="BI11" s="659"/>
      <c r="BJ11" s="659"/>
      <c r="BK11" s="659"/>
      <c r="BL11" s="659"/>
      <c r="BM11" s="659"/>
      <c r="BN11" s="660"/>
      <c r="BO11" s="696">
        <v>4.3</v>
      </c>
      <c r="BP11" s="696"/>
      <c r="BQ11" s="696"/>
      <c r="BR11" s="696"/>
      <c r="BS11" s="697" t="s">
        <v>122</v>
      </c>
      <c r="BT11" s="697"/>
      <c r="BU11" s="697"/>
      <c r="BV11" s="697"/>
      <c r="BW11" s="697"/>
      <c r="BX11" s="697"/>
      <c r="BY11" s="697"/>
      <c r="BZ11" s="697"/>
      <c r="CA11" s="697"/>
      <c r="CB11" s="735"/>
      <c r="CD11" s="655" t="s">
        <v>237</v>
      </c>
      <c r="CE11" s="656"/>
      <c r="CF11" s="656"/>
      <c r="CG11" s="656"/>
      <c r="CH11" s="656"/>
      <c r="CI11" s="656"/>
      <c r="CJ11" s="656"/>
      <c r="CK11" s="656"/>
      <c r="CL11" s="656"/>
      <c r="CM11" s="656"/>
      <c r="CN11" s="656"/>
      <c r="CO11" s="656"/>
      <c r="CP11" s="656"/>
      <c r="CQ11" s="657"/>
      <c r="CR11" s="658">
        <v>4278120</v>
      </c>
      <c r="CS11" s="659"/>
      <c r="CT11" s="659"/>
      <c r="CU11" s="659"/>
      <c r="CV11" s="659"/>
      <c r="CW11" s="659"/>
      <c r="CX11" s="659"/>
      <c r="CY11" s="660"/>
      <c r="CZ11" s="696">
        <v>2.8</v>
      </c>
      <c r="DA11" s="696"/>
      <c r="DB11" s="696"/>
      <c r="DC11" s="696"/>
      <c r="DD11" s="664">
        <v>1589428</v>
      </c>
      <c r="DE11" s="659"/>
      <c r="DF11" s="659"/>
      <c r="DG11" s="659"/>
      <c r="DH11" s="659"/>
      <c r="DI11" s="659"/>
      <c r="DJ11" s="659"/>
      <c r="DK11" s="659"/>
      <c r="DL11" s="659"/>
      <c r="DM11" s="659"/>
      <c r="DN11" s="659"/>
      <c r="DO11" s="659"/>
      <c r="DP11" s="660"/>
      <c r="DQ11" s="664">
        <v>2027300</v>
      </c>
      <c r="DR11" s="659"/>
      <c r="DS11" s="659"/>
      <c r="DT11" s="659"/>
      <c r="DU11" s="659"/>
      <c r="DV11" s="659"/>
      <c r="DW11" s="659"/>
      <c r="DX11" s="659"/>
      <c r="DY11" s="659"/>
      <c r="DZ11" s="659"/>
      <c r="EA11" s="659"/>
      <c r="EB11" s="659"/>
      <c r="EC11" s="695"/>
    </row>
    <row r="12" spans="2:143" ht="11.25" customHeight="1" x14ac:dyDescent="0.2">
      <c r="B12" s="655" t="s">
        <v>238</v>
      </c>
      <c r="C12" s="656"/>
      <c r="D12" s="656"/>
      <c r="E12" s="656"/>
      <c r="F12" s="656"/>
      <c r="G12" s="656"/>
      <c r="H12" s="656"/>
      <c r="I12" s="656"/>
      <c r="J12" s="656"/>
      <c r="K12" s="656"/>
      <c r="L12" s="656"/>
      <c r="M12" s="656"/>
      <c r="N12" s="656"/>
      <c r="O12" s="656"/>
      <c r="P12" s="656"/>
      <c r="Q12" s="657"/>
      <c r="R12" s="658">
        <v>18230</v>
      </c>
      <c r="S12" s="659"/>
      <c r="T12" s="659"/>
      <c r="U12" s="659"/>
      <c r="V12" s="659"/>
      <c r="W12" s="659"/>
      <c r="X12" s="659"/>
      <c r="Y12" s="660"/>
      <c r="Z12" s="696">
        <v>0</v>
      </c>
      <c r="AA12" s="696"/>
      <c r="AB12" s="696"/>
      <c r="AC12" s="696"/>
      <c r="AD12" s="697">
        <v>18230</v>
      </c>
      <c r="AE12" s="697"/>
      <c r="AF12" s="697"/>
      <c r="AG12" s="697"/>
      <c r="AH12" s="697"/>
      <c r="AI12" s="697"/>
      <c r="AJ12" s="697"/>
      <c r="AK12" s="697"/>
      <c r="AL12" s="661">
        <v>0</v>
      </c>
      <c r="AM12" s="662"/>
      <c r="AN12" s="662"/>
      <c r="AO12" s="698"/>
      <c r="AP12" s="655" t="s">
        <v>239</v>
      </c>
      <c r="AQ12" s="656"/>
      <c r="AR12" s="656"/>
      <c r="AS12" s="656"/>
      <c r="AT12" s="656"/>
      <c r="AU12" s="656"/>
      <c r="AV12" s="656"/>
      <c r="AW12" s="656"/>
      <c r="AX12" s="656"/>
      <c r="AY12" s="656"/>
      <c r="AZ12" s="656"/>
      <c r="BA12" s="656"/>
      <c r="BB12" s="656"/>
      <c r="BC12" s="656"/>
      <c r="BD12" s="656"/>
      <c r="BE12" s="656"/>
      <c r="BF12" s="657"/>
      <c r="BG12" s="658">
        <v>21509922</v>
      </c>
      <c r="BH12" s="659"/>
      <c r="BI12" s="659"/>
      <c r="BJ12" s="659"/>
      <c r="BK12" s="659"/>
      <c r="BL12" s="659"/>
      <c r="BM12" s="659"/>
      <c r="BN12" s="660"/>
      <c r="BO12" s="696">
        <v>41.5</v>
      </c>
      <c r="BP12" s="696"/>
      <c r="BQ12" s="696"/>
      <c r="BR12" s="696"/>
      <c r="BS12" s="697" t="s">
        <v>122</v>
      </c>
      <c r="BT12" s="697"/>
      <c r="BU12" s="697"/>
      <c r="BV12" s="697"/>
      <c r="BW12" s="697"/>
      <c r="BX12" s="697"/>
      <c r="BY12" s="697"/>
      <c r="BZ12" s="697"/>
      <c r="CA12" s="697"/>
      <c r="CB12" s="735"/>
      <c r="CD12" s="655" t="s">
        <v>240</v>
      </c>
      <c r="CE12" s="656"/>
      <c r="CF12" s="656"/>
      <c r="CG12" s="656"/>
      <c r="CH12" s="656"/>
      <c r="CI12" s="656"/>
      <c r="CJ12" s="656"/>
      <c r="CK12" s="656"/>
      <c r="CL12" s="656"/>
      <c r="CM12" s="656"/>
      <c r="CN12" s="656"/>
      <c r="CO12" s="656"/>
      <c r="CP12" s="656"/>
      <c r="CQ12" s="657"/>
      <c r="CR12" s="658">
        <v>7153885</v>
      </c>
      <c r="CS12" s="659"/>
      <c r="CT12" s="659"/>
      <c r="CU12" s="659"/>
      <c r="CV12" s="659"/>
      <c r="CW12" s="659"/>
      <c r="CX12" s="659"/>
      <c r="CY12" s="660"/>
      <c r="CZ12" s="696">
        <v>4.5999999999999996</v>
      </c>
      <c r="DA12" s="696"/>
      <c r="DB12" s="696"/>
      <c r="DC12" s="696"/>
      <c r="DD12" s="664">
        <v>1553142</v>
      </c>
      <c r="DE12" s="659"/>
      <c r="DF12" s="659"/>
      <c r="DG12" s="659"/>
      <c r="DH12" s="659"/>
      <c r="DI12" s="659"/>
      <c r="DJ12" s="659"/>
      <c r="DK12" s="659"/>
      <c r="DL12" s="659"/>
      <c r="DM12" s="659"/>
      <c r="DN12" s="659"/>
      <c r="DO12" s="659"/>
      <c r="DP12" s="660"/>
      <c r="DQ12" s="664">
        <v>2721522</v>
      </c>
      <c r="DR12" s="659"/>
      <c r="DS12" s="659"/>
      <c r="DT12" s="659"/>
      <c r="DU12" s="659"/>
      <c r="DV12" s="659"/>
      <c r="DW12" s="659"/>
      <c r="DX12" s="659"/>
      <c r="DY12" s="659"/>
      <c r="DZ12" s="659"/>
      <c r="EA12" s="659"/>
      <c r="EB12" s="659"/>
      <c r="EC12" s="695"/>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96" t="s">
        <v>122</v>
      </c>
      <c r="AA13" s="696"/>
      <c r="AB13" s="696"/>
      <c r="AC13" s="696"/>
      <c r="AD13" s="697" t="s">
        <v>122</v>
      </c>
      <c r="AE13" s="697"/>
      <c r="AF13" s="697"/>
      <c r="AG13" s="697"/>
      <c r="AH13" s="697"/>
      <c r="AI13" s="697"/>
      <c r="AJ13" s="697"/>
      <c r="AK13" s="697"/>
      <c r="AL13" s="661" t="s">
        <v>122</v>
      </c>
      <c r="AM13" s="662"/>
      <c r="AN13" s="662"/>
      <c r="AO13" s="698"/>
      <c r="AP13" s="655" t="s">
        <v>242</v>
      </c>
      <c r="AQ13" s="656"/>
      <c r="AR13" s="656"/>
      <c r="AS13" s="656"/>
      <c r="AT13" s="656"/>
      <c r="AU13" s="656"/>
      <c r="AV13" s="656"/>
      <c r="AW13" s="656"/>
      <c r="AX13" s="656"/>
      <c r="AY13" s="656"/>
      <c r="AZ13" s="656"/>
      <c r="BA13" s="656"/>
      <c r="BB13" s="656"/>
      <c r="BC13" s="656"/>
      <c r="BD13" s="656"/>
      <c r="BE13" s="656"/>
      <c r="BF13" s="657"/>
      <c r="BG13" s="658">
        <v>21413942</v>
      </c>
      <c r="BH13" s="659"/>
      <c r="BI13" s="659"/>
      <c r="BJ13" s="659"/>
      <c r="BK13" s="659"/>
      <c r="BL13" s="659"/>
      <c r="BM13" s="659"/>
      <c r="BN13" s="660"/>
      <c r="BO13" s="696">
        <v>41.3</v>
      </c>
      <c r="BP13" s="696"/>
      <c r="BQ13" s="696"/>
      <c r="BR13" s="696"/>
      <c r="BS13" s="697" t="s">
        <v>122</v>
      </c>
      <c r="BT13" s="697"/>
      <c r="BU13" s="697"/>
      <c r="BV13" s="697"/>
      <c r="BW13" s="697"/>
      <c r="BX13" s="697"/>
      <c r="BY13" s="697"/>
      <c r="BZ13" s="697"/>
      <c r="CA13" s="697"/>
      <c r="CB13" s="735"/>
      <c r="CD13" s="655" t="s">
        <v>243</v>
      </c>
      <c r="CE13" s="656"/>
      <c r="CF13" s="656"/>
      <c r="CG13" s="656"/>
      <c r="CH13" s="656"/>
      <c r="CI13" s="656"/>
      <c r="CJ13" s="656"/>
      <c r="CK13" s="656"/>
      <c r="CL13" s="656"/>
      <c r="CM13" s="656"/>
      <c r="CN13" s="656"/>
      <c r="CO13" s="656"/>
      <c r="CP13" s="656"/>
      <c r="CQ13" s="657"/>
      <c r="CR13" s="658">
        <v>19033680</v>
      </c>
      <c r="CS13" s="659"/>
      <c r="CT13" s="659"/>
      <c r="CU13" s="659"/>
      <c r="CV13" s="659"/>
      <c r="CW13" s="659"/>
      <c r="CX13" s="659"/>
      <c r="CY13" s="660"/>
      <c r="CZ13" s="696">
        <v>12.3</v>
      </c>
      <c r="DA13" s="696"/>
      <c r="DB13" s="696"/>
      <c r="DC13" s="696"/>
      <c r="DD13" s="664">
        <v>8288176</v>
      </c>
      <c r="DE13" s="659"/>
      <c r="DF13" s="659"/>
      <c r="DG13" s="659"/>
      <c r="DH13" s="659"/>
      <c r="DI13" s="659"/>
      <c r="DJ13" s="659"/>
      <c r="DK13" s="659"/>
      <c r="DL13" s="659"/>
      <c r="DM13" s="659"/>
      <c r="DN13" s="659"/>
      <c r="DO13" s="659"/>
      <c r="DP13" s="660"/>
      <c r="DQ13" s="664">
        <v>11764052</v>
      </c>
      <c r="DR13" s="659"/>
      <c r="DS13" s="659"/>
      <c r="DT13" s="659"/>
      <c r="DU13" s="659"/>
      <c r="DV13" s="659"/>
      <c r="DW13" s="659"/>
      <c r="DX13" s="659"/>
      <c r="DY13" s="659"/>
      <c r="DZ13" s="659"/>
      <c r="EA13" s="659"/>
      <c r="EB13" s="659"/>
      <c r="EC13" s="695"/>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96" t="s">
        <v>122</v>
      </c>
      <c r="AA14" s="696"/>
      <c r="AB14" s="696"/>
      <c r="AC14" s="696"/>
      <c r="AD14" s="697" t="s">
        <v>122</v>
      </c>
      <c r="AE14" s="697"/>
      <c r="AF14" s="697"/>
      <c r="AG14" s="697"/>
      <c r="AH14" s="697"/>
      <c r="AI14" s="697"/>
      <c r="AJ14" s="697"/>
      <c r="AK14" s="697"/>
      <c r="AL14" s="661" t="s">
        <v>122</v>
      </c>
      <c r="AM14" s="662"/>
      <c r="AN14" s="662"/>
      <c r="AO14" s="698"/>
      <c r="AP14" s="655" t="s">
        <v>245</v>
      </c>
      <c r="AQ14" s="656"/>
      <c r="AR14" s="656"/>
      <c r="AS14" s="656"/>
      <c r="AT14" s="656"/>
      <c r="AU14" s="656"/>
      <c r="AV14" s="656"/>
      <c r="AW14" s="656"/>
      <c r="AX14" s="656"/>
      <c r="AY14" s="656"/>
      <c r="AZ14" s="656"/>
      <c r="BA14" s="656"/>
      <c r="BB14" s="656"/>
      <c r="BC14" s="656"/>
      <c r="BD14" s="656"/>
      <c r="BE14" s="656"/>
      <c r="BF14" s="657"/>
      <c r="BG14" s="658">
        <v>1006935</v>
      </c>
      <c r="BH14" s="659"/>
      <c r="BI14" s="659"/>
      <c r="BJ14" s="659"/>
      <c r="BK14" s="659"/>
      <c r="BL14" s="659"/>
      <c r="BM14" s="659"/>
      <c r="BN14" s="660"/>
      <c r="BO14" s="696">
        <v>1.9</v>
      </c>
      <c r="BP14" s="696"/>
      <c r="BQ14" s="696"/>
      <c r="BR14" s="696"/>
      <c r="BS14" s="697" t="s">
        <v>122</v>
      </c>
      <c r="BT14" s="697"/>
      <c r="BU14" s="697"/>
      <c r="BV14" s="697"/>
      <c r="BW14" s="697"/>
      <c r="BX14" s="697"/>
      <c r="BY14" s="697"/>
      <c r="BZ14" s="697"/>
      <c r="CA14" s="697"/>
      <c r="CB14" s="735"/>
      <c r="CD14" s="655" t="s">
        <v>246</v>
      </c>
      <c r="CE14" s="656"/>
      <c r="CF14" s="656"/>
      <c r="CG14" s="656"/>
      <c r="CH14" s="656"/>
      <c r="CI14" s="656"/>
      <c r="CJ14" s="656"/>
      <c r="CK14" s="656"/>
      <c r="CL14" s="656"/>
      <c r="CM14" s="656"/>
      <c r="CN14" s="656"/>
      <c r="CO14" s="656"/>
      <c r="CP14" s="656"/>
      <c r="CQ14" s="657"/>
      <c r="CR14" s="658">
        <v>3736898</v>
      </c>
      <c r="CS14" s="659"/>
      <c r="CT14" s="659"/>
      <c r="CU14" s="659"/>
      <c r="CV14" s="659"/>
      <c r="CW14" s="659"/>
      <c r="CX14" s="659"/>
      <c r="CY14" s="660"/>
      <c r="CZ14" s="696">
        <v>2.4</v>
      </c>
      <c r="DA14" s="696"/>
      <c r="DB14" s="696"/>
      <c r="DC14" s="696"/>
      <c r="DD14" s="664">
        <v>121073</v>
      </c>
      <c r="DE14" s="659"/>
      <c r="DF14" s="659"/>
      <c r="DG14" s="659"/>
      <c r="DH14" s="659"/>
      <c r="DI14" s="659"/>
      <c r="DJ14" s="659"/>
      <c r="DK14" s="659"/>
      <c r="DL14" s="659"/>
      <c r="DM14" s="659"/>
      <c r="DN14" s="659"/>
      <c r="DO14" s="659"/>
      <c r="DP14" s="660"/>
      <c r="DQ14" s="664">
        <v>3618103</v>
      </c>
      <c r="DR14" s="659"/>
      <c r="DS14" s="659"/>
      <c r="DT14" s="659"/>
      <c r="DU14" s="659"/>
      <c r="DV14" s="659"/>
      <c r="DW14" s="659"/>
      <c r="DX14" s="659"/>
      <c r="DY14" s="659"/>
      <c r="DZ14" s="659"/>
      <c r="EA14" s="659"/>
      <c r="EB14" s="659"/>
      <c r="EC14" s="695"/>
    </row>
    <row r="15" spans="2:143" ht="11.25" customHeight="1" x14ac:dyDescent="0.2">
      <c r="B15" s="655" t="s">
        <v>247</v>
      </c>
      <c r="C15" s="656"/>
      <c r="D15" s="656"/>
      <c r="E15" s="656"/>
      <c r="F15" s="656"/>
      <c r="G15" s="656"/>
      <c r="H15" s="656"/>
      <c r="I15" s="656"/>
      <c r="J15" s="656"/>
      <c r="K15" s="656"/>
      <c r="L15" s="656"/>
      <c r="M15" s="656"/>
      <c r="N15" s="656"/>
      <c r="O15" s="656"/>
      <c r="P15" s="656"/>
      <c r="Q15" s="657"/>
      <c r="R15" s="658">
        <v>107623</v>
      </c>
      <c r="S15" s="659"/>
      <c r="T15" s="659"/>
      <c r="U15" s="659"/>
      <c r="V15" s="659"/>
      <c r="W15" s="659"/>
      <c r="X15" s="659"/>
      <c r="Y15" s="660"/>
      <c r="Z15" s="696">
        <v>0.1</v>
      </c>
      <c r="AA15" s="696"/>
      <c r="AB15" s="696"/>
      <c r="AC15" s="696"/>
      <c r="AD15" s="697">
        <v>107623</v>
      </c>
      <c r="AE15" s="697"/>
      <c r="AF15" s="697"/>
      <c r="AG15" s="697"/>
      <c r="AH15" s="697"/>
      <c r="AI15" s="697"/>
      <c r="AJ15" s="697"/>
      <c r="AK15" s="697"/>
      <c r="AL15" s="661">
        <v>0.1</v>
      </c>
      <c r="AM15" s="662"/>
      <c r="AN15" s="662"/>
      <c r="AO15" s="698"/>
      <c r="AP15" s="655" t="s">
        <v>248</v>
      </c>
      <c r="AQ15" s="656"/>
      <c r="AR15" s="656"/>
      <c r="AS15" s="656"/>
      <c r="AT15" s="656"/>
      <c r="AU15" s="656"/>
      <c r="AV15" s="656"/>
      <c r="AW15" s="656"/>
      <c r="AX15" s="656"/>
      <c r="AY15" s="656"/>
      <c r="AZ15" s="656"/>
      <c r="BA15" s="656"/>
      <c r="BB15" s="656"/>
      <c r="BC15" s="656"/>
      <c r="BD15" s="656"/>
      <c r="BE15" s="656"/>
      <c r="BF15" s="657"/>
      <c r="BG15" s="658">
        <v>2963513</v>
      </c>
      <c r="BH15" s="659"/>
      <c r="BI15" s="659"/>
      <c r="BJ15" s="659"/>
      <c r="BK15" s="659"/>
      <c r="BL15" s="659"/>
      <c r="BM15" s="659"/>
      <c r="BN15" s="660"/>
      <c r="BO15" s="696">
        <v>5.7</v>
      </c>
      <c r="BP15" s="696"/>
      <c r="BQ15" s="696"/>
      <c r="BR15" s="696"/>
      <c r="BS15" s="697" t="s">
        <v>122</v>
      </c>
      <c r="BT15" s="697"/>
      <c r="BU15" s="697"/>
      <c r="BV15" s="697"/>
      <c r="BW15" s="697"/>
      <c r="BX15" s="697"/>
      <c r="BY15" s="697"/>
      <c r="BZ15" s="697"/>
      <c r="CA15" s="697"/>
      <c r="CB15" s="735"/>
      <c r="CD15" s="655" t="s">
        <v>249</v>
      </c>
      <c r="CE15" s="656"/>
      <c r="CF15" s="656"/>
      <c r="CG15" s="656"/>
      <c r="CH15" s="656"/>
      <c r="CI15" s="656"/>
      <c r="CJ15" s="656"/>
      <c r="CK15" s="656"/>
      <c r="CL15" s="656"/>
      <c r="CM15" s="656"/>
      <c r="CN15" s="656"/>
      <c r="CO15" s="656"/>
      <c r="CP15" s="656"/>
      <c r="CQ15" s="657"/>
      <c r="CR15" s="658">
        <v>26662693</v>
      </c>
      <c r="CS15" s="659"/>
      <c r="CT15" s="659"/>
      <c r="CU15" s="659"/>
      <c r="CV15" s="659"/>
      <c r="CW15" s="659"/>
      <c r="CX15" s="659"/>
      <c r="CY15" s="660"/>
      <c r="CZ15" s="696">
        <v>17.2</v>
      </c>
      <c r="DA15" s="696"/>
      <c r="DB15" s="696"/>
      <c r="DC15" s="696"/>
      <c r="DD15" s="664">
        <v>12705343</v>
      </c>
      <c r="DE15" s="659"/>
      <c r="DF15" s="659"/>
      <c r="DG15" s="659"/>
      <c r="DH15" s="659"/>
      <c r="DI15" s="659"/>
      <c r="DJ15" s="659"/>
      <c r="DK15" s="659"/>
      <c r="DL15" s="659"/>
      <c r="DM15" s="659"/>
      <c r="DN15" s="659"/>
      <c r="DO15" s="659"/>
      <c r="DP15" s="660"/>
      <c r="DQ15" s="664">
        <v>12922694</v>
      </c>
      <c r="DR15" s="659"/>
      <c r="DS15" s="659"/>
      <c r="DT15" s="659"/>
      <c r="DU15" s="659"/>
      <c r="DV15" s="659"/>
      <c r="DW15" s="659"/>
      <c r="DX15" s="659"/>
      <c r="DY15" s="659"/>
      <c r="DZ15" s="659"/>
      <c r="EA15" s="659"/>
      <c r="EB15" s="659"/>
      <c r="EC15" s="695"/>
    </row>
    <row r="16" spans="2:143" ht="11.25" customHeight="1" x14ac:dyDescent="0.2">
      <c r="B16" s="655" t="s">
        <v>250</v>
      </c>
      <c r="C16" s="656"/>
      <c r="D16" s="656"/>
      <c r="E16" s="656"/>
      <c r="F16" s="656"/>
      <c r="G16" s="656"/>
      <c r="H16" s="656"/>
      <c r="I16" s="656"/>
      <c r="J16" s="656"/>
      <c r="K16" s="656"/>
      <c r="L16" s="656"/>
      <c r="M16" s="656"/>
      <c r="N16" s="656"/>
      <c r="O16" s="656"/>
      <c r="P16" s="656"/>
      <c r="Q16" s="657"/>
      <c r="R16" s="658">
        <v>931405</v>
      </c>
      <c r="S16" s="659"/>
      <c r="T16" s="659"/>
      <c r="U16" s="659"/>
      <c r="V16" s="659"/>
      <c r="W16" s="659"/>
      <c r="X16" s="659"/>
      <c r="Y16" s="660"/>
      <c r="Z16" s="696">
        <v>0.6</v>
      </c>
      <c r="AA16" s="696"/>
      <c r="AB16" s="696"/>
      <c r="AC16" s="696"/>
      <c r="AD16" s="697">
        <v>931405</v>
      </c>
      <c r="AE16" s="697"/>
      <c r="AF16" s="697"/>
      <c r="AG16" s="697"/>
      <c r="AH16" s="697"/>
      <c r="AI16" s="697"/>
      <c r="AJ16" s="697"/>
      <c r="AK16" s="697"/>
      <c r="AL16" s="661">
        <v>1.2</v>
      </c>
      <c r="AM16" s="662"/>
      <c r="AN16" s="662"/>
      <c r="AO16" s="698"/>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96" t="s">
        <v>122</v>
      </c>
      <c r="BP16" s="696"/>
      <c r="BQ16" s="696"/>
      <c r="BR16" s="696"/>
      <c r="BS16" s="697" t="s">
        <v>122</v>
      </c>
      <c r="BT16" s="697"/>
      <c r="BU16" s="697"/>
      <c r="BV16" s="697"/>
      <c r="BW16" s="697"/>
      <c r="BX16" s="697"/>
      <c r="BY16" s="697"/>
      <c r="BZ16" s="697"/>
      <c r="CA16" s="697"/>
      <c r="CB16" s="735"/>
      <c r="CD16" s="655" t="s">
        <v>252</v>
      </c>
      <c r="CE16" s="656"/>
      <c r="CF16" s="656"/>
      <c r="CG16" s="656"/>
      <c r="CH16" s="656"/>
      <c r="CI16" s="656"/>
      <c r="CJ16" s="656"/>
      <c r="CK16" s="656"/>
      <c r="CL16" s="656"/>
      <c r="CM16" s="656"/>
      <c r="CN16" s="656"/>
      <c r="CO16" s="656"/>
      <c r="CP16" s="656"/>
      <c r="CQ16" s="657"/>
      <c r="CR16" s="658">
        <v>66105</v>
      </c>
      <c r="CS16" s="659"/>
      <c r="CT16" s="659"/>
      <c r="CU16" s="659"/>
      <c r="CV16" s="659"/>
      <c r="CW16" s="659"/>
      <c r="CX16" s="659"/>
      <c r="CY16" s="660"/>
      <c r="CZ16" s="696">
        <v>0</v>
      </c>
      <c r="DA16" s="696"/>
      <c r="DB16" s="696"/>
      <c r="DC16" s="696"/>
      <c r="DD16" s="664" t="s">
        <v>122</v>
      </c>
      <c r="DE16" s="659"/>
      <c r="DF16" s="659"/>
      <c r="DG16" s="659"/>
      <c r="DH16" s="659"/>
      <c r="DI16" s="659"/>
      <c r="DJ16" s="659"/>
      <c r="DK16" s="659"/>
      <c r="DL16" s="659"/>
      <c r="DM16" s="659"/>
      <c r="DN16" s="659"/>
      <c r="DO16" s="659"/>
      <c r="DP16" s="660"/>
      <c r="DQ16" s="664">
        <v>3287</v>
      </c>
      <c r="DR16" s="659"/>
      <c r="DS16" s="659"/>
      <c r="DT16" s="659"/>
      <c r="DU16" s="659"/>
      <c r="DV16" s="659"/>
      <c r="DW16" s="659"/>
      <c r="DX16" s="659"/>
      <c r="DY16" s="659"/>
      <c r="DZ16" s="659"/>
      <c r="EA16" s="659"/>
      <c r="EB16" s="659"/>
      <c r="EC16" s="695"/>
    </row>
    <row r="17" spans="2:133" ht="11.25" customHeight="1" x14ac:dyDescent="0.2">
      <c r="B17" s="655" t="s">
        <v>253</v>
      </c>
      <c r="C17" s="656"/>
      <c r="D17" s="656"/>
      <c r="E17" s="656"/>
      <c r="F17" s="656"/>
      <c r="G17" s="656"/>
      <c r="H17" s="656"/>
      <c r="I17" s="656"/>
      <c r="J17" s="656"/>
      <c r="K17" s="656"/>
      <c r="L17" s="656"/>
      <c r="M17" s="656"/>
      <c r="N17" s="656"/>
      <c r="O17" s="656"/>
      <c r="P17" s="656"/>
      <c r="Q17" s="657"/>
      <c r="R17" s="658">
        <v>1781912</v>
      </c>
      <c r="S17" s="659"/>
      <c r="T17" s="659"/>
      <c r="U17" s="659"/>
      <c r="V17" s="659"/>
      <c r="W17" s="659"/>
      <c r="X17" s="659"/>
      <c r="Y17" s="660"/>
      <c r="Z17" s="696">
        <v>1.1000000000000001</v>
      </c>
      <c r="AA17" s="696"/>
      <c r="AB17" s="696"/>
      <c r="AC17" s="696"/>
      <c r="AD17" s="697">
        <v>1781912</v>
      </c>
      <c r="AE17" s="697"/>
      <c r="AF17" s="697"/>
      <c r="AG17" s="697"/>
      <c r="AH17" s="697"/>
      <c r="AI17" s="697"/>
      <c r="AJ17" s="697"/>
      <c r="AK17" s="697"/>
      <c r="AL17" s="661">
        <v>2.4</v>
      </c>
      <c r="AM17" s="662"/>
      <c r="AN17" s="662"/>
      <c r="AO17" s="698"/>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96" t="s">
        <v>122</v>
      </c>
      <c r="BP17" s="696"/>
      <c r="BQ17" s="696"/>
      <c r="BR17" s="696"/>
      <c r="BS17" s="697" t="s">
        <v>122</v>
      </c>
      <c r="BT17" s="697"/>
      <c r="BU17" s="697"/>
      <c r="BV17" s="697"/>
      <c r="BW17" s="697"/>
      <c r="BX17" s="697"/>
      <c r="BY17" s="697"/>
      <c r="BZ17" s="697"/>
      <c r="CA17" s="697"/>
      <c r="CB17" s="735"/>
      <c r="CD17" s="655" t="s">
        <v>255</v>
      </c>
      <c r="CE17" s="656"/>
      <c r="CF17" s="656"/>
      <c r="CG17" s="656"/>
      <c r="CH17" s="656"/>
      <c r="CI17" s="656"/>
      <c r="CJ17" s="656"/>
      <c r="CK17" s="656"/>
      <c r="CL17" s="656"/>
      <c r="CM17" s="656"/>
      <c r="CN17" s="656"/>
      <c r="CO17" s="656"/>
      <c r="CP17" s="656"/>
      <c r="CQ17" s="657"/>
      <c r="CR17" s="658">
        <v>7971941</v>
      </c>
      <c r="CS17" s="659"/>
      <c r="CT17" s="659"/>
      <c r="CU17" s="659"/>
      <c r="CV17" s="659"/>
      <c r="CW17" s="659"/>
      <c r="CX17" s="659"/>
      <c r="CY17" s="660"/>
      <c r="CZ17" s="696">
        <v>5.0999999999999996</v>
      </c>
      <c r="DA17" s="696"/>
      <c r="DB17" s="696"/>
      <c r="DC17" s="696"/>
      <c r="DD17" s="664" t="s">
        <v>122</v>
      </c>
      <c r="DE17" s="659"/>
      <c r="DF17" s="659"/>
      <c r="DG17" s="659"/>
      <c r="DH17" s="659"/>
      <c r="DI17" s="659"/>
      <c r="DJ17" s="659"/>
      <c r="DK17" s="659"/>
      <c r="DL17" s="659"/>
      <c r="DM17" s="659"/>
      <c r="DN17" s="659"/>
      <c r="DO17" s="659"/>
      <c r="DP17" s="660"/>
      <c r="DQ17" s="664">
        <v>7671736</v>
      </c>
      <c r="DR17" s="659"/>
      <c r="DS17" s="659"/>
      <c r="DT17" s="659"/>
      <c r="DU17" s="659"/>
      <c r="DV17" s="659"/>
      <c r="DW17" s="659"/>
      <c r="DX17" s="659"/>
      <c r="DY17" s="659"/>
      <c r="DZ17" s="659"/>
      <c r="EA17" s="659"/>
      <c r="EB17" s="659"/>
      <c r="EC17" s="695"/>
    </row>
    <row r="18" spans="2:133" ht="11.25" customHeight="1" x14ac:dyDescent="0.2">
      <c r="B18" s="655" t="s">
        <v>256</v>
      </c>
      <c r="C18" s="656"/>
      <c r="D18" s="656"/>
      <c r="E18" s="656"/>
      <c r="F18" s="656"/>
      <c r="G18" s="656"/>
      <c r="H18" s="656"/>
      <c r="I18" s="656"/>
      <c r="J18" s="656"/>
      <c r="K18" s="656"/>
      <c r="L18" s="656"/>
      <c r="M18" s="656"/>
      <c r="N18" s="656"/>
      <c r="O18" s="656"/>
      <c r="P18" s="656"/>
      <c r="Q18" s="657"/>
      <c r="R18" s="658">
        <v>360589</v>
      </c>
      <c r="S18" s="659"/>
      <c r="T18" s="659"/>
      <c r="U18" s="659"/>
      <c r="V18" s="659"/>
      <c r="W18" s="659"/>
      <c r="X18" s="659"/>
      <c r="Y18" s="660"/>
      <c r="Z18" s="696">
        <v>0.2</v>
      </c>
      <c r="AA18" s="696"/>
      <c r="AB18" s="696"/>
      <c r="AC18" s="696"/>
      <c r="AD18" s="697">
        <v>360589</v>
      </c>
      <c r="AE18" s="697"/>
      <c r="AF18" s="697"/>
      <c r="AG18" s="697"/>
      <c r="AH18" s="697"/>
      <c r="AI18" s="697"/>
      <c r="AJ18" s="697"/>
      <c r="AK18" s="697"/>
      <c r="AL18" s="661">
        <v>0.5</v>
      </c>
      <c r="AM18" s="662"/>
      <c r="AN18" s="662"/>
      <c r="AO18" s="698"/>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96" t="s">
        <v>122</v>
      </c>
      <c r="BP18" s="696"/>
      <c r="BQ18" s="696"/>
      <c r="BR18" s="696"/>
      <c r="BS18" s="697" t="s">
        <v>122</v>
      </c>
      <c r="BT18" s="697"/>
      <c r="BU18" s="697"/>
      <c r="BV18" s="697"/>
      <c r="BW18" s="697"/>
      <c r="BX18" s="697"/>
      <c r="BY18" s="697"/>
      <c r="BZ18" s="697"/>
      <c r="CA18" s="697"/>
      <c r="CB18" s="735"/>
      <c r="CD18" s="655" t="s">
        <v>258</v>
      </c>
      <c r="CE18" s="656"/>
      <c r="CF18" s="656"/>
      <c r="CG18" s="656"/>
      <c r="CH18" s="656"/>
      <c r="CI18" s="656"/>
      <c r="CJ18" s="656"/>
      <c r="CK18" s="656"/>
      <c r="CL18" s="656"/>
      <c r="CM18" s="656"/>
      <c r="CN18" s="656"/>
      <c r="CO18" s="656"/>
      <c r="CP18" s="656"/>
      <c r="CQ18" s="657"/>
      <c r="CR18" s="658">
        <v>48917</v>
      </c>
      <c r="CS18" s="659"/>
      <c r="CT18" s="659"/>
      <c r="CU18" s="659"/>
      <c r="CV18" s="659"/>
      <c r="CW18" s="659"/>
      <c r="CX18" s="659"/>
      <c r="CY18" s="660"/>
      <c r="CZ18" s="696">
        <v>0</v>
      </c>
      <c r="DA18" s="696"/>
      <c r="DB18" s="696"/>
      <c r="DC18" s="696"/>
      <c r="DD18" s="664">
        <v>48917</v>
      </c>
      <c r="DE18" s="659"/>
      <c r="DF18" s="659"/>
      <c r="DG18" s="659"/>
      <c r="DH18" s="659"/>
      <c r="DI18" s="659"/>
      <c r="DJ18" s="659"/>
      <c r="DK18" s="659"/>
      <c r="DL18" s="659"/>
      <c r="DM18" s="659"/>
      <c r="DN18" s="659"/>
      <c r="DO18" s="659"/>
      <c r="DP18" s="660"/>
      <c r="DQ18" s="664">
        <v>48917</v>
      </c>
      <c r="DR18" s="659"/>
      <c r="DS18" s="659"/>
      <c r="DT18" s="659"/>
      <c r="DU18" s="659"/>
      <c r="DV18" s="659"/>
      <c r="DW18" s="659"/>
      <c r="DX18" s="659"/>
      <c r="DY18" s="659"/>
      <c r="DZ18" s="659"/>
      <c r="EA18" s="659"/>
      <c r="EB18" s="659"/>
      <c r="EC18" s="695"/>
    </row>
    <row r="19" spans="2:133" ht="11.25" customHeight="1" x14ac:dyDescent="0.2">
      <c r="B19" s="655" t="s">
        <v>259</v>
      </c>
      <c r="C19" s="656"/>
      <c r="D19" s="656"/>
      <c r="E19" s="656"/>
      <c r="F19" s="656"/>
      <c r="G19" s="656"/>
      <c r="H19" s="656"/>
      <c r="I19" s="656"/>
      <c r="J19" s="656"/>
      <c r="K19" s="656"/>
      <c r="L19" s="656"/>
      <c r="M19" s="656"/>
      <c r="N19" s="656"/>
      <c r="O19" s="656"/>
      <c r="P19" s="656"/>
      <c r="Q19" s="657"/>
      <c r="R19" s="658">
        <v>1408073</v>
      </c>
      <c r="S19" s="659"/>
      <c r="T19" s="659"/>
      <c r="U19" s="659"/>
      <c r="V19" s="659"/>
      <c r="W19" s="659"/>
      <c r="X19" s="659"/>
      <c r="Y19" s="660"/>
      <c r="Z19" s="696">
        <v>0.9</v>
      </c>
      <c r="AA19" s="696"/>
      <c r="AB19" s="696"/>
      <c r="AC19" s="696"/>
      <c r="AD19" s="697">
        <v>1408073</v>
      </c>
      <c r="AE19" s="697"/>
      <c r="AF19" s="697"/>
      <c r="AG19" s="697"/>
      <c r="AH19" s="697"/>
      <c r="AI19" s="697"/>
      <c r="AJ19" s="697"/>
      <c r="AK19" s="697"/>
      <c r="AL19" s="661">
        <v>1.9</v>
      </c>
      <c r="AM19" s="662"/>
      <c r="AN19" s="662"/>
      <c r="AO19" s="698"/>
      <c r="AP19" s="655" t="s">
        <v>260</v>
      </c>
      <c r="AQ19" s="656"/>
      <c r="AR19" s="656"/>
      <c r="AS19" s="656"/>
      <c r="AT19" s="656"/>
      <c r="AU19" s="656"/>
      <c r="AV19" s="656"/>
      <c r="AW19" s="656"/>
      <c r="AX19" s="656"/>
      <c r="AY19" s="656"/>
      <c r="AZ19" s="656"/>
      <c r="BA19" s="656"/>
      <c r="BB19" s="656"/>
      <c r="BC19" s="656"/>
      <c r="BD19" s="656"/>
      <c r="BE19" s="656"/>
      <c r="BF19" s="657"/>
      <c r="BG19" s="658">
        <v>5935471</v>
      </c>
      <c r="BH19" s="659"/>
      <c r="BI19" s="659"/>
      <c r="BJ19" s="659"/>
      <c r="BK19" s="659"/>
      <c r="BL19" s="659"/>
      <c r="BM19" s="659"/>
      <c r="BN19" s="660"/>
      <c r="BO19" s="696">
        <v>11.4</v>
      </c>
      <c r="BP19" s="696"/>
      <c r="BQ19" s="696"/>
      <c r="BR19" s="696"/>
      <c r="BS19" s="697" t="s">
        <v>122</v>
      </c>
      <c r="BT19" s="697"/>
      <c r="BU19" s="697"/>
      <c r="BV19" s="697"/>
      <c r="BW19" s="697"/>
      <c r="BX19" s="697"/>
      <c r="BY19" s="697"/>
      <c r="BZ19" s="697"/>
      <c r="CA19" s="697"/>
      <c r="CB19" s="735"/>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96" t="s">
        <v>122</v>
      </c>
      <c r="DA19" s="696"/>
      <c r="DB19" s="696"/>
      <c r="DC19" s="696"/>
      <c r="DD19" s="664" t="s">
        <v>122</v>
      </c>
      <c r="DE19" s="659"/>
      <c r="DF19" s="659"/>
      <c r="DG19" s="659"/>
      <c r="DH19" s="659"/>
      <c r="DI19" s="659"/>
      <c r="DJ19" s="659"/>
      <c r="DK19" s="659"/>
      <c r="DL19" s="659"/>
      <c r="DM19" s="659"/>
      <c r="DN19" s="659"/>
      <c r="DO19" s="659"/>
      <c r="DP19" s="660"/>
      <c r="DQ19" s="664" t="s">
        <v>122</v>
      </c>
      <c r="DR19" s="659"/>
      <c r="DS19" s="659"/>
      <c r="DT19" s="659"/>
      <c r="DU19" s="659"/>
      <c r="DV19" s="659"/>
      <c r="DW19" s="659"/>
      <c r="DX19" s="659"/>
      <c r="DY19" s="659"/>
      <c r="DZ19" s="659"/>
      <c r="EA19" s="659"/>
      <c r="EB19" s="659"/>
      <c r="EC19" s="695"/>
    </row>
    <row r="20" spans="2:133" ht="11.25" customHeight="1" x14ac:dyDescent="0.2">
      <c r="B20" s="725" t="s">
        <v>262</v>
      </c>
      <c r="C20" s="726"/>
      <c r="D20" s="726"/>
      <c r="E20" s="726"/>
      <c r="F20" s="726"/>
      <c r="G20" s="726"/>
      <c r="H20" s="726"/>
      <c r="I20" s="726"/>
      <c r="J20" s="726"/>
      <c r="K20" s="726"/>
      <c r="L20" s="726"/>
      <c r="M20" s="726"/>
      <c r="N20" s="726"/>
      <c r="O20" s="726"/>
      <c r="P20" s="726"/>
      <c r="Q20" s="727"/>
      <c r="R20" s="658">
        <v>13250</v>
      </c>
      <c r="S20" s="659"/>
      <c r="T20" s="659"/>
      <c r="U20" s="659"/>
      <c r="V20" s="659"/>
      <c r="W20" s="659"/>
      <c r="X20" s="659"/>
      <c r="Y20" s="660"/>
      <c r="Z20" s="696">
        <v>0</v>
      </c>
      <c r="AA20" s="696"/>
      <c r="AB20" s="696"/>
      <c r="AC20" s="696"/>
      <c r="AD20" s="697">
        <v>13250</v>
      </c>
      <c r="AE20" s="697"/>
      <c r="AF20" s="697"/>
      <c r="AG20" s="697"/>
      <c r="AH20" s="697"/>
      <c r="AI20" s="697"/>
      <c r="AJ20" s="697"/>
      <c r="AK20" s="697"/>
      <c r="AL20" s="661">
        <v>0</v>
      </c>
      <c r="AM20" s="662"/>
      <c r="AN20" s="662"/>
      <c r="AO20" s="698"/>
      <c r="AP20" s="655" t="s">
        <v>263</v>
      </c>
      <c r="AQ20" s="656"/>
      <c r="AR20" s="656"/>
      <c r="AS20" s="656"/>
      <c r="AT20" s="656"/>
      <c r="AU20" s="656"/>
      <c r="AV20" s="656"/>
      <c r="AW20" s="656"/>
      <c r="AX20" s="656"/>
      <c r="AY20" s="656"/>
      <c r="AZ20" s="656"/>
      <c r="BA20" s="656"/>
      <c r="BB20" s="656"/>
      <c r="BC20" s="656"/>
      <c r="BD20" s="656"/>
      <c r="BE20" s="656"/>
      <c r="BF20" s="657"/>
      <c r="BG20" s="658">
        <v>5935471</v>
      </c>
      <c r="BH20" s="659"/>
      <c r="BI20" s="659"/>
      <c r="BJ20" s="659"/>
      <c r="BK20" s="659"/>
      <c r="BL20" s="659"/>
      <c r="BM20" s="659"/>
      <c r="BN20" s="660"/>
      <c r="BO20" s="696">
        <v>11.4</v>
      </c>
      <c r="BP20" s="696"/>
      <c r="BQ20" s="696"/>
      <c r="BR20" s="696"/>
      <c r="BS20" s="697" t="s">
        <v>122</v>
      </c>
      <c r="BT20" s="697"/>
      <c r="BU20" s="697"/>
      <c r="BV20" s="697"/>
      <c r="BW20" s="697"/>
      <c r="BX20" s="697"/>
      <c r="BY20" s="697"/>
      <c r="BZ20" s="697"/>
      <c r="CA20" s="697"/>
      <c r="CB20" s="735"/>
      <c r="CD20" s="655" t="s">
        <v>264</v>
      </c>
      <c r="CE20" s="656"/>
      <c r="CF20" s="656"/>
      <c r="CG20" s="656"/>
      <c r="CH20" s="656"/>
      <c r="CI20" s="656"/>
      <c r="CJ20" s="656"/>
      <c r="CK20" s="656"/>
      <c r="CL20" s="656"/>
      <c r="CM20" s="656"/>
      <c r="CN20" s="656"/>
      <c r="CO20" s="656"/>
      <c r="CP20" s="656"/>
      <c r="CQ20" s="657"/>
      <c r="CR20" s="658">
        <v>155125522</v>
      </c>
      <c r="CS20" s="659"/>
      <c r="CT20" s="659"/>
      <c r="CU20" s="659"/>
      <c r="CV20" s="659"/>
      <c r="CW20" s="659"/>
      <c r="CX20" s="659"/>
      <c r="CY20" s="660"/>
      <c r="CZ20" s="696">
        <v>100</v>
      </c>
      <c r="DA20" s="696"/>
      <c r="DB20" s="696"/>
      <c r="DC20" s="696"/>
      <c r="DD20" s="664">
        <v>26272240</v>
      </c>
      <c r="DE20" s="659"/>
      <c r="DF20" s="659"/>
      <c r="DG20" s="659"/>
      <c r="DH20" s="659"/>
      <c r="DI20" s="659"/>
      <c r="DJ20" s="659"/>
      <c r="DK20" s="659"/>
      <c r="DL20" s="659"/>
      <c r="DM20" s="659"/>
      <c r="DN20" s="659"/>
      <c r="DO20" s="659"/>
      <c r="DP20" s="660"/>
      <c r="DQ20" s="664">
        <v>97462007</v>
      </c>
      <c r="DR20" s="659"/>
      <c r="DS20" s="659"/>
      <c r="DT20" s="659"/>
      <c r="DU20" s="659"/>
      <c r="DV20" s="659"/>
      <c r="DW20" s="659"/>
      <c r="DX20" s="659"/>
      <c r="DY20" s="659"/>
      <c r="DZ20" s="659"/>
      <c r="EA20" s="659"/>
      <c r="EB20" s="659"/>
      <c r="EC20" s="695"/>
    </row>
    <row r="21" spans="2:133" ht="11.25" customHeight="1" x14ac:dyDescent="0.2">
      <c r="B21" s="655" t="s">
        <v>265</v>
      </c>
      <c r="C21" s="656"/>
      <c r="D21" s="656"/>
      <c r="E21" s="656"/>
      <c r="F21" s="656"/>
      <c r="G21" s="656"/>
      <c r="H21" s="656"/>
      <c r="I21" s="656"/>
      <c r="J21" s="656"/>
      <c r="K21" s="656"/>
      <c r="L21" s="656"/>
      <c r="M21" s="656"/>
      <c r="N21" s="656"/>
      <c r="O21" s="656"/>
      <c r="P21" s="656"/>
      <c r="Q21" s="657"/>
      <c r="R21" s="658">
        <v>14434426</v>
      </c>
      <c r="S21" s="659"/>
      <c r="T21" s="659"/>
      <c r="U21" s="659"/>
      <c r="V21" s="659"/>
      <c r="W21" s="659"/>
      <c r="X21" s="659"/>
      <c r="Y21" s="660"/>
      <c r="Z21" s="696">
        <v>8.9</v>
      </c>
      <c r="AA21" s="696"/>
      <c r="AB21" s="696"/>
      <c r="AC21" s="696"/>
      <c r="AD21" s="697">
        <v>13009017</v>
      </c>
      <c r="AE21" s="697"/>
      <c r="AF21" s="697"/>
      <c r="AG21" s="697"/>
      <c r="AH21" s="697"/>
      <c r="AI21" s="697"/>
      <c r="AJ21" s="697"/>
      <c r="AK21" s="697"/>
      <c r="AL21" s="661">
        <v>17.3</v>
      </c>
      <c r="AM21" s="662"/>
      <c r="AN21" s="662"/>
      <c r="AO21" s="698"/>
      <c r="AP21" s="655" t="s">
        <v>266</v>
      </c>
      <c r="AQ21" s="736"/>
      <c r="AR21" s="736"/>
      <c r="AS21" s="736"/>
      <c r="AT21" s="736"/>
      <c r="AU21" s="736"/>
      <c r="AV21" s="736"/>
      <c r="AW21" s="736"/>
      <c r="AX21" s="736"/>
      <c r="AY21" s="736"/>
      <c r="AZ21" s="736"/>
      <c r="BA21" s="736"/>
      <c r="BB21" s="736"/>
      <c r="BC21" s="736"/>
      <c r="BD21" s="736"/>
      <c r="BE21" s="736"/>
      <c r="BF21" s="737"/>
      <c r="BG21" s="658">
        <v>50951</v>
      </c>
      <c r="BH21" s="659"/>
      <c r="BI21" s="659"/>
      <c r="BJ21" s="659"/>
      <c r="BK21" s="659"/>
      <c r="BL21" s="659"/>
      <c r="BM21" s="659"/>
      <c r="BN21" s="660"/>
      <c r="BO21" s="696">
        <v>0.1</v>
      </c>
      <c r="BP21" s="696"/>
      <c r="BQ21" s="696"/>
      <c r="BR21" s="696"/>
      <c r="BS21" s="697" t="s">
        <v>122</v>
      </c>
      <c r="BT21" s="697"/>
      <c r="BU21" s="697"/>
      <c r="BV21" s="697"/>
      <c r="BW21" s="697"/>
      <c r="BX21" s="697"/>
      <c r="BY21" s="697"/>
      <c r="BZ21" s="697"/>
      <c r="CA21" s="697"/>
      <c r="CB21" s="735"/>
      <c r="CD21" s="639"/>
      <c r="CE21" s="640"/>
      <c r="CF21" s="640"/>
      <c r="CG21" s="640"/>
      <c r="CH21" s="640"/>
      <c r="CI21" s="640"/>
      <c r="CJ21" s="640"/>
      <c r="CK21" s="640"/>
      <c r="CL21" s="640"/>
      <c r="CM21" s="640"/>
      <c r="CN21" s="640"/>
      <c r="CO21" s="640"/>
      <c r="CP21" s="640"/>
      <c r="CQ21" s="641"/>
      <c r="CR21" s="743"/>
      <c r="CS21" s="744"/>
      <c r="CT21" s="744"/>
      <c r="CU21" s="744"/>
      <c r="CV21" s="744"/>
      <c r="CW21" s="744"/>
      <c r="CX21" s="744"/>
      <c r="CY21" s="745"/>
      <c r="CZ21" s="746"/>
      <c r="DA21" s="746"/>
      <c r="DB21" s="746"/>
      <c r="DC21" s="746"/>
      <c r="DD21" s="747"/>
      <c r="DE21" s="744"/>
      <c r="DF21" s="744"/>
      <c r="DG21" s="744"/>
      <c r="DH21" s="744"/>
      <c r="DI21" s="744"/>
      <c r="DJ21" s="744"/>
      <c r="DK21" s="744"/>
      <c r="DL21" s="744"/>
      <c r="DM21" s="744"/>
      <c r="DN21" s="744"/>
      <c r="DO21" s="744"/>
      <c r="DP21" s="745"/>
      <c r="DQ21" s="747"/>
      <c r="DR21" s="744"/>
      <c r="DS21" s="744"/>
      <c r="DT21" s="744"/>
      <c r="DU21" s="744"/>
      <c r="DV21" s="744"/>
      <c r="DW21" s="744"/>
      <c r="DX21" s="744"/>
      <c r="DY21" s="744"/>
      <c r="DZ21" s="744"/>
      <c r="EA21" s="744"/>
      <c r="EB21" s="744"/>
      <c r="EC21" s="751"/>
    </row>
    <row r="22" spans="2:133" ht="11.25" customHeight="1" x14ac:dyDescent="0.2">
      <c r="B22" s="655" t="s">
        <v>267</v>
      </c>
      <c r="C22" s="656"/>
      <c r="D22" s="656"/>
      <c r="E22" s="656"/>
      <c r="F22" s="656"/>
      <c r="G22" s="656"/>
      <c r="H22" s="656"/>
      <c r="I22" s="656"/>
      <c r="J22" s="656"/>
      <c r="K22" s="656"/>
      <c r="L22" s="656"/>
      <c r="M22" s="656"/>
      <c r="N22" s="656"/>
      <c r="O22" s="656"/>
      <c r="P22" s="656"/>
      <c r="Q22" s="657"/>
      <c r="R22" s="658">
        <v>13009017</v>
      </c>
      <c r="S22" s="659"/>
      <c r="T22" s="659"/>
      <c r="U22" s="659"/>
      <c r="V22" s="659"/>
      <c r="W22" s="659"/>
      <c r="X22" s="659"/>
      <c r="Y22" s="660"/>
      <c r="Z22" s="696">
        <v>8</v>
      </c>
      <c r="AA22" s="696"/>
      <c r="AB22" s="696"/>
      <c r="AC22" s="696"/>
      <c r="AD22" s="697">
        <v>13009017</v>
      </c>
      <c r="AE22" s="697"/>
      <c r="AF22" s="697"/>
      <c r="AG22" s="697"/>
      <c r="AH22" s="697"/>
      <c r="AI22" s="697"/>
      <c r="AJ22" s="697"/>
      <c r="AK22" s="697"/>
      <c r="AL22" s="661">
        <v>17.3</v>
      </c>
      <c r="AM22" s="662"/>
      <c r="AN22" s="662"/>
      <c r="AO22" s="698"/>
      <c r="AP22" s="655" t="s">
        <v>268</v>
      </c>
      <c r="AQ22" s="736"/>
      <c r="AR22" s="736"/>
      <c r="AS22" s="736"/>
      <c r="AT22" s="736"/>
      <c r="AU22" s="736"/>
      <c r="AV22" s="736"/>
      <c r="AW22" s="736"/>
      <c r="AX22" s="736"/>
      <c r="AY22" s="736"/>
      <c r="AZ22" s="736"/>
      <c r="BA22" s="736"/>
      <c r="BB22" s="736"/>
      <c r="BC22" s="736"/>
      <c r="BD22" s="736"/>
      <c r="BE22" s="736"/>
      <c r="BF22" s="737"/>
      <c r="BG22" s="658">
        <v>2057983</v>
      </c>
      <c r="BH22" s="659"/>
      <c r="BI22" s="659"/>
      <c r="BJ22" s="659"/>
      <c r="BK22" s="659"/>
      <c r="BL22" s="659"/>
      <c r="BM22" s="659"/>
      <c r="BN22" s="660"/>
      <c r="BO22" s="696">
        <v>4</v>
      </c>
      <c r="BP22" s="696"/>
      <c r="BQ22" s="696"/>
      <c r="BR22" s="696"/>
      <c r="BS22" s="697" t="s">
        <v>122</v>
      </c>
      <c r="BT22" s="697"/>
      <c r="BU22" s="697"/>
      <c r="BV22" s="697"/>
      <c r="BW22" s="697"/>
      <c r="BX22" s="697"/>
      <c r="BY22" s="697"/>
      <c r="BZ22" s="697"/>
      <c r="CA22" s="697"/>
      <c r="CB22" s="735"/>
      <c r="CD22" s="710" t="s">
        <v>269</v>
      </c>
      <c r="CE22" s="711"/>
      <c r="CF22" s="711"/>
      <c r="CG22" s="711"/>
      <c r="CH22" s="711"/>
      <c r="CI22" s="711"/>
      <c r="CJ22" s="711"/>
      <c r="CK22" s="711"/>
      <c r="CL22" s="711"/>
      <c r="CM22" s="711"/>
      <c r="CN22" s="711"/>
      <c r="CO22" s="711"/>
      <c r="CP22" s="711"/>
      <c r="CQ22" s="711"/>
      <c r="CR22" s="711"/>
      <c r="CS22" s="711"/>
      <c r="CT22" s="711"/>
      <c r="CU22" s="711"/>
      <c r="CV22" s="711"/>
      <c r="CW22" s="711"/>
      <c r="CX22" s="711"/>
      <c r="CY22" s="711"/>
      <c r="CZ22" s="711"/>
      <c r="DA22" s="711"/>
      <c r="DB22" s="711"/>
      <c r="DC22" s="711"/>
      <c r="DD22" s="711"/>
      <c r="DE22" s="711"/>
      <c r="DF22" s="711"/>
      <c r="DG22" s="711"/>
      <c r="DH22" s="711"/>
      <c r="DI22" s="711"/>
      <c r="DJ22" s="711"/>
      <c r="DK22" s="711"/>
      <c r="DL22" s="711"/>
      <c r="DM22" s="711"/>
      <c r="DN22" s="711"/>
      <c r="DO22" s="711"/>
      <c r="DP22" s="711"/>
      <c r="DQ22" s="711"/>
      <c r="DR22" s="711"/>
      <c r="DS22" s="711"/>
      <c r="DT22" s="711"/>
      <c r="DU22" s="711"/>
      <c r="DV22" s="711"/>
      <c r="DW22" s="711"/>
      <c r="DX22" s="711"/>
      <c r="DY22" s="711"/>
      <c r="DZ22" s="711"/>
      <c r="EA22" s="711"/>
      <c r="EB22" s="711"/>
      <c r="EC22" s="712"/>
    </row>
    <row r="23" spans="2:133" ht="11.25" customHeight="1" x14ac:dyDescent="0.2">
      <c r="B23" s="655" t="s">
        <v>270</v>
      </c>
      <c r="C23" s="656"/>
      <c r="D23" s="656"/>
      <c r="E23" s="656"/>
      <c r="F23" s="656"/>
      <c r="G23" s="656"/>
      <c r="H23" s="656"/>
      <c r="I23" s="656"/>
      <c r="J23" s="656"/>
      <c r="K23" s="656"/>
      <c r="L23" s="656"/>
      <c r="M23" s="656"/>
      <c r="N23" s="656"/>
      <c r="O23" s="656"/>
      <c r="P23" s="656"/>
      <c r="Q23" s="657"/>
      <c r="R23" s="658">
        <v>1179307</v>
      </c>
      <c r="S23" s="659"/>
      <c r="T23" s="659"/>
      <c r="U23" s="659"/>
      <c r="V23" s="659"/>
      <c r="W23" s="659"/>
      <c r="X23" s="659"/>
      <c r="Y23" s="660"/>
      <c r="Z23" s="696">
        <v>0.7</v>
      </c>
      <c r="AA23" s="696"/>
      <c r="AB23" s="696"/>
      <c r="AC23" s="696"/>
      <c r="AD23" s="697" t="s">
        <v>122</v>
      </c>
      <c r="AE23" s="697"/>
      <c r="AF23" s="697"/>
      <c r="AG23" s="697"/>
      <c r="AH23" s="697"/>
      <c r="AI23" s="697"/>
      <c r="AJ23" s="697"/>
      <c r="AK23" s="697"/>
      <c r="AL23" s="661" t="s">
        <v>122</v>
      </c>
      <c r="AM23" s="662"/>
      <c r="AN23" s="662"/>
      <c r="AO23" s="698"/>
      <c r="AP23" s="655" t="s">
        <v>271</v>
      </c>
      <c r="AQ23" s="736"/>
      <c r="AR23" s="736"/>
      <c r="AS23" s="736"/>
      <c r="AT23" s="736"/>
      <c r="AU23" s="736"/>
      <c r="AV23" s="736"/>
      <c r="AW23" s="736"/>
      <c r="AX23" s="736"/>
      <c r="AY23" s="736"/>
      <c r="AZ23" s="736"/>
      <c r="BA23" s="736"/>
      <c r="BB23" s="736"/>
      <c r="BC23" s="736"/>
      <c r="BD23" s="736"/>
      <c r="BE23" s="736"/>
      <c r="BF23" s="737"/>
      <c r="BG23" s="658">
        <v>3826537</v>
      </c>
      <c r="BH23" s="659"/>
      <c r="BI23" s="659"/>
      <c r="BJ23" s="659"/>
      <c r="BK23" s="659"/>
      <c r="BL23" s="659"/>
      <c r="BM23" s="659"/>
      <c r="BN23" s="660"/>
      <c r="BO23" s="696">
        <v>7.4</v>
      </c>
      <c r="BP23" s="696"/>
      <c r="BQ23" s="696"/>
      <c r="BR23" s="696"/>
      <c r="BS23" s="697" t="s">
        <v>122</v>
      </c>
      <c r="BT23" s="697"/>
      <c r="BU23" s="697"/>
      <c r="BV23" s="697"/>
      <c r="BW23" s="697"/>
      <c r="BX23" s="697"/>
      <c r="BY23" s="697"/>
      <c r="BZ23" s="697"/>
      <c r="CA23" s="697"/>
      <c r="CB23" s="735"/>
      <c r="CD23" s="710" t="s">
        <v>211</v>
      </c>
      <c r="CE23" s="711"/>
      <c r="CF23" s="711"/>
      <c r="CG23" s="711"/>
      <c r="CH23" s="711"/>
      <c r="CI23" s="711"/>
      <c r="CJ23" s="711"/>
      <c r="CK23" s="711"/>
      <c r="CL23" s="711"/>
      <c r="CM23" s="711"/>
      <c r="CN23" s="711"/>
      <c r="CO23" s="711"/>
      <c r="CP23" s="711"/>
      <c r="CQ23" s="712"/>
      <c r="CR23" s="710" t="s">
        <v>272</v>
      </c>
      <c r="CS23" s="711"/>
      <c r="CT23" s="711"/>
      <c r="CU23" s="711"/>
      <c r="CV23" s="711"/>
      <c r="CW23" s="711"/>
      <c r="CX23" s="711"/>
      <c r="CY23" s="712"/>
      <c r="CZ23" s="710" t="s">
        <v>273</v>
      </c>
      <c r="DA23" s="711"/>
      <c r="DB23" s="711"/>
      <c r="DC23" s="712"/>
      <c r="DD23" s="710" t="s">
        <v>274</v>
      </c>
      <c r="DE23" s="711"/>
      <c r="DF23" s="711"/>
      <c r="DG23" s="711"/>
      <c r="DH23" s="711"/>
      <c r="DI23" s="711"/>
      <c r="DJ23" s="711"/>
      <c r="DK23" s="712"/>
      <c r="DL23" s="748" t="s">
        <v>275</v>
      </c>
      <c r="DM23" s="749"/>
      <c r="DN23" s="749"/>
      <c r="DO23" s="749"/>
      <c r="DP23" s="749"/>
      <c r="DQ23" s="749"/>
      <c r="DR23" s="749"/>
      <c r="DS23" s="749"/>
      <c r="DT23" s="749"/>
      <c r="DU23" s="749"/>
      <c r="DV23" s="750"/>
      <c r="DW23" s="710" t="s">
        <v>276</v>
      </c>
      <c r="DX23" s="711"/>
      <c r="DY23" s="711"/>
      <c r="DZ23" s="711"/>
      <c r="EA23" s="711"/>
      <c r="EB23" s="711"/>
      <c r="EC23" s="712"/>
    </row>
    <row r="24" spans="2:133" ht="11.25" customHeight="1" x14ac:dyDescent="0.2">
      <c r="B24" s="655" t="s">
        <v>277</v>
      </c>
      <c r="C24" s="656"/>
      <c r="D24" s="656"/>
      <c r="E24" s="656"/>
      <c r="F24" s="656"/>
      <c r="G24" s="656"/>
      <c r="H24" s="656"/>
      <c r="I24" s="656"/>
      <c r="J24" s="656"/>
      <c r="K24" s="656"/>
      <c r="L24" s="656"/>
      <c r="M24" s="656"/>
      <c r="N24" s="656"/>
      <c r="O24" s="656"/>
      <c r="P24" s="656"/>
      <c r="Q24" s="657"/>
      <c r="R24" s="658">
        <v>246102</v>
      </c>
      <c r="S24" s="659"/>
      <c r="T24" s="659"/>
      <c r="U24" s="659"/>
      <c r="V24" s="659"/>
      <c r="W24" s="659"/>
      <c r="X24" s="659"/>
      <c r="Y24" s="660"/>
      <c r="Z24" s="696">
        <v>0.2</v>
      </c>
      <c r="AA24" s="696"/>
      <c r="AB24" s="696"/>
      <c r="AC24" s="696"/>
      <c r="AD24" s="697" t="s">
        <v>122</v>
      </c>
      <c r="AE24" s="697"/>
      <c r="AF24" s="697"/>
      <c r="AG24" s="697"/>
      <c r="AH24" s="697"/>
      <c r="AI24" s="697"/>
      <c r="AJ24" s="697"/>
      <c r="AK24" s="697"/>
      <c r="AL24" s="661" t="s">
        <v>122</v>
      </c>
      <c r="AM24" s="662"/>
      <c r="AN24" s="662"/>
      <c r="AO24" s="698"/>
      <c r="AP24" s="655" t="s">
        <v>278</v>
      </c>
      <c r="AQ24" s="736"/>
      <c r="AR24" s="736"/>
      <c r="AS24" s="736"/>
      <c r="AT24" s="736"/>
      <c r="AU24" s="736"/>
      <c r="AV24" s="736"/>
      <c r="AW24" s="736"/>
      <c r="AX24" s="736"/>
      <c r="AY24" s="736"/>
      <c r="AZ24" s="736"/>
      <c r="BA24" s="736"/>
      <c r="BB24" s="736"/>
      <c r="BC24" s="736"/>
      <c r="BD24" s="736"/>
      <c r="BE24" s="736"/>
      <c r="BF24" s="737"/>
      <c r="BG24" s="658" t="s">
        <v>122</v>
      </c>
      <c r="BH24" s="659"/>
      <c r="BI24" s="659"/>
      <c r="BJ24" s="659"/>
      <c r="BK24" s="659"/>
      <c r="BL24" s="659"/>
      <c r="BM24" s="659"/>
      <c r="BN24" s="660"/>
      <c r="BO24" s="696" t="s">
        <v>122</v>
      </c>
      <c r="BP24" s="696"/>
      <c r="BQ24" s="696"/>
      <c r="BR24" s="696"/>
      <c r="BS24" s="697" t="s">
        <v>122</v>
      </c>
      <c r="BT24" s="697"/>
      <c r="BU24" s="697"/>
      <c r="BV24" s="697"/>
      <c r="BW24" s="697"/>
      <c r="BX24" s="697"/>
      <c r="BY24" s="697"/>
      <c r="BZ24" s="697"/>
      <c r="CA24" s="697"/>
      <c r="CB24" s="735"/>
      <c r="CD24" s="716" t="s">
        <v>279</v>
      </c>
      <c r="CE24" s="717"/>
      <c r="CF24" s="717"/>
      <c r="CG24" s="717"/>
      <c r="CH24" s="717"/>
      <c r="CI24" s="717"/>
      <c r="CJ24" s="717"/>
      <c r="CK24" s="717"/>
      <c r="CL24" s="717"/>
      <c r="CM24" s="717"/>
      <c r="CN24" s="717"/>
      <c r="CO24" s="717"/>
      <c r="CP24" s="717"/>
      <c r="CQ24" s="718"/>
      <c r="CR24" s="713">
        <v>63608436</v>
      </c>
      <c r="CS24" s="714"/>
      <c r="CT24" s="714"/>
      <c r="CU24" s="714"/>
      <c r="CV24" s="714"/>
      <c r="CW24" s="714"/>
      <c r="CX24" s="714"/>
      <c r="CY24" s="739"/>
      <c r="CZ24" s="740">
        <v>41</v>
      </c>
      <c r="DA24" s="722"/>
      <c r="DB24" s="722"/>
      <c r="DC24" s="742"/>
      <c r="DD24" s="738">
        <v>39618485</v>
      </c>
      <c r="DE24" s="714"/>
      <c r="DF24" s="714"/>
      <c r="DG24" s="714"/>
      <c r="DH24" s="714"/>
      <c r="DI24" s="714"/>
      <c r="DJ24" s="714"/>
      <c r="DK24" s="739"/>
      <c r="DL24" s="738">
        <v>35060715</v>
      </c>
      <c r="DM24" s="714"/>
      <c r="DN24" s="714"/>
      <c r="DO24" s="714"/>
      <c r="DP24" s="714"/>
      <c r="DQ24" s="714"/>
      <c r="DR24" s="714"/>
      <c r="DS24" s="714"/>
      <c r="DT24" s="714"/>
      <c r="DU24" s="714"/>
      <c r="DV24" s="739"/>
      <c r="DW24" s="740">
        <v>46.2</v>
      </c>
      <c r="DX24" s="722"/>
      <c r="DY24" s="722"/>
      <c r="DZ24" s="722"/>
      <c r="EA24" s="722"/>
      <c r="EB24" s="722"/>
      <c r="EC24" s="741"/>
    </row>
    <row r="25" spans="2:133" ht="11.25" customHeight="1" x14ac:dyDescent="0.2">
      <c r="B25" s="655" t="s">
        <v>280</v>
      </c>
      <c r="C25" s="656"/>
      <c r="D25" s="656"/>
      <c r="E25" s="656"/>
      <c r="F25" s="656"/>
      <c r="G25" s="656"/>
      <c r="H25" s="656"/>
      <c r="I25" s="656"/>
      <c r="J25" s="656"/>
      <c r="K25" s="656"/>
      <c r="L25" s="656"/>
      <c r="M25" s="656"/>
      <c r="N25" s="656"/>
      <c r="O25" s="656"/>
      <c r="P25" s="656"/>
      <c r="Q25" s="657"/>
      <c r="R25" s="658">
        <v>80040893</v>
      </c>
      <c r="S25" s="659"/>
      <c r="T25" s="659"/>
      <c r="U25" s="659"/>
      <c r="V25" s="659"/>
      <c r="W25" s="659"/>
      <c r="X25" s="659"/>
      <c r="Y25" s="660"/>
      <c r="Z25" s="696">
        <v>49.3</v>
      </c>
      <c r="AA25" s="696"/>
      <c r="AB25" s="696"/>
      <c r="AC25" s="696"/>
      <c r="AD25" s="697">
        <v>74788947</v>
      </c>
      <c r="AE25" s="697"/>
      <c r="AF25" s="697"/>
      <c r="AG25" s="697"/>
      <c r="AH25" s="697"/>
      <c r="AI25" s="697"/>
      <c r="AJ25" s="697"/>
      <c r="AK25" s="697"/>
      <c r="AL25" s="661">
        <v>99.7</v>
      </c>
      <c r="AM25" s="662"/>
      <c r="AN25" s="662"/>
      <c r="AO25" s="698"/>
      <c r="AP25" s="655" t="s">
        <v>281</v>
      </c>
      <c r="AQ25" s="736"/>
      <c r="AR25" s="736"/>
      <c r="AS25" s="736"/>
      <c r="AT25" s="736"/>
      <c r="AU25" s="736"/>
      <c r="AV25" s="736"/>
      <c r="AW25" s="736"/>
      <c r="AX25" s="736"/>
      <c r="AY25" s="736"/>
      <c r="AZ25" s="736"/>
      <c r="BA25" s="736"/>
      <c r="BB25" s="736"/>
      <c r="BC25" s="736"/>
      <c r="BD25" s="736"/>
      <c r="BE25" s="736"/>
      <c r="BF25" s="737"/>
      <c r="BG25" s="658" t="s">
        <v>122</v>
      </c>
      <c r="BH25" s="659"/>
      <c r="BI25" s="659"/>
      <c r="BJ25" s="659"/>
      <c r="BK25" s="659"/>
      <c r="BL25" s="659"/>
      <c r="BM25" s="659"/>
      <c r="BN25" s="660"/>
      <c r="BO25" s="696" t="s">
        <v>122</v>
      </c>
      <c r="BP25" s="696"/>
      <c r="BQ25" s="696"/>
      <c r="BR25" s="696"/>
      <c r="BS25" s="697" t="s">
        <v>122</v>
      </c>
      <c r="BT25" s="697"/>
      <c r="BU25" s="697"/>
      <c r="BV25" s="697"/>
      <c r="BW25" s="697"/>
      <c r="BX25" s="697"/>
      <c r="BY25" s="697"/>
      <c r="BZ25" s="697"/>
      <c r="CA25" s="697"/>
      <c r="CB25" s="735"/>
      <c r="CD25" s="655" t="s">
        <v>282</v>
      </c>
      <c r="CE25" s="656"/>
      <c r="CF25" s="656"/>
      <c r="CG25" s="656"/>
      <c r="CH25" s="656"/>
      <c r="CI25" s="656"/>
      <c r="CJ25" s="656"/>
      <c r="CK25" s="656"/>
      <c r="CL25" s="656"/>
      <c r="CM25" s="656"/>
      <c r="CN25" s="656"/>
      <c r="CO25" s="656"/>
      <c r="CP25" s="656"/>
      <c r="CQ25" s="657"/>
      <c r="CR25" s="658">
        <v>19479388</v>
      </c>
      <c r="CS25" s="671"/>
      <c r="CT25" s="671"/>
      <c r="CU25" s="671"/>
      <c r="CV25" s="671"/>
      <c r="CW25" s="671"/>
      <c r="CX25" s="671"/>
      <c r="CY25" s="672"/>
      <c r="CZ25" s="661">
        <v>12.6</v>
      </c>
      <c r="DA25" s="673"/>
      <c r="DB25" s="673"/>
      <c r="DC25" s="674"/>
      <c r="DD25" s="664">
        <v>18305615</v>
      </c>
      <c r="DE25" s="671"/>
      <c r="DF25" s="671"/>
      <c r="DG25" s="671"/>
      <c r="DH25" s="671"/>
      <c r="DI25" s="671"/>
      <c r="DJ25" s="671"/>
      <c r="DK25" s="672"/>
      <c r="DL25" s="664">
        <v>18070138</v>
      </c>
      <c r="DM25" s="671"/>
      <c r="DN25" s="671"/>
      <c r="DO25" s="671"/>
      <c r="DP25" s="671"/>
      <c r="DQ25" s="671"/>
      <c r="DR25" s="671"/>
      <c r="DS25" s="671"/>
      <c r="DT25" s="671"/>
      <c r="DU25" s="671"/>
      <c r="DV25" s="672"/>
      <c r="DW25" s="661">
        <v>23.8</v>
      </c>
      <c r="DX25" s="673"/>
      <c r="DY25" s="673"/>
      <c r="DZ25" s="673"/>
      <c r="EA25" s="673"/>
      <c r="EB25" s="673"/>
      <c r="EC25" s="685"/>
    </row>
    <row r="26" spans="2:133" ht="11.25" customHeight="1" x14ac:dyDescent="0.2">
      <c r="B26" s="655" t="s">
        <v>283</v>
      </c>
      <c r="C26" s="656"/>
      <c r="D26" s="656"/>
      <c r="E26" s="656"/>
      <c r="F26" s="656"/>
      <c r="G26" s="656"/>
      <c r="H26" s="656"/>
      <c r="I26" s="656"/>
      <c r="J26" s="656"/>
      <c r="K26" s="656"/>
      <c r="L26" s="656"/>
      <c r="M26" s="656"/>
      <c r="N26" s="656"/>
      <c r="O26" s="656"/>
      <c r="P26" s="656"/>
      <c r="Q26" s="657"/>
      <c r="R26" s="658">
        <v>40492</v>
      </c>
      <c r="S26" s="659"/>
      <c r="T26" s="659"/>
      <c r="U26" s="659"/>
      <c r="V26" s="659"/>
      <c r="W26" s="659"/>
      <c r="X26" s="659"/>
      <c r="Y26" s="660"/>
      <c r="Z26" s="696">
        <v>0</v>
      </c>
      <c r="AA26" s="696"/>
      <c r="AB26" s="696"/>
      <c r="AC26" s="696"/>
      <c r="AD26" s="697">
        <v>40492</v>
      </c>
      <c r="AE26" s="697"/>
      <c r="AF26" s="697"/>
      <c r="AG26" s="697"/>
      <c r="AH26" s="697"/>
      <c r="AI26" s="697"/>
      <c r="AJ26" s="697"/>
      <c r="AK26" s="697"/>
      <c r="AL26" s="661">
        <v>0.1</v>
      </c>
      <c r="AM26" s="662"/>
      <c r="AN26" s="662"/>
      <c r="AO26" s="698"/>
      <c r="AP26" s="655" t="s">
        <v>284</v>
      </c>
      <c r="AQ26" s="736"/>
      <c r="AR26" s="736"/>
      <c r="AS26" s="736"/>
      <c r="AT26" s="736"/>
      <c r="AU26" s="736"/>
      <c r="AV26" s="736"/>
      <c r="AW26" s="736"/>
      <c r="AX26" s="736"/>
      <c r="AY26" s="736"/>
      <c r="AZ26" s="736"/>
      <c r="BA26" s="736"/>
      <c r="BB26" s="736"/>
      <c r="BC26" s="736"/>
      <c r="BD26" s="736"/>
      <c r="BE26" s="736"/>
      <c r="BF26" s="737"/>
      <c r="BG26" s="658" t="s">
        <v>122</v>
      </c>
      <c r="BH26" s="659"/>
      <c r="BI26" s="659"/>
      <c r="BJ26" s="659"/>
      <c r="BK26" s="659"/>
      <c r="BL26" s="659"/>
      <c r="BM26" s="659"/>
      <c r="BN26" s="660"/>
      <c r="BO26" s="696" t="s">
        <v>122</v>
      </c>
      <c r="BP26" s="696"/>
      <c r="BQ26" s="696"/>
      <c r="BR26" s="696"/>
      <c r="BS26" s="697" t="s">
        <v>122</v>
      </c>
      <c r="BT26" s="697"/>
      <c r="BU26" s="697"/>
      <c r="BV26" s="697"/>
      <c r="BW26" s="697"/>
      <c r="BX26" s="697"/>
      <c r="BY26" s="697"/>
      <c r="BZ26" s="697"/>
      <c r="CA26" s="697"/>
      <c r="CB26" s="735"/>
      <c r="CD26" s="655" t="s">
        <v>285</v>
      </c>
      <c r="CE26" s="656"/>
      <c r="CF26" s="656"/>
      <c r="CG26" s="656"/>
      <c r="CH26" s="656"/>
      <c r="CI26" s="656"/>
      <c r="CJ26" s="656"/>
      <c r="CK26" s="656"/>
      <c r="CL26" s="656"/>
      <c r="CM26" s="656"/>
      <c r="CN26" s="656"/>
      <c r="CO26" s="656"/>
      <c r="CP26" s="656"/>
      <c r="CQ26" s="657"/>
      <c r="CR26" s="658">
        <v>12050066</v>
      </c>
      <c r="CS26" s="659"/>
      <c r="CT26" s="659"/>
      <c r="CU26" s="659"/>
      <c r="CV26" s="659"/>
      <c r="CW26" s="659"/>
      <c r="CX26" s="659"/>
      <c r="CY26" s="660"/>
      <c r="CZ26" s="661">
        <v>7.8</v>
      </c>
      <c r="DA26" s="673"/>
      <c r="DB26" s="673"/>
      <c r="DC26" s="674"/>
      <c r="DD26" s="664">
        <v>11201614</v>
      </c>
      <c r="DE26" s="659"/>
      <c r="DF26" s="659"/>
      <c r="DG26" s="659"/>
      <c r="DH26" s="659"/>
      <c r="DI26" s="659"/>
      <c r="DJ26" s="659"/>
      <c r="DK26" s="660"/>
      <c r="DL26" s="664" t="s">
        <v>122</v>
      </c>
      <c r="DM26" s="659"/>
      <c r="DN26" s="659"/>
      <c r="DO26" s="659"/>
      <c r="DP26" s="659"/>
      <c r="DQ26" s="659"/>
      <c r="DR26" s="659"/>
      <c r="DS26" s="659"/>
      <c r="DT26" s="659"/>
      <c r="DU26" s="659"/>
      <c r="DV26" s="660"/>
      <c r="DW26" s="661" t="s">
        <v>122</v>
      </c>
      <c r="DX26" s="673"/>
      <c r="DY26" s="673"/>
      <c r="DZ26" s="673"/>
      <c r="EA26" s="673"/>
      <c r="EB26" s="673"/>
      <c r="EC26" s="685"/>
    </row>
    <row r="27" spans="2:133" ht="11.25" customHeight="1" x14ac:dyDescent="0.2">
      <c r="B27" s="655" t="s">
        <v>286</v>
      </c>
      <c r="C27" s="656"/>
      <c r="D27" s="656"/>
      <c r="E27" s="656"/>
      <c r="F27" s="656"/>
      <c r="G27" s="656"/>
      <c r="H27" s="656"/>
      <c r="I27" s="656"/>
      <c r="J27" s="656"/>
      <c r="K27" s="656"/>
      <c r="L27" s="656"/>
      <c r="M27" s="656"/>
      <c r="N27" s="656"/>
      <c r="O27" s="656"/>
      <c r="P27" s="656"/>
      <c r="Q27" s="657"/>
      <c r="R27" s="658">
        <v>441404</v>
      </c>
      <c r="S27" s="659"/>
      <c r="T27" s="659"/>
      <c r="U27" s="659"/>
      <c r="V27" s="659"/>
      <c r="W27" s="659"/>
      <c r="X27" s="659"/>
      <c r="Y27" s="660"/>
      <c r="Z27" s="696">
        <v>0.3</v>
      </c>
      <c r="AA27" s="696"/>
      <c r="AB27" s="696"/>
      <c r="AC27" s="696"/>
      <c r="AD27" s="697">
        <v>2680</v>
      </c>
      <c r="AE27" s="697"/>
      <c r="AF27" s="697"/>
      <c r="AG27" s="697"/>
      <c r="AH27" s="697"/>
      <c r="AI27" s="697"/>
      <c r="AJ27" s="697"/>
      <c r="AK27" s="697"/>
      <c r="AL27" s="661">
        <v>0</v>
      </c>
      <c r="AM27" s="662"/>
      <c r="AN27" s="662"/>
      <c r="AO27" s="698"/>
      <c r="AP27" s="655" t="s">
        <v>287</v>
      </c>
      <c r="AQ27" s="656"/>
      <c r="AR27" s="656"/>
      <c r="AS27" s="656"/>
      <c r="AT27" s="656"/>
      <c r="AU27" s="656"/>
      <c r="AV27" s="656"/>
      <c r="AW27" s="656"/>
      <c r="AX27" s="656"/>
      <c r="AY27" s="656"/>
      <c r="AZ27" s="656"/>
      <c r="BA27" s="656"/>
      <c r="BB27" s="656"/>
      <c r="BC27" s="656"/>
      <c r="BD27" s="656"/>
      <c r="BE27" s="656"/>
      <c r="BF27" s="657"/>
      <c r="BG27" s="658">
        <v>51885704</v>
      </c>
      <c r="BH27" s="659"/>
      <c r="BI27" s="659"/>
      <c r="BJ27" s="659"/>
      <c r="BK27" s="659"/>
      <c r="BL27" s="659"/>
      <c r="BM27" s="659"/>
      <c r="BN27" s="660"/>
      <c r="BO27" s="696">
        <v>100</v>
      </c>
      <c r="BP27" s="696"/>
      <c r="BQ27" s="696"/>
      <c r="BR27" s="696"/>
      <c r="BS27" s="697" t="s">
        <v>122</v>
      </c>
      <c r="BT27" s="697"/>
      <c r="BU27" s="697"/>
      <c r="BV27" s="697"/>
      <c r="BW27" s="697"/>
      <c r="BX27" s="697"/>
      <c r="BY27" s="697"/>
      <c r="BZ27" s="697"/>
      <c r="CA27" s="697"/>
      <c r="CB27" s="735"/>
      <c r="CD27" s="655" t="s">
        <v>288</v>
      </c>
      <c r="CE27" s="656"/>
      <c r="CF27" s="656"/>
      <c r="CG27" s="656"/>
      <c r="CH27" s="656"/>
      <c r="CI27" s="656"/>
      <c r="CJ27" s="656"/>
      <c r="CK27" s="656"/>
      <c r="CL27" s="656"/>
      <c r="CM27" s="656"/>
      <c r="CN27" s="656"/>
      <c r="CO27" s="656"/>
      <c r="CP27" s="656"/>
      <c r="CQ27" s="657"/>
      <c r="CR27" s="658">
        <v>36157107</v>
      </c>
      <c r="CS27" s="671"/>
      <c r="CT27" s="671"/>
      <c r="CU27" s="671"/>
      <c r="CV27" s="671"/>
      <c r="CW27" s="671"/>
      <c r="CX27" s="671"/>
      <c r="CY27" s="672"/>
      <c r="CZ27" s="661">
        <v>23.3</v>
      </c>
      <c r="DA27" s="673"/>
      <c r="DB27" s="673"/>
      <c r="DC27" s="674"/>
      <c r="DD27" s="664">
        <v>13641134</v>
      </c>
      <c r="DE27" s="671"/>
      <c r="DF27" s="671"/>
      <c r="DG27" s="671"/>
      <c r="DH27" s="671"/>
      <c r="DI27" s="671"/>
      <c r="DJ27" s="671"/>
      <c r="DK27" s="672"/>
      <c r="DL27" s="664">
        <v>9318841</v>
      </c>
      <c r="DM27" s="671"/>
      <c r="DN27" s="671"/>
      <c r="DO27" s="671"/>
      <c r="DP27" s="671"/>
      <c r="DQ27" s="671"/>
      <c r="DR27" s="671"/>
      <c r="DS27" s="671"/>
      <c r="DT27" s="671"/>
      <c r="DU27" s="671"/>
      <c r="DV27" s="672"/>
      <c r="DW27" s="661">
        <v>12.3</v>
      </c>
      <c r="DX27" s="673"/>
      <c r="DY27" s="673"/>
      <c r="DZ27" s="673"/>
      <c r="EA27" s="673"/>
      <c r="EB27" s="673"/>
      <c r="EC27" s="685"/>
    </row>
    <row r="28" spans="2:133" ht="11.25" customHeight="1" x14ac:dyDescent="0.2">
      <c r="B28" s="655" t="s">
        <v>289</v>
      </c>
      <c r="C28" s="656"/>
      <c r="D28" s="656"/>
      <c r="E28" s="656"/>
      <c r="F28" s="656"/>
      <c r="G28" s="656"/>
      <c r="H28" s="656"/>
      <c r="I28" s="656"/>
      <c r="J28" s="656"/>
      <c r="K28" s="656"/>
      <c r="L28" s="656"/>
      <c r="M28" s="656"/>
      <c r="N28" s="656"/>
      <c r="O28" s="656"/>
      <c r="P28" s="656"/>
      <c r="Q28" s="657"/>
      <c r="R28" s="658">
        <v>1402338</v>
      </c>
      <c r="S28" s="659"/>
      <c r="T28" s="659"/>
      <c r="U28" s="659"/>
      <c r="V28" s="659"/>
      <c r="W28" s="659"/>
      <c r="X28" s="659"/>
      <c r="Y28" s="660"/>
      <c r="Z28" s="696">
        <v>0.9</v>
      </c>
      <c r="AA28" s="696"/>
      <c r="AB28" s="696"/>
      <c r="AC28" s="696"/>
      <c r="AD28" s="697">
        <v>140359</v>
      </c>
      <c r="AE28" s="697"/>
      <c r="AF28" s="697"/>
      <c r="AG28" s="697"/>
      <c r="AH28" s="697"/>
      <c r="AI28" s="697"/>
      <c r="AJ28" s="697"/>
      <c r="AK28" s="697"/>
      <c r="AL28" s="661">
        <v>0.2</v>
      </c>
      <c r="AM28" s="662"/>
      <c r="AN28" s="662"/>
      <c r="AO28" s="698"/>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96"/>
      <c r="BP28" s="696"/>
      <c r="BQ28" s="696"/>
      <c r="BR28" s="696"/>
      <c r="BS28" s="664"/>
      <c r="BT28" s="659"/>
      <c r="BU28" s="659"/>
      <c r="BV28" s="659"/>
      <c r="BW28" s="659"/>
      <c r="BX28" s="659"/>
      <c r="BY28" s="659"/>
      <c r="BZ28" s="659"/>
      <c r="CA28" s="659"/>
      <c r="CB28" s="695"/>
      <c r="CD28" s="655" t="s">
        <v>290</v>
      </c>
      <c r="CE28" s="656"/>
      <c r="CF28" s="656"/>
      <c r="CG28" s="656"/>
      <c r="CH28" s="656"/>
      <c r="CI28" s="656"/>
      <c r="CJ28" s="656"/>
      <c r="CK28" s="656"/>
      <c r="CL28" s="656"/>
      <c r="CM28" s="656"/>
      <c r="CN28" s="656"/>
      <c r="CO28" s="656"/>
      <c r="CP28" s="656"/>
      <c r="CQ28" s="657"/>
      <c r="CR28" s="658">
        <v>7971941</v>
      </c>
      <c r="CS28" s="659"/>
      <c r="CT28" s="659"/>
      <c r="CU28" s="659"/>
      <c r="CV28" s="659"/>
      <c r="CW28" s="659"/>
      <c r="CX28" s="659"/>
      <c r="CY28" s="660"/>
      <c r="CZ28" s="661">
        <v>5.0999999999999996</v>
      </c>
      <c r="DA28" s="673"/>
      <c r="DB28" s="673"/>
      <c r="DC28" s="674"/>
      <c r="DD28" s="664">
        <v>7671736</v>
      </c>
      <c r="DE28" s="659"/>
      <c r="DF28" s="659"/>
      <c r="DG28" s="659"/>
      <c r="DH28" s="659"/>
      <c r="DI28" s="659"/>
      <c r="DJ28" s="659"/>
      <c r="DK28" s="660"/>
      <c r="DL28" s="664">
        <v>7671736</v>
      </c>
      <c r="DM28" s="659"/>
      <c r="DN28" s="659"/>
      <c r="DO28" s="659"/>
      <c r="DP28" s="659"/>
      <c r="DQ28" s="659"/>
      <c r="DR28" s="659"/>
      <c r="DS28" s="659"/>
      <c r="DT28" s="659"/>
      <c r="DU28" s="659"/>
      <c r="DV28" s="660"/>
      <c r="DW28" s="661">
        <v>10.1</v>
      </c>
      <c r="DX28" s="673"/>
      <c r="DY28" s="673"/>
      <c r="DZ28" s="673"/>
      <c r="EA28" s="673"/>
      <c r="EB28" s="673"/>
      <c r="EC28" s="685"/>
    </row>
    <row r="29" spans="2:133" ht="11.25" customHeight="1" x14ac:dyDescent="0.2">
      <c r="B29" s="655" t="s">
        <v>291</v>
      </c>
      <c r="C29" s="656"/>
      <c r="D29" s="656"/>
      <c r="E29" s="656"/>
      <c r="F29" s="656"/>
      <c r="G29" s="656"/>
      <c r="H29" s="656"/>
      <c r="I29" s="656"/>
      <c r="J29" s="656"/>
      <c r="K29" s="656"/>
      <c r="L29" s="656"/>
      <c r="M29" s="656"/>
      <c r="N29" s="656"/>
      <c r="O29" s="656"/>
      <c r="P29" s="656"/>
      <c r="Q29" s="657"/>
      <c r="R29" s="658">
        <v>873307</v>
      </c>
      <c r="S29" s="659"/>
      <c r="T29" s="659"/>
      <c r="U29" s="659"/>
      <c r="V29" s="659"/>
      <c r="W29" s="659"/>
      <c r="X29" s="659"/>
      <c r="Y29" s="660"/>
      <c r="Z29" s="696">
        <v>0.5</v>
      </c>
      <c r="AA29" s="696"/>
      <c r="AB29" s="696"/>
      <c r="AC29" s="696"/>
      <c r="AD29" s="697">
        <v>3430</v>
      </c>
      <c r="AE29" s="697"/>
      <c r="AF29" s="697"/>
      <c r="AG29" s="697"/>
      <c r="AH29" s="697"/>
      <c r="AI29" s="697"/>
      <c r="AJ29" s="697"/>
      <c r="AK29" s="697"/>
      <c r="AL29" s="661">
        <v>0</v>
      </c>
      <c r="AM29" s="662"/>
      <c r="AN29" s="662"/>
      <c r="AO29" s="698"/>
      <c r="AP29" s="639"/>
      <c r="AQ29" s="640"/>
      <c r="AR29" s="640"/>
      <c r="AS29" s="640"/>
      <c r="AT29" s="640"/>
      <c r="AU29" s="640"/>
      <c r="AV29" s="640"/>
      <c r="AW29" s="640"/>
      <c r="AX29" s="640"/>
      <c r="AY29" s="640"/>
      <c r="AZ29" s="640"/>
      <c r="BA29" s="640"/>
      <c r="BB29" s="640"/>
      <c r="BC29" s="640"/>
      <c r="BD29" s="640"/>
      <c r="BE29" s="640"/>
      <c r="BF29" s="641"/>
      <c r="BG29" s="658"/>
      <c r="BH29" s="659"/>
      <c r="BI29" s="659"/>
      <c r="BJ29" s="659"/>
      <c r="BK29" s="659"/>
      <c r="BL29" s="659"/>
      <c r="BM29" s="659"/>
      <c r="BN29" s="660"/>
      <c r="BO29" s="696"/>
      <c r="BP29" s="696"/>
      <c r="BQ29" s="696"/>
      <c r="BR29" s="696"/>
      <c r="BS29" s="697"/>
      <c r="BT29" s="697"/>
      <c r="BU29" s="697"/>
      <c r="BV29" s="697"/>
      <c r="BW29" s="697"/>
      <c r="BX29" s="697"/>
      <c r="BY29" s="697"/>
      <c r="BZ29" s="697"/>
      <c r="CA29" s="697"/>
      <c r="CB29" s="735"/>
      <c r="CD29" s="677" t="s">
        <v>292</v>
      </c>
      <c r="CE29" s="678"/>
      <c r="CF29" s="655" t="s">
        <v>66</v>
      </c>
      <c r="CG29" s="656"/>
      <c r="CH29" s="656"/>
      <c r="CI29" s="656"/>
      <c r="CJ29" s="656"/>
      <c r="CK29" s="656"/>
      <c r="CL29" s="656"/>
      <c r="CM29" s="656"/>
      <c r="CN29" s="656"/>
      <c r="CO29" s="656"/>
      <c r="CP29" s="656"/>
      <c r="CQ29" s="657"/>
      <c r="CR29" s="658">
        <v>7971941</v>
      </c>
      <c r="CS29" s="671"/>
      <c r="CT29" s="671"/>
      <c r="CU29" s="671"/>
      <c r="CV29" s="671"/>
      <c r="CW29" s="671"/>
      <c r="CX29" s="671"/>
      <c r="CY29" s="672"/>
      <c r="CZ29" s="661">
        <v>5.0999999999999996</v>
      </c>
      <c r="DA29" s="673"/>
      <c r="DB29" s="673"/>
      <c r="DC29" s="674"/>
      <c r="DD29" s="664">
        <v>7671736</v>
      </c>
      <c r="DE29" s="671"/>
      <c r="DF29" s="671"/>
      <c r="DG29" s="671"/>
      <c r="DH29" s="671"/>
      <c r="DI29" s="671"/>
      <c r="DJ29" s="671"/>
      <c r="DK29" s="672"/>
      <c r="DL29" s="664">
        <v>7671736</v>
      </c>
      <c r="DM29" s="671"/>
      <c r="DN29" s="671"/>
      <c r="DO29" s="671"/>
      <c r="DP29" s="671"/>
      <c r="DQ29" s="671"/>
      <c r="DR29" s="671"/>
      <c r="DS29" s="671"/>
      <c r="DT29" s="671"/>
      <c r="DU29" s="671"/>
      <c r="DV29" s="672"/>
      <c r="DW29" s="661">
        <v>10.1</v>
      </c>
      <c r="DX29" s="673"/>
      <c r="DY29" s="673"/>
      <c r="DZ29" s="673"/>
      <c r="EA29" s="673"/>
      <c r="EB29" s="673"/>
      <c r="EC29" s="685"/>
    </row>
    <row r="30" spans="2:133" ht="11.25" customHeight="1" x14ac:dyDescent="0.2">
      <c r="B30" s="655" t="s">
        <v>293</v>
      </c>
      <c r="C30" s="656"/>
      <c r="D30" s="656"/>
      <c r="E30" s="656"/>
      <c r="F30" s="656"/>
      <c r="G30" s="656"/>
      <c r="H30" s="656"/>
      <c r="I30" s="656"/>
      <c r="J30" s="656"/>
      <c r="K30" s="656"/>
      <c r="L30" s="656"/>
      <c r="M30" s="656"/>
      <c r="N30" s="656"/>
      <c r="O30" s="656"/>
      <c r="P30" s="656"/>
      <c r="Q30" s="657"/>
      <c r="R30" s="658">
        <v>30400267</v>
      </c>
      <c r="S30" s="659"/>
      <c r="T30" s="659"/>
      <c r="U30" s="659"/>
      <c r="V30" s="659"/>
      <c r="W30" s="659"/>
      <c r="X30" s="659"/>
      <c r="Y30" s="660"/>
      <c r="Z30" s="696">
        <v>18.7</v>
      </c>
      <c r="AA30" s="696"/>
      <c r="AB30" s="696"/>
      <c r="AC30" s="696"/>
      <c r="AD30" s="697" t="s">
        <v>122</v>
      </c>
      <c r="AE30" s="697"/>
      <c r="AF30" s="697"/>
      <c r="AG30" s="697"/>
      <c r="AH30" s="697"/>
      <c r="AI30" s="697"/>
      <c r="AJ30" s="697"/>
      <c r="AK30" s="697"/>
      <c r="AL30" s="661" t="s">
        <v>122</v>
      </c>
      <c r="AM30" s="662"/>
      <c r="AN30" s="662"/>
      <c r="AO30" s="698"/>
      <c r="AP30" s="710" t="s">
        <v>211</v>
      </c>
      <c r="AQ30" s="711"/>
      <c r="AR30" s="711"/>
      <c r="AS30" s="711"/>
      <c r="AT30" s="711"/>
      <c r="AU30" s="711"/>
      <c r="AV30" s="711"/>
      <c r="AW30" s="711"/>
      <c r="AX30" s="711"/>
      <c r="AY30" s="711"/>
      <c r="AZ30" s="711"/>
      <c r="BA30" s="711"/>
      <c r="BB30" s="711"/>
      <c r="BC30" s="711"/>
      <c r="BD30" s="711"/>
      <c r="BE30" s="711"/>
      <c r="BF30" s="712"/>
      <c r="BG30" s="710" t="s">
        <v>294</v>
      </c>
      <c r="BH30" s="733"/>
      <c r="BI30" s="733"/>
      <c r="BJ30" s="733"/>
      <c r="BK30" s="733"/>
      <c r="BL30" s="733"/>
      <c r="BM30" s="733"/>
      <c r="BN30" s="733"/>
      <c r="BO30" s="733"/>
      <c r="BP30" s="733"/>
      <c r="BQ30" s="734"/>
      <c r="BR30" s="710" t="s">
        <v>295</v>
      </c>
      <c r="BS30" s="733"/>
      <c r="BT30" s="733"/>
      <c r="BU30" s="733"/>
      <c r="BV30" s="733"/>
      <c r="BW30" s="733"/>
      <c r="BX30" s="733"/>
      <c r="BY30" s="733"/>
      <c r="BZ30" s="733"/>
      <c r="CA30" s="733"/>
      <c r="CB30" s="734"/>
      <c r="CD30" s="679"/>
      <c r="CE30" s="680"/>
      <c r="CF30" s="655" t="s">
        <v>296</v>
      </c>
      <c r="CG30" s="656"/>
      <c r="CH30" s="656"/>
      <c r="CI30" s="656"/>
      <c r="CJ30" s="656"/>
      <c r="CK30" s="656"/>
      <c r="CL30" s="656"/>
      <c r="CM30" s="656"/>
      <c r="CN30" s="656"/>
      <c r="CO30" s="656"/>
      <c r="CP30" s="656"/>
      <c r="CQ30" s="657"/>
      <c r="CR30" s="658">
        <v>7609020</v>
      </c>
      <c r="CS30" s="659"/>
      <c r="CT30" s="659"/>
      <c r="CU30" s="659"/>
      <c r="CV30" s="659"/>
      <c r="CW30" s="659"/>
      <c r="CX30" s="659"/>
      <c r="CY30" s="660"/>
      <c r="CZ30" s="661">
        <v>4.9000000000000004</v>
      </c>
      <c r="DA30" s="673"/>
      <c r="DB30" s="673"/>
      <c r="DC30" s="674"/>
      <c r="DD30" s="664">
        <v>7329114</v>
      </c>
      <c r="DE30" s="659"/>
      <c r="DF30" s="659"/>
      <c r="DG30" s="659"/>
      <c r="DH30" s="659"/>
      <c r="DI30" s="659"/>
      <c r="DJ30" s="659"/>
      <c r="DK30" s="660"/>
      <c r="DL30" s="664">
        <v>7329114</v>
      </c>
      <c r="DM30" s="659"/>
      <c r="DN30" s="659"/>
      <c r="DO30" s="659"/>
      <c r="DP30" s="659"/>
      <c r="DQ30" s="659"/>
      <c r="DR30" s="659"/>
      <c r="DS30" s="659"/>
      <c r="DT30" s="659"/>
      <c r="DU30" s="659"/>
      <c r="DV30" s="660"/>
      <c r="DW30" s="661">
        <v>9.6999999999999993</v>
      </c>
      <c r="DX30" s="673"/>
      <c r="DY30" s="673"/>
      <c r="DZ30" s="673"/>
      <c r="EA30" s="673"/>
      <c r="EB30" s="673"/>
      <c r="EC30" s="685"/>
    </row>
    <row r="31" spans="2:133" ht="11.25" customHeight="1" x14ac:dyDescent="0.2">
      <c r="B31" s="725" t="s">
        <v>297</v>
      </c>
      <c r="C31" s="726"/>
      <c r="D31" s="726"/>
      <c r="E31" s="726"/>
      <c r="F31" s="726"/>
      <c r="G31" s="726"/>
      <c r="H31" s="726"/>
      <c r="I31" s="726"/>
      <c r="J31" s="726"/>
      <c r="K31" s="726"/>
      <c r="L31" s="726"/>
      <c r="M31" s="726"/>
      <c r="N31" s="726"/>
      <c r="O31" s="726"/>
      <c r="P31" s="726"/>
      <c r="Q31" s="727"/>
      <c r="R31" s="658">
        <v>3216</v>
      </c>
      <c r="S31" s="659"/>
      <c r="T31" s="659"/>
      <c r="U31" s="659"/>
      <c r="V31" s="659"/>
      <c r="W31" s="659"/>
      <c r="X31" s="659"/>
      <c r="Y31" s="660"/>
      <c r="Z31" s="696">
        <v>0</v>
      </c>
      <c r="AA31" s="696"/>
      <c r="AB31" s="696"/>
      <c r="AC31" s="696"/>
      <c r="AD31" s="697">
        <v>3216</v>
      </c>
      <c r="AE31" s="697"/>
      <c r="AF31" s="697"/>
      <c r="AG31" s="697"/>
      <c r="AH31" s="697"/>
      <c r="AI31" s="697"/>
      <c r="AJ31" s="697"/>
      <c r="AK31" s="697"/>
      <c r="AL31" s="661">
        <v>0</v>
      </c>
      <c r="AM31" s="662"/>
      <c r="AN31" s="662"/>
      <c r="AO31" s="698"/>
      <c r="AP31" s="728" t="s">
        <v>298</v>
      </c>
      <c r="AQ31" s="729"/>
      <c r="AR31" s="729"/>
      <c r="AS31" s="729"/>
      <c r="AT31" s="730" t="s">
        <v>299</v>
      </c>
      <c r="AU31" s="200"/>
      <c r="AV31" s="200"/>
      <c r="AW31" s="200"/>
      <c r="AX31" s="716" t="s">
        <v>177</v>
      </c>
      <c r="AY31" s="717"/>
      <c r="AZ31" s="717"/>
      <c r="BA31" s="717"/>
      <c r="BB31" s="717"/>
      <c r="BC31" s="717"/>
      <c r="BD31" s="717"/>
      <c r="BE31" s="717"/>
      <c r="BF31" s="718"/>
      <c r="BG31" s="720">
        <v>99.2</v>
      </c>
      <c r="BH31" s="721"/>
      <c r="BI31" s="721"/>
      <c r="BJ31" s="721"/>
      <c r="BK31" s="721"/>
      <c r="BL31" s="721"/>
      <c r="BM31" s="722">
        <v>97.1</v>
      </c>
      <c r="BN31" s="721"/>
      <c r="BO31" s="721"/>
      <c r="BP31" s="721"/>
      <c r="BQ31" s="723"/>
      <c r="BR31" s="720">
        <v>99.2</v>
      </c>
      <c r="BS31" s="721"/>
      <c r="BT31" s="721"/>
      <c r="BU31" s="721"/>
      <c r="BV31" s="721"/>
      <c r="BW31" s="721"/>
      <c r="BX31" s="722">
        <v>97.1</v>
      </c>
      <c r="BY31" s="721"/>
      <c r="BZ31" s="721"/>
      <c r="CA31" s="721"/>
      <c r="CB31" s="723"/>
      <c r="CD31" s="679"/>
      <c r="CE31" s="680"/>
      <c r="CF31" s="655" t="s">
        <v>300</v>
      </c>
      <c r="CG31" s="656"/>
      <c r="CH31" s="656"/>
      <c r="CI31" s="656"/>
      <c r="CJ31" s="656"/>
      <c r="CK31" s="656"/>
      <c r="CL31" s="656"/>
      <c r="CM31" s="656"/>
      <c r="CN31" s="656"/>
      <c r="CO31" s="656"/>
      <c r="CP31" s="656"/>
      <c r="CQ31" s="657"/>
      <c r="CR31" s="658">
        <v>362921</v>
      </c>
      <c r="CS31" s="671"/>
      <c r="CT31" s="671"/>
      <c r="CU31" s="671"/>
      <c r="CV31" s="671"/>
      <c r="CW31" s="671"/>
      <c r="CX31" s="671"/>
      <c r="CY31" s="672"/>
      <c r="CZ31" s="661">
        <v>0.2</v>
      </c>
      <c r="DA31" s="673"/>
      <c r="DB31" s="673"/>
      <c r="DC31" s="674"/>
      <c r="DD31" s="664">
        <v>342622</v>
      </c>
      <c r="DE31" s="671"/>
      <c r="DF31" s="671"/>
      <c r="DG31" s="671"/>
      <c r="DH31" s="671"/>
      <c r="DI31" s="671"/>
      <c r="DJ31" s="671"/>
      <c r="DK31" s="672"/>
      <c r="DL31" s="664">
        <v>342622</v>
      </c>
      <c r="DM31" s="671"/>
      <c r="DN31" s="671"/>
      <c r="DO31" s="671"/>
      <c r="DP31" s="671"/>
      <c r="DQ31" s="671"/>
      <c r="DR31" s="671"/>
      <c r="DS31" s="671"/>
      <c r="DT31" s="671"/>
      <c r="DU31" s="671"/>
      <c r="DV31" s="672"/>
      <c r="DW31" s="661">
        <v>0.5</v>
      </c>
      <c r="DX31" s="673"/>
      <c r="DY31" s="673"/>
      <c r="DZ31" s="673"/>
      <c r="EA31" s="673"/>
      <c r="EB31" s="673"/>
      <c r="EC31" s="685"/>
    </row>
    <row r="32" spans="2:133" ht="11.25" customHeight="1" x14ac:dyDescent="0.2">
      <c r="B32" s="655" t="s">
        <v>301</v>
      </c>
      <c r="C32" s="656"/>
      <c r="D32" s="656"/>
      <c r="E32" s="656"/>
      <c r="F32" s="656"/>
      <c r="G32" s="656"/>
      <c r="H32" s="656"/>
      <c r="I32" s="656"/>
      <c r="J32" s="656"/>
      <c r="K32" s="656"/>
      <c r="L32" s="656"/>
      <c r="M32" s="656"/>
      <c r="N32" s="656"/>
      <c r="O32" s="656"/>
      <c r="P32" s="656"/>
      <c r="Q32" s="657"/>
      <c r="R32" s="658">
        <v>10342556</v>
      </c>
      <c r="S32" s="659"/>
      <c r="T32" s="659"/>
      <c r="U32" s="659"/>
      <c r="V32" s="659"/>
      <c r="W32" s="659"/>
      <c r="X32" s="659"/>
      <c r="Y32" s="660"/>
      <c r="Z32" s="696">
        <v>6.4</v>
      </c>
      <c r="AA32" s="696"/>
      <c r="AB32" s="696"/>
      <c r="AC32" s="696"/>
      <c r="AD32" s="697" t="s">
        <v>122</v>
      </c>
      <c r="AE32" s="697"/>
      <c r="AF32" s="697"/>
      <c r="AG32" s="697"/>
      <c r="AH32" s="697"/>
      <c r="AI32" s="697"/>
      <c r="AJ32" s="697"/>
      <c r="AK32" s="697"/>
      <c r="AL32" s="661" t="s">
        <v>122</v>
      </c>
      <c r="AM32" s="662"/>
      <c r="AN32" s="662"/>
      <c r="AO32" s="698"/>
      <c r="AP32" s="699"/>
      <c r="AQ32" s="700"/>
      <c r="AR32" s="700"/>
      <c r="AS32" s="700"/>
      <c r="AT32" s="731"/>
      <c r="AU32" s="196" t="s">
        <v>302</v>
      </c>
      <c r="AX32" s="655" t="s">
        <v>303</v>
      </c>
      <c r="AY32" s="656"/>
      <c r="AZ32" s="656"/>
      <c r="BA32" s="656"/>
      <c r="BB32" s="656"/>
      <c r="BC32" s="656"/>
      <c r="BD32" s="656"/>
      <c r="BE32" s="656"/>
      <c r="BF32" s="657"/>
      <c r="BG32" s="724">
        <v>98.9</v>
      </c>
      <c r="BH32" s="671"/>
      <c r="BI32" s="671"/>
      <c r="BJ32" s="671"/>
      <c r="BK32" s="671"/>
      <c r="BL32" s="671"/>
      <c r="BM32" s="662">
        <v>96.1</v>
      </c>
      <c r="BN32" s="671"/>
      <c r="BO32" s="671"/>
      <c r="BP32" s="671"/>
      <c r="BQ32" s="694"/>
      <c r="BR32" s="724">
        <v>98.9</v>
      </c>
      <c r="BS32" s="671"/>
      <c r="BT32" s="671"/>
      <c r="BU32" s="671"/>
      <c r="BV32" s="671"/>
      <c r="BW32" s="671"/>
      <c r="BX32" s="662">
        <v>96.2</v>
      </c>
      <c r="BY32" s="671"/>
      <c r="BZ32" s="671"/>
      <c r="CA32" s="671"/>
      <c r="CB32" s="694"/>
      <c r="CD32" s="681"/>
      <c r="CE32" s="682"/>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1" t="s">
        <v>122</v>
      </c>
      <c r="DA32" s="673"/>
      <c r="DB32" s="673"/>
      <c r="DC32" s="674"/>
      <c r="DD32" s="664" t="s">
        <v>122</v>
      </c>
      <c r="DE32" s="659"/>
      <c r="DF32" s="659"/>
      <c r="DG32" s="659"/>
      <c r="DH32" s="659"/>
      <c r="DI32" s="659"/>
      <c r="DJ32" s="659"/>
      <c r="DK32" s="660"/>
      <c r="DL32" s="664" t="s">
        <v>122</v>
      </c>
      <c r="DM32" s="659"/>
      <c r="DN32" s="659"/>
      <c r="DO32" s="659"/>
      <c r="DP32" s="659"/>
      <c r="DQ32" s="659"/>
      <c r="DR32" s="659"/>
      <c r="DS32" s="659"/>
      <c r="DT32" s="659"/>
      <c r="DU32" s="659"/>
      <c r="DV32" s="660"/>
      <c r="DW32" s="661" t="s">
        <v>122</v>
      </c>
      <c r="DX32" s="673"/>
      <c r="DY32" s="673"/>
      <c r="DZ32" s="673"/>
      <c r="EA32" s="673"/>
      <c r="EB32" s="673"/>
      <c r="EC32" s="685"/>
    </row>
    <row r="33" spans="2:133" ht="11.25" customHeight="1" x14ac:dyDescent="0.2">
      <c r="B33" s="655" t="s">
        <v>305</v>
      </c>
      <c r="C33" s="656"/>
      <c r="D33" s="656"/>
      <c r="E33" s="656"/>
      <c r="F33" s="656"/>
      <c r="G33" s="656"/>
      <c r="H33" s="656"/>
      <c r="I33" s="656"/>
      <c r="J33" s="656"/>
      <c r="K33" s="656"/>
      <c r="L33" s="656"/>
      <c r="M33" s="656"/>
      <c r="N33" s="656"/>
      <c r="O33" s="656"/>
      <c r="P33" s="656"/>
      <c r="Q33" s="657"/>
      <c r="R33" s="658">
        <v>115187</v>
      </c>
      <c r="S33" s="659"/>
      <c r="T33" s="659"/>
      <c r="U33" s="659"/>
      <c r="V33" s="659"/>
      <c r="W33" s="659"/>
      <c r="X33" s="659"/>
      <c r="Y33" s="660"/>
      <c r="Z33" s="696">
        <v>0.1</v>
      </c>
      <c r="AA33" s="696"/>
      <c r="AB33" s="696"/>
      <c r="AC33" s="696"/>
      <c r="AD33" s="697" t="s">
        <v>122</v>
      </c>
      <c r="AE33" s="697"/>
      <c r="AF33" s="697"/>
      <c r="AG33" s="697"/>
      <c r="AH33" s="697"/>
      <c r="AI33" s="697"/>
      <c r="AJ33" s="697"/>
      <c r="AK33" s="697"/>
      <c r="AL33" s="661" t="s">
        <v>122</v>
      </c>
      <c r="AM33" s="662"/>
      <c r="AN33" s="662"/>
      <c r="AO33" s="698"/>
      <c r="AP33" s="701"/>
      <c r="AQ33" s="702"/>
      <c r="AR33" s="702"/>
      <c r="AS33" s="702"/>
      <c r="AT33" s="732"/>
      <c r="AU33" s="201"/>
      <c r="AV33" s="201"/>
      <c r="AW33" s="201"/>
      <c r="AX33" s="639" t="s">
        <v>306</v>
      </c>
      <c r="AY33" s="640"/>
      <c r="AZ33" s="640"/>
      <c r="BA33" s="640"/>
      <c r="BB33" s="640"/>
      <c r="BC33" s="640"/>
      <c r="BD33" s="640"/>
      <c r="BE33" s="640"/>
      <c r="BF33" s="641"/>
      <c r="BG33" s="719">
        <v>99.4</v>
      </c>
      <c r="BH33" s="643"/>
      <c r="BI33" s="643"/>
      <c r="BJ33" s="643"/>
      <c r="BK33" s="643"/>
      <c r="BL33" s="643"/>
      <c r="BM33" s="689">
        <v>97.5</v>
      </c>
      <c r="BN33" s="643"/>
      <c r="BO33" s="643"/>
      <c r="BP33" s="643"/>
      <c r="BQ33" s="706"/>
      <c r="BR33" s="719">
        <v>99.4</v>
      </c>
      <c r="BS33" s="643"/>
      <c r="BT33" s="643"/>
      <c r="BU33" s="643"/>
      <c r="BV33" s="643"/>
      <c r="BW33" s="643"/>
      <c r="BX33" s="689">
        <v>97.5</v>
      </c>
      <c r="BY33" s="643"/>
      <c r="BZ33" s="643"/>
      <c r="CA33" s="643"/>
      <c r="CB33" s="706"/>
      <c r="CD33" s="655" t="s">
        <v>307</v>
      </c>
      <c r="CE33" s="656"/>
      <c r="CF33" s="656"/>
      <c r="CG33" s="656"/>
      <c r="CH33" s="656"/>
      <c r="CI33" s="656"/>
      <c r="CJ33" s="656"/>
      <c r="CK33" s="656"/>
      <c r="CL33" s="656"/>
      <c r="CM33" s="656"/>
      <c r="CN33" s="656"/>
      <c r="CO33" s="656"/>
      <c r="CP33" s="656"/>
      <c r="CQ33" s="657"/>
      <c r="CR33" s="658">
        <v>65178741</v>
      </c>
      <c r="CS33" s="671"/>
      <c r="CT33" s="671"/>
      <c r="CU33" s="671"/>
      <c r="CV33" s="671"/>
      <c r="CW33" s="671"/>
      <c r="CX33" s="671"/>
      <c r="CY33" s="672"/>
      <c r="CZ33" s="661">
        <v>42</v>
      </c>
      <c r="DA33" s="673"/>
      <c r="DB33" s="673"/>
      <c r="DC33" s="674"/>
      <c r="DD33" s="664">
        <v>53511518</v>
      </c>
      <c r="DE33" s="671"/>
      <c r="DF33" s="671"/>
      <c r="DG33" s="671"/>
      <c r="DH33" s="671"/>
      <c r="DI33" s="671"/>
      <c r="DJ33" s="671"/>
      <c r="DK33" s="672"/>
      <c r="DL33" s="664">
        <v>33979986</v>
      </c>
      <c r="DM33" s="671"/>
      <c r="DN33" s="671"/>
      <c r="DO33" s="671"/>
      <c r="DP33" s="671"/>
      <c r="DQ33" s="671"/>
      <c r="DR33" s="671"/>
      <c r="DS33" s="671"/>
      <c r="DT33" s="671"/>
      <c r="DU33" s="671"/>
      <c r="DV33" s="672"/>
      <c r="DW33" s="661">
        <v>44.8</v>
      </c>
      <c r="DX33" s="673"/>
      <c r="DY33" s="673"/>
      <c r="DZ33" s="673"/>
      <c r="EA33" s="673"/>
      <c r="EB33" s="673"/>
      <c r="EC33" s="685"/>
    </row>
    <row r="34" spans="2:133" ht="11.25" customHeight="1" x14ac:dyDescent="0.2">
      <c r="B34" s="655" t="s">
        <v>308</v>
      </c>
      <c r="C34" s="656"/>
      <c r="D34" s="656"/>
      <c r="E34" s="656"/>
      <c r="F34" s="656"/>
      <c r="G34" s="656"/>
      <c r="H34" s="656"/>
      <c r="I34" s="656"/>
      <c r="J34" s="656"/>
      <c r="K34" s="656"/>
      <c r="L34" s="656"/>
      <c r="M34" s="656"/>
      <c r="N34" s="656"/>
      <c r="O34" s="656"/>
      <c r="P34" s="656"/>
      <c r="Q34" s="657"/>
      <c r="R34" s="658">
        <v>283275</v>
      </c>
      <c r="S34" s="659"/>
      <c r="T34" s="659"/>
      <c r="U34" s="659"/>
      <c r="V34" s="659"/>
      <c r="W34" s="659"/>
      <c r="X34" s="659"/>
      <c r="Y34" s="660"/>
      <c r="Z34" s="696">
        <v>0.2</v>
      </c>
      <c r="AA34" s="696"/>
      <c r="AB34" s="696"/>
      <c r="AC34" s="696"/>
      <c r="AD34" s="697" t="s">
        <v>122</v>
      </c>
      <c r="AE34" s="697"/>
      <c r="AF34" s="697"/>
      <c r="AG34" s="697"/>
      <c r="AH34" s="697"/>
      <c r="AI34" s="697"/>
      <c r="AJ34" s="697"/>
      <c r="AK34" s="697"/>
      <c r="AL34" s="661" t="s">
        <v>122</v>
      </c>
      <c r="AM34" s="662"/>
      <c r="AN34" s="662"/>
      <c r="AO34" s="69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22435970</v>
      </c>
      <c r="CS34" s="659"/>
      <c r="CT34" s="659"/>
      <c r="CU34" s="659"/>
      <c r="CV34" s="659"/>
      <c r="CW34" s="659"/>
      <c r="CX34" s="659"/>
      <c r="CY34" s="660"/>
      <c r="CZ34" s="661">
        <v>14.5</v>
      </c>
      <c r="DA34" s="673"/>
      <c r="DB34" s="673"/>
      <c r="DC34" s="674"/>
      <c r="DD34" s="664">
        <v>18554759</v>
      </c>
      <c r="DE34" s="659"/>
      <c r="DF34" s="659"/>
      <c r="DG34" s="659"/>
      <c r="DH34" s="659"/>
      <c r="DI34" s="659"/>
      <c r="DJ34" s="659"/>
      <c r="DK34" s="660"/>
      <c r="DL34" s="664">
        <v>15764938</v>
      </c>
      <c r="DM34" s="659"/>
      <c r="DN34" s="659"/>
      <c r="DO34" s="659"/>
      <c r="DP34" s="659"/>
      <c r="DQ34" s="659"/>
      <c r="DR34" s="659"/>
      <c r="DS34" s="659"/>
      <c r="DT34" s="659"/>
      <c r="DU34" s="659"/>
      <c r="DV34" s="660"/>
      <c r="DW34" s="661">
        <v>20.8</v>
      </c>
      <c r="DX34" s="673"/>
      <c r="DY34" s="673"/>
      <c r="DZ34" s="673"/>
      <c r="EA34" s="673"/>
      <c r="EB34" s="673"/>
      <c r="EC34" s="685"/>
    </row>
    <row r="35" spans="2:133" ht="11.25" customHeight="1" x14ac:dyDescent="0.2">
      <c r="B35" s="655" t="s">
        <v>310</v>
      </c>
      <c r="C35" s="656"/>
      <c r="D35" s="656"/>
      <c r="E35" s="656"/>
      <c r="F35" s="656"/>
      <c r="G35" s="656"/>
      <c r="H35" s="656"/>
      <c r="I35" s="656"/>
      <c r="J35" s="656"/>
      <c r="K35" s="656"/>
      <c r="L35" s="656"/>
      <c r="M35" s="656"/>
      <c r="N35" s="656"/>
      <c r="O35" s="656"/>
      <c r="P35" s="656"/>
      <c r="Q35" s="657"/>
      <c r="R35" s="658">
        <v>11048134</v>
      </c>
      <c r="S35" s="659"/>
      <c r="T35" s="659"/>
      <c r="U35" s="659"/>
      <c r="V35" s="659"/>
      <c r="W35" s="659"/>
      <c r="X35" s="659"/>
      <c r="Y35" s="660"/>
      <c r="Z35" s="696">
        <v>6.8</v>
      </c>
      <c r="AA35" s="696"/>
      <c r="AB35" s="696"/>
      <c r="AC35" s="696"/>
      <c r="AD35" s="697" t="s">
        <v>122</v>
      </c>
      <c r="AE35" s="697"/>
      <c r="AF35" s="697"/>
      <c r="AG35" s="697"/>
      <c r="AH35" s="697"/>
      <c r="AI35" s="697"/>
      <c r="AJ35" s="697"/>
      <c r="AK35" s="697"/>
      <c r="AL35" s="661" t="s">
        <v>122</v>
      </c>
      <c r="AM35" s="662"/>
      <c r="AN35" s="662"/>
      <c r="AO35" s="698"/>
      <c r="AP35" s="204"/>
      <c r="AQ35" s="710" t="s">
        <v>311</v>
      </c>
      <c r="AR35" s="711"/>
      <c r="AS35" s="711"/>
      <c r="AT35" s="711"/>
      <c r="AU35" s="711"/>
      <c r="AV35" s="711"/>
      <c r="AW35" s="711"/>
      <c r="AX35" s="711"/>
      <c r="AY35" s="711"/>
      <c r="AZ35" s="711"/>
      <c r="BA35" s="711"/>
      <c r="BB35" s="711"/>
      <c r="BC35" s="711"/>
      <c r="BD35" s="711"/>
      <c r="BE35" s="711"/>
      <c r="BF35" s="712"/>
      <c r="BG35" s="710" t="s">
        <v>312</v>
      </c>
      <c r="BH35" s="711"/>
      <c r="BI35" s="711"/>
      <c r="BJ35" s="711"/>
      <c r="BK35" s="711"/>
      <c r="BL35" s="711"/>
      <c r="BM35" s="711"/>
      <c r="BN35" s="711"/>
      <c r="BO35" s="711"/>
      <c r="BP35" s="711"/>
      <c r="BQ35" s="711"/>
      <c r="BR35" s="711"/>
      <c r="BS35" s="711"/>
      <c r="BT35" s="711"/>
      <c r="BU35" s="711"/>
      <c r="BV35" s="711"/>
      <c r="BW35" s="711"/>
      <c r="BX35" s="711"/>
      <c r="BY35" s="711"/>
      <c r="BZ35" s="711"/>
      <c r="CA35" s="711"/>
      <c r="CB35" s="712"/>
      <c r="CD35" s="655" t="s">
        <v>313</v>
      </c>
      <c r="CE35" s="656"/>
      <c r="CF35" s="656"/>
      <c r="CG35" s="656"/>
      <c r="CH35" s="656"/>
      <c r="CI35" s="656"/>
      <c r="CJ35" s="656"/>
      <c r="CK35" s="656"/>
      <c r="CL35" s="656"/>
      <c r="CM35" s="656"/>
      <c r="CN35" s="656"/>
      <c r="CO35" s="656"/>
      <c r="CP35" s="656"/>
      <c r="CQ35" s="657"/>
      <c r="CR35" s="658">
        <v>2796090</v>
      </c>
      <c r="CS35" s="671"/>
      <c r="CT35" s="671"/>
      <c r="CU35" s="671"/>
      <c r="CV35" s="671"/>
      <c r="CW35" s="671"/>
      <c r="CX35" s="671"/>
      <c r="CY35" s="672"/>
      <c r="CZ35" s="661">
        <v>1.8</v>
      </c>
      <c r="DA35" s="673"/>
      <c r="DB35" s="673"/>
      <c r="DC35" s="674"/>
      <c r="DD35" s="664">
        <v>1945337</v>
      </c>
      <c r="DE35" s="671"/>
      <c r="DF35" s="671"/>
      <c r="DG35" s="671"/>
      <c r="DH35" s="671"/>
      <c r="DI35" s="671"/>
      <c r="DJ35" s="671"/>
      <c r="DK35" s="672"/>
      <c r="DL35" s="664">
        <v>1899258</v>
      </c>
      <c r="DM35" s="671"/>
      <c r="DN35" s="671"/>
      <c r="DO35" s="671"/>
      <c r="DP35" s="671"/>
      <c r="DQ35" s="671"/>
      <c r="DR35" s="671"/>
      <c r="DS35" s="671"/>
      <c r="DT35" s="671"/>
      <c r="DU35" s="671"/>
      <c r="DV35" s="672"/>
      <c r="DW35" s="661">
        <v>2.5</v>
      </c>
      <c r="DX35" s="673"/>
      <c r="DY35" s="673"/>
      <c r="DZ35" s="673"/>
      <c r="EA35" s="673"/>
      <c r="EB35" s="673"/>
      <c r="EC35" s="685"/>
    </row>
    <row r="36" spans="2:133" ht="11.25" customHeight="1" x14ac:dyDescent="0.2">
      <c r="B36" s="655" t="s">
        <v>314</v>
      </c>
      <c r="C36" s="656"/>
      <c r="D36" s="656"/>
      <c r="E36" s="656"/>
      <c r="F36" s="656"/>
      <c r="G36" s="656"/>
      <c r="H36" s="656"/>
      <c r="I36" s="656"/>
      <c r="J36" s="656"/>
      <c r="K36" s="656"/>
      <c r="L36" s="656"/>
      <c r="M36" s="656"/>
      <c r="N36" s="656"/>
      <c r="O36" s="656"/>
      <c r="P36" s="656"/>
      <c r="Q36" s="657"/>
      <c r="R36" s="658">
        <v>8341332</v>
      </c>
      <c r="S36" s="659"/>
      <c r="T36" s="659"/>
      <c r="U36" s="659"/>
      <c r="V36" s="659"/>
      <c r="W36" s="659"/>
      <c r="X36" s="659"/>
      <c r="Y36" s="660"/>
      <c r="Z36" s="696">
        <v>5.0999999999999996</v>
      </c>
      <c r="AA36" s="696"/>
      <c r="AB36" s="696"/>
      <c r="AC36" s="696"/>
      <c r="AD36" s="697" t="s">
        <v>122</v>
      </c>
      <c r="AE36" s="697"/>
      <c r="AF36" s="697"/>
      <c r="AG36" s="697"/>
      <c r="AH36" s="697"/>
      <c r="AI36" s="697"/>
      <c r="AJ36" s="697"/>
      <c r="AK36" s="697"/>
      <c r="AL36" s="661" t="s">
        <v>122</v>
      </c>
      <c r="AM36" s="662"/>
      <c r="AN36" s="662"/>
      <c r="AO36" s="698"/>
      <c r="AP36" s="204"/>
      <c r="AQ36" s="707" t="s">
        <v>315</v>
      </c>
      <c r="AR36" s="708"/>
      <c r="AS36" s="708"/>
      <c r="AT36" s="708"/>
      <c r="AU36" s="708"/>
      <c r="AV36" s="708"/>
      <c r="AW36" s="708"/>
      <c r="AX36" s="708"/>
      <c r="AY36" s="709"/>
      <c r="AZ36" s="713">
        <v>17693408</v>
      </c>
      <c r="BA36" s="714"/>
      <c r="BB36" s="714"/>
      <c r="BC36" s="714"/>
      <c r="BD36" s="714"/>
      <c r="BE36" s="714"/>
      <c r="BF36" s="715"/>
      <c r="BG36" s="716" t="s">
        <v>316</v>
      </c>
      <c r="BH36" s="717"/>
      <c r="BI36" s="717"/>
      <c r="BJ36" s="717"/>
      <c r="BK36" s="717"/>
      <c r="BL36" s="717"/>
      <c r="BM36" s="717"/>
      <c r="BN36" s="717"/>
      <c r="BO36" s="717"/>
      <c r="BP36" s="717"/>
      <c r="BQ36" s="717"/>
      <c r="BR36" s="717"/>
      <c r="BS36" s="717"/>
      <c r="BT36" s="717"/>
      <c r="BU36" s="718"/>
      <c r="BV36" s="713">
        <v>486331</v>
      </c>
      <c r="BW36" s="714"/>
      <c r="BX36" s="714"/>
      <c r="BY36" s="714"/>
      <c r="BZ36" s="714"/>
      <c r="CA36" s="714"/>
      <c r="CB36" s="715"/>
      <c r="CD36" s="655" t="s">
        <v>317</v>
      </c>
      <c r="CE36" s="656"/>
      <c r="CF36" s="656"/>
      <c r="CG36" s="656"/>
      <c r="CH36" s="656"/>
      <c r="CI36" s="656"/>
      <c r="CJ36" s="656"/>
      <c r="CK36" s="656"/>
      <c r="CL36" s="656"/>
      <c r="CM36" s="656"/>
      <c r="CN36" s="656"/>
      <c r="CO36" s="656"/>
      <c r="CP36" s="656"/>
      <c r="CQ36" s="657"/>
      <c r="CR36" s="658">
        <v>14065316</v>
      </c>
      <c r="CS36" s="659"/>
      <c r="CT36" s="659"/>
      <c r="CU36" s="659"/>
      <c r="CV36" s="659"/>
      <c r="CW36" s="659"/>
      <c r="CX36" s="659"/>
      <c r="CY36" s="660"/>
      <c r="CZ36" s="661">
        <v>9.1</v>
      </c>
      <c r="DA36" s="673"/>
      <c r="DB36" s="673"/>
      <c r="DC36" s="674"/>
      <c r="DD36" s="664">
        <v>12788324</v>
      </c>
      <c r="DE36" s="659"/>
      <c r="DF36" s="659"/>
      <c r="DG36" s="659"/>
      <c r="DH36" s="659"/>
      <c r="DI36" s="659"/>
      <c r="DJ36" s="659"/>
      <c r="DK36" s="660"/>
      <c r="DL36" s="664">
        <v>7526461</v>
      </c>
      <c r="DM36" s="659"/>
      <c r="DN36" s="659"/>
      <c r="DO36" s="659"/>
      <c r="DP36" s="659"/>
      <c r="DQ36" s="659"/>
      <c r="DR36" s="659"/>
      <c r="DS36" s="659"/>
      <c r="DT36" s="659"/>
      <c r="DU36" s="659"/>
      <c r="DV36" s="660"/>
      <c r="DW36" s="661">
        <v>9.9</v>
      </c>
      <c r="DX36" s="673"/>
      <c r="DY36" s="673"/>
      <c r="DZ36" s="673"/>
      <c r="EA36" s="673"/>
      <c r="EB36" s="673"/>
      <c r="EC36" s="685"/>
    </row>
    <row r="37" spans="2:133" ht="11.25" customHeight="1" x14ac:dyDescent="0.2">
      <c r="B37" s="655" t="s">
        <v>318</v>
      </c>
      <c r="C37" s="656"/>
      <c r="D37" s="656"/>
      <c r="E37" s="656"/>
      <c r="F37" s="656"/>
      <c r="G37" s="656"/>
      <c r="H37" s="656"/>
      <c r="I37" s="656"/>
      <c r="J37" s="656"/>
      <c r="K37" s="656"/>
      <c r="L37" s="656"/>
      <c r="M37" s="656"/>
      <c r="N37" s="656"/>
      <c r="O37" s="656"/>
      <c r="P37" s="656"/>
      <c r="Q37" s="657"/>
      <c r="R37" s="658">
        <v>5305006</v>
      </c>
      <c r="S37" s="659"/>
      <c r="T37" s="659"/>
      <c r="U37" s="659"/>
      <c r="V37" s="659"/>
      <c r="W37" s="659"/>
      <c r="X37" s="659"/>
      <c r="Y37" s="660"/>
      <c r="Z37" s="696">
        <v>3.3</v>
      </c>
      <c r="AA37" s="696"/>
      <c r="AB37" s="696"/>
      <c r="AC37" s="696"/>
      <c r="AD37" s="697">
        <v>37387</v>
      </c>
      <c r="AE37" s="697"/>
      <c r="AF37" s="697"/>
      <c r="AG37" s="697"/>
      <c r="AH37" s="697"/>
      <c r="AI37" s="697"/>
      <c r="AJ37" s="697"/>
      <c r="AK37" s="697"/>
      <c r="AL37" s="661">
        <v>0</v>
      </c>
      <c r="AM37" s="662"/>
      <c r="AN37" s="662"/>
      <c r="AO37" s="698"/>
      <c r="AQ37" s="691" t="s">
        <v>319</v>
      </c>
      <c r="AR37" s="692"/>
      <c r="AS37" s="692"/>
      <c r="AT37" s="692"/>
      <c r="AU37" s="692"/>
      <c r="AV37" s="692"/>
      <c r="AW37" s="692"/>
      <c r="AX37" s="692"/>
      <c r="AY37" s="693"/>
      <c r="AZ37" s="658">
        <v>5439210</v>
      </c>
      <c r="BA37" s="659"/>
      <c r="BB37" s="659"/>
      <c r="BC37" s="659"/>
      <c r="BD37" s="671"/>
      <c r="BE37" s="671"/>
      <c r="BF37" s="694"/>
      <c r="BG37" s="655" t="s">
        <v>320</v>
      </c>
      <c r="BH37" s="656"/>
      <c r="BI37" s="656"/>
      <c r="BJ37" s="656"/>
      <c r="BK37" s="656"/>
      <c r="BL37" s="656"/>
      <c r="BM37" s="656"/>
      <c r="BN37" s="656"/>
      <c r="BO37" s="656"/>
      <c r="BP37" s="656"/>
      <c r="BQ37" s="656"/>
      <c r="BR37" s="656"/>
      <c r="BS37" s="656"/>
      <c r="BT37" s="656"/>
      <c r="BU37" s="657"/>
      <c r="BV37" s="658">
        <v>70949</v>
      </c>
      <c r="BW37" s="659"/>
      <c r="BX37" s="659"/>
      <c r="BY37" s="659"/>
      <c r="BZ37" s="659"/>
      <c r="CA37" s="659"/>
      <c r="CB37" s="695"/>
      <c r="CD37" s="655" t="s">
        <v>321</v>
      </c>
      <c r="CE37" s="656"/>
      <c r="CF37" s="656"/>
      <c r="CG37" s="656"/>
      <c r="CH37" s="656"/>
      <c r="CI37" s="656"/>
      <c r="CJ37" s="656"/>
      <c r="CK37" s="656"/>
      <c r="CL37" s="656"/>
      <c r="CM37" s="656"/>
      <c r="CN37" s="656"/>
      <c r="CO37" s="656"/>
      <c r="CP37" s="656"/>
      <c r="CQ37" s="657"/>
      <c r="CR37" s="658">
        <v>3227164</v>
      </c>
      <c r="CS37" s="671"/>
      <c r="CT37" s="671"/>
      <c r="CU37" s="671"/>
      <c r="CV37" s="671"/>
      <c r="CW37" s="671"/>
      <c r="CX37" s="671"/>
      <c r="CY37" s="672"/>
      <c r="CZ37" s="661">
        <v>2.1</v>
      </c>
      <c r="DA37" s="673"/>
      <c r="DB37" s="673"/>
      <c r="DC37" s="674"/>
      <c r="DD37" s="664">
        <v>3227164</v>
      </c>
      <c r="DE37" s="671"/>
      <c r="DF37" s="671"/>
      <c r="DG37" s="671"/>
      <c r="DH37" s="671"/>
      <c r="DI37" s="671"/>
      <c r="DJ37" s="671"/>
      <c r="DK37" s="672"/>
      <c r="DL37" s="664">
        <v>3196920</v>
      </c>
      <c r="DM37" s="671"/>
      <c r="DN37" s="671"/>
      <c r="DO37" s="671"/>
      <c r="DP37" s="671"/>
      <c r="DQ37" s="671"/>
      <c r="DR37" s="671"/>
      <c r="DS37" s="671"/>
      <c r="DT37" s="671"/>
      <c r="DU37" s="671"/>
      <c r="DV37" s="672"/>
      <c r="DW37" s="661">
        <v>4.2</v>
      </c>
      <c r="DX37" s="673"/>
      <c r="DY37" s="673"/>
      <c r="DZ37" s="673"/>
      <c r="EA37" s="673"/>
      <c r="EB37" s="673"/>
      <c r="EC37" s="685"/>
    </row>
    <row r="38" spans="2:133" ht="11.25" customHeight="1" x14ac:dyDescent="0.2">
      <c r="B38" s="655" t="s">
        <v>322</v>
      </c>
      <c r="C38" s="656"/>
      <c r="D38" s="656"/>
      <c r="E38" s="656"/>
      <c r="F38" s="656"/>
      <c r="G38" s="656"/>
      <c r="H38" s="656"/>
      <c r="I38" s="656"/>
      <c r="J38" s="656"/>
      <c r="K38" s="656"/>
      <c r="L38" s="656"/>
      <c r="M38" s="656"/>
      <c r="N38" s="656"/>
      <c r="O38" s="656"/>
      <c r="P38" s="656"/>
      <c r="Q38" s="657"/>
      <c r="R38" s="658">
        <v>13667300</v>
      </c>
      <c r="S38" s="659"/>
      <c r="T38" s="659"/>
      <c r="U38" s="659"/>
      <c r="V38" s="659"/>
      <c r="W38" s="659"/>
      <c r="X38" s="659"/>
      <c r="Y38" s="660"/>
      <c r="Z38" s="696">
        <v>8.4</v>
      </c>
      <c r="AA38" s="696"/>
      <c r="AB38" s="696"/>
      <c r="AC38" s="696"/>
      <c r="AD38" s="697" t="s">
        <v>122</v>
      </c>
      <c r="AE38" s="697"/>
      <c r="AF38" s="697"/>
      <c r="AG38" s="697"/>
      <c r="AH38" s="697"/>
      <c r="AI38" s="697"/>
      <c r="AJ38" s="697"/>
      <c r="AK38" s="697"/>
      <c r="AL38" s="661" t="s">
        <v>122</v>
      </c>
      <c r="AM38" s="662"/>
      <c r="AN38" s="662"/>
      <c r="AO38" s="698"/>
      <c r="AQ38" s="691" t="s">
        <v>323</v>
      </c>
      <c r="AR38" s="692"/>
      <c r="AS38" s="692"/>
      <c r="AT38" s="692"/>
      <c r="AU38" s="692"/>
      <c r="AV38" s="692"/>
      <c r="AW38" s="692"/>
      <c r="AX38" s="692"/>
      <c r="AY38" s="693"/>
      <c r="AZ38" s="658">
        <v>580287</v>
      </c>
      <c r="BA38" s="659"/>
      <c r="BB38" s="659"/>
      <c r="BC38" s="659"/>
      <c r="BD38" s="671"/>
      <c r="BE38" s="671"/>
      <c r="BF38" s="694"/>
      <c r="BG38" s="655" t="s">
        <v>324</v>
      </c>
      <c r="BH38" s="656"/>
      <c r="BI38" s="656"/>
      <c r="BJ38" s="656"/>
      <c r="BK38" s="656"/>
      <c r="BL38" s="656"/>
      <c r="BM38" s="656"/>
      <c r="BN38" s="656"/>
      <c r="BO38" s="656"/>
      <c r="BP38" s="656"/>
      <c r="BQ38" s="656"/>
      <c r="BR38" s="656"/>
      <c r="BS38" s="656"/>
      <c r="BT38" s="656"/>
      <c r="BU38" s="657"/>
      <c r="BV38" s="658">
        <v>38575</v>
      </c>
      <c r="BW38" s="659"/>
      <c r="BX38" s="659"/>
      <c r="BY38" s="659"/>
      <c r="BZ38" s="659"/>
      <c r="CA38" s="659"/>
      <c r="CB38" s="695"/>
      <c r="CD38" s="655" t="s">
        <v>325</v>
      </c>
      <c r="CE38" s="656"/>
      <c r="CF38" s="656"/>
      <c r="CG38" s="656"/>
      <c r="CH38" s="656"/>
      <c r="CI38" s="656"/>
      <c r="CJ38" s="656"/>
      <c r="CK38" s="656"/>
      <c r="CL38" s="656"/>
      <c r="CM38" s="656"/>
      <c r="CN38" s="656"/>
      <c r="CO38" s="656"/>
      <c r="CP38" s="656"/>
      <c r="CQ38" s="657"/>
      <c r="CR38" s="658">
        <v>11964196</v>
      </c>
      <c r="CS38" s="659"/>
      <c r="CT38" s="659"/>
      <c r="CU38" s="659"/>
      <c r="CV38" s="659"/>
      <c r="CW38" s="659"/>
      <c r="CX38" s="659"/>
      <c r="CY38" s="660"/>
      <c r="CZ38" s="661">
        <v>7.7</v>
      </c>
      <c r="DA38" s="673"/>
      <c r="DB38" s="673"/>
      <c r="DC38" s="674"/>
      <c r="DD38" s="664">
        <v>9913605</v>
      </c>
      <c r="DE38" s="659"/>
      <c r="DF38" s="659"/>
      <c r="DG38" s="659"/>
      <c r="DH38" s="659"/>
      <c r="DI38" s="659"/>
      <c r="DJ38" s="659"/>
      <c r="DK38" s="660"/>
      <c r="DL38" s="664">
        <v>8789329</v>
      </c>
      <c r="DM38" s="659"/>
      <c r="DN38" s="659"/>
      <c r="DO38" s="659"/>
      <c r="DP38" s="659"/>
      <c r="DQ38" s="659"/>
      <c r="DR38" s="659"/>
      <c r="DS38" s="659"/>
      <c r="DT38" s="659"/>
      <c r="DU38" s="659"/>
      <c r="DV38" s="660"/>
      <c r="DW38" s="661">
        <v>11.6</v>
      </c>
      <c r="DX38" s="673"/>
      <c r="DY38" s="673"/>
      <c r="DZ38" s="673"/>
      <c r="EA38" s="673"/>
      <c r="EB38" s="673"/>
      <c r="EC38" s="685"/>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96" t="s">
        <v>122</v>
      </c>
      <c r="AA39" s="696"/>
      <c r="AB39" s="696"/>
      <c r="AC39" s="696"/>
      <c r="AD39" s="697" t="s">
        <v>122</v>
      </c>
      <c r="AE39" s="697"/>
      <c r="AF39" s="697"/>
      <c r="AG39" s="697"/>
      <c r="AH39" s="697"/>
      <c r="AI39" s="697"/>
      <c r="AJ39" s="697"/>
      <c r="AK39" s="697"/>
      <c r="AL39" s="661" t="s">
        <v>122</v>
      </c>
      <c r="AM39" s="662"/>
      <c r="AN39" s="662"/>
      <c r="AO39" s="698"/>
      <c r="AQ39" s="691" t="s">
        <v>327</v>
      </c>
      <c r="AR39" s="692"/>
      <c r="AS39" s="692"/>
      <c r="AT39" s="692"/>
      <c r="AU39" s="692"/>
      <c r="AV39" s="692"/>
      <c r="AW39" s="692"/>
      <c r="AX39" s="692"/>
      <c r="AY39" s="693"/>
      <c r="AZ39" s="658">
        <v>553350</v>
      </c>
      <c r="BA39" s="659"/>
      <c r="BB39" s="659"/>
      <c r="BC39" s="659"/>
      <c r="BD39" s="671"/>
      <c r="BE39" s="671"/>
      <c r="BF39" s="694"/>
      <c r="BG39" s="655" t="s">
        <v>328</v>
      </c>
      <c r="BH39" s="656"/>
      <c r="BI39" s="656"/>
      <c r="BJ39" s="656"/>
      <c r="BK39" s="656"/>
      <c r="BL39" s="656"/>
      <c r="BM39" s="656"/>
      <c r="BN39" s="656"/>
      <c r="BO39" s="656"/>
      <c r="BP39" s="656"/>
      <c r="BQ39" s="656"/>
      <c r="BR39" s="656"/>
      <c r="BS39" s="656"/>
      <c r="BT39" s="656"/>
      <c r="BU39" s="657"/>
      <c r="BV39" s="658">
        <v>55716</v>
      </c>
      <c r="BW39" s="659"/>
      <c r="BX39" s="659"/>
      <c r="BY39" s="659"/>
      <c r="BZ39" s="659"/>
      <c r="CA39" s="659"/>
      <c r="CB39" s="695"/>
      <c r="CD39" s="655" t="s">
        <v>329</v>
      </c>
      <c r="CE39" s="656"/>
      <c r="CF39" s="656"/>
      <c r="CG39" s="656"/>
      <c r="CH39" s="656"/>
      <c r="CI39" s="656"/>
      <c r="CJ39" s="656"/>
      <c r="CK39" s="656"/>
      <c r="CL39" s="656"/>
      <c r="CM39" s="656"/>
      <c r="CN39" s="656"/>
      <c r="CO39" s="656"/>
      <c r="CP39" s="656"/>
      <c r="CQ39" s="657"/>
      <c r="CR39" s="658">
        <v>8475934</v>
      </c>
      <c r="CS39" s="671"/>
      <c r="CT39" s="671"/>
      <c r="CU39" s="671"/>
      <c r="CV39" s="671"/>
      <c r="CW39" s="671"/>
      <c r="CX39" s="671"/>
      <c r="CY39" s="672"/>
      <c r="CZ39" s="661">
        <v>5.5</v>
      </c>
      <c r="DA39" s="673"/>
      <c r="DB39" s="673"/>
      <c r="DC39" s="674"/>
      <c r="DD39" s="664">
        <v>8275166</v>
      </c>
      <c r="DE39" s="671"/>
      <c r="DF39" s="671"/>
      <c r="DG39" s="671"/>
      <c r="DH39" s="671"/>
      <c r="DI39" s="671"/>
      <c r="DJ39" s="671"/>
      <c r="DK39" s="672"/>
      <c r="DL39" s="664" t="s">
        <v>122</v>
      </c>
      <c r="DM39" s="671"/>
      <c r="DN39" s="671"/>
      <c r="DO39" s="671"/>
      <c r="DP39" s="671"/>
      <c r="DQ39" s="671"/>
      <c r="DR39" s="671"/>
      <c r="DS39" s="671"/>
      <c r="DT39" s="671"/>
      <c r="DU39" s="671"/>
      <c r="DV39" s="672"/>
      <c r="DW39" s="661" t="s">
        <v>122</v>
      </c>
      <c r="DX39" s="673"/>
      <c r="DY39" s="673"/>
      <c r="DZ39" s="673"/>
      <c r="EA39" s="673"/>
      <c r="EB39" s="673"/>
      <c r="EC39" s="685"/>
    </row>
    <row r="40" spans="2:133" ht="11.25" customHeight="1" x14ac:dyDescent="0.2">
      <c r="B40" s="655" t="s">
        <v>330</v>
      </c>
      <c r="C40" s="656"/>
      <c r="D40" s="656"/>
      <c r="E40" s="656"/>
      <c r="F40" s="656"/>
      <c r="G40" s="656"/>
      <c r="H40" s="656"/>
      <c r="I40" s="656"/>
      <c r="J40" s="656"/>
      <c r="K40" s="656"/>
      <c r="L40" s="656"/>
      <c r="M40" s="656"/>
      <c r="N40" s="656"/>
      <c r="O40" s="656"/>
      <c r="P40" s="656"/>
      <c r="Q40" s="657"/>
      <c r="R40" s="658">
        <v>867500</v>
      </c>
      <c r="S40" s="659"/>
      <c r="T40" s="659"/>
      <c r="U40" s="659"/>
      <c r="V40" s="659"/>
      <c r="W40" s="659"/>
      <c r="X40" s="659"/>
      <c r="Y40" s="660"/>
      <c r="Z40" s="696">
        <v>0.5</v>
      </c>
      <c r="AA40" s="696"/>
      <c r="AB40" s="696"/>
      <c r="AC40" s="696"/>
      <c r="AD40" s="697" t="s">
        <v>122</v>
      </c>
      <c r="AE40" s="697"/>
      <c r="AF40" s="697"/>
      <c r="AG40" s="697"/>
      <c r="AH40" s="697"/>
      <c r="AI40" s="697"/>
      <c r="AJ40" s="697"/>
      <c r="AK40" s="697"/>
      <c r="AL40" s="661" t="s">
        <v>122</v>
      </c>
      <c r="AM40" s="662"/>
      <c r="AN40" s="662"/>
      <c r="AO40" s="698"/>
      <c r="AQ40" s="691" t="s">
        <v>331</v>
      </c>
      <c r="AR40" s="692"/>
      <c r="AS40" s="692"/>
      <c r="AT40" s="692"/>
      <c r="AU40" s="692"/>
      <c r="AV40" s="692"/>
      <c r="AW40" s="692"/>
      <c r="AX40" s="692"/>
      <c r="AY40" s="693"/>
      <c r="AZ40" s="658">
        <v>162030</v>
      </c>
      <c r="BA40" s="659"/>
      <c r="BB40" s="659"/>
      <c r="BC40" s="659"/>
      <c r="BD40" s="671"/>
      <c r="BE40" s="671"/>
      <c r="BF40" s="694"/>
      <c r="BG40" s="699" t="s">
        <v>332</v>
      </c>
      <c r="BH40" s="700"/>
      <c r="BI40" s="700"/>
      <c r="BJ40" s="700"/>
      <c r="BK40" s="700"/>
      <c r="BL40" s="205"/>
      <c r="BM40" s="656" t="s">
        <v>333</v>
      </c>
      <c r="BN40" s="656"/>
      <c r="BO40" s="656"/>
      <c r="BP40" s="656"/>
      <c r="BQ40" s="656"/>
      <c r="BR40" s="656"/>
      <c r="BS40" s="656"/>
      <c r="BT40" s="656"/>
      <c r="BU40" s="657"/>
      <c r="BV40" s="658">
        <v>94</v>
      </c>
      <c r="BW40" s="659"/>
      <c r="BX40" s="659"/>
      <c r="BY40" s="659"/>
      <c r="BZ40" s="659"/>
      <c r="CA40" s="659"/>
      <c r="CB40" s="695"/>
      <c r="CD40" s="655" t="s">
        <v>334</v>
      </c>
      <c r="CE40" s="656"/>
      <c r="CF40" s="656"/>
      <c r="CG40" s="656"/>
      <c r="CH40" s="656"/>
      <c r="CI40" s="656"/>
      <c r="CJ40" s="656"/>
      <c r="CK40" s="656"/>
      <c r="CL40" s="656"/>
      <c r="CM40" s="656"/>
      <c r="CN40" s="656"/>
      <c r="CO40" s="656"/>
      <c r="CP40" s="656"/>
      <c r="CQ40" s="657"/>
      <c r="CR40" s="658">
        <v>5441235</v>
      </c>
      <c r="CS40" s="659"/>
      <c r="CT40" s="659"/>
      <c r="CU40" s="659"/>
      <c r="CV40" s="659"/>
      <c r="CW40" s="659"/>
      <c r="CX40" s="659"/>
      <c r="CY40" s="660"/>
      <c r="CZ40" s="661">
        <v>3.5</v>
      </c>
      <c r="DA40" s="673"/>
      <c r="DB40" s="673"/>
      <c r="DC40" s="674"/>
      <c r="DD40" s="664">
        <v>2034327</v>
      </c>
      <c r="DE40" s="659"/>
      <c r="DF40" s="659"/>
      <c r="DG40" s="659"/>
      <c r="DH40" s="659"/>
      <c r="DI40" s="659"/>
      <c r="DJ40" s="659"/>
      <c r="DK40" s="660"/>
      <c r="DL40" s="664" t="s">
        <v>122</v>
      </c>
      <c r="DM40" s="659"/>
      <c r="DN40" s="659"/>
      <c r="DO40" s="659"/>
      <c r="DP40" s="659"/>
      <c r="DQ40" s="659"/>
      <c r="DR40" s="659"/>
      <c r="DS40" s="659"/>
      <c r="DT40" s="659"/>
      <c r="DU40" s="659"/>
      <c r="DV40" s="660"/>
      <c r="DW40" s="661" t="s">
        <v>122</v>
      </c>
      <c r="DX40" s="673"/>
      <c r="DY40" s="673"/>
      <c r="DZ40" s="673"/>
      <c r="EA40" s="673"/>
      <c r="EB40" s="673"/>
      <c r="EC40" s="685"/>
    </row>
    <row r="41" spans="2:133" ht="11.25" customHeight="1" x14ac:dyDescent="0.2">
      <c r="B41" s="639" t="s">
        <v>335</v>
      </c>
      <c r="C41" s="640"/>
      <c r="D41" s="640"/>
      <c r="E41" s="640"/>
      <c r="F41" s="640"/>
      <c r="G41" s="640"/>
      <c r="H41" s="640"/>
      <c r="I41" s="640"/>
      <c r="J41" s="640"/>
      <c r="K41" s="640"/>
      <c r="L41" s="640"/>
      <c r="M41" s="640"/>
      <c r="N41" s="640"/>
      <c r="O41" s="640"/>
      <c r="P41" s="640"/>
      <c r="Q41" s="641"/>
      <c r="R41" s="642">
        <v>162304707</v>
      </c>
      <c r="S41" s="683"/>
      <c r="T41" s="683"/>
      <c r="U41" s="683"/>
      <c r="V41" s="683"/>
      <c r="W41" s="683"/>
      <c r="X41" s="683"/>
      <c r="Y41" s="686"/>
      <c r="Z41" s="687">
        <v>100</v>
      </c>
      <c r="AA41" s="687"/>
      <c r="AB41" s="687"/>
      <c r="AC41" s="687"/>
      <c r="AD41" s="688">
        <v>75016511</v>
      </c>
      <c r="AE41" s="688"/>
      <c r="AF41" s="688"/>
      <c r="AG41" s="688"/>
      <c r="AH41" s="688"/>
      <c r="AI41" s="688"/>
      <c r="AJ41" s="688"/>
      <c r="AK41" s="688"/>
      <c r="AL41" s="645">
        <v>100</v>
      </c>
      <c r="AM41" s="689"/>
      <c r="AN41" s="689"/>
      <c r="AO41" s="690"/>
      <c r="AQ41" s="691" t="s">
        <v>336</v>
      </c>
      <c r="AR41" s="692"/>
      <c r="AS41" s="692"/>
      <c r="AT41" s="692"/>
      <c r="AU41" s="692"/>
      <c r="AV41" s="692"/>
      <c r="AW41" s="692"/>
      <c r="AX41" s="692"/>
      <c r="AY41" s="693"/>
      <c r="AZ41" s="658">
        <v>2720307</v>
      </c>
      <c r="BA41" s="659"/>
      <c r="BB41" s="659"/>
      <c r="BC41" s="659"/>
      <c r="BD41" s="671"/>
      <c r="BE41" s="671"/>
      <c r="BF41" s="694"/>
      <c r="BG41" s="699"/>
      <c r="BH41" s="700"/>
      <c r="BI41" s="700"/>
      <c r="BJ41" s="700"/>
      <c r="BK41" s="700"/>
      <c r="BL41" s="205"/>
      <c r="BM41" s="656" t="s">
        <v>337</v>
      </c>
      <c r="BN41" s="656"/>
      <c r="BO41" s="656"/>
      <c r="BP41" s="656"/>
      <c r="BQ41" s="656"/>
      <c r="BR41" s="656"/>
      <c r="BS41" s="656"/>
      <c r="BT41" s="656"/>
      <c r="BU41" s="657"/>
      <c r="BV41" s="658" t="s">
        <v>122</v>
      </c>
      <c r="BW41" s="659"/>
      <c r="BX41" s="659"/>
      <c r="BY41" s="659"/>
      <c r="BZ41" s="659"/>
      <c r="CA41" s="659"/>
      <c r="CB41" s="695"/>
      <c r="CD41" s="655" t="s">
        <v>338</v>
      </c>
      <c r="CE41" s="656"/>
      <c r="CF41" s="656"/>
      <c r="CG41" s="656"/>
      <c r="CH41" s="656"/>
      <c r="CI41" s="656"/>
      <c r="CJ41" s="656"/>
      <c r="CK41" s="656"/>
      <c r="CL41" s="656"/>
      <c r="CM41" s="656"/>
      <c r="CN41" s="656"/>
      <c r="CO41" s="656"/>
      <c r="CP41" s="656"/>
      <c r="CQ41" s="657"/>
      <c r="CR41" s="658" t="s">
        <v>122</v>
      </c>
      <c r="CS41" s="671"/>
      <c r="CT41" s="671"/>
      <c r="CU41" s="671"/>
      <c r="CV41" s="671"/>
      <c r="CW41" s="671"/>
      <c r="CX41" s="671"/>
      <c r="CY41" s="672"/>
      <c r="CZ41" s="661" t="s">
        <v>122</v>
      </c>
      <c r="DA41" s="673"/>
      <c r="DB41" s="673"/>
      <c r="DC41" s="674"/>
      <c r="DD41" s="664" t="s">
        <v>122</v>
      </c>
      <c r="DE41" s="671"/>
      <c r="DF41" s="671"/>
      <c r="DG41" s="671"/>
      <c r="DH41" s="671"/>
      <c r="DI41" s="671"/>
      <c r="DJ41" s="671"/>
      <c r="DK41" s="672"/>
      <c r="DL41" s="665"/>
      <c r="DM41" s="666"/>
      <c r="DN41" s="666"/>
      <c r="DO41" s="666"/>
      <c r="DP41" s="666"/>
      <c r="DQ41" s="666"/>
      <c r="DR41" s="666"/>
      <c r="DS41" s="666"/>
      <c r="DT41" s="666"/>
      <c r="DU41" s="666"/>
      <c r="DV41" s="667"/>
      <c r="DW41" s="668"/>
      <c r="DX41" s="669"/>
      <c r="DY41" s="669"/>
      <c r="DZ41" s="669"/>
      <c r="EA41" s="669"/>
      <c r="EB41" s="669"/>
      <c r="EC41" s="670"/>
    </row>
    <row r="42" spans="2:133" ht="11.25" customHeight="1" x14ac:dyDescent="0.2">
      <c r="AQ42" s="703" t="s">
        <v>339</v>
      </c>
      <c r="AR42" s="704"/>
      <c r="AS42" s="704"/>
      <c r="AT42" s="704"/>
      <c r="AU42" s="704"/>
      <c r="AV42" s="704"/>
      <c r="AW42" s="704"/>
      <c r="AX42" s="704"/>
      <c r="AY42" s="705"/>
      <c r="AZ42" s="642">
        <v>8238224</v>
      </c>
      <c r="BA42" s="683"/>
      <c r="BB42" s="683"/>
      <c r="BC42" s="683"/>
      <c r="BD42" s="643"/>
      <c r="BE42" s="643"/>
      <c r="BF42" s="706"/>
      <c r="BG42" s="701"/>
      <c r="BH42" s="702"/>
      <c r="BI42" s="702"/>
      <c r="BJ42" s="702"/>
      <c r="BK42" s="702"/>
      <c r="BL42" s="206"/>
      <c r="BM42" s="640" t="s">
        <v>340</v>
      </c>
      <c r="BN42" s="640"/>
      <c r="BO42" s="640"/>
      <c r="BP42" s="640"/>
      <c r="BQ42" s="640"/>
      <c r="BR42" s="640"/>
      <c r="BS42" s="640"/>
      <c r="BT42" s="640"/>
      <c r="BU42" s="641"/>
      <c r="BV42" s="642">
        <v>341</v>
      </c>
      <c r="BW42" s="683"/>
      <c r="BX42" s="683"/>
      <c r="BY42" s="683"/>
      <c r="BZ42" s="683"/>
      <c r="CA42" s="683"/>
      <c r="CB42" s="684"/>
      <c r="CD42" s="655" t="s">
        <v>341</v>
      </c>
      <c r="CE42" s="656"/>
      <c r="CF42" s="656"/>
      <c r="CG42" s="656"/>
      <c r="CH42" s="656"/>
      <c r="CI42" s="656"/>
      <c r="CJ42" s="656"/>
      <c r="CK42" s="656"/>
      <c r="CL42" s="656"/>
      <c r="CM42" s="656"/>
      <c r="CN42" s="656"/>
      <c r="CO42" s="656"/>
      <c r="CP42" s="656"/>
      <c r="CQ42" s="657"/>
      <c r="CR42" s="658">
        <v>26338345</v>
      </c>
      <c r="CS42" s="671"/>
      <c r="CT42" s="671"/>
      <c r="CU42" s="671"/>
      <c r="CV42" s="671"/>
      <c r="CW42" s="671"/>
      <c r="CX42" s="671"/>
      <c r="CY42" s="672"/>
      <c r="CZ42" s="661">
        <v>17</v>
      </c>
      <c r="DA42" s="673"/>
      <c r="DB42" s="673"/>
      <c r="DC42" s="674"/>
      <c r="DD42" s="664">
        <v>4332004</v>
      </c>
      <c r="DE42" s="671"/>
      <c r="DF42" s="671"/>
      <c r="DG42" s="671"/>
      <c r="DH42" s="671"/>
      <c r="DI42" s="671"/>
      <c r="DJ42" s="671"/>
      <c r="DK42" s="672"/>
      <c r="DL42" s="665"/>
      <c r="DM42" s="666"/>
      <c r="DN42" s="666"/>
      <c r="DO42" s="666"/>
      <c r="DP42" s="666"/>
      <c r="DQ42" s="666"/>
      <c r="DR42" s="666"/>
      <c r="DS42" s="666"/>
      <c r="DT42" s="666"/>
      <c r="DU42" s="666"/>
      <c r="DV42" s="667"/>
      <c r="DW42" s="668"/>
      <c r="DX42" s="669"/>
      <c r="DY42" s="669"/>
      <c r="DZ42" s="669"/>
      <c r="EA42" s="669"/>
      <c r="EB42" s="669"/>
      <c r="EC42" s="670"/>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401378</v>
      </c>
      <c r="CS43" s="671"/>
      <c r="CT43" s="671"/>
      <c r="CU43" s="671"/>
      <c r="CV43" s="671"/>
      <c r="CW43" s="671"/>
      <c r="CX43" s="671"/>
      <c r="CY43" s="672"/>
      <c r="CZ43" s="661">
        <v>0.3</v>
      </c>
      <c r="DA43" s="673"/>
      <c r="DB43" s="673"/>
      <c r="DC43" s="674"/>
      <c r="DD43" s="664">
        <v>398341</v>
      </c>
      <c r="DE43" s="671"/>
      <c r="DF43" s="671"/>
      <c r="DG43" s="671"/>
      <c r="DH43" s="671"/>
      <c r="DI43" s="671"/>
      <c r="DJ43" s="671"/>
      <c r="DK43" s="672"/>
      <c r="DL43" s="665"/>
      <c r="DM43" s="666"/>
      <c r="DN43" s="666"/>
      <c r="DO43" s="666"/>
      <c r="DP43" s="666"/>
      <c r="DQ43" s="666"/>
      <c r="DR43" s="666"/>
      <c r="DS43" s="666"/>
      <c r="DT43" s="666"/>
      <c r="DU43" s="666"/>
      <c r="DV43" s="667"/>
      <c r="DW43" s="668"/>
      <c r="DX43" s="669"/>
      <c r="DY43" s="669"/>
      <c r="DZ43" s="669"/>
      <c r="EA43" s="669"/>
      <c r="EB43" s="669"/>
      <c r="EC43" s="670"/>
    </row>
    <row r="44" spans="2:133" ht="11.25" customHeight="1" x14ac:dyDescent="0.2">
      <c r="B44" s="675" t="s">
        <v>344</v>
      </c>
      <c r="C44" s="675"/>
      <c r="D44" s="675"/>
      <c r="E44" s="675"/>
      <c r="F44" s="675"/>
      <c r="G44" s="675"/>
      <c r="H44" s="675"/>
      <c r="I44" s="675"/>
      <c r="J44" s="675"/>
      <c r="K44" s="675"/>
      <c r="L44" s="675"/>
      <c r="M44" s="675"/>
      <c r="N44" s="675"/>
      <c r="O44" s="675"/>
      <c r="P44" s="675"/>
      <c r="Q44" s="675"/>
      <c r="R44" s="675"/>
      <c r="S44" s="675"/>
      <c r="T44" s="675"/>
      <c r="U44" s="675"/>
      <c r="V44" s="675"/>
      <c r="W44" s="675"/>
      <c r="X44" s="675"/>
      <c r="Y44" s="675"/>
      <c r="Z44" s="675"/>
      <c r="AA44" s="675"/>
      <c r="AB44" s="675"/>
      <c r="AC44" s="675"/>
      <c r="AD44" s="675"/>
      <c r="AE44" s="675"/>
      <c r="AF44" s="675"/>
      <c r="AG44" s="675"/>
      <c r="AH44" s="675"/>
      <c r="AI44" s="675"/>
      <c r="AJ44" s="675"/>
      <c r="AK44" s="675"/>
      <c r="AL44" s="675"/>
      <c r="AM44" s="675"/>
      <c r="AN44" s="675"/>
      <c r="AO44" s="675"/>
      <c r="AP44" s="675"/>
      <c r="AQ44" s="675"/>
      <c r="AR44" s="675"/>
      <c r="AS44" s="675"/>
      <c r="AT44" s="675"/>
      <c r="AU44" s="675"/>
      <c r="AV44" s="675"/>
      <c r="AW44" s="675"/>
      <c r="AX44" s="675"/>
      <c r="AY44" s="675"/>
      <c r="AZ44" s="675"/>
      <c r="BA44" s="675"/>
      <c r="BB44" s="675"/>
      <c r="BC44" s="675"/>
      <c r="BD44" s="675"/>
      <c r="BE44" s="675"/>
      <c r="BF44" s="675"/>
      <c r="BG44" s="675"/>
      <c r="BH44" s="675"/>
      <c r="BI44" s="675"/>
      <c r="BJ44" s="675"/>
      <c r="BK44" s="675"/>
      <c r="BL44" s="675"/>
      <c r="BM44" s="675"/>
      <c r="BN44" s="675"/>
      <c r="BO44" s="675"/>
      <c r="BP44" s="675"/>
      <c r="BQ44" s="675"/>
      <c r="BR44" s="675"/>
      <c r="BS44" s="675"/>
      <c r="BT44" s="675"/>
      <c r="BU44" s="675"/>
      <c r="BV44" s="675"/>
      <c r="BW44" s="675"/>
      <c r="BX44" s="675"/>
      <c r="BY44" s="675"/>
      <c r="BZ44" s="675"/>
      <c r="CA44" s="675"/>
      <c r="CB44" s="675"/>
      <c r="CC44" s="676"/>
      <c r="CD44" s="677" t="s">
        <v>292</v>
      </c>
      <c r="CE44" s="678"/>
      <c r="CF44" s="655" t="s">
        <v>345</v>
      </c>
      <c r="CG44" s="656"/>
      <c r="CH44" s="656"/>
      <c r="CI44" s="656"/>
      <c r="CJ44" s="656"/>
      <c r="CK44" s="656"/>
      <c r="CL44" s="656"/>
      <c r="CM44" s="656"/>
      <c r="CN44" s="656"/>
      <c r="CO44" s="656"/>
      <c r="CP44" s="656"/>
      <c r="CQ44" s="657"/>
      <c r="CR44" s="658">
        <v>26272240</v>
      </c>
      <c r="CS44" s="659"/>
      <c r="CT44" s="659"/>
      <c r="CU44" s="659"/>
      <c r="CV44" s="659"/>
      <c r="CW44" s="659"/>
      <c r="CX44" s="659"/>
      <c r="CY44" s="660"/>
      <c r="CZ44" s="661">
        <v>16.899999999999999</v>
      </c>
      <c r="DA44" s="662"/>
      <c r="DB44" s="662"/>
      <c r="DC44" s="663"/>
      <c r="DD44" s="664">
        <v>4328717</v>
      </c>
      <c r="DE44" s="659"/>
      <c r="DF44" s="659"/>
      <c r="DG44" s="659"/>
      <c r="DH44" s="659"/>
      <c r="DI44" s="659"/>
      <c r="DJ44" s="659"/>
      <c r="DK44" s="660"/>
      <c r="DL44" s="665"/>
      <c r="DM44" s="666"/>
      <c r="DN44" s="666"/>
      <c r="DO44" s="666"/>
      <c r="DP44" s="666"/>
      <c r="DQ44" s="666"/>
      <c r="DR44" s="666"/>
      <c r="DS44" s="666"/>
      <c r="DT44" s="666"/>
      <c r="DU44" s="666"/>
      <c r="DV44" s="667"/>
      <c r="DW44" s="668"/>
      <c r="DX44" s="669"/>
      <c r="DY44" s="669"/>
      <c r="DZ44" s="669"/>
      <c r="EA44" s="669"/>
      <c r="EB44" s="669"/>
      <c r="EC44" s="670"/>
    </row>
    <row r="45" spans="2:133" ht="11.25" customHeight="1" x14ac:dyDescent="0.2">
      <c r="B45" s="675" t="s">
        <v>346</v>
      </c>
      <c r="C45" s="675"/>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5"/>
      <c r="AL45" s="675"/>
      <c r="AM45" s="675"/>
      <c r="AN45" s="675"/>
      <c r="AO45" s="675"/>
      <c r="AP45" s="675"/>
      <c r="AQ45" s="675"/>
      <c r="AR45" s="675"/>
      <c r="AS45" s="675"/>
      <c r="AT45" s="675"/>
      <c r="AU45" s="675"/>
      <c r="AV45" s="675"/>
      <c r="AW45" s="675"/>
      <c r="AX45" s="675"/>
      <c r="AY45" s="675"/>
      <c r="AZ45" s="675"/>
      <c r="BA45" s="675"/>
      <c r="BB45" s="675"/>
      <c r="BC45" s="675"/>
      <c r="BD45" s="675"/>
      <c r="BE45" s="675"/>
      <c r="BF45" s="675"/>
      <c r="BG45" s="675"/>
      <c r="BH45" s="675"/>
      <c r="BI45" s="675"/>
      <c r="BJ45" s="675"/>
      <c r="BK45" s="675"/>
      <c r="BL45" s="675"/>
      <c r="BM45" s="675"/>
      <c r="BN45" s="675"/>
      <c r="BO45" s="675"/>
      <c r="BP45" s="675"/>
      <c r="BQ45" s="675"/>
      <c r="BR45" s="675"/>
      <c r="BS45" s="675"/>
      <c r="BT45" s="675"/>
      <c r="BU45" s="675"/>
      <c r="BV45" s="675"/>
      <c r="BW45" s="675"/>
      <c r="BX45" s="675"/>
      <c r="BY45" s="675"/>
      <c r="BZ45" s="675"/>
      <c r="CA45" s="675"/>
      <c r="CB45" s="675"/>
      <c r="CC45" s="676"/>
      <c r="CD45" s="679"/>
      <c r="CE45" s="680"/>
      <c r="CF45" s="655" t="s">
        <v>347</v>
      </c>
      <c r="CG45" s="656"/>
      <c r="CH45" s="656"/>
      <c r="CI45" s="656"/>
      <c r="CJ45" s="656"/>
      <c r="CK45" s="656"/>
      <c r="CL45" s="656"/>
      <c r="CM45" s="656"/>
      <c r="CN45" s="656"/>
      <c r="CO45" s="656"/>
      <c r="CP45" s="656"/>
      <c r="CQ45" s="657"/>
      <c r="CR45" s="658">
        <v>12952583</v>
      </c>
      <c r="CS45" s="671"/>
      <c r="CT45" s="671"/>
      <c r="CU45" s="671"/>
      <c r="CV45" s="671"/>
      <c r="CW45" s="671"/>
      <c r="CX45" s="671"/>
      <c r="CY45" s="672"/>
      <c r="CZ45" s="661">
        <v>8.3000000000000007</v>
      </c>
      <c r="DA45" s="673"/>
      <c r="DB45" s="673"/>
      <c r="DC45" s="674"/>
      <c r="DD45" s="664">
        <v>821767</v>
      </c>
      <c r="DE45" s="671"/>
      <c r="DF45" s="671"/>
      <c r="DG45" s="671"/>
      <c r="DH45" s="671"/>
      <c r="DI45" s="671"/>
      <c r="DJ45" s="671"/>
      <c r="DK45" s="672"/>
      <c r="DL45" s="665"/>
      <c r="DM45" s="666"/>
      <c r="DN45" s="666"/>
      <c r="DO45" s="666"/>
      <c r="DP45" s="666"/>
      <c r="DQ45" s="666"/>
      <c r="DR45" s="666"/>
      <c r="DS45" s="666"/>
      <c r="DT45" s="666"/>
      <c r="DU45" s="666"/>
      <c r="DV45" s="667"/>
      <c r="DW45" s="668"/>
      <c r="DX45" s="669"/>
      <c r="DY45" s="669"/>
      <c r="DZ45" s="669"/>
      <c r="EA45" s="669"/>
      <c r="EB45" s="669"/>
      <c r="EC45" s="670"/>
    </row>
    <row r="46" spans="2:133" ht="11.25" customHeight="1" x14ac:dyDescent="0.2">
      <c r="B46" s="207"/>
      <c r="CD46" s="679"/>
      <c r="CE46" s="680"/>
      <c r="CF46" s="655" t="s">
        <v>348</v>
      </c>
      <c r="CG46" s="656"/>
      <c r="CH46" s="656"/>
      <c r="CI46" s="656"/>
      <c r="CJ46" s="656"/>
      <c r="CK46" s="656"/>
      <c r="CL46" s="656"/>
      <c r="CM46" s="656"/>
      <c r="CN46" s="656"/>
      <c r="CO46" s="656"/>
      <c r="CP46" s="656"/>
      <c r="CQ46" s="657"/>
      <c r="CR46" s="658">
        <v>13037915</v>
      </c>
      <c r="CS46" s="659"/>
      <c r="CT46" s="659"/>
      <c r="CU46" s="659"/>
      <c r="CV46" s="659"/>
      <c r="CW46" s="659"/>
      <c r="CX46" s="659"/>
      <c r="CY46" s="660"/>
      <c r="CZ46" s="661">
        <v>8.4</v>
      </c>
      <c r="DA46" s="662"/>
      <c r="DB46" s="662"/>
      <c r="DC46" s="663"/>
      <c r="DD46" s="664">
        <v>3314935</v>
      </c>
      <c r="DE46" s="659"/>
      <c r="DF46" s="659"/>
      <c r="DG46" s="659"/>
      <c r="DH46" s="659"/>
      <c r="DI46" s="659"/>
      <c r="DJ46" s="659"/>
      <c r="DK46" s="660"/>
      <c r="DL46" s="665"/>
      <c r="DM46" s="666"/>
      <c r="DN46" s="666"/>
      <c r="DO46" s="666"/>
      <c r="DP46" s="666"/>
      <c r="DQ46" s="666"/>
      <c r="DR46" s="666"/>
      <c r="DS46" s="666"/>
      <c r="DT46" s="666"/>
      <c r="DU46" s="666"/>
      <c r="DV46" s="667"/>
      <c r="DW46" s="668"/>
      <c r="DX46" s="669"/>
      <c r="DY46" s="669"/>
      <c r="DZ46" s="669"/>
      <c r="EA46" s="669"/>
      <c r="EB46" s="669"/>
      <c r="EC46" s="670"/>
    </row>
    <row r="47" spans="2:133" ht="11.25" customHeight="1" x14ac:dyDescent="0.2">
      <c r="B47" s="207"/>
      <c r="CD47" s="679"/>
      <c r="CE47" s="680"/>
      <c r="CF47" s="655" t="s">
        <v>349</v>
      </c>
      <c r="CG47" s="656"/>
      <c r="CH47" s="656"/>
      <c r="CI47" s="656"/>
      <c r="CJ47" s="656"/>
      <c r="CK47" s="656"/>
      <c r="CL47" s="656"/>
      <c r="CM47" s="656"/>
      <c r="CN47" s="656"/>
      <c r="CO47" s="656"/>
      <c r="CP47" s="656"/>
      <c r="CQ47" s="657"/>
      <c r="CR47" s="658">
        <v>66105</v>
      </c>
      <c r="CS47" s="671"/>
      <c r="CT47" s="671"/>
      <c r="CU47" s="671"/>
      <c r="CV47" s="671"/>
      <c r="CW47" s="671"/>
      <c r="CX47" s="671"/>
      <c r="CY47" s="672"/>
      <c r="CZ47" s="661">
        <v>0</v>
      </c>
      <c r="DA47" s="673"/>
      <c r="DB47" s="673"/>
      <c r="DC47" s="674"/>
      <c r="DD47" s="664">
        <v>3287</v>
      </c>
      <c r="DE47" s="671"/>
      <c r="DF47" s="671"/>
      <c r="DG47" s="671"/>
      <c r="DH47" s="671"/>
      <c r="DI47" s="671"/>
      <c r="DJ47" s="671"/>
      <c r="DK47" s="672"/>
      <c r="DL47" s="665"/>
      <c r="DM47" s="666"/>
      <c r="DN47" s="666"/>
      <c r="DO47" s="666"/>
      <c r="DP47" s="666"/>
      <c r="DQ47" s="666"/>
      <c r="DR47" s="666"/>
      <c r="DS47" s="666"/>
      <c r="DT47" s="666"/>
      <c r="DU47" s="666"/>
      <c r="DV47" s="667"/>
      <c r="DW47" s="668"/>
      <c r="DX47" s="669"/>
      <c r="DY47" s="669"/>
      <c r="DZ47" s="669"/>
      <c r="EA47" s="669"/>
      <c r="EB47" s="669"/>
      <c r="EC47" s="670"/>
    </row>
    <row r="48" spans="2:133" ht="11" x14ac:dyDescent="0.2">
      <c r="B48" s="207"/>
      <c r="CD48" s="681"/>
      <c r="CE48" s="682"/>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1" t="s">
        <v>122</v>
      </c>
      <c r="DA48" s="662"/>
      <c r="DB48" s="662"/>
      <c r="DC48" s="663"/>
      <c r="DD48" s="664" t="s">
        <v>122</v>
      </c>
      <c r="DE48" s="659"/>
      <c r="DF48" s="659"/>
      <c r="DG48" s="659"/>
      <c r="DH48" s="659"/>
      <c r="DI48" s="659"/>
      <c r="DJ48" s="659"/>
      <c r="DK48" s="660"/>
      <c r="DL48" s="665"/>
      <c r="DM48" s="666"/>
      <c r="DN48" s="666"/>
      <c r="DO48" s="666"/>
      <c r="DP48" s="666"/>
      <c r="DQ48" s="666"/>
      <c r="DR48" s="666"/>
      <c r="DS48" s="666"/>
      <c r="DT48" s="666"/>
      <c r="DU48" s="666"/>
      <c r="DV48" s="667"/>
      <c r="DW48" s="668"/>
      <c r="DX48" s="669"/>
      <c r="DY48" s="669"/>
      <c r="DZ48" s="669"/>
      <c r="EA48" s="669"/>
      <c r="EB48" s="669"/>
      <c r="EC48" s="670"/>
    </row>
    <row r="49" spans="2:133" ht="11.25" customHeight="1" x14ac:dyDescent="0.2">
      <c r="B49" s="207"/>
      <c r="CD49" s="639" t="s">
        <v>351</v>
      </c>
      <c r="CE49" s="640"/>
      <c r="CF49" s="640"/>
      <c r="CG49" s="640"/>
      <c r="CH49" s="640"/>
      <c r="CI49" s="640"/>
      <c r="CJ49" s="640"/>
      <c r="CK49" s="640"/>
      <c r="CL49" s="640"/>
      <c r="CM49" s="640"/>
      <c r="CN49" s="640"/>
      <c r="CO49" s="640"/>
      <c r="CP49" s="640"/>
      <c r="CQ49" s="641"/>
      <c r="CR49" s="642">
        <v>155125522</v>
      </c>
      <c r="CS49" s="643"/>
      <c r="CT49" s="643"/>
      <c r="CU49" s="643"/>
      <c r="CV49" s="643"/>
      <c r="CW49" s="643"/>
      <c r="CX49" s="643"/>
      <c r="CY49" s="644"/>
      <c r="CZ49" s="645">
        <v>100</v>
      </c>
      <c r="DA49" s="646"/>
      <c r="DB49" s="646"/>
      <c r="DC49" s="647"/>
      <c r="DD49" s="648">
        <v>97462007</v>
      </c>
      <c r="DE49" s="643"/>
      <c r="DF49" s="643"/>
      <c r="DG49" s="643"/>
      <c r="DH49" s="643"/>
      <c r="DI49" s="643"/>
      <c r="DJ49" s="643"/>
      <c r="DK49" s="644"/>
      <c r="DL49" s="649"/>
      <c r="DM49" s="650"/>
      <c r="DN49" s="650"/>
      <c r="DO49" s="650"/>
      <c r="DP49" s="650"/>
      <c r="DQ49" s="650"/>
      <c r="DR49" s="650"/>
      <c r="DS49" s="650"/>
      <c r="DT49" s="650"/>
      <c r="DU49" s="650"/>
      <c r="DV49" s="651"/>
      <c r="DW49" s="652"/>
      <c r="DX49" s="653"/>
      <c r="DY49" s="653"/>
      <c r="DZ49" s="653"/>
      <c r="EA49" s="653"/>
      <c r="EB49" s="653"/>
      <c r="EC49" s="654"/>
    </row>
  </sheetData>
  <sheetProtection algorithmName="SHA-512" hashValue="8+fU/3rNtRxpk4vYLRmlGU9esUoe3MnEio5ntL1Ue1AZS5xln/nIc+OnYXpPvJQVAO4ATXVLBBwNJkx1M96Mhg==" saltValue="Dj08tbHrJDIGGvxvk1vq6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Z83" sqref="AZ83:BD83"/>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7" t="s">
        <v>352</v>
      </c>
      <c r="B2" s="1127"/>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7"/>
      <c r="BD2" s="1127"/>
      <c r="BE2" s="1127"/>
      <c r="BF2" s="1127"/>
      <c r="BG2" s="1127"/>
      <c r="BH2" s="1127"/>
      <c r="BI2" s="112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8" t="s">
        <v>353</v>
      </c>
      <c r="DK2" s="1129"/>
      <c r="DL2" s="1129"/>
      <c r="DM2" s="1129"/>
      <c r="DN2" s="1129"/>
      <c r="DO2" s="1130"/>
      <c r="DP2" s="210"/>
      <c r="DQ2" s="1128" t="s">
        <v>354</v>
      </c>
      <c r="DR2" s="1129"/>
      <c r="DS2" s="1129"/>
      <c r="DT2" s="1129"/>
      <c r="DU2" s="1129"/>
      <c r="DV2" s="1129"/>
      <c r="DW2" s="1129"/>
      <c r="DX2" s="1129"/>
      <c r="DY2" s="1129"/>
      <c r="DZ2" s="113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6" t="s">
        <v>355</v>
      </c>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1096"/>
      <c r="AZ4" s="214"/>
      <c r="BA4" s="214"/>
      <c r="BB4" s="214"/>
      <c r="BC4" s="214"/>
      <c r="BD4" s="214"/>
      <c r="BE4" s="215"/>
      <c r="BF4" s="215"/>
      <c r="BG4" s="215"/>
      <c r="BH4" s="215"/>
      <c r="BI4" s="215"/>
      <c r="BJ4" s="215"/>
      <c r="BK4" s="215"/>
      <c r="BL4" s="215"/>
      <c r="BM4" s="215"/>
      <c r="BN4" s="215"/>
      <c r="BO4" s="215"/>
      <c r="BP4" s="215"/>
      <c r="BQ4" s="767" t="s">
        <v>356</v>
      </c>
      <c r="BR4" s="767"/>
      <c r="BS4" s="767"/>
      <c r="BT4" s="767"/>
      <c r="BU4" s="767"/>
      <c r="BV4" s="767"/>
      <c r="BW4" s="767"/>
      <c r="BX4" s="767"/>
      <c r="BY4" s="767"/>
      <c r="BZ4" s="767"/>
      <c r="CA4" s="767"/>
      <c r="CB4" s="767"/>
      <c r="CC4" s="767"/>
      <c r="CD4" s="767"/>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216"/>
    </row>
    <row r="5" spans="1:131" s="217" customFormat="1" ht="26.25" customHeight="1" x14ac:dyDescent="0.2">
      <c r="A5" s="1032" t="s">
        <v>357</v>
      </c>
      <c r="B5" s="1033"/>
      <c r="C5" s="1033"/>
      <c r="D5" s="1033"/>
      <c r="E5" s="1033"/>
      <c r="F5" s="1033"/>
      <c r="G5" s="1033"/>
      <c r="H5" s="1033"/>
      <c r="I5" s="1033"/>
      <c r="J5" s="1033"/>
      <c r="K5" s="1033"/>
      <c r="L5" s="1033"/>
      <c r="M5" s="1033"/>
      <c r="N5" s="1033"/>
      <c r="O5" s="1033"/>
      <c r="P5" s="1034"/>
      <c r="Q5" s="1038" t="s">
        <v>358</v>
      </c>
      <c r="R5" s="1039"/>
      <c r="S5" s="1039"/>
      <c r="T5" s="1039"/>
      <c r="U5" s="1040"/>
      <c r="V5" s="1038" t="s">
        <v>359</v>
      </c>
      <c r="W5" s="1039"/>
      <c r="X5" s="1039"/>
      <c r="Y5" s="1039"/>
      <c r="Z5" s="1040"/>
      <c r="AA5" s="1038" t="s">
        <v>360</v>
      </c>
      <c r="AB5" s="1039"/>
      <c r="AC5" s="1039"/>
      <c r="AD5" s="1039"/>
      <c r="AE5" s="1039"/>
      <c r="AF5" s="1131" t="s">
        <v>361</v>
      </c>
      <c r="AG5" s="1039"/>
      <c r="AH5" s="1039"/>
      <c r="AI5" s="1039"/>
      <c r="AJ5" s="1052"/>
      <c r="AK5" s="1039" t="s">
        <v>362</v>
      </c>
      <c r="AL5" s="1039"/>
      <c r="AM5" s="1039"/>
      <c r="AN5" s="1039"/>
      <c r="AO5" s="1040"/>
      <c r="AP5" s="1038" t="s">
        <v>363</v>
      </c>
      <c r="AQ5" s="1039"/>
      <c r="AR5" s="1039"/>
      <c r="AS5" s="1039"/>
      <c r="AT5" s="1040"/>
      <c r="AU5" s="1038" t="s">
        <v>364</v>
      </c>
      <c r="AV5" s="1039"/>
      <c r="AW5" s="1039"/>
      <c r="AX5" s="1039"/>
      <c r="AY5" s="1052"/>
      <c r="AZ5" s="214"/>
      <c r="BA5" s="214"/>
      <c r="BB5" s="214"/>
      <c r="BC5" s="214"/>
      <c r="BD5" s="214"/>
      <c r="BE5" s="215"/>
      <c r="BF5" s="215"/>
      <c r="BG5" s="215"/>
      <c r="BH5" s="215"/>
      <c r="BI5" s="215"/>
      <c r="BJ5" s="215"/>
      <c r="BK5" s="215"/>
      <c r="BL5" s="215"/>
      <c r="BM5" s="215"/>
      <c r="BN5" s="215"/>
      <c r="BO5" s="215"/>
      <c r="BP5" s="215"/>
      <c r="BQ5" s="1032" t="s">
        <v>365</v>
      </c>
      <c r="BR5" s="1033"/>
      <c r="BS5" s="1033"/>
      <c r="BT5" s="1033"/>
      <c r="BU5" s="1033"/>
      <c r="BV5" s="1033"/>
      <c r="BW5" s="1033"/>
      <c r="BX5" s="1033"/>
      <c r="BY5" s="1033"/>
      <c r="BZ5" s="1033"/>
      <c r="CA5" s="1033"/>
      <c r="CB5" s="1033"/>
      <c r="CC5" s="1033"/>
      <c r="CD5" s="1033"/>
      <c r="CE5" s="1033"/>
      <c r="CF5" s="1033"/>
      <c r="CG5" s="1034"/>
      <c r="CH5" s="1038" t="s">
        <v>366</v>
      </c>
      <c r="CI5" s="1039"/>
      <c r="CJ5" s="1039"/>
      <c r="CK5" s="1039"/>
      <c r="CL5" s="1040"/>
      <c r="CM5" s="1038" t="s">
        <v>367</v>
      </c>
      <c r="CN5" s="1039"/>
      <c r="CO5" s="1039"/>
      <c r="CP5" s="1039"/>
      <c r="CQ5" s="1040"/>
      <c r="CR5" s="1038" t="s">
        <v>368</v>
      </c>
      <c r="CS5" s="1039"/>
      <c r="CT5" s="1039"/>
      <c r="CU5" s="1039"/>
      <c r="CV5" s="1040"/>
      <c r="CW5" s="1038" t="s">
        <v>369</v>
      </c>
      <c r="CX5" s="1039"/>
      <c r="CY5" s="1039"/>
      <c r="CZ5" s="1039"/>
      <c r="DA5" s="1040"/>
      <c r="DB5" s="1038" t="s">
        <v>370</v>
      </c>
      <c r="DC5" s="1039"/>
      <c r="DD5" s="1039"/>
      <c r="DE5" s="1039"/>
      <c r="DF5" s="1040"/>
      <c r="DG5" s="1121" t="s">
        <v>371</v>
      </c>
      <c r="DH5" s="1122"/>
      <c r="DI5" s="1122"/>
      <c r="DJ5" s="1122"/>
      <c r="DK5" s="1123"/>
      <c r="DL5" s="1121" t="s">
        <v>372</v>
      </c>
      <c r="DM5" s="1122"/>
      <c r="DN5" s="1122"/>
      <c r="DO5" s="1122"/>
      <c r="DP5" s="1123"/>
      <c r="DQ5" s="1038" t="s">
        <v>373</v>
      </c>
      <c r="DR5" s="1039"/>
      <c r="DS5" s="1039"/>
      <c r="DT5" s="1039"/>
      <c r="DU5" s="1040"/>
      <c r="DV5" s="1038" t="s">
        <v>364</v>
      </c>
      <c r="DW5" s="1039"/>
      <c r="DX5" s="1039"/>
      <c r="DY5" s="1039"/>
      <c r="DZ5" s="1052"/>
      <c r="EA5" s="216"/>
    </row>
    <row r="6" spans="1:131" s="217" customFormat="1" ht="26.25" customHeight="1" thickBot="1" x14ac:dyDescent="0.25">
      <c r="A6" s="1035"/>
      <c r="B6" s="1036"/>
      <c r="C6" s="1036"/>
      <c r="D6" s="1036"/>
      <c r="E6" s="1036"/>
      <c r="F6" s="1036"/>
      <c r="G6" s="1036"/>
      <c r="H6" s="1036"/>
      <c r="I6" s="1036"/>
      <c r="J6" s="1036"/>
      <c r="K6" s="1036"/>
      <c r="L6" s="1036"/>
      <c r="M6" s="1036"/>
      <c r="N6" s="1036"/>
      <c r="O6" s="1036"/>
      <c r="P6" s="1037"/>
      <c r="Q6" s="1041"/>
      <c r="R6" s="1042"/>
      <c r="S6" s="1042"/>
      <c r="T6" s="1042"/>
      <c r="U6" s="1043"/>
      <c r="V6" s="1041"/>
      <c r="W6" s="1042"/>
      <c r="X6" s="1042"/>
      <c r="Y6" s="1042"/>
      <c r="Z6" s="1043"/>
      <c r="AA6" s="1041"/>
      <c r="AB6" s="1042"/>
      <c r="AC6" s="1042"/>
      <c r="AD6" s="1042"/>
      <c r="AE6" s="1042"/>
      <c r="AF6" s="1132"/>
      <c r="AG6" s="1042"/>
      <c r="AH6" s="1042"/>
      <c r="AI6" s="1042"/>
      <c r="AJ6" s="1053"/>
      <c r="AK6" s="1042"/>
      <c r="AL6" s="1042"/>
      <c r="AM6" s="1042"/>
      <c r="AN6" s="1042"/>
      <c r="AO6" s="1043"/>
      <c r="AP6" s="1041"/>
      <c r="AQ6" s="1042"/>
      <c r="AR6" s="1042"/>
      <c r="AS6" s="1042"/>
      <c r="AT6" s="1043"/>
      <c r="AU6" s="1041"/>
      <c r="AV6" s="1042"/>
      <c r="AW6" s="1042"/>
      <c r="AX6" s="1042"/>
      <c r="AY6" s="1053"/>
      <c r="AZ6" s="214"/>
      <c r="BA6" s="214"/>
      <c r="BB6" s="214"/>
      <c r="BC6" s="214"/>
      <c r="BD6" s="214"/>
      <c r="BE6" s="215"/>
      <c r="BF6" s="215"/>
      <c r="BG6" s="215"/>
      <c r="BH6" s="215"/>
      <c r="BI6" s="215"/>
      <c r="BJ6" s="215"/>
      <c r="BK6" s="215"/>
      <c r="BL6" s="215"/>
      <c r="BM6" s="215"/>
      <c r="BN6" s="215"/>
      <c r="BO6" s="215"/>
      <c r="BP6" s="215"/>
      <c r="BQ6" s="1035"/>
      <c r="BR6" s="1036"/>
      <c r="BS6" s="1036"/>
      <c r="BT6" s="1036"/>
      <c r="BU6" s="1036"/>
      <c r="BV6" s="1036"/>
      <c r="BW6" s="1036"/>
      <c r="BX6" s="1036"/>
      <c r="BY6" s="1036"/>
      <c r="BZ6" s="1036"/>
      <c r="CA6" s="1036"/>
      <c r="CB6" s="1036"/>
      <c r="CC6" s="1036"/>
      <c r="CD6" s="1036"/>
      <c r="CE6" s="1036"/>
      <c r="CF6" s="1036"/>
      <c r="CG6" s="1037"/>
      <c r="CH6" s="1041"/>
      <c r="CI6" s="1042"/>
      <c r="CJ6" s="1042"/>
      <c r="CK6" s="1042"/>
      <c r="CL6" s="1043"/>
      <c r="CM6" s="1041"/>
      <c r="CN6" s="1042"/>
      <c r="CO6" s="1042"/>
      <c r="CP6" s="1042"/>
      <c r="CQ6" s="1043"/>
      <c r="CR6" s="1041"/>
      <c r="CS6" s="1042"/>
      <c r="CT6" s="1042"/>
      <c r="CU6" s="1042"/>
      <c r="CV6" s="1043"/>
      <c r="CW6" s="1041"/>
      <c r="CX6" s="1042"/>
      <c r="CY6" s="1042"/>
      <c r="CZ6" s="1042"/>
      <c r="DA6" s="1043"/>
      <c r="DB6" s="1041"/>
      <c r="DC6" s="1042"/>
      <c r="DD6" s="1042"/>
      <c r="DE6" s="1042"/>
      <c r="DF6" s="1043"/>
      <c r="DG6" s="1124"/>
      <c r="DH6" s="1125"/>
      <c r="DI6" s="1125"/>
      <c r="DJ6" s="1125"/>
      <c r="DK6" s="1126"/>
      <c r="DL6" s="1124"/>
      <c r="DM6" s="1125"/>
      <c r="DN6" s="1125"/>
      <c r="DO6" s="1125"/>
      <c r="DP6" s="1126"/>
      <c r="DQ6" s="1041"/>
      <c r="DR6" s="1042"/>
      <c r="DS6" s="1042"/>
      <c r="DT6" s="1042"/>
      <c r="DU6" s="1043"/>
      <c r="DV6" s="1041"/>
      <c r="DW6" s="1042"/>
      <c r="DX6" s="1042"/>
      <c r="DY6" s="1042"/>
      <c r="DZ6" s="1053"/>
      <c r="EA6" s="216"/>
    </row>
    <row r="7" spans="1:131" s="217" customFormat="1" ht="26.25" customHeight="1" thickTop="1" x14ac:dyDescent="0.2">
      <c r="A7" s="218">
        <v>1</v>
      </c>
      <c r="B7" s="1084" t="s">
        <v>374</v>
      </c>
      <c r="C7" s="1085"/>
      <c r="D7" s="1085"/>
      <c r="E7" s="1085"/>
      <c r="F7" s="1085"/>
      <c r="G7" s="1085"/>
      <c r="H7" s="1085"/>
      <c r="I7" s="1085"/>
      <c r="J7" s="1085"/>
      <c r="K7" s="1085"/>
      <c r="L7" s="1085"/>
      <c r="M7" s="1085"/>
      <c r="N7" s="1085"/>
      <c r="O7" s="1085"/>
      <c r="P7" s="1086"/>
      <c r="Q7" s="1139">
        <v>160788</v>
      </c>
      <c r="R7" s="1140"/>
      <c r="S7" s="1140"/>
      <c r="T7" s="1140"/>
      <c r="U7" s="1140"/>
      <c r="V7" s="1140">
        <v>154355</v>
      </c>
      <c r="W7" s="1140"/>
      <c r="X7" s="1140"/>
      <c r="Y7" s="1140"/>
      <c r="Z7" s="1140"/>
      <c r="AA7" s="1140">
        <v>6433</v>
      </c>
      <c r="AB7" s="1140"/>
      <c r="AC7" s="1140"/>
      <c r="AD7" s="1140"/>
      <c r="AE7" s="1141"/>
      <c r="AF7" s="1142">
        <v>6116</v>
      </c>
      <c r="AG7" s="1143"/>
      <c r="AH7" s="1143"/>
      <c r="AI7" s="1143"/>
      <c r="AJ7" s="1144"/>
      <c r="AK7" s="1145">
        <v>11040</v>
      </c>
      <c r="AL7" s="1146"/>
      <c r="AM7" s="1146"/>
      <c r="AN7" s="1146"/>
      <c r="AO7" s="1146"/>
      <c r="AP7" s="1146">
        <v>95470</v>
      </c>
      <c r="AQ7" s="1146"/>
      <c r="AR7" s="1146"/>
      <c r="AS7" s="1146"/>
      <c r="AT7" s="1146"/>
      <c r="AU7" s="1147"/>
      <c r="AV7" s="1147"/>
      <c r="AW7" s="1147"/>
      <c r="AX7" s="1147"/>
      <c r="AY7" s="1148"/>
      <c r="AZ7" s="214"/>
      <c r="BA7" s="214"/>
      <c r="BB7" s="214"/>
      <c r="BC7" s="214"/>
      <c r="BD7" s="214"/>
      <c r="BE7" s="215"/>
      <c r="BF7" s="215"/>
      <c r="BG7" s="215"/>
      <c r="BH7" s="215"/>
      <c r="BI7" s="215"/>
      <c r="BJ7" s="215"/>
      <c r="BK7" s="215"/>
      <c r="BL7" s="215"/>
      <c r="BM7" s="215"/>
      <c r="BN7" s="215"/>
      <c r="BO7" s="215"/>
      <c r="BP7" s="215"/>
      <c r="BQ7" s="218">
        <v>1</v>
      </c>
      <c r="BR7" s="219"/>
      <c r="BS7" s="1136" t="s">
        <v>573</v>
      </c>
      <c r="BT7" s="1137"/>
      <c r="BU7" s="1137"/>
      <c r="BV7" s="1137"/>
      <c r="BW7" s="1137"/>
      <c r="BX7" s="1137"/>
      <c r="BY7" s="1137"/>
      <c r="BZ7" s="1137"/>
      <c r="CA7" s="1137"/>
      <c r="CB7" s="1137"/>
      <c r="CC7" s="1137"/>
      <c r="CD7" s="1137"/>
      <c r="CE7" s="1137"/>
      <c r="CF7" s="1137"/>
      <c r="CG7" s="1149"/>
      <c r="CH7" s="1133">
        <v>83</v>
      </c>
      <c r="CI7" s="1134"/>
      <c r="CJ7" s="1134"/>
      <c r="CK7" s="1134"/>
      <c r="CL7" s="1135"/>
      <c r="CM7" s="1133">
        <v>603</v>
      </c>
      <c r="CN7" s="1134"/>
      <c r="CO7" s="1134"/>
      <c r="CP7" s="1134"/>
      <c r="CQ7" s="1135"/>
      <c r="CR7" s="1133">
        <v>155</v>
      </c>
      <c r="CS7" s="1134"/>
      <c r="CT7" s="1134"/>
      <c r="CU7" s="1134"/>
      <c r="CV7" s="1135"/>
      <c r="CW7" s="1133">
        <v>91</v>
      </c>
      <c r="CX7" s="1134"/>
      <c r="CY7" s="1134"/>
      <c r="CZ7" s="1134"/>
      <c r="DA7" s="1135"/>
      <c r="DB7" s="1133" t="s">
        <v>563</v>
      </c>
      <c r="DC7" s="1134"/>
      <c r="DD7" s="1134"/>
      <c r="DE7" s="1134"/>
      <c r="DF7" s="1135"/>
      <c r="DG7" s="1133" t="s">
        <v>563</v>
      </c>
      <c r="DH7" s="1134"/>
      <c r="DI7" s="1134"/>
      <c r="DJ7" s="1134"/>
      <c r="DK7" s="1135"/>
      <c r="DL7" s="1133" t="s">
        <v>563</v>
      </c>
      <c r="DM7" s="1134"/>
      <c r="DN7" s="1134"/>
      <c r="DO7" s="1134"/>
      <c r="DP7" s="1135"/>
      <c r="DQ7" s="1133" t="s">
        <v>563</v>
      </c>
      <c r="DR7" s="1134"/>
      <c r="DS7" s="1134"/>
      <c r="DT7" s="1134"/>
      <c r="DU7" s="1135"/>
      <c r="DV7" s="1136"/>
      <c r="DW7" s="1137"/>
      <c r="DX7" s="1137"/>
      <c r="DY7" s="1137"/>
      <c r="DZ7" s="1138"/>
      <c r="EA7" s="216"/>
    </row>
    <row r="8" spans="1:131" s="217" customFormat="1" ht="26.25" customHeight="1" x14ac:dyDescent="0.2">
      <c r="A8" s="220">
        <v>2</v>
      </c>
      <c r="B8" s="1067" t="s">
        <v>375</v>
      </c>
      <c r="C8" s="1068"/>
      <c r="D8" s="1068"/>
      <c r="E8" s="1068"/>
      <c r="F8" s="1068"/>
      <c r="G8" s="1068"/>
      <c r="H8" s="1068"/>
      <c r="I8" s="1068"/>
      <c r="J8" s="1068"/>
      <c r="K8" s="1068"/>
      <c r="L8" s="1068"/>
      <c r="M8" s="1068"/>
      <c r="N8" s="1068"/>
      <c r="O8" s="1068"/>
      <c r="P8" s="1069"/>
      <c r="Q8" s="1075">
        <v>1</v>
      </c>
      <c r="R8" s="1076"/>
      <c r="S8" s="1076"/>
      <c r="T8" s="1076"/>
      <c r="U8" s="1076"/>
      <c r="V8" s="1076">
        <v>1</v>
      </c>
      <c r="W8" s="1076"/>
      <c r="X8" s="1076"/>
      <c r="Y8" s="1076"/>
      <c r="Z8" s="1076"/>
      <c r="AA8" s="1076" t="s">
        <v>561</v>
      </c>
      <c r="AB8" s="1076"/>
      <c r="AC8" s="1076"/>
      <c r="AD8" s="1076"/>
      <c r="AE8" s="1077"/>
      <c r="AF8" s="1072" t="s">
        <v>122</v>
      </c>
      <c r="AG8" s="1073"/>
      <c r="AH8" s="1073"/>
      <c r="AI8" s="1073"/>
      <c r="AJ8" s="1074"/>
      <c r="AK8" s="1117">
        <v>1</v>
      </c>
      <c r="AL8" s="1118"/>
      <c r="AM8" s="1118"/>
      <c r="AN8" s="1118"/>
      <c r="AO8" s="1118"/>
      <c r="AP8" s="1118" t="s">
        <v>561</v>
      </c>
      <c r="AQ8" s="1118"/>
      <c r="AR8" s="1118"/>
      <c r="AS8" s="1118"/>
      <c r="AT8" s="1118"/>
      <c r="AU8" s="1119"/>
      <c r="AV8" s="1119"/>
      <c r="AW8" s="1119"/>
      <c r="AX8" s="1119"/>
      <c r="AY8" s="1120"/>
      <c r="AZ8" s="214"/>
      <c r="BA8" s="214"/>
      <c r="BB8" s="214"/>
      <c r="BC8" s="214"/>
      <c r="BD8" s="214"/>
      <c r="BE8" s="215"/>
      <c r="BF8" s="215"/>
      <c r="BG8" s="215"/>
      <c r="BH8" s="215"/>
      <c r="BI8" s="215"/>
      <c r="BJ8" s="215"/>
      <c r="BK8" s="215"/>
      <c r="BL8" s="215"/>
      <c r="BM8" s="215"/>
      <c r="BN8" s="215"/>
      <c r="BO8" s="215"/>
      <c r="BP8" s="215"/>
      <c r="BQ8" s="220">
        <v>2</v>
      </c>
      <c r="BR8" s="221"/>
      <c r="BS8" s="1029" t="s">
        <v>574</v>
      </c>
      <c r="BT8" s="1030"/>
      <c r="BU8" s="1030"/>
      <c r="BV8" s="1030"/>
      <c r="BW8" s="1030"/>
      <c r="BX8" s="1030"/>
      <c r="BY8" s="1030"/>
      <c r="BZ8" s="1030"/>
      <c r="CA8" s="1030"/>
      <c r="CB8" s="1030"/>
      <c r="CC8" s="1030"/>
      <c r="CD8" s="1030"/>
      <c r="CE8" s="1030"/>
      <c r="CF8" s="1030"/>
      <c r="CG8" s="1051"/>
      <c r="CH8" s="1026">
        <v>63</v>
      </c>
      <c r="CI8" s="1027"/>
      <c r="CJ8" s="1027"/>
      <c r="CK8" s="1027"/>
      <c r="CL8" s="1028"/>
      <c r="CM8" s="1026">
        <v>298</v>
      </c>
      <c r="CN8" s="1027"/>
      <c r="CO8" s="1027"/>
      <c r="CP8" s="1027"/>
      <c r="CQ8" s="1028"/>
      <c r="CR8" s="1026">
        <v>125</v>
      </c>
      <c r="CS8" s="1027"/>
      <c r="CT8" s="1027"/>
      <c r="CU8" s="1027"/>
      <c r="CV8" s="1028"/>
      <c r="CW8" s="1026">
        <v>119</v>
      </c>
      <c r="CX8" s="1027"/>
      <c r="CY8" s="1027"/>
      <c r="CZ8" s="1027"/>
      <c r="DA8" s="1028"/>
      <c r="DB8" s="1026" t="s">
        <v>563</v>
      </c>
      <c r="DC8" s="1027"/>
      <c r="DD8" s="1027"/>
      <c r="DE8" s="1027"/>
      <c r="DF8" s="1028"/>
      <c r="DG8" s="1026" t="s">
        <v>563</v>
      </c>
      <c r="DH8" s="1027"/>
      <c r="DI8" s="1027"/>
      <c r="DJ8" s="1027"/>
      <c r="DK8" s="1028"/>
      <c r="DL8" s="1026" t="s">
        <v>563</v>
      </c>
      <c r="DM8" s="1027"/>
      <c r="DN8" s="1027"/>
      <c r="DO8" s="1027"/>
      <c r="DP8" s="1028"/>
      <c r="DQ8" s="1026" t="s">
        <v>563</v>
      </c>
      <c r="DR8" s="1027"/>
      <c r="DS8" s="1027"/>
      <c r="DT8" s="1027"/>
      <c r="DU8" s="1028"/>
      <c r="DV8" s="1029"/>
      <c r="DW8" s="1030"/>
      <c r="DX8" s="1030"/>
      <c r="DY8" s="1030"/>
      <c r="DZ8" s="1031"/>
      <c r="EA8" s="216"/>
    </row>
    <row r="9" spans="1:131" s="217" customFormat="1" ht="26.25" customHeight="1" x14ac:dyDescent="0.2">
      <c r="A9" s="220">
        <v>3</v>
      </c>
      <c r="B9" s="1067" t="s">
        <v>376</v>
      </c>
      <c r="C9" s="1068"/>
      <c r="D9" s="1068"/>
      <c r="E9" s="1068"/>
      <c r="F9" s="1068"/>
      <c r="G9" s="1068"/>
      <c r="H9" s="1068"/>
      <c r="I9" s="1068"/>
      <c r="J9" s="1068"/>
      <c r="K9" s="1068"/>
      <c r="L9" s="1068"/>
      <c r="M9" s="1068"/>
      <c r="N9" s="1068"/>
      <c r="O9" s="1068"/>
      <c r="P9" s="1069"/>
      <c r="Q9" s="1075">
        <v>18</v>
      </c>
      <c r="R9" s="1076"/>
      <c r="S9" s="1076"/>
      <c r="T9" s="1076"/>
      <c r="U9" s="1076"/>
      <c r="V9" s="1076">
        <v>8</v>
      </c>
      <c r="W9" s="1076"/>
      <c r="X9" s="1076"/>
      <c r="Y9" s="1076"/>
      <c r="Z9" s="1076"/>
      <c r="AA9" s="1076">
        <v>10</v>
      </c>
      <c r="AB9" s="1076"/>
      <c r="AC9" s="1076"/>
      <c r="AD9" s="1076"/>
      <c r="AE9" s="1077"/>
      <c r="AF9" s="1072">
        <v>10</v>
      </c>
      <c r="AG9" s="1073"/>
      <c r="AH9" s="1073"/>
      <c r="AI9" s="1073"/>
      <c r="AJ9" s="1074"/>
      <c r="AK9" s="1117">
        <v>0</v>
      </c>
      <c r="AL9" s="1118"/>
      <c r="AM9" s="1118"/>
      <c r="AN9" s="1118"/>
      <c r="AO9" s="1118"/>
      <c r="AP9" s="1118">
        <v>21</v>
      </c>
      <c r="AQ9" s="1118"/>
      <c r="AR9" s="1118"/>
      <c r="AS9" s="1118"/>
      <c r="AT9" s="1118"/>
      <c r="AU9" s="1119"/>
      <c r="AV9" s="1119"/>
      <c r="AW9" s="1119"/>
      <c r="AX9" s="1119"/>
      <c r="AY9" s="1120"/>
      <c r="AZ9" s="214"/>
      <c r="BA9" s="214"/>
      <c r="BB9" s="214"/>
      <c r="BC9" s="214"/>
      <c r="BD9" s="214"/>
      <c r="BE9" s="215"/>
      <c r="BF9" s="215"/>
      <c r="BG9" s="215"/>
      <c r="BH9" s="215"/>
      <c r="BI9" s="215"/>
      <c r="BJ9" s="215"/>
      <c r="BK9" s="215"/>
      <c r="BL9" s="215"/>
      <c r="BM9" s="215"/>
      <c r="BN9" s="215"/>
      <c r="BO9" s="215"/>
      <c r="BP9" s="215"/>
      <c r="BQ9" s="220">
        <v>3</v>
      </c>
      <c r="BR9" s="221"/>
      <c r="BS9" s="1029" t="s">
        <v>575</v>
      </c>
      <c r="BT9" s="1030"/>
      <c r="BU9" s="1030"/>
      <c r="BV9" s="1030"/>
      <c r="BW9" s="1030"/>
      <c r="BX9" s="1030"/>
      <c r="BY9" s="1030"/>
      <c r="BZ9" s="1030"/>
      <c r="CA9" s="1030"/>
      <c r="CB9" s="1030"/>
      <c r="CC9" s="1030"/>
      <c r="CD9" s="1030"/>
      <c r="CE9" s="1030"/>
      <c r="CF9" s="1030"/>
      <c r="CG9" s="1051"/>
      <c r="CH9" s="1026">
        <v>-2</v>
      </c>
      <c r="CI9" s="1027"/>
      <c r="CJ9" s="1027"/>
      <c r="CK9" s="1027"/>
      <c r="CL9" s="1028"/>
      <c r="CM9" s="1026">
        <v>48</v>
      </c>
      <c r="CN9" s="1027"/>
      <c r="CO9" s="1027"/>
      <c r="CP9" s="1027"/>
      <c r="CQ9" s="1028"/>
      <c r="CR9" s="1026">
        <v>15</v>
      </c>
      <c r="CS9" s="1027"/>
      <c r="CT9" s="1027"/>
      <c r="CU9" s="1027"/>
      <c r="CV9" s="1028"/>
      <c r="CW9" s="1026">
        <v>66</v>
      </c>
      <c r="CX9" s="1027"/>
      <c r="CY9" s="1027"/>
      <c r="CZ9" s="1027"/>
      <c r="DA9" s="1028"/>
      <c r="DB9" s="1026" t="s">
        <v>563</v>
      </c>
      <c r="DC9" s="1027"/>
      <c r="DD9" s="1027"/>
      <c r="DE9" s="1027"/>
      <c r="DF9" s="1028"/>
      <c r="DG9" s="1026" t="s">
        <v>563</v>
      </c>
      <c r="DH9" s="1027"/>
      <c r="DI9" s="1027"/>
      <c r="DJ9" s="1027"/>
      <c r="DK9" s="1028"/>
      <c r="DL9" s="1026" t="s">
        <v>563</v>
      </c>
      <c r="DM9" s="1027"/>
      <c r="DN9" s="1027"/>
      <c r="DO9" s="1027"/>
      <c r="DP9" s="1028"/>
      <c r="DQ9" s="1026" t="s">
        <v>563</v>
      </c>
      <c r="DR9" s="1027"/>
      <c r="DS9" s="1027"/>
      <c r="DT9" s="1027"/>
      <c r="DU9" s="1028"/>
      <c r="DV9" s="1029"/>
      <c r="DW9" s="1030"/>
      <c r="DX9" s="1030"/>
      <c r="DY9" s="1030"/>
      <c r="DZ9" s="1031"/>
      <c r="EA9" s="216"/>
    </row>
    <row r="10" spans="1:131" s="217" customFormat="1" ht="26.25" customHeight="1" x14ac:dyDescent="0.2">
      <c r="A10" s="220">
        <v>4</v>
      </c>
      <c r="B10" s="1067" t="s">
        <v>377</v>
      </c>
      <c r="C10" s="1068"/>
      <c r="D10" s="1068"/>
      <c r="E10" s="1068"/>
      <c r="F10" s="1068"/>
      <c r="G10" s="1068"/>
      <c r="H10" s="1068"/>
      <c r="I10" s="1068"/>
      <c r="J10" s="1068"/>
      <c r="K10" s="1068"/>
      <c r="L10" s="1068"/>
      <c r="M10" s="1068"/>
      <c r="N10" s="1068"/>
      <c r="O10" s="1068"/>
      <c r="P10" s="1069"/>
      <c r="Q10" s="1075">
        <v>23</v>
      </c>
      <c r="R10" s="1076"/>
      <c r="S10" s="1076"/>
      <c r="T10" s="1076"/>
      <c r="U10" s="1076"/>
      <c r="V10" s="1076">
        <v>23</v>
      </c>
      <c r="W10" s="1076"/>
      <c r="X10" s="1076"/>
      <c r="Y10" s="1076"/>
      <c r="Z10" s="1076"/>
      <c r="AA10" s="1076" t="s">
        <v>561</v>
      </c>
      <c r="AB10" s="1076"/>
      <c r="AC10" s="1076"/>
      <c r="AD10" s="1076"/>
      <c r="AE10" s="1077"/>
      <c r="AF10" s="1072" t="s">
        <v>122</v>
      </c>
      <c r="AG10" s="1073"/>
      <c r="AH10" s="1073"/>
      <c r="AI10" s="1073"/>
      <c r="AJ10" s="1074"/>
      <c r="AK10" s="1117" t="s">
        <v>562</v>
      </c>
      <c r="AL10" s="1118"/>
      <c r="AM10" s="1118"/>
      <c r="AN10" s="1118"/>
      <c r="AO10" s="1118"/>
      <c r="AP10" s="1118" t="s">
        <v>561</v>
      </c>
      <c r="AQ10" s="1118"/>
      <c r="AR10" s="1118"/>
      <c r="AS10" s="1118"/>
      <c r="AT10" s="1118"/>
      <c r="AU10" s="1119"/>
      <c r="AV10" s="1119"/>
      <c r="AW10" s="1119"/>
      <c r="AX10" s="1119"/>
      <c r="AY10" s="1120"/>
      <c r="AZ10" s="214"/>
      <c r="BA10" s="214"/>
      <c r="BB10" s="214"/>
      <c r="BC10" s="214"/>
      <c r="BD10" s="214"/>
      <c r="BE10" s="215"/>
      <c r="BF10" s="215"/>
      <c r="BG10" s="215"/>
      <c r="BH10" s="215"/>
      <c r="BI10" s="215"/>
      <c r="BJ10" s="215"/>
      <c r="BK10" s="215"/>
      <c r="BL10" s="215"/>
      <c r="BM10" s="215"/>
      <c r="BN10" s="215"/>
      <c r="BO10" s="215"/>
      <c r="BP10" s="215"/>
      <c r="BQ10" s="220">
        <v>4</v>
      </c>
      <c r="BR10" s="221"/>
      <c r="BS10" s="1029" t="s">
        <v>576</v>
      </c>
      <c r="BT10" s="1030"/>
      <c r="BU10" s="1030"/>
      <c r="BV10" s="1030"/>
      <c r="BW10" s="1030"/>
      <c r="BX10" s="1030"/>
      <c r="BY10" s="1030"/>
      <c r="BZ10" s="1030"/>
      <c r="CA10" s="1030"/>
      <c r="CB10" s="1030"/>
      <c r="CC10" s="1030"/>
      <c r="CD10" s="1030"/>
      <c r="CE10" s="1030"/>
      <c r="CF10" s="1030"/>
      <c r="CG10" s="1051"/>
      <c r="CH10" s="1026">
        <v>-3</v>
      </c>
      <c r="CI10" s="1027"/>
      <c r="CJ10" s="1027"/>
      <c r="CK10" s="1027"/>
      <c r="CL10" s="1028"/>
      <c r="CM10" s="1026">
        <v>132</v>
      </c>
      <c r="CN10" s="1027"/>
      <c r="CO10" s="1027"/>
      <c r="CP10" s="1027"/>
      <c r="CQ10" s="1028"/>
      <c r="CR10" s="1026">
        <v>70</v>
      </c>
      <c r="CS10" s="1027"/>
      <c r="CT10" s="1027"/>
      <c r="CU10" s="1027"/>
      <c r="CV10" s="1028"/>
      <c r="CW10" s="1026">
        <v>34</v>
      </c>
      <c r="CX10" s="1027"/>
      <c r="CY10" s="1027"/>
      <c r="CZ10" s="1027"/>
      <c r="DA10" s="1028"/>
      <c r="DB10" s="1026" t="s">
        <v>563</v>
      </c>
      <c r="DC10" s="1027"/>
      <c r="DD10" s="1027"/>
      <c r="DE10" s="1027"/>
      <c r="DF10" s="1028"/>
      <c r="DG10" s="1026" t="s">
        <v>563</v>
      </c>
      <c r="DH10" s="1027"/>
      <c r="DI10" s="1027"/>
      <c r="DJ10" s="1027"/>
      <c r="DK10" s="1028"/>
      <c r="DL10" s="1026" t="s">
        <v>563</v>
      </c>
      <c r="DM10" s="1027"/>
      <c r="DN10" s="1027"/>
      <c r="DO10" s="1027"/>
      <c r="DP10" s="1028"/>
      <c r="DQ10" s="1026" t="s">
        <v>563</v>
      </c>
      <c r="DR10" s="1027"/>
      <c r="DS10" s="1027"/>
      <c r="DT10" s="1027"/>
      <c r="DU10" s="1028"/>
      <c r="DV10" s="1029"/>
      <c r="DW10" s="1030"/>
      <c r="DX10" s="1030"/>
      <c r="DY10" s="1030"/>
      <c r="DZ10" s="1031"/>
      <c r="EA10" s="216"/>
    </row>
    <row r="11" spans="1:131" s="217" customFormat="1" ht="26.25" customHeight="1" x14ac:dyDescent="0.2">
      <c r="A11" s="220">
        <v>5</v>
      </c>
      <c r="B11" s="1067" t="s">
        <v>378</v>
      </c>
      <c r="C11" s="1068"/>
      <c r="D11" s="1068"/>
      <c r="E11" s="1068"/>
      <c r="F11" s="1068"/>
      <c r="G11" s="1068"/>
      <c r="H11" s="1068"/>
      <c r="I11" s="1068"/>
      <c r="J11" s="1068"/>
      <c r="K11" s="1068"/>
      <c r="L11" s="1068"/>
      <c r="M11" s="1068"/>
      <c r="N11" s="1068"/>
      <c r="O11" s="1068"/>
      <c r="P11" s="1069"/>
      <c r="Q11" s="1075">
        <v>0</v>
      </c>
      <c r="R11" s="1076"/>
      <c r="S11" s="1076"/>
      <c r="T11" s="1076"/>
      <c r="U11" s="1076"/>
      <c r="V11" s="1076">
        <v>0</v>
      </c>
      <c r="W11" s="1076"/>
      <c r="X11" s="1076"/>
      <c r="Y11" s="1076"/>
      <c r="Z11" s="1076"/>
      <c r="AA11" s="1076" t="s">
        <v>561</v>
      </c>
      <c r="AB11" s="1076"/>
      <c r="AC11" s="1076"/>
      <c r="AD11" s="1076"/>
      <c r="AE11" s="1077"/>
      <c r="AF11" s="1072" t="s">
        <v>122</v>
      </c>
      <c r="AG11" s="1073"/>
      <c r="AH11" s="1073"/>
      <c r="AI11" s="1073"/>
      <c r="AJ11" s="1074"/>
      <c r="AK11" s="1117" t="s">
        <v>562</v>
      </c>
      <c r="AL11" s="1118"/>
      <c r="AM11" s="1118"/>
      <c r="AN11" s="1118"/>
      <c r="AO11" s="1118"/>
      <c r="AP11" s="1118" t="s">
        <v>561</v>
      </c>
      <c r="AQ11" s="1118"/>
      <c r="AR11" s="1118"/>
      <c r="AS11" s="1118"/>
      <c r="AT11" s="1118"/>
      <c r="AU11" s="1119"/>
      <c r="AV11" s="1119"/>
      <c r="AW11" s="1119"/>
      <c r="AX11" s="1119"/>
      <c r="AY11" s="1120"/>
      <c r="AZ11" s="214"/>
      <c r="BA11" s="214"/>
      <c r="BB11" s="214"/>
      <c r="BC11" s="214"/>
      <c r="BD11" s="214"/>
      <c r="BE11" s="215"/>
      <c r="BF11" s="215"/>
      <c r="BG11" s="215"/>
      <c r="BH11" s="215"/>
      <c r="BI11" s="215"/>
      <c r="BJ11" s="215"/>
      <c r="BK11" s="215"/>
      <c r="BL11" s="215"/>
      <c r="BM11" s="215"/>
      <c r="BN11" s="215"/>
      <c r="BO11" s="215"/>
      <c r="BP11" s="215"/>
      <c r="BQ11" s="220">
        <v>5</v>
      </c>
      <c r="BR11" s="221"/>
      <c r="BS11" s="1029" t="s">
        <v>577</v>
      </c>
      <c r="BT11" s="1030"/>
      <c r="BU11" s="1030"/>
      <c r="BV11" s="1030"/>
      <c r="BW11" s="1030"/>
      <c r="BX11" s="1030"/>
      <c r="BY11" s="1030"/>
      <c r="BZ11" s="1030"/>
      <c r="CA11" s="1030"/>
      <c r="CB11" s="1030"/>
      <c r="CC11" s="1030"/>
      <c r="CD11" s="1030"/>
      <c r="CE11" s="1030"/>
      <c r="CF11" s="1030"/>
      <c r="CG11" s="1051"/>
      <c r="CH11" s="1026">
        <v>6</v>
      </c>
      <c r="CI11" s="1027"/>
      <c r="CJ11" s="1027"/>
      <c r="CK11" s="1027"/>
      <c r="CL11" s="1028"/>
      <c r="CM11" s="1026">
        <v>395</v>
      </c>
      <c r="CN11" s="1027"/>
      <c r="CO11" s="1027"/>
      <c r="CP11" s="1027"/>
      <c r="CQ11" s="1028"/>
      <c r="CR11" s="1026">
        <v>102</v>
      </c>
      <c r="CS11" s="1027"/>
      <c r="CT11" s="1027"/>
      <c r="CU11" s="1027"/>
      <c r="CV11" s="1028"/>
      <c r="CW11" s="1026" t="s">
        <v>563</v>
      </c>
      <c r="CX11" s="1027"/>
      <c r="CY11" s="1027"/>
      <c r="CZ11" s="1027"/>
      <c r="DA11" s="1028"/>
      <c r="DB11" s="1026">
        <v>15</v>
      </c>
      <c r="DC11" s="1027"/>
      <c r="DD11" s="1027"/>
      <c r="DE11" s="1027"/>
      <c r="DF11" s="1028"/>
      <c r="DG11" s="1026" t="s">
        <v>563</v>
      </c>
      <c r="DH11" s="1027"/>
      <c r="DI11" s="1027"/>
      <c r="DJ11" s="1027"/>
      <c r="DK11" s="1028"/>
      <c r="DL11" s="1026" t="s">
        <v>563</v>
      </c>
      <c r="DM11" s="1027"/>
      <c r="DN11" s="1027"/>
      <c r="DO11" s="1027"/>
      <c r="DP11" s="1028"/>
      <c r="DQ11" s="1026" t="s">
        <v>563</v>
      </c>
      <c r="DR11" s="1027"/>
      <c r="DS11" s="1027"/>
      <c r="DT11" s="1027"/>
      <c r="DU11" s="1028"/>
      <c r="DV11" s="1029"/>
      <c r="DW11" s="1030"/>
      <c r="DX11" s="1030"/>
      <c r="DY11" s="1030"/>
      <c r="DZ11" s="1031"/>
      <c r="EA11" s="216"/>
    </row>
    <row r="12" spans="1:131" s="217" customFormat="1" ht="26.25" customHeight="1" x14ac:dyDescent="0.2">
      <c r="A12" s="220">
        <v>6</v>
      </c>
      <c r="B12" s="1067" t="s">
        <v>379</v>
      </c>
      <c r="C12" s="1068"/>
      <c r="D12" s="1068"/>
      <c r="E12" s="1068"/>
      <c r="F12" s="1068"/>
      <c r="G12" s="1068"/>
      <c r="H12" s="1068"/>
      <c r="I12" s="1068"/>
      <c r="J12" s="1068"/>
      <c r="K12" s="1068"/>
      <c r="L12" s="1068"/>
      <c r="M12" s="1068"/>
      <c r="N12" s="1068"/>
      <c r="O12" s="1068"/>
      <c r="P12" s="1069"/>
      <c r="Q12" s="1075">
        <v>224</v>
      </c>
      <c r="R12" s="1076"/>
      <c r="S12" s="1076"/>
      <c r="T12" s="1076"/>
      <c r="U12" s="1076"/>
      <c r="V12" s="1076">
        <v>224</v>
      </c>
      <c r="W12" s="1076"/>
      <c r="X12" s="1076"/>
      <c r="Y12" s="1076"/>
      <c r="Z12" s="1076"/>
      <c r="AA12" s="1076" t="s">
        <v>561</v>
      </c>
      <c r="AB12" s="1076"/>
      <c r="AC12" s="1076"/>
      <c r="AD12" s="1076"/>
      <c r="AE12" s="1077"/>
      <c r="AF12" s="1072" t="s">
        <v>122</v>
      </c>
      <c r="AG12" s="1073"/>
      <c r="AH12" s="1073"/>
      <c r="AI12" s="1073"/>
      <c r="AJ12" s="1074"/>
      <c r="AK12" s="1117">
        <v>55</v>
      </c>
      <c r="AL12" s="1118"/>
      <c r="AM12" s="1118"/>
      <c r="AN12" s="1118"/>
      <c r="AO12" s="1118"/>
      <c r="AP12" s="1118" t="s">
        <v>561</v>
      </c>
      <c r="AQ12" s="1118"/>
      <c r="AR12" s="1118"/>
      <c r="AS12" s="1118"/>
      <c r="AT12" s="1118"/>
      <c r="AU12" s="1119"/>
      <c r="AV12" s="1119"/>
      <c r="AW12" s="1119"/>
      <c r="AX12" s="1119"/>
      <c r="AY12" s="1120"/>
      <c r="AZ12" s="214"/>
      <c r="BA12" s="214"/>
      <c r="BB12" s="214"/>
      <c r="BC12" s="214"/>
      <c r="BD12" s="214"/>
      <c r="BE12" s="215"/>
      <c r="BF12" s="215"/>
      <c r="BG12" s="215"/>
      <c r="BH12" s="215"/>
      <c r="BI12" s="215"/>
      <c r="BJ12" s="215"/>
      <c r="BK12" s="215"/>
      <c r="BL12" s="215"/>
      <c r="BM12" s="215"/>
      <c r="BN12" s="215"/>
      <c r="BO12" s="215"/>
      <c r="BP12" s="215"/>
      <c r="BQ12" s="220">
        <v>6</v>
      </c>
      <c r="BR12" s="221"/>
      <c r="BS12" s="1029" t="s">
        <v>578</v>
      </c>
      <c r="BT12" s="1030"/>
      <c r="BU12" s="1030"/>
      <c r="BV12" s="1030"/>
      <c r="BW12" s="1030"/>
      <c r="BX12" s="1030"/>
      <c r="BY12" s="1030"/>
      <c r="BZ12" s="1030"/>
      <c r="CA12" s="1030"/>
      <c r="CB12" s="1030"/>
      <c r="CC12" s="1030"/>
      <c r="CD12" s="1030"/>
      <c r="CE12" s="1030"/>
      <c r="CF12" s="1030"/>
      <c r="CG12" s="1051"/>
      <c r="CH12" s="1026">
        <v>-2</v>
      </c>
      <c r="CI12" s="1027"/>
      <c r="CJ12" s="1027"/>
      <c r="CK12" s="1027"/>
      <c r="CL12" s="1028"/>
      <c r="CM12" s="1026">
        <v>87</v>
      </c>
      <c r="CN12" s="1027"/>
      <c r="CO12" s="1027"/>
      <c r="CP12" s="1027"/>
      <c r="CQ12" s="1028"/>
      <c r="CR12" s="1026">
        <v>10</v>
      </c>
      <c r="CS12" s="1027"/>
      <c r="CT12" s="1027"/>
      <c r="CU12" s="1027"/>
      <c r="CV12" s="1028"/>
      <c r="CW12" s="1026" t="s">
        <v>563</v>
      </c>
      <c r="CX12" s="1027"/>
      <c r="CY12" s="1027"/>
      <c r="CZ12" s="1027"/>
      <c r="DA12" s="1028"/>
      <c r="DB12" s="1026" t="s">
        <v>563</v>
      </c>
      <c r="DC12" s="1027"/>
      <c r="DD12" s="1027"/>
      <c r="DE12" s="1027"/>
      <c r="DF12" s="1028"/>
      <c r="DG12" s="1026" t="s">
        <v>563</v>
      </c>
      <c r="DH12" s="1027"/>
      <c r="DI12" s="1027"/>
      <c r="DJ12" s="1027"/>
      <c r="DK12" s="1028"/>
      <c r="DL12" s="1026" t="s">
        <v>563</v>
      </c>
      <c r="DM12" s="1027"/>
      <c r="DN12" s="1027"/>
      <c r="DO12" s="1027"/>
      <c r="DP12" s="1028"/>
      <c r="DQ12" s="1026" t="s">
        <v>563</v>
      </c>
      <c r="DR12" s="1027"/>
      <c r="DS12" s="1027"/>
      <c r="DT12" s="1027"/>
      <c r="DU12" s="1028"/>
      <c r="DV12" s="1029"/>
      <c r="DW12" s="1030"/>
      <c r="DX12" s="1030"/>
      <c r="DY12" s="1030"/>
      <c r="DZ12" s="1031"/>
      <c r="EA12" s="216"/>
    </row>
    <row r="13" spans="1:131" s="217" customFormat="1" ht="26.25" customHeight="1" x14ac:dyDescent="0.2">
      <c r="A13" s="220">
        <v>7</v>
      </c>
      <c r="B13" s="1067" t="s">
        <v>380</v>
      </c>
      <c r="C13" s="1068"/>
      <c r="D13" s="1068"/>
      <c r="E13" s="1068"/>
      <c r="F13" s="1068"/>
      <c r="G13" s="1068"/>
      <c r="H13" s="1068"/>
      <c r="I13" s="1068"/>
      <c r="J13" s="1068"/>
      <c r="K13" s="1068"/>
      <c r="L13" s="1068"/>
      <c r="M13" s="1068"/>
      <c r="N13" s="1068"/>
      <c r="O13" s="1068"/>
      <c r="P13" s="1069"/>
      <c r="Q13" s="1075">
        <v>774</v>
      </c>
      <c r="R13" s="1076"/>
      <c r="S13" s="1076"/>
      <c r="T13" s="1076"/>
      <c r="U13" s="1076"/>
      <c r="V13" s="1076">
        <v>710</v>
      </c>
      <c r="W13" s="1076"/>
      <c r="X13" s="1076"/>
      <c r="Y13" s="1076"/>
      <c r="Z13" s="1076"/>
      <c r="AA13" s="1076">
        <v>64</v>
      </c>
      <c r="AB13" s="1076"/>
      <c r="AC13" s="1076"/>
      <c r="AD13" s="1076"/>
      <c r="AE13" s="1077"/>
      <c r="AF13" s="1072" t="s">
        <v>122</v>
      </c>
      <c r="AG13" s="1073"/>
      <c r="AH13" s="1073"/>
      <c r="AI13" s="1073"/>
      <c r="AJ13" s="1074"/>
      <c r="AK13" s="1117">
        <v>379</v>
      </c>
      <c r="AL13" s="1118"/>
      <c r="AM13" s="1118"/>
      <c r="AN13" s="1118"/>
      <c r="AO13" s="1118"/>
      <c r="AP13" s="1118">
        <v>1625</v>
      </c>
      <c r="AQ13" s="1118"/>
      <c r="AR13" s="1118"/>
      <c r="AS13" s="1118"/>
      <c r="AT13" s="1118"/>
      <c r="AU13" s="1119"/>
      <c r="AV13" s="1119"/>
      <c r="AW13" s="1119"/>
      <c r="AX13" s="1119"/>
      <c r="AY13" s="1120"/>
      <c r="AZ13" s="214"/>
      <c r="BA13" s="214"/>
      <c r="BB13" s="214"/>
      <c r="BC13" s="214"/>
      <c r="BD13" s="214"/>
      <c r="BE13" s="215"/>
      <c r="BF13" s="215"/>
      <c r="BG13" s="215"/>
      <c r="BH13" s="215"/>
      <c r="BI13" s="215"/>
      <c r="BJ13" s="215"/>
      <c r="BK13" s="215"/>
      <c r="BL13" s="215"/>
      <c r="BM13" s="215"/>
      <c r="BN13" s="215"/>
      <c r="BO13" s="215"/>
      <c r="BP13" s="215"/>
      <c r="BQ13" s="220">
        <v>7</v>
      </c>
      <c r="BR13" s="221"/>
      <c r="BS13" s="1029"/>
      <c r="BT13" s="1030"/>
      <c r="BU13" s="1030"/>
      <c r="BV13" s="1030"/>
      <c r="BW13" s="1030"/>
      <c r="BX13" s="1030"/>
      <c r="BY13" s="1030"/>
      <c r="BZ13" s="1030"/>
      <c r="CA13" s="1030"/>
      <c r="CB13" s="1030"/>
      <c r="CC13" s="1030"/>
      <c r="CD13" s="1030"/>
      <c r="CE13" s="1030"/>
      <c r="CF13" s="1030"/>
      <c r="CG13" s="1051"/>
      <c r="CH13" s="1026"/>
      <c r="CI13" s="1027"/>
      <c r="CJ13" s="1027"/>
      <c r="CK13" s="1027"/>
      <c r="CL13" s="1028"/>
      <c r="CM13" s="1026"/>
      <c r="CN13" s="1027"/>
      <c r="CO13" s="1027"/>
      <c r="CP13" s="1027"/>
      <c r="CQ13" s="1028"/>
      <c r="CR13" s="1026"/>
      <c r="CS13" s="1027"/>
      <c r="CT13" s="1027"/>
      <c r="CU13" s="1027"/>
      <c r="CV13" s="1028"/>
      <c r="CW13" s="1026"/>
      <c r="CX13" s="1027"/>
      <c r="CY13" s="1027"/>
      <c r="CZ13" s="1027"/>
      <c r="DA13" s="1028"/>
      <c r="DB13" s="1026"/>
      <c r="DC13" s="1027"/>
      <c r="DD13" s="1027"/>
      <c r="DE13" s="1027"/>
      <c r="DF13" s="1028"/>
      <c r="DG13" s="1026"/>
      <c r="DH13" s="1027"/>
      <c r="DI13" s="1027"/>
      <c r="DJ13" s="1027"/>
      <c r="DK13" s="1028"/>
      <c r="DL13" s="1026"/>
      <c r="DM13" s="1027"/>
      <c r="DN13" s="1027"/>
      <c r="DO13" s="1027"/>
      <c r="DP13" s="1028"/>
      <c r="DQ13" s="1026"/>
      <c r="DR13" s="1027"/>
      <c r="DS13" s="1027"/>
      <c r="DT13" s="1027"/>
      <c r="DU13" s="1028"/>
      <c r="DV13" s="1029"/>
      <c r="DW13" s="1030"/>
      <c r="DX13" s="1030"/>
      <c r="DY13" s="1030"/>
      <c r="DZ13" s="1031"/>
      <c r="EA13" s="216"/>
    </row>
    <row r="14" spans="1:131" s="217" customFormat="1" ht="26.25" customHeight="1" x14ac:dyDescent="0.2">
      <c r="A14" s="220">
        <v>8</v>
      </c>
      <c r="B14" s="1067" t="s">
        <v>381</v>
      </c>
      <c r="C14" s="1068"/>
      <c r="D14" s="1068"/>
      <c r="E14" s="1068"/>
      <c r="F14" s="1068"/>
      <c r="G14" s="1068"/>
      <c r="H14" s="1068"/>
      <c r="I14" s="1068"/>
      <c r="J14" s="1068"/>
      <c r="K14" s="1068"/>
      <c r="L14" s="1068"/>
      <c r="M14" s="1068"/>
      <c r="N14" s="1068"/>
      <c r="O14" s="1068"/>
      <c r="P14" s="1069"/>
      <c r="Q14" s="1075">
        <v>619</v>
      </c>
      <c r="R14" s="1076"/>
      <c r="S14" s="1076"/>
      <c r="T14" s="1076"/>
      <c r="U14" s="1076"/>
      <c r="V14" s="1076">
        <v>523</v>
      </c>
      <c r="W14" s="1076"/>
      <c r="X14" s="1076"/>
      <c r="Y14" s="1076"/>
      <c r="Z14" s="1076"/>
      <c r="AA14" s="1076">
        <v>97</v>
      </c>
      <c r="AB14" s="1076"/>
      <c r="AC14" s="1076"/>
      <c r="AD14" s="1076"/>
      <c r="AE14" s="1077"/>
      <c r="AF14" s="1072" t="s">
        <v>122</v>
      </c>
      <c r="AG14" s="1073"/>
      <c r="AH14" s="1073"/>
      <c r="AI14" s="1073"/>
      <c r="AJ14" s="1074"/>
      <c r="AK14" s="1117">
        <v>233</v>
      </c>
      <c r="AL14" s="1118"/>
      <c r="AM14" s="1118"/>
      <c r="AN14" s="1118"/>
      <c r="AO14" s="1118"/>
      <c r="AP14" s="1118">
        <v>1774</v>
      </c>
      <c r="AQ14" s="1118"/>
      <c r="AR14" s="1118"/>
      <c r="AS14" s="1118"/>
      <c r="AT14" s="1118"/>
      <c r="AU14" s="1119"/>
      <c r="AV14" s="1119"/>
      <c r="AW14" s="1119"/>
      <c r="AX14" s="1119"/>
      <c r="AY14" s="1120"/>
      <c r="AZ14" s="214"/>
      <c r="BA14" s="214"/>
      <c r="BB14" s="214"/>
      <c r="BC14" s="214"/>
      <c r="BD14" s="214"/>
      <c r="BE14" s="215"/>
      <c r="BF14" s="215"/>
      <c r="BG14" s="215"/>
      <c r="BH14" s="215"/>
      <c r="BI14" s="215"/>
      <c r="BJ14" s="215"/>
      <c r="BK14" s="215"/>
      <c r="BL14" s="215"/>
      <c r="BM14" s="215"/>
      <c r="BN14" s="215"/>
      <c r="BO14" s="215"/>
      <c r="BP14" s="215"/>
      <c r="BQ14" s="220">
        <v>8</v>
      </c>
      <c r="BR14" s="221"/>
      <c r="BS14" s="1029"/>
      <c r="BT14" s="1030"/>
      <c r="BU14" s="1030"/>
      <c r="BV14" s="1030"/>
      <c r="BW14" s="1030"/>
      <c r="BX14" s="1030"/>
      <c r="BY14" s="1030"/>
      <c r="BZ14" s="1030"/>
      <c r="CA14" s="1030"/>
      <c r="CB14" s="1030"/>
      <c r="CC14" s="1030"/>
      <c r="CD14" s="1030"/>
      <c r="CE14" s="1030"/>
      <c r="CF14" s="1030"/>
      <c r="CG14" s="1051"/>
      <c r="CH14" s="1026"/>
      <c r="CI14" s="1027"/>
      <c r="CJ14" s="1027"/>
      <c r="CK14" s="1027"/>
      <c r="CL14" s="1028"/>
      <c r="CM14" s="1026"/>
      <c r="CN14" s="1027"/>
      <c r="CO14" s="1027"/>
      <c r="CP14" s="1027"/>
      <c r="CQ14" s="1028"/>
      <c r="CR14" s="1026"/>
      <c r="CS14" s="1027"/>
      <c r="CT14" s="1027"/>
      <c r="CU14" s="1027"/>
      <c r="CV14" s="1028"/>
      <c r="CW14" s="1026"/>
      <c r="CX14" s="1027"/>
      <c r="CY14" s="1027"/>
      <c r="CZ14" s="1027"/>
      <c r="DA14" s="1028"/>
      <c r="DB14" s="1026"/>
      <c r="DC14" s="1027"/>
      <c r="DD14" s="1027"/>
      <c r="DE14" s="1027"/>
      <c r="DF14" s="1028"/>
      <c r="DG14" s="1026"/>
      <c r="DH14" s="1027"/>
      <c r="DI14" s="1027"/>
      <c r="DJ14" s="1027"/>
      <c r="DK14" s="1028"/>
      <c r="DL14" s="1026"/>
      <c r="DM14" s="1027"/>
      <c r="DN14" s="1027"/>
      <c r="DO14" s="1027"/>
      <c r="DP14" s="1028"/>
      <c r="DQ14" s="1026"/>
      <c r="DR14" s="1027"/>
      <c r="DS14" s="1027"/>
      <c r="DT14" s="1027"/>
      <c r="DU14" s="1028"/>
      <c r="DV14" s="1029"/>
      <c r="DW14" s="1030"/>
      <c r="DX14" s="1030"/>
      <c r="DY14" s="1030"/>
      <c r="DZ14" s="1031"/>
      <c r="EA14" s="216"/>
    </row>
    <row r="15" spans="1:131" s="217" customFormat="1" ht="26.25" customHeight="1" x14ac:dyDescent="0.2">
      <c r="A15" s="220">
        <v>9</v>
      </c>
      <c r="B15" s="1067" t="s">
        <v>382</v>
      </c>
      <c r="C15" s="1068"/>
      <c r="D15" s="1068"/>
      <c r="E15" s="1068"/>
      <c r="F15" s="1068"/>
      <c r="G15" s="1068"/>
      <c r="H15" s="1068"/>
      <c r="I15" s="1068"/>
      <c r="J15" s="1068"/>
      <c r="K15" s="1068"/>
      <c r="L15" s="1068"/>
      <c r="M15" s="1068"/>
      <c r="N15" s="1068"/>
      <c r="O15" s="1068"/>
      <c r="P15" s="1069"/>
      <c r="Q15" s="1075">
        <v>698</v>
      </c>
      <c r="R15" s="1076"/>
      <c r="S15" s="1076"/>
      <c r="T15" s="1076"/>
      <c r="U15" s="1076"/>
      <c r="V15" s="1076">
        <v>647</v>
      </c>
      <c r="W15" s="1076"/>
      <c r="X15" s="1076"/>
      <c r="Y15" s="1076"/>
      <c r="Z15" s="1076"/>
      <c r="AA15" s="1076">
        <v>51</v>
      </c>
      <c r="AB15" s="1076"/>
      <c r="AC15" s="1076"/>
      <c r="AD15" s="1076"/>
      <c r="AE15" s="1077"/>
      <c r="AF15" s="1072" t="s">
        <v>122</v>
      </c>
      <c r="AG15" s="1073"/>
      <c r="AH15" s="1073"/>
      <c r="AI15" s="1073"/>
      <c r="AJ15" s="1074"/>
      <c r="AK15" s="1117">
        <v>179</v>
      </c>
      <c r="AL15" s="1118"/>
      <c r="AM15" s="1118"/>
      <c r="AN15" s="1118"/>
      <c r="AO15" s="1118"/>
      <c r="AP15" s="1118">
        <v>1653</v>
      </c>
      <c r="AQ15" s="1118"/>
      <c r="AR15" s="1118"/>
      <c r="AS15" s="1118"/>
      <c r="AT15" s="1118"/>
      <c r="AU15" s="1119"/>
      <c r="AV15" s="1119"/>
      <c r="AW15" s="1119"/>
      <c r="AX15" s="1119"/>
      <c r="AY15" s="1120"/>
      <c r="AZ15" s="214"/>
      <c r="BA15" s="214"/>
      <c r="BB15" s="214"/>
      <c r="BC15" s="214"/>
      <c r="BD15" s="214"/>
      <c r="BE15" s="215"/>
      <c r="BF15" s="215"/>
      <c r="BG15" s="215"/>
      <c r="BH15" s="215"/>
      <c r="BI15" s="215"/>
      <c r="BJ15" s="215"/>
      <c r="BK15" s="215"/>
      <c r="BL15" s="215"/>
      <c r="BM15" s="215"/>
      <c r="BN15" s="215"/>
      <c r="BO15" s="215"/>
      <c r="BP15" s="215"/>
      <c r="BQ15" s="220">
        <v>9</v>
      </c>
      <c r="BR15" s="221"/>
      <c r="BS15" s="1029"/>
      <c r="BT15" s="1030"/>
      <c r="BU15" s="1030"/>
      <c r="BV15" s="1030"/>
      <c r="BW15" s="1030"/>
      <c r="BX15" s="1030"/>
      <c r="BY15" s="1030"/>
      <c r="BZ15" s="1030"/>
      <c r="CA15" s="1030"/>
      <c r="CB15" s="1030"/>
      <c r="CC15" s="1030"/>
      <c r="CD15" s="1030"/>
      <c r="CE15" s="1030"/>
      <c r="CF15" s="1030"/>
      <c r="CG15" s="1051"/>
      <c r="CH15" s="1026"/>
      <c r="CI15" s="1027"/>
      <c r="CJ15" s="1027"/>
      <c r="CK15" s="1027"/>
      <c r="CL15" s="1028"/>
      <c r="CM15" s="1026"/>
      <c r="CN15" s="1027"/>
      <c r="CO15" s="1027"/>
      <c r="CP15" s="1027"/>
      <c r="CQ15" s="1028"/>
      <c r="CR15" s="1026"/>
      <c r="CS15" s="1027"/>
      <c r="CT15" s="1027"/>
      <c r="CU15" s="1027"/>
      <c r="CV15" s="1028"/>
      <c r="CW15" s="1026"/>
      <c r="CX15" s="1027"/>
      <c r="CY15" s="1027"/>
      <c r="CZ15" s="1027"/>
      <c r="DA15" s="1028"/>
      <c r="DB15" s="1026"/>
      <c r="DC15" s="1027"/>
      <c r="DD15" s="1027"/>
      <c r="DE15" s="1027"/>
      <c r="DF15" s="1028"/>
      <c r="DG15" s="1026"/>
      <c r="DH15" s="1027"/>
      <c r="DI15" s="1027"/>
      <c r="DJ15" s="1027"/>
      <c r="DK15" s="1028"/>
      <c r="DL15" s="1026"/>
      <c r="DM15" s="1027"/>
      <c r="DN15" s="1027"/>
      <c r="DO15" s="1027"/>
      <c r="DP15" s="1028"/>
      <c r="DQ15" s="1026"/>
      <c r="DR15" s="1027"/>
      <c r="DS15" s="1027"/>
      <c r="DT15" s="1027"/>
      <c r="DU15" s="1028"/>
      <c r="DV15" s="1029"/>
      <c r="DW15" s="1030"/>
      <c r="DX15" s="1030"/>
      <c r="DY15" s="1030"/>
      <c r="DZ15" s="1031"/>
      <c r="EA15" s="216"/>
    </row>
    <row r="16" spans="1:131" s="217" customFormat="1" ht="26.25" customHeight="1" x14ac:dyDescent="0.2">
      <c r="A16" s="220">
        <v>10</v>
      </c>
      <c r="B16" s="1067"/>
      <c r="C16" s="1068"/>
      <c r="D16" s="1068"/>
      <c r="E16" s="1068"/>
      <c r="F16" s="1068"/>
      <c r="G16" s="1068"/>
      <c r="H16" s="1068"/>
      <c r="I16" s="1068"/>
      <c r="J16" s="1068"/>
      <c r="K16" s="1068"/>
      <c r="L16" s="1068"/>
      <c r="M16" s="1068"/>
      <c r="N16" s="1068"/>
      <c r="O16" s="1068"/>
      <c r="P16" s="1069"/>
      <c r="Q16" s="1075"/>
      <c r="R16" s="1076"/>
      <c r="S16" s="1076"/>
      <c r="T16" s="1076"/>
      <c r="U16" s="1076"/>
      <c r="V16" s="1076"/>
      <c r="W16" s="1076"/>
      <c r="X16" s="1076"/>
      <c r="Y16" s="1076"/>
      <c r="Z16" s="1076"/>
      <c r="AA16" s="1076"/>
      <c r="AB16" s="1076"/>
      <c r="AC16" s="1076"/>
      <c r="AD16" s="1076"/>
      <c r="AE16" s="1077"/>
      <c r="AF16" s="1072"/>
      <c r="AG16" s="1073"/>
      <c r="AH16" s="1073"/>
      <c r="AI16" s="1073"/>
      <c r="AJ16" s="1074"/>
      <c r="AK16" s="1117"/>
      <c r="AL16" s="1118"/>
      <c r="AM16" s="1118"/>
      <c r="AN16" s="1118"/>
      <c r="AO16" s="1118"/>
      <c r="AP16" s="1118"/>
      <c r="AQ16" s="1118"/>
      <c r="AR16" s="1118"/>
      <c r="AS16" s="1118"/>
      <c r="AT16" s="1118"/>
      <c r="AU16" s="1119"/>
      <c r="AV16" s="1119"/>
      <c r="AW16" s="1119"/>
      <c r="AX16" s="1119"/>
      <c r="AY16" s="1120"/>
      <c r="AZ16" s="214"/>
      <c r="BA16" s="214"/>
      <c r="BB16" s="214"/>
      <c r="BC16" s="214"/>
      <c r="BD16" s="214"/>
      <c r="BE16" s="215"/>
      <c r="BF16" s="215"/>
      <c r="BG16" s="215"/>
      <c r="BH16" s="215"/>
      <c r="BI16" s="215"/>
      <c r="BJ16" s="215"/>
      <c r="BK16" s="215"/>
      <c r="BL16" s="215"/>
      <c r="BM16" s="215"/>
      <c r="BN16" s="215"/>
      <c r="BO16" s="215"/>
      <c r="BP16" s="215"/>
      <c r="BQ16" s="220">
        <v>10</v>
      </c>
      <c r="BR16" s="221"/>
      <c r="BS16" s="1029"/>
      <c r="BT16" s="1030"/>
      <c r="BU16" s="1030"/>
      <c r="BV16" s="1030"/>
      <c r="BW16" s="1030"/>
      <c r="BX16" s="1030"/>
      <c r="BY16" s="1030"/>
      <c r="BZ16" s="1030"/>
      <c r="CA16" s="1030"/>
      <c r="CB16" s="1030"/>
      <c r="CC16" s="1030"/>
      <c r="CD16" s="1030"/>
      <c r="CE16" s="1030"/>
      <c r="CF16" s="1030"/>
      <c r="CG16" s="1051"/>
      <c r="CH16" s="1026"/>
      <c r="CI16" s="1027"/>
      <c r="CJ16" s="1027"/>
      <c r="CK16" s="1027"/>
      <c r="CL16" s="1028"/>
      <c r="CM16" s="1026"/>
      <c r="CN16" s="1027"/>
      <c r="CO16" s="1027"/>
      <c r="CP16" s="1027"/>
      <c r="CQ16" s="1028"/>
      <c r="CR16" s="1026"/>
      <c r="CS16" s="1027"/>
      <c r="CT16" s="1027"/>
      <c r="CU16" s="1027"/>
      <c r="CV16" s="1028"/>
      <c r="CW16" s="1026"/>
      <c r="CX16" s="1027"/>
      <c r="CY16" s="1027"/>
      <c r="CZ16" s="1027"/>
      <c r="DA16" s="1028"/>
      <c r="DB16" s="1026"/>
      <c r="DC16" s="1027"/>
      <c r="DD16" s="1027"/>
      <c r="DE16" s="1027"/>
      <c r="DF16" s="1028"/>
      <c r="DG16" s="1026"/>
      <c r="DH16" s="1027"/>
      <c r="DI16" s="1027"/>
      <c r="DJ16" s="1027"/>
      <c r="DK16" s="1028"/>
      <c r="DL16" s="1026"/>
      <c r="DM16" s="1027"/>
      <c r="DN16" s="1027"/>
      <c r="DO16" s="1027"/>
      <c r="DP16" s="1028"/>
      <c r="DQ16" s="1026"/>
      <c r="DR16" s="1027"/>
      <c r="DS16" s="1027"/>
      <c r="DT16" s="1027"/>
      <c r="DU16" s="1028"/>
      <c r="DV16" s="1029"/>
      <c r="DW16" s="1030"/>
      <c r="DX16" s="1030"/>
      <c r="DY16" s="1030"/>
      <c r="DZ16" s="1031"/>
      <c r="EA16" s="216"/>
    </row>
    <row r="17" spans="1:131" s="217" customFormat="1" ht="26.25" customHeight="1" x14ac:dyDescent="0.2">
      <c r="A17" s="220">
        <v>11</v>
      </c>
      <c r="B17" s="1067"/>
      <c r="C17" s="1068"/>
      <c r="D17" s="1068"/>
      <c r="E17" s="1068"/>
      <c r="F17" s="1068"/>
      <c r="G17" s="1068"/>
      <c r="H17" s="1068"/>
      <c r="I17" s="1068"/>
      <c r="J17" s="1068"/>
      <c r="K17" s="1068"/>
      <c r="L17" s="1068"/>
      <c r="M17" s="1068"/>
      <c r="N17" s="1068"/>
      <c r="O17" s="1068"/>
      <c r="P17" s="1069"/>
      <c r="Q17" s="1075"/>
      <c r="R17" s="1076"/>
      <c r="S17" s="1076"/>
      <c r="T17" s="1076"/>
      <c r="U17" s="1076"/>
      <c r="V17" s="1076"/>
      <c r="W17" s="1076"/>
      <c r="X17" s="1076"/>
      <c r="Y17" s="1076"/>
      <c r="Z17" s="1076"/>
      <c r="AA17" s="1076"/>
      <c r="AB17" s="1076"/>
      <c r="AC17" s="1076"/>
      <c r="AD17" s="1076"/>
      <c r="AE17" s="1077"/>
      <c r="AF17" s="1072"/>
      <c r="AG17" s="1073"/>
      <c r="AH17" s="1073"/>
      <c r="AI17" s="1073"/>
      <c r="AJ17" s="1074"/>
      <c r="AK17" s="1117"/>
      <c r="AL17" s="1118"/>
      <c r="AM17" s="1118"/>
      <c r="AN17" s="1118"/>
      <c r="AO17" s="1118"/>
      <c r="AP17" s="1118"/>
      <c r="AQ17" s="1118"/>
      <c r="AR17" s="1118"/>
      <c r="AS17" s="1118"/>
      <c r="AT17" s="1118"/>
      <c r="AU17" s="1119"/>
      <c r="AV17" s="1119"/>
      <c r="AW17" s="1119"/>
      <c r="AX17" s="1119"/>
      <c r="AY17" s="1120"/>
      <c r="AZ17" s="214"/>
      <c r="BA17" s="214"/>
      <c r="BB17" s="214"/>
      <c r="BC17" s="214"/>
      <c r="BD17" s="214"/>
      <c r="BE17" s="215"/>
      <c r="BF17" s="215"/>
      <c r="BG17" s="215"/>
      <c r="BH17" s="215"/>
      <c r="BI17" s="215"/>
      <c r="BJ17" s="215"/>
      <c r="BK17" s="215"/>
      <c r="BL17" s="215"/>
      <c r="BM17" s="215"/>
      <c r="BN17" s="215"/>
      <c r="BO17" s="215"/>
      <c r="BP17" s="215"/>
      <c r="BQ17" s="220">
        <v>11</v>
      </c>
      <c r="BR17" s="221"/>
      <c r="BS17" s="1029"/>
      <c r="BT17" s="1030"/>
      <c r="BU17" s="1030"/>
      <c r="BV17" s="1030"/>
      <c r="BW17" s="1030"/>
      <c r="BX17" s="1030"/>
      <c r="BY17" s="1030"/>
      <c r="BZ17" s="1030"/>
      <c r="CA17" s="1030"/>
      <c r="CB17" s="1030"/>
      <c r="CC17" s="1030"/>
      <c r="CD17" s="1030"/>
      <c r="CE17" s="1030"/>
      <c r="CF17" s="1030"/>
      <c r="CG17" s="1051"/>
      <c r="CH17" s="1026"/>
      <c r="CI17" s="1027"/>
      <c r="CJ17" s="1027"/>
      <c r="CK17" s="1027"/>
      <c r="CL17" s="1028"/>
      <c r="CM17" s="1026"/>
      <c r="CN17" s="1027"/>
      <c r="CO17" s="1027"/>
      <c r="CP17" s="1027"/>
      <c r="CQ17" s="1028"/>
      <c r="CR17" s="1026"/>
      <c r="CS17" s="1027"/>
      <c r="CT17" s="1027"/>
      <c r="CU17" s="1027"/>
      <c r="CV17" s="1028"/>
      <c r="CW17" s="1026"/>
      <c r="CX17" s="1027"/>
      <c r="CY17" s="1027"/>
      <c r="CZ17" s="1027"/>
      <c r="DA17" s="1028"/>
      <c r="DB17" s="1026"/>
      <c r="DC17" s="1027"/>
      <c r="DD17" s="1027"/>
      <c r="DE17" s="1027"/>
      <c r="DF17" s="1028"/>
      <c r="DG17" s="1026"/>
      <c r="DH17" s="1027"/>
      <c r="DI17" s="1027"/>
      <c r="DJ17" s="1027"/>
      <c r="DK17" s="1028"/>
      <c r="DL17" s="1026"/>
      <c r="DM17" s="1027"/>
      <c r="DN17" s="1027"/>
      <c r="DO17" s="1027"/>
      <c r="DP17" s="1028"/>
      <c r="DQ17" s="1026"/>
      <c r="DR17" s="1027"/>
      <c r="DS17" s="1027"/>
      <c r="DT17" s="1027"/>
      <c r="DU17" s="1028"/>
      <c r="DV17" s="1029"/>
      <c r="DW17" s="1030"/>
      <c r="DX17" s="1030"/>
      <c r="DY17" s="1030"/>
      <c r="DZ17" s="1031"/>
      <c r="EA17" s="216"/>
    </row>
    <row r="18" spans="1:131" s="217" customFormat="1" ht="26.25" customHeight="1" x14ac:dyDescent="0.2">
      <c r="A18" s="220">
        <v>12</v>
      </c>
      <c r="B18" s="1067"/>
      <c r="C18" s="1068"/>
      <c r="D18" s="1068"/>
      <c r="E18" s="1068"/>
      <c r="F18" s="1068"/>
      <c r="G18" s="1068"/>
      <c r="H18" s="1068"/>
      <c r="I18" s="1068"/>
      <c r="J18" s="1068"/>
      <c r="K18" s="1068"/>
      <c r="L18" s="1068"/>
      <c r="M18" s="1068"/>
      <c r="N18" s="1068"/>
      <c r="O18" s="1068"/>
      <c r="P18" s="1069"/>
      <c r="Q18" s="1075"/>
      <c r="R18" s="1076"/>
      <c r="S18" s="1076"/>
      <c r="T18" s="1076"/>
      <c r="U18" s="1076"/>
      <c r="V18" s="1076"/>
      <c r="W18" s="1076"/>
      <c r="X18" s="1076"/>
      <c r="Y18" s="1076"/>
      <c r="Z18" s="1076"/>
      <c r="AA18" s="1076"/>
      <c r="AB18" s="1076"/>
      <c r="AC18" s="1076"/>
      <c r="AD18" s="1076"/>
      <c r="AE18" s="1077"/>
      <c r="AF18" s="1072"/>
      <c r="AG18" s="1073"/>
      <c r="AH18" s="1073"/>
      <c r="AI18" s="1073"/>
      <c r="AJ18" s="1074"/>
      <c r="AK18" s="1117"/>
      <c r="AL18" s="1118"/>
      <c r="AM18" s="1118"/>
      <c r="AN18" s="1118"/>
      <c r="AO18" s="1118"/>
      <c r="AP18" s="1118"/>
      <c r="AQ18" s="1118"/>
      <c r="AR18" s="1118"/>
      <c r="AS18" s="1118"/>
      <c r="AT18" s="1118"/>
      <c r="AU18" s="1119"/>
      <c r="AV18" s="1119"/>
      <c r="AW18" s="1119"/>
      <c r="AX18" s="1119"/>
      <c r="AY18" s="1120"/>
      <c r="AZ18" s="214"/>
      <c r="BA18" s="214"/>
      <c r="BB18" s="214"/>
      <c r="BC18" s="214"/>
      <c r="BD18" s="214"/>
      <c r="BE18" s="215"/>
      <c r="BF18" s="215"/>
      <c r="BG18" s="215"/>
      <c r="BH18" s="215"/>
      <c r="BI18" s="215"/>
      <c r="BJ18" s="215"/>
      <c r="BK18" s="215"/>
      <c r="BL18" s="215"/>
      <c r="BM18" s="215"/>
      <c r="BN18" s="215"/>
      <c r="BO18" s="215"/>
      <c r="BP18" s="215"/>
      <c r="BQ18" s="220">
        <v>12</v>
      </c>
      <c r="BR18" s="221"/>
      <c r="BS18" s="1029"/>
      <c r="BT18" s="1030"/>
      <c r="BU18" s="1030"/>
      <c r="BV18" s="1030"/>
      <c r="BW18" s="1030"/>
      <c r="BX18" s="1030"/>
      <c r="BY18" s="1030"/>
      <c r="BZ18" s="1030"/>
      <c r="CA18" s="1030"/>
      <c r="CB18" s="1030"/>
      <c r="CC18" s="1030"/>
      <c r="CD18" s="1030"/>
      <c r="CE18" s="1030"/>
      <c r="CF18" s="1030"/>
      <c r="CG18" s="1051"/>
      <c r="CH18" s="1026"/>
      <c r="CI18" s="1027"/>
      <c r="CJ18" s="1027"/>
      <c r="CK18" s="1027"/>
      <c r="CL18" s="1028"/>
      <c r="CM18" s="1026"/>
      <c r="CN18" s="1027"/>
      <c r="CO18" s="1027"/>
      <c r="CP18" s="1027"/>
      <c r="CQ18" s="1028"/>
      <c r="CR18" s="1026"/>
      <c r="CS18" s="1027"/>
      <c r="CT18" s="1027"/>
      <c r="CU18" s="1027"/>
      <c r="CV18" s="1028"/>
      <c r="CW18" s="1026"/>
      <c r="CX18" s="1027"/>
      <c r="CY18" s="1027"/>
      <c r="CZ18" s="1027"/>
      <c r="DA18" s="1028"/>
      <c r="DB18" s="1026"/>
      <c r="DC18" s="1027"/>
      <c r="DD18" s="1027"/>
      <c r="DE18" s="1027"/>
      <c r="DF18" s="1028"/>
      <c r="DG18" s="1026"/>
      <c r="DH18" s="1027"/>
      <c r="DI18" s="1027"/>
      <c r="DJ18" s="1027"/>
      <c r="DK18" s="1028"/>
      <c r="DL18" s="1026"/>
      <c r="DM18" s="1027"/>
      <c r="DN18" s="1027"/>
      <c r="DO18" s="1027"/>
      <c r="DP18" s="1028"/>
      <c r="DQ18" s="1026"/>
      <c r="DR18" s="1027"/>
      <c r="DS18" s="1027"/>
      <c r="DT18" s="1027"/>
      <c r="DU18" s="1028"/>
      <c r="DV18" s="1029"/>
      <c r="DW18" s="1030"/>
      <c r="DX18" s="1030"/>
      <c r="DY18" s="1030"/>
      <c r="DZ18" s="1031"/>
      <c r="EA18" s="216"/>
    </row>
    <row r="19" spans="1:131" s="217" customFormat="1" ht="26.25" customHeight="1" x14ac:dyDescent="0.2">
      <c r="A19" s="220">
        <v>13</v>
      </c>
      <c r="B19" s="1067"/>
      <c r="C19" s="1068"/>
      <c r="D19" s="1068"/>
      <c r="E19" s="1068"/>
      <c r="F19" s="1068"/>
      <c r="G19" s="1068"/>
      <c r="H19" s="1068"/>
      <c r="I19" s="1068"/>
      <c r="J19" s="1068"/>
      <c r="K19" s="1068"/>
      <c r="L19" s="1068"/>
      <c r="M19" s="1068"/>
      <c r="N19" s="1068"/>
      <c r="O19" s="1068"/>
      <c r="P19" s="1069"/>
      <c r="Q19" s="1075"/>
      <c r="R19" s="1076"/>
      <c r="S19" s="1076"/>
      <c r="T19" s="1076"/>
      <c r="U19" s="1076"/>
      <c r="V19" s="1076"/>
      <c r="W19" s="1076"/>
      <c r="X19" s="1076"/>
      <c r="Y19" s="1076"/>
      <c r="Z19" s="1076"/>
      <c r="AA19" s="1076"/>
      <c r="AB19" s="1076"/>
      <c r="AC19" s="1076"/>
      <c r="AD19" s="1076"/>
      <c r="AE19" s="1077"/>
      <c r="AF19" s="1072"/>
      <c r="AG19" s="1073"/>
      <c r="AH19" s="1073"/>
      <c r="AI19" s="1073"/>
      <c r="AJ19" s="1074"/>
      <c r="AK19" s="1117"/>
      <c r="AL19" s="1118"/>
      <c r="AM19" s="1118"/>
      <c r="AN19" s="1118"/>
      <c r="AO19" s="1118"/>
      <c r="AP19" s="1118"/>
      <c r="AQ19" s="1118"/>
      <c r="AR19" s="1118"/>
      <c r="AS19" s="1118"/>
      <c r="AT19" s="1118"/>
      <c r="AU19" s="1119"/>
      <c r="AV19" s="1119"/>
      <c r="AW19" s="1119"/>
      <c r="AX19" s="1119"/>
      <c r="AY19" s="1120"/>
      <c r="AZ19" s="214"/>
      <c r="BA19" s="214"/>
      <c r="BB19" s="214"/>
      <c r="BC19" s="214"/>
      <c r="BD19" s="214"/>
      <c r="BE19" s="215"/>
      <c r="BF19" s="215"/>
      <c r="BG19" s="215"/>
      <c r="BH19" s="215"/>
      <c r="BI19" s="215"/>
      <c r="BJ19" s="215"/>
      <c r="BK19" s="215"/>
      <c r="BL19" s="215"/>
      <c r="BM19" s="215"/>
      <c r="BN19" s="215"/>
      <c r="BO19" s="215"/>
      <c r="BP19" s="215"/>
      <c r="BQ19" s="220">
        <v>13</v>
      </c>
      <c r="BR19" s="221"/>
      <c r="BS19" s="1029"/>
      <c r="BT19" s="1030"/>
      <c r="BU19" s="1030"/>
      <c r="BV19" s="1030"/>
      <c r="BW19" s="1030"/>
      <c r="BX19" s="1030"/>
      <c r="BY19" s="1030"/>
      <c r="BZ19" s="1030"/>
      <c r="CA19" s="1030"/>
      <c r="CB19" s="1030"/>
      <c r="CC19" s="1030"/>
      <c r="CD19" s="1030"/>
      <c r="CE19" s="1030"/>
      <c r="CF19" s="1030"/>
      <c r="CG19" s="1051"/>
      <c r="CH19" s="1026"/>
      <c r="CI19" s="1027"/>
      <c r="CJ19" s="1027"/>
      <c r="CK19" s="1027"/>
      <c r="CL19" s="1028"/>
      <c r="CM19" s="1026"/>
      <c r="CN19" s="1027"/>
      <c r="CO19" s="1027"/>
      <c r="CP19" s="1027"/>
      <c r="CQ19" s="1028"/>
      <c r="CR19" s="1026"/>
      <c r="CS19" s="1027"/>
      <c r="CT19" s="1027"/>
      <c r="CU19" s="1027"/>
      <c r="CV19" s="1028"/>
      <c r="CW19" s="1026"/>
      <c r="CX19" s="1027"/>
      <c r="CY19" s="1027"/>
      <c r="CZ19" s="1027"/>
      <c r="DA19" s="1028"/>
      <c r="DB19" s="1026"/>
      <c r="DC19" s="1027"/>
      <c r="DD19" s="1027"/>
      <c r="DE19" s="1027"/>
      <c r="DF19" s="1028"/>
      <c r="DG19" s="1026"/>
      <c r="DH19" s="1027"/>
      <c r="DI19" s="1027"/>
      <c r="DJ19" s="1027"/>
      <c r="DK19" s="1028"/>
      <c r="DL19" s="1026"/>
      <c r="DM19" s="1027"/>
      <c r="DN19" s="1027"/>
      <c r="DO19" s="1027"/>
      <c r="DP19" s="1028"/>
      <c r="DQ19" s="1026"/>
      <c r="DR19" s="1027"/>
      <c r="DS19" s="1027"/>
      <c r="DT19" s="1027"/>
      <c r="DU19" s="1028"/>
      <c r="DV19" s="1029"/>
      <c r="DW19" s="1030"/>
      <c r="DX19" s="1030"/>
      <c r="DY19" s="1030"/>
      <c r="DZ19" s="1031"/>
      <c r="EA19" s="216"/>
    </row>
    <row r="20" spans="1:131" s="217" customFormat="1" ht="26.25" customHeight="1" x14ac:dyDescent="0.2">
      <c r="A20" s="220">
        <v>14</v>
      </c>
      <c r="B20" s="1067"/>
      <c r="C20" s="1068"/>
      <c r="D20" s="1068"/>
      <c r="E20" s="1068"/>
      <c r="F20" s="1068"/>
      <c r="G20" s="1068"/>
      <c r="H20" s="1068"/>
      <c r="I20" s="1068"/>
      <c r="J20" s="1068"/>
      <c r="K20" s="1068"/>
      <c r="L20" s="1068"/>
      <c r="M20" s="1068"/>
      <c r="N20" s="1068"/>
      <c r="O20" s="1068"/>
      <c r="P20" s="1069"/>
      <c r="Q20" s="1075"/>
      <c r="R20" s="1076"/>
      <c r="S20" s="1076"/>
      <c r="T20" s="1076"/>
      <c r="U20" s="1076"/>
      <c r="V20" s="1076"/>
      <c r="W20" s="1076"/>
      <c r="X20" s="1076"/>
      <c r="Y20" s="1076"/>
      <c r="Z20" s="1076"/>
      <c r="AA20" s="1076"/>
      <c r="AB20" s="1076"/>
      <c r="AC20" s="1076"/>
      <c r="AD20" s="1076"/>
      <c r="AE20" s="1077"/>
      <c r="AF20" s="1072"/>
      <c r="AG20" s="1073"/>
      <c r="AH20" s="1073"/>
      <c r="AI20" s="1073"/>
      <c r="AJ20" s="1074"/>
      <c r="AK20" s="1117"/>
      <c r="AL20" s="1118"/>
      <c r="AM20" s="1118"/>
      <c r="AN20" s="1118"/>
      <c r="AO20" s="1118"/>
      <c r="AP20" s="1118"/>
      <c r="AQ20" s="1118"/>
      <c r="AR20" s="1118"/>
      <c r="AS20" s="1118"/>
      <c r="AT20" s="1118"/>
      <c r="AU20" s="1119"/>
      <c r="AV20" s="1119"/>
      <c r="AW20" s="1119"/>
      <c r="AX20" s="1119"/>
      <c r="AY20" s="1120"/>
      <c r="AZ20" s="214"/>
      <c r="BA20" s="214"/>
      <c r="BB20" s="214"/>
      <c r="BC20" s="214"/>
      <c r="BD20" s="214"/>
      <c r="BE20" s="215"/>
      <c r="BF20" s="215"/>
      <c r="BG20" s="215"/>
      <c r="BH20" s="215"/>
      <c r="BI20" s="215"/>
      <c r="BJ20" s="215"/>
      <c r="BK20" s="215"/>
      <c r="BL20" s="215"/>
      <c r="BM20" s="215"/>
      <c r="BN20" s="215"/>
      <c r="BO20" s="215"/>
      <c r="BP20" s="215"/>
      <c r="BQ20" s="220">
        <v>14</v>
      </c>
      <c r="BR20" s="221"/>
      <c r="BS20" s="1029"/>
      <c r="BT20" s="1030"/>
      <c r="BU20" s="1030"/>
      <c r="BV20" s="1030"/>
      <c r="BW20" s="1030"/>
      <c r="BX20" s="1030"/>
      <c r="BY20" s="1030"/>
      <c r="BZ20" s="1030"/>
      <c r="CA20" s="1030"/>
      <c r="CB20" s="1030"/>
      <c r="CC20" s="1030"/>
      <c r="CD20" s="1030"/>
      <c r="CE20" s="1030"/>
      <c r="CF20" s="1030"/>
      <c r="CG20" s="1051"/>
      <c r="CH20" s="1026"/>
      <c r="CI20" s="1027"/>
      <c r="CJ20" s="1027"/>
      <c r="CK20" s="1027"/>
      <c r="CL20" s="1028"/>
      <c r="CM20" s="1026"/>
      <c r="CN20" s="1027"/>
      <c r="CO20" s="1027"/>
      <c r="CP20" s="1027"/>
      <c r="CQ20" s="1028"/>
      <c r="CR20" s="1026"/>
      <c r="CS20" s="1027"/>
      <c r="CT20" s="1027"/>
      <c r="CU20" s="1027"/>
      <c r="CV20" s="1028"/>
      <c r="CW20" s="1026"/>
      <c r="CX20" s="1027"/>
      <c r="CY20" s="1027"/>
      <c r="CZ20" s="1027"/>
      <c r="DA20" s="1028"/>
      <c r="DB20" s="1026"/>
      <c r="DC20" s="1027"/>
      <c r="DD20" s="1027"/>
      <c r="DE20" s="1027"/>
      <c r="DF20" s="1028"/>
      <c r="DG20" s="1026"/>
      <c r="DH20" s="1027"/>
      <c r="DI20" s="1027"/>
      <c r="DJ20" s="1027"/>
      <c r="DK20" s="1028"/>
      <c r="DL20" s="1026"/>
      <c r="DM20" s="1027"/>
      <c r="DN20" s="1027"/>
      <c r="DO20" s="1027"/>
      <c r="DP20" s="1028"/>
      <c r="DQ20" s="1026"/>
      <c r="DR20" s="1027"/>
      <c r="DS20" s="1027"/>
      <c r="DT20" s="1027"/>
      <c r="DU20" s="1028"/>
      <c r="DV20" s="1029"/>
      <c r="DW20" s="1030"/>
      <c r="DX20" s="1030"/>
      <c r="DY20" s="1030"/>
      <c r="DZ20" s="1031"/>
      <c r="EA20" s="216"/>
    </row>
    <row r="21" spans="1:131" s="217" customFormat="1" ht="26.25" customHeight="1" thickBot="1" x14ac:dyDescent="0.25">
      <c r="A21" s="220">
        <v>15</v>
      </c>
      <c r="B21" s="1067"/>
      <c r="C21" s="1068"/>
      <c r="D21" s="1068"/>
      <c r="E21" s="1068"/>
      <c r="F21" s="1068"/>
      <c r="G21" s="1068"/>
      <c r="H21" s="1068"/>
      <c r="I21" s="1068"/>
      <c r="J21" s="1068"/>
      <c r="K21" s="1068"/>
      <c r="L21" s="1068"/>
      <c r="M21" s="1068"/>
      <c r="N21" s="1068"/>
      <c r="O21" s="1068"/>
      <c r="P21" s="1069"/>
      <c r="Q21" s="1075"/>
      <c r="R21" s="1076"/>
      <c r="S21" s="1076"/>
      <c r="T21" s="1076"/>
      <c r="U21" s="1076"/>
      <c r="V21" s="1076"/>
      <c r="W21" s="1076"/>
      <c r="X21" s="1076"/>
      <c r="Y21" s="1076"/>
      <c r="Z21" s="1076"/>
      <c r="AA21" s="1076"/>
      <c r="AB21" s="1076"/>
      <c r="AC21" s="1076"/>
      <c r="AD21" s="1076"/>
      <c r="AE21" s="1077"/>
      <c r="AF21" s="1072"/>
      <c r="AG21" s="1073"/>
      <c r="AH21" s="1073"/>
      <c r="AI21" s="1073"/>
      <c r="AJ21" s="1074"/>
      <c r="AK21" s="1117"/>
      <c r="AL21" s="1118"/>
      <c r="AM21" s="1118"/>
      <c r="AN21" s="1118"/>
      <c r="AO21" s="1118"/>
      <c r="AP21" s="1118"/>
      <c r="AQ21" s="1118"/>
      <c r="AR21" s="1118"/>
      <c r="AS21" s="1118"/>
      <c r="AT21" s="1118"/>
      <c r="AU21" s="1119"/>
      <c r="AV21" s="1119"/>
      <c r="AW21" s="1119"/>
      <c r="AX21" s="1119"/>
      <c r="AY21" s="1120"/>
      <c r="AZ21" s="214"/>
      <c r="BA21" s="214"/>
      <c r="BB21" s="214"/>
      <c r="BC21" s="214"/>
      <c r="BD21" s="214"/>
      <c r="BE21" s="215"/>
      <c r="BF21" s="215"/>
      <c r="BG21" s="215"/>
      <c r="BH21" s="215"/>
      <c r="BI21" s="215"/>
      <c r="BJ21" s="215"/>
      <c r="BK21" s="215"/>
      <c r="BL21" s="215"/>
      <c r="BM21" s="215"/>
      <c r="BN21" s="215"/>
      <c r="BO21" s="215"/>
      <c r="BP21" s="215"/>
      <c r="BQ21" s="220">
        <v>15</v>
      </c>
      <c r="BR21" s="221"/>
      <c r="BS21" s="1029"/>
      <c r="BT21" s="1030"/>
      <c r="BU21" s="1030"/>
      <c r="BV21" s="1030"/>
      <c r="BW21" s="1030"/>
      <c r="BX21" s="1030"/>
      <c r="BY21" s="1030"/>
      <c r="BZ21" s="1030"/>
      <c r="CA21" s="1030"/>
      <c r="CB21" s="1030"/>
      <c r="CC21" s="1030"/>
      <c r="CD21" s="1030"/>
      <c r="CE21" s="1030"/>
      <c r="CF21" s="1030"/>
      <c r="CG21" s="1051"/>
      <c r="CH21" s="1026"/>
      <c r="CI21" s="1027"/>
      <c r="CJ21" s="1027"/>
      <c r="CK21" s="1027"/>
      <c r="CL21" s="1028"/>
      <c r="CM21" s="1026"/>
      <c r="CN21" s="1027"/>
      <c r="CO21" s="1027"/>
      <c r="CP21" s="1027"/>
      <c r="CQ21" s="1028"/>
      <c r="CR21" s="1026"/>
      <c r="CS21" s="1027"/>
      <c r="CT21" s="1027"/>
      <c r="CU21" s="1027"/>
      <c r="CV21" s="1028"/>
      <c r="CW21" s="1026"/>
      <c r="CX21" s="1027"/>
      <c r="CY21" s="1027"/>
      <c r="CZ21" s="1027"/>
      <c r="DA21" s="1028"/>
      <c r="DB21" s="1026"/>
      <c r="DC21" s="1027"/>
      <c r="DD21" s="1027"/>
      <c r="DE21" s="1027"/>
      <c r="DF21" s="1028"/>
      <c r="DG21" s="1026"/>
      <c r="DH21" s="1027"/>
      <c r="DI21" s="1027"/>
      <c r="DJ21" s="1027"/>
      <c r="DK21" s="1028"/>
      <c r="DL21" s="1026"/>
      <c r="DM21" s="1027"/>
      <c r="DN21" s="1027"/>
      <c r="DO21" s="1027"/>
      <c r="DP21" s="1028"/>
      <c r="DQ21" s="1026"/>
      <c r="DR21" s="1027"/>
      <c r="DS21" s="1027"/>
      <c r="DT21" s="1027"/>
      <c r="DU21" s="1028"/>
      <c r="DV21" s="1029"/>
      <c r="DW21" s="1030"/>
      <c r="DX21" s="1030"/>
      <c r="DY21" s="1030"/>
      <c r="DZ21" s="1031"/>
      <c r="EA21" s="216"/>
    </row>
    <row r="22" spans="1:131" s="217" customFormat="1" ht="26.25" customHeight="1" x14ac:dyDescent="0.2">
      <c r="A22" s="220">
        <v>16</v>
      </c>
      <c r="B22" s="1067"/>
      <c r="C22" s="1068"/>
      <c r="D22" s="1068"/>
      <c r="E22" s="1068"/>
      <c r="F22" s="1068"/>
      <c r="G22" s="1068"/>
      <c r="H22" s="1068"/>
      <c r="I22" s="1068"/>
      <c r="J22" s="1068"/>
      <c r="K22" s="1068"/>
      <c r="L22" s="1068"/>
      <c r="M22" s="1068"/>
      <c r="N22" s="1068"/>
      <c r="O22" s="1068"/>
      <c r="P22" s="1069"/>
      <c r="Q22" s="1110"/>
      <c r="R22" s="1111"/>
      <c r="S22" s="1111"/>
      <c r="T22" s="1111"/>
      <c r="U22" s="1111"/>
      <c r="V22" s="1111"/>
      <c r="W22" s="1111"/>
      <c r="X22" s="1111"/>
      <c r="Y22" s="1111"/>
      <c r="Z22" s="1111"/>
      <c r="AA22" s="1111"/>
      <c r="AB22" s="1111"/>
      <c r="AC22" s="1111"/>
      <c r="AD22" s="1111"/>
      <c r="AE22" s="1112"/>
      <c r="AF22" s="1072"/>
      <c r="AG22" s="1073"/>
      <c r="AH22" s="1073"/>
      <c r="AI22" s="1073"/>
      <c r="AJ22" s="1074"/>
      <c r="AK22" s="1113"/>
      <c r="AL22" s="1114"/>
      <c r="AM22" s="1114"/>
      <c r="AN22" s="1114"/>
      <c r="AO22" s="1114"/>
      <c r="AP22" s="1114"/>
      <c r="AQ22" s="1114"/>
      <c r="AR22" s="1114"/>
      <c r="AS22" s="1114"/>
      <c r="AT22" s="1114"/>
      <c r="AU22" s="1115"/>
      <c r="AV22" s="1115"/>
      <c r="AW22" s="1115"/>
      <c r="AX22" s="1115"/>
      <c r="AY22" s="1116"/>
      <c r="AZ22" s="1065" t="s">
        <v>383</v>
      </c>
      <c r="BA22" s="1065"/>
      <c r="BB22" s="1065"/>
      <c r="BC22" s="1065"/>
      <c r="BD22" s="1066"/>
      <c r="BE22" s="215"/>
      <c r="BF22" s="215"/>
      <c r="BG22" s="215"/>
      <c r="BH22" s="215"/>
      <c r="BI22" s="215"/>
      <c r="BJ22" s="215"/>
      <c r="BK22" s="215"/>
      <c r="BL22" s="215"/>
      <c r="BM22" s="215"/>
      <c r="BN22" s="215"/>
      <c r="BO22" s="215"/>
      <c r="BP22" s="215"/>
      <c r="BQ22" s="220">
        <v>16</v>
      </c>
      <c r="BR22" s="221"/>
      <c r="BS22" s="1029"/>
      <c r="BT22" s="1030"/>
      <c r="BU22" s="1030"/>
      <c r="BV22" s="1030"/>
      <c r="BW22" s="1030"/>
      <c r="BX22" s="1030"/>
      <c r="BY22" s="1030"/>
      <c r="BZ22" s="1030"/>
      <c r="CA22" s="1030"/>
      <c r="CB22" s="1030"/>
      <c r="CC22" s="1030"/>
      <c r="CD22" s="1030"/>
      <c r="CE22" s="1030"/>
      <c r="CF22" s="1030"/>
      <c r="CG22" s="1051"/>
      <c r="CH22" s="1026"/>
      <c r="CI22" s="1027"/>
      <c r="CJ22" s="1027"/>
      <c r="CK22" s="1027"/>
      <c r="CL22" s="1028"/>
      <c r="CM22" s="1026"/>
      <c r="CN22" s="1027"/>
      <c r="CO22" s="1027"/>
      <c r="CP22" s="1027"/>
      <c r="CQ22" s="1028"/>
      <c r="CR22" s="1026"/>
      <c r="CS22" s="1027"/>
      <c r="CT22" s="1027"/>
      <c r="CU22" s="1027"/>
      <c r="CV22" s="1028"/>
      <c r="CW22" s="1026"/>
      <c r="CX22" s="1027"/>
      <c r="CY22" s="1027"/>
      <c r="CZ22" s="1027"/>
      <c r="DA22" s="1028"/>
      <c r="DB22" s="1026"/>
      <c r="DC22" s="1027"/>
      <c r="DD22" s="1027"/>
      <c r="DE22" s="1027"/>
      <c r="DF22" s="1028"/>
      <c r="DG22" s="1026"/>
      <c r="DH22" s="1027"/>
      <c r="DI22" s="1027"/>
      <c r="DJ22" s="1027"/>
      <c r="DK22" s="1028"/>
      <c r="DL22" s="1026"/>
      <c r="DM22" s="1027"/>
      <c r="DN22" s="1027"/>
      <c r="DO22" s="1027"/>
      <c r="DP22" s="1028"/>
      <c r="DQ22" s="1026"/>
      <c r="DR22" s="1027"/>
      <c r="DS22" s="1027"/>
      <c r="DT22" s="1027"/>
      <c r="DU22" s="1028"/>
      <c r="DV22" s="1029"/>
      <c r="DW22" s="1030"/>
      <c r="DX22" s="1030"/>
      <c r="DY22" s="1030"/>
      <c r="DZ22" s="1031"/>
      <c r="EA22" s="216"/>
    </row>
    <row r="23" spans="1:131" s="217" customFormat="1" ht="26.25" customHeight="1" thickBot="1" x14ac:dyDescent="0.25">
      <c r="A23" s="222" t="s">
        <v>384</v>
      </c>
      <c r="B23" s="974" t="s">
        <v>385</v>
      </c>
      <c r="C23" s="975"/>
      <c r="D23" s="975"/>
      <c r="E23" s="975"/>
      <c r="F23" s="975"/>
      <c r="G23" s="975"/>
      <c r="H23" s="975"/>
      <c r="I23" s="975"/>
      <c r="J23" s="975"/>
      <c r="K23" s="975"/>
      <c r="L23" s="975"/>
      <c r="M23" s="975"/>
      <c r="N23" s="975"/>
      <c r="O23" s="975"/>
      <c r="P23" s="985"/>
      <c r="Q23" s="1104">
        <v>162733</v>
      </c>
      <c r="R23" s="1098"/>
      <c r="S23" s="1098"/>
      <c r="T23" s="1098"/>
      <c r="U23" s="1098"/>
      <c r="V23" s="1098">
        <v>156078</v>
      </c>
      <c r="W23" s="1098"/>
      <c r="X23" s="1098"/>
      <c r="Y23" s="1098"/>
      <c r="Z23" s="1098"/>
      <c r="AA23" s="1098">
        <v>6655</v>
      </c>
      <c r="AB23" s="1098"/>
      <c r="AC23" s="1098"/>
      <c r="AD23" s="1098"/>
      <c r="AE23" s="1105"/>
      <c r="AF23" s="1106">
        <v>6126</v>
      </c>
      <c r="AG23" s="1098"/>
      <c r="AH23" s="1098"/>
      <c r="AI23" s="1098"/>
      <c r="AJ23" s="1107"/>
      <c r="AK23" s="1108"/>
      <c r="AL23" s="1109"/>
      <c r="AM23" s="1109"/>
      <c r="AN23" s="1109"/>
      <c r="AO23" s="1109"/>
      <c r="AP23" s="1098">
        <v>100542</v>
      </c>
      <c r="AQ23" s="1098"/>
      <c r="AR23" s="1098"/>
      <c r="AS23" s="1098"/>
      <c r="AT23" s="1098"/>
      <c r="AU23" s="1099"/>
      <c r="AV23" s="1099"/>
      <c r="AW23" s="1099"/>
      <c r="AX23" s="1099"/>
      <c r="AY23" s="1100"/>
      <c r="AZ23" s="1101" t="s">
        <v>122</v>
      </c>
      <c r="BA23" s="1102"/>
      <c r="BB23" s="1102"/>
      <c r="BC23" s="1102"/>
      <c r="BD23" s="1103"/>
      <c r="BE23" s="215"/>
      <c r="BF23" s="215"/>
      <c r="BG23" s="215"/>
      <c r="BH23" s="215"/>
      <c r="BI23" s="215"/>
      <c r="BJ23" s="215"/>
      <c r="BK23" s="215"/>
      <c r="BL23" s="215"/>
      <c r="BM23" s="215"/>
      <c r="BN23" s="215"/>
      <c r="BO23" s="215"/>
      <c r="BP23" s="215"/>
      <c r="BQ23" s="220">
        <v>17</v>
      </c>
      <c r="BR23" s="221"/>
      <c r="BS23" s="1029"/>
      <c r="BT23" s="1030"/>
      <c r="BU23" s="1030"/>
      <c r="BV23" s="1030"/>
      <c r="BW23" s="1030"/>
      <c r="BX23" s="1030"/>
      <c r="BY23" s="1030"/>
      <c r="BZ23" s="1030"/>
      <c r="CA23" s="1030"/>
      <c r="CB23" s="1030"/>
      <c r="CC23" s="1030"/>
      <c r="CD23" s="1030"/>
      <c r="CE23" s="1030"/>
      <c r="CF23" s="1030"/>
      <c r="CG23" s="1051"/>
      <c r="CH23" s="1026"/>
      <c r="CI23" s="1027"/>
      <c r="CJ23" s="1027"/>
      <c r="CK23" s="1027"/>
      <c r="CL23" s="1028"/>
      <c r="CM23" s="1026"/>
      <c r="CN23" s="1027"/>
      <c r="CO23" s="1027"/>
      <c r="CP23" s="1027"/>
      <c r="CQ23" s="1028"/>
      <c r="CR23" s="1026"/>
      <c r="CS23" s="1027"/>
      <c r="CT23" s="1027"/>
      <c r="CU23" s="1027"/>
      <c r="CV23" s="1028"/>
      <c r="CW23" s="1026"/>
      <c r="CX23" s="1027"/>
      <c r="CY23" s="1027"/>
      <c r="CZ23" s="1027"/>
      <c r="DA23" s="1028"/>
      <c r="DB23" s="1026"/>
      <c r="DC23" s="1027"/>
      <c r="DD23" s="1027"/>
      <c r="DE23" s="1027"/>
      <c r="DF23" s="1028"/>
      <c r="DG23" s="1026"/>
      <c r="DH23" s="1027"/>
      <c r="DI23" s="1027"/>
      <c r="DJ23" s="1027"/>
      <c r="DK23" s="1028"/>
      <c r="DL23" s="1026"/>
      <c r="DM23" s="1027"/>
      <c r="DN23" s="1027"/>
      <c r="DO23" s="1027"/>
      <c r="DP23" s="1028"/>
      <c r="DQ23" s="1026"/>
      <c r="DR23" s="1027"/>
      <c r="DS23" s="1027"/>
      <c r="DT23" s="1027"/>
      <c r="DU23" s="1028"/>
      <c r="DV23" s="1029"/>
      <c r="DW23" s="1030"/>
      <c r="DX23" s="1030"/>
      <c r="DY23" s="1030"/>
      <c r="DZ23" s="1031"/>
      <c r="EA23" s="216"/>
    </row>
    <row r="24" spans="1:131" s="217" customFormat="1" ht="26.25" customHeight="1" x14ac:dyDescent="0.2">
      <c r="A24" s="1097" t="s">
        <v>386</v>
      </c>
      <c r="B24" s="1097"/>
      <c r="C24" s="1097"/>
      <c r="D24" s="1097"/>
      <c r="E24" s="1097"/>
      <c r="F24" s="1097"/>
      <c r="G24" s="1097"/>
      <c r="H24" s="1097"/>
      <c r="I24" s="1097"/>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1097"/>
      <c r="AZ24" s="214"/>
      <c r="BA24" s="214"/>
      <c r="BB24" s="214"/>
      <c r="BC24" s="214"/>
      <c r="BD24" s="214"/>
      <c r="BE24" s="215"/>
      <c r="BF24" s="215"/>
      <c r="BG24" s="215"/>
      <c r="BH24" s="215"/>
      <c r="BI24" s="215"/>
      <c r="BJ24" s="215"/>
      <c r="BK24" s="215"/>
      <c r="BL24" s="215"/>
      <c r="BM24" s="215"/>
      <c r="BN24" s="215"/>
      <c r="BO24" s="215"/>
      <c r="BP24" s="215"/>
      <c r="BQ24" s="220">
        <v>18</v>
      </c>
      <c r="BR24" s="221"/>
      <c r="BS24" s="1029"/>
      <c r="BT24" s="1030"/>
      <c r="BU24" s="1030"/>
      <c r="BV24" s="1030"/>
      <c r="BW24" s="1030"/>
      <c r="BX24" s="1030"/>
      <c r="BY24" s="1030"/>
      <c r="BZ24" s="1030"/>
      <c r="CA24" s="1030"/>
      <c r="CB24" s="1030"/>
      <c r="CC24" s="1030"/>
      <c r="CD24" s="1030"/>
      <c r="CE24" s="1030"/>
      <c r="CF24" s="1030"/>
      <c r="CG24" s="1051"/>
      <c r="CH24" s="1026"/>
      <c r="CI24" s="1027"/>
      <c r="CJ24" s="1027"/>
      <c r="CK24" s="1027"/>
      <c r="CL24" s="1028"/>
      <c r="CM24" s="1026"/>
      <c r="CN24" s="1027"/>
      <c r="CO24" s="1027"/>
      <c r="CP24" s="1027"/>
      <c r="CQ24" s="1028"/>
      <c r="CR24" s="1026"/>
      <c r="CS24" s="1027"/>
      <c r="CT24" s="1027"/>
      <c r="CU24" s="1027"/>
      <c r="CV24" s="1028"/>
      <c r="CW24" s="1026"/>
      <c r="CX24" s="1027"/>
      <c r="CY24" s="1027"/>
      <c r="CZ24" s="1027"/>
      <c r="DA24" s="1028"/>
      <c r="DB24" s="1026"/>
      <c r="DC24" s="1027"/>
      <c r="DD24" s="1027"/>
      <c r="DE24" s="1027"/>
      <c r="DF24" s="1028"/>
      <c r="DG24" s="1026"/>
      <c r="DH24" s="1027"/>
      <c r="DI24" s="1027"/>
      <c r="DJ24" s="1027"/>
      <c r="DK24" s="1028"/>
      <c r="DL24" s="1026"/>
      <c r="DM24" s="1027"/>
      <c r="DN24" s="1027"/>
      <c r="DO24" s="1027"/>
      <c r="DP24" s="1028"/>
      <c r="DQ24" s="1026"/>
      <c r="DR24" s="1027"/>
      <c r="DS24" s="1027"/>
      <c r="DT24" s="1027"/>
      <c r="DU24" s="1028"/>
      <c r="DV24" s="1029"/>
      <c r="DW24" s="1030"/>
      <c r="DX24" s="1030"/>
      <c r="DY24" s="1030"/>
      <c r="DZ24" s="1031"/>
      <c r="EA24" s="216"/>
    </row>
    <row r="25" spans="1:131" ht="26.25" customHeight="1" thickBot="1" x14ac:dyDescent="0.25">
      <c r="A25" s="1096" t="s">
        <v>387</v>
      </c>
      <c r="B25" s="1096"/>
      <c r="C25" s="1096"/>
      <c r="D25" s="1096"/>
      <c r="E25" s="1096"/>
      <c r="F25" s="1096"/>
      <c r="G25" s="1096"/>
      <c r="H25" s="1096"/>
      <c r="I25" s="1096"/>
      <c r="J25" s="1096"/>
      <c r="K25" s="1096"/>
      <c r="L25" s="1096"/>
      <c r="M25" s="1096"/>
      <c r="N25" s="1096"/>
      <c r="O25" s="1096"/>
      <c r="P25" s="1096"/>
      <c r="Q25" s="1096"/>
      <c r="R25" s="1096"/>
      <c r="S25" s="1096"/>
      <c r="T25" s="1096"/>
      <c r="U25" s="1096"/>
      <c r="V25" s="1096"/>
      <c r="W25" s="1096"/>
      <c r="X25" s="1096"/>
      <c r="Y25" s="1096"/>
      <c r="Z25" s="1096"/>
      <c r="AA25" s="1096"/>
      <c r="AB25" s="1096"/>
      <c r="AC25" s="1096"/>
      <c r="AD25" s="1096"/>
      <c r="AE25" s="1096"/>
      <c r="AF25" s="1096"/>
      <c r="AG25" s="1096"/>
      <c r="AH25" s="1096"/>
      <c r="AI25" s="1096"/>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214"/>
      <c r="BK25" s="214"/>
      <c r="BL25" s="214"/>
      <c r="BM25" s="214"/>
      <c r="BN25" s="214"/>
      <c r="BO25" s="223"/>
      <c r="BP25" s="223"/>
      <c r="BQ25" s="220">
        <v>19</v>
      </c>
      <c r="BR25" s="221"/>
      <c r="BS25" s="1029"/>
      <c r="BT25" s="1030"/>
      <c r="BU25" s="1030"/>
      <c r="BV25" s="1030"/>
      <c r="BW25" s="1030"/>
      <c r="BX25" s="1030"/>
      <c r="BY25" s="1030"/>
      <c r="BZ25" s="1030"/>
      <c r="CA25" s="1030"/>
      <c r="CB25" s="1030"/>
      <c r="CC25" s="1030"/>
      <c r="CD25" s="1030"/>
      <c r="CE25" s="1030"/>
      <c r="CF25" s="1030"/>
      <c r="CG25" s="1051"/>
      <c r="CH25" s="1026"/>
      <c r="CI25" s="1027"/>
      <c r="CJ25" s="1027"/>
      <c r="CK25" s="1027"/>
      <c r="CL25" s="1028"/>
      <c r="CM25" s="1026"/>
      <c r="CN25" s="1027"/>
      <c r="CO25" s="1027"/>
      <c r="CP25" s="1027"/>
      <c r="CQ25" s="1028"/>
      <c r="CR25" s="1026"/>
      <c r="CS25" s="1027"/>
      <c r="CT25" s="1027"/>
      <c r="CU25" s="1027"/>
      <c r="CV25" s="1028"/>
      <c r="CW25" s="1026"/>
      <c r="CX25" s="1027"/>
      <c r="CY25" s="1027"/>
      <c r="CZ25" s="1027"/>
      <c r="DA25" s="1028"/>
      <c r="DB25" s="1026"/>
      <c r="DC25" s="1027"/>
      <c r="DD25" s="1027"/>
      <c r="DE25" s="1027"/>
      <c r="DF25" s="1028"/>
      <c r="DG25" s="1026"/>
      <c r="DH25" s="1027"/>
      <c r="DI25" s="1027"/>
      <c r="DJ25" s="1027"/>
      <c r="DK25" s="1028"/>
      <c r="DL25" s="1026"/>
      <c r="DM25" s="1027"/>
      <c r="DN25" s="1027"/>
      <c r="DO25" s="1027"/>
      <c r="DP25" s="1028"/>
      <c r="DQ25" s="1026"/>
      <c r="DR25" s="1027"/>
      <c r="DS25" s="1027"/>
      <c r="DT25" s="1027"/>
      <c r="DU25" s="1028"/>
      <c r="DV25" s="1029"/>
      <c r="DW25" s="1030"/>
      <c r="DX25" s="1030"/>
      <c r="DY25" s="1030"/>
      <c r="DZ25" s="1031"/>
      <c r="EA25" s="212"/>
    </row>
    <row r="26" spans="1:131" ht="26.25" customHeight="1" x14ac:dyDescent="0.2">
      <c r="A26" s="1032" t="s">
        <v>357</v>
      </c>
      <c r="B26" s="1033"/>
      <c r="C26" s="1033"/>
      <c r="D26" s="1033"/>
      <c r="E26" s="1033"/>
      <c r="F26" s="1033"/>
      <c r="G26" s="1033"/>
      <c r="H26" s="1033"/>
      <c r="I26" s="1033"/>
      <c r="J26" s="1033"/>
      <c r="K26" s="1033"/>
      <c r="L26" s="1033"/>
      <c r="M26" s="1033"/>
      <c r="N26" s="1033"/>
      <c r="O26" s="1033"/>
      <c r="P26" s="1034"/>
      <c r="Q26" s="1038" t="s">
        <v>388</v>
      </c>
      <c r="R26" s="1039"/>
      <c r="S26" s="1039"/>
      <c r="T26" s="1039"/>
      <c r="U26" s="1040"/>
      <c r="V26" s="1038" t="s">
        <v>389</v>
      </c>
      <c r="W26" s="1039"/>
      <c r="X26" s="1039"/>
      <c r="Y26" s="1039"/>
      <c r="Z26" s="1040"/>
      <c r="AA26" s="1038" t="s">
        <v>390</v>
      </c>
      <c r="AB26" s="1039"/>
      <c r="AC26" s="1039"/>
      <c r="AD26" s="1039"/>
      <c r="AE26" s="1039"/>
      <c r="AF26" s="1092" t="s">
        <v>391</v>
      </c>
      <c r="AG26" s="1045"/>
      <c r="AH26" s="1045"/>
      <c r="AI26" s="1045"/>
      <c r="AJ26" s="1093"/>
      <c r="AK26" s="1039" t="s">
        <v>392</v>
      </c>
      <c r="AL26" s="1039"/>
      <c r="AM26" s="1039"/>
      <c r="AN26" s="1039"/>
      <c r="AO26" s="1040"/>
      <c r="AP26" s="1038" t="s">
        <v>393</v>
      </c>
      <c r="AQ26" s="1039"/>
      <c r="AR26" s="1039"/>
      <c r="AS26" s="1039"/>
      <c r="AT26" s="1040"/>
      <c r="AU26" s="1038" t="s">
        <v>394</v>
      </c>
      <c r="AV26" s="1039"/>
      <c r="AW26" s="1039"/>
      <c r="AX26" s="1039"/>
      <c r="AY26" s="1040"/>
      <c r="AZ26" s="1038" t="s">
        <v>395</v>
      </c>
      <c r="BA26" s="1039"/>
      <c r="BB26" s="1039"/>
      <c r="BC26" s="1039"/>
      <c r="BD26" s="1040"/>
      <c r="BE26" s="1038" t="s">
        <v>364</v>
      </c>
      <c r="BF26" s="1039"/>
      <c r="BG26" s="1039"/>
      <c r="BH26" s="1039"/>
      <c r="BI26" s="1052"/>
      <c r="BJ26" s="214"/>
      <c r="BK26" s="214"/>
      <c r="BL26" s="214"/>
      <c r="BM26" s="214"/>
      <c r="BN26" s="214"/>
      <c r="BO26" s="223"/>
      <c r="BP26" s="223"/>
      <c r="BQ26" s="220">
        <v>20</v>
      </c>
      <c r="BR26" s="221"/>
      <c r="BS26" s="1029"/>
      <c r="BT26" s="1030"/>
      <c r="BU26" s="1030"/>
      <c r="BV26" s="1030"/>
      <c r="BW26" s="1030"/>
      <c r="BX26" s="1030"/>
      <c r="BY26" s="1030"/>
      <c r="BZ26" s="1030"/>
      <c r="CA26" s="1030"/>
      <c r="CB26" s="1030"/>
      <c r="CC26" s="1030"/>
      <c r="CD26" s="1030"/>
      <c r="CE26" s="1030"/>
      <c r="CF26" s="1030"/>
      <c r="CG26" s="1051"/>
      <c r="CH26" s="1026"/>
      <c r="CI26" s="1027"/>
      <c r="CJ26" s="1027"/>
      <c r="CK26" s="1027"/>
      <c r="CL26" s="1028"/>
      <c r="CM26" s="1026"/>
      <c r="CN26" s="1027"/>
      <c r="CO26" s="1027"/>
      <c r="CP26" s="1027"/>
      <c r="CQ26" s="1028"/>
      <c r="CR26" s="1026"/>
      <c r="CS26" s="1027"/>
      <c r="CT26" s="1027"/>
      <c r="CU26" s="1027"/>
      <c r="CV26" s="1028"/>
      <c r="CW26" s="1026"/>
      <c r="CX26" s="1027"/>
      <c r="CY26" s="1027"/>
      <c r="CZ26" s="1027"/>
      <c r="DA26" s="1028"/>
      <c r="DB26" s="1026"/>
      <c r="DC26" s="1027"/>
      <c r="DD26" s="1027"/>
      <c r="DE26" s="1027"/>
      <c r="DF26" s="1028"/>
      <c r="DG26" s="1026"/>
      <c r="DH26" s="1027"/>
      <c r="DI26" s="1027"/>
      <c r="DJ26" s="1027"/>
      <c r="DK26" s="1028"/>
      <c r="DL26" s="1026"/>
      <c r="DM26" s="1027"/>
      <c r="DN26" s="1027"/>
      <c r="DO26" s="1027"/>
      <c r="DP26" s="1028"/>
      <c r="DQ26" s="1026"/>
      <c r="DR26" s="1027"/>
      <c r="DS26" s="1027"/>
      <c r="DT26" s="1027"/>
      <c r="DU26" s="1028"/>
      <c r="DV26" s="1029"/>
      <c r="DW26" s="1030"/>
      <c r="DX26" s="1030"/>
      <c r="DY26" s="1030"/>
      <c r="DZ26" s="1031"/>
      <c r="EA26" s="212"/>
    </row>
    <row r="27" spans="1:131" ht="26.25" customHeight="1" thickBot="1" x14ac:dyDescent="0.25">
      <c r="A27" s="1035"/>
      <c r="B27" s="1036"/>
      <c r="C27" s="1036"/>
      <c r="D27" s="1036"/>
      <c r="E27" s="1036"/>
      <c r="F27" s="1036"/>
      <c r="G27" s="1036"/>
      <c r="H27" s="1036"/>
      <c r="I27" s="1036"/>
      <c r="J27" s="1036"/>
      <c r="K27" s="1036"/>
      <c r="L27" s="1036"/>
      <c r="M27" s="1036"/>
      <c r="N27" s="1036"/>
      <c r="O27" s="1036"/>
      <c r="P27" s="1037"/>
      <c r="Q27" s="1041"/>
      <c r="R27" s="1042"/>
      <c r="S27" s="1042"/>
      <c r="T27" s="1042"/>
      <c r="U27" s="1043"/>
      <c r="V27" s="1041"/>
      <c r="W27" s="1042"/>
      <c r="X27" s="1042"/>
      <c r="Y27" s="1042"/>
      <c r="Z27" s="1043"/>
      <c r="AA27" s="1041"/>
      <c r="AB27" s="1042"/>
      <c r="AC27" s="1042"/>
      <c r="AD27" s="1042"/>
      <c r="AE27" s="1042"/>
      <c r="AF27" s="1094"/>
      <c r="AG27" s="1048"/>
      <c r="AH27" s="1048"/>
      <c r="AI27" s="1048"/>
      <c r="AJ27" s="1095"/>
      <c r="AK27" s="1042"/>
      <c r="AL27" s="1042"/>
      <c r="AM27" s="1042"/>
      <c r="AN27" s="1042"/>
      <c r="AO27" s="1043"/>
      <c r="AP27" s="1041"/>
      <c r="AQ27" s="1042"/>
      <c r="AR27" s="1042"/>
      <c r="AS27" s="1042"/>
      <c r="AT27" s="1043"/>
      <c r="AU27" s="1041"/>
      <c r="AV27" s="1042"/>
      <c r="AW27" s="1042"/>
      <c r="AX27" s="1042"/>
      <c r="AY27" s="1043"/>
      <c r="AZ27" s="1041"/>
      <c r="BA27" s="1042"/>
      <c r="BB27" s="1042"/>
      <c r="BC27" s="1042"/>
      <c r="BD27" s="1043"/>
      <c r="BE27" s="1041"/>
      <c r="BF27" s="1042"/>
      <c r="BG27" s="1042"/>
      <c r="BH27" s="1042"/>
      <c r="BI27" s="1053"/>
      <c r="BJ27" s="214"/>
      <c r="BK27" s="214"/>
      <c r="BL27" s="214"/>
      <c r="BM27" s="214"/>
      <c r="BN27" s="214"/>
      <c r="BO27" s="223"/>
      <c r="BP27" s="223"/>
      <c r="BQ27" s="220">
        <v>21</v>
      </c>
      <c r="BR27" s="221"/>
      <c r="BS27" s="1029"/>
      <c r="BT27" s="1030"/>
      <c r="BU27" s="1030"/>
      <c r="BV27" s="1030"/>
      <c r="BW27" s="1030"/>
      <c r="BX27" s="1030"/>
      <c r="BY27" s="1030"/>
      <c r="BZ27" s="1030"/>
      <c r="CA27" s="1030"/>
      <c r="CB27" s="1030"/>
      <c r="CC27" s="1030"/>
      <c r="CD27" s="1030"/>
      <c r="CE27" s="1030"/>
      <c r="CF27" s="1030"/>
      <c r="CG27" s="1051"/>
      <c r="CH27" s="1026"/>
      <c r="CI27" s="1027"/>
      <c r="CJ27" s="1027"/>
      <c r="CK27" s="1027"/>
      <c r="CL27" s="1028"/>
      <c r="CM27" s="1026"/>
      <c r="CN27" s="1027"/>
      <c r="CO27" s="1027"/>
      <c r="CP27" s="1027"/>
      <c r="CQ27" s="1028"/>
      <c r="CR27" s="1026"/>
      <c r="CS27" s="1027"/>
      <c r="CT27" s="1027"/>
      <c r="CU27" s="1027"/>
      <c r="CV27" s="1028"/>
      <c r="CW27" s="1026"/>
      <c r="CX27" s="1027"/>
      <c r="CY27" s="1027"/>
      <c r="CZ27" s="1027"/>
      <c r="DA27" s="1028"/>
      <c r="DB27" s="1026"/>
      <c r="DC27" s="1027"/>
      <c r="DD27" s="1027"/>
      <c r="DE27" s="1027"/>
      <c r="DF27" s="1028"/>
      <c r="DG27" s="1026"/>
      <c r="DH27" s="1027"/>
      <c r="DI27" s="1027"/>
      <c r="DJ27" s="1027"/>
      <c r="DK27" s="1028"/>
      <c r="DL27" s="1026"/>
      <c r="DM27" s="1027"/>
      <c r="DN27" s="1027"/>
      <c r="DO27" s="1027"/>
      <c r="DP27" s="1028"/>
      <c r="DQ27" s="1026"/>
      <c r="DR27" s="1027"/>
      <c r="DS27" s="1027"/>
      <c r="DT27" s="1027"/>
      <c r="DU27" s="1028"/>
      <c r="DV27" s="1029"/>
      <c r="DW27" s="1030"/>
      <c r="DX27" s="1030"/>
      <c r="DY27" s="1030"/>
      <c r="DZ27" s="1031"/>
      <c r="EA27" s="212"/>
    </row>
    <row r="28" spans="1:131" ht="26.25" customHeight="1" thickTop="1" x14ac:dyDescent="0.2">
      <c r="A28" s="224">
        <v>1</v>
      </c>
      <c r="B28" s="1084" t="s">
        <v>396</v>
      </c>
      <c r="C28" s="1085"/>
      <c r="D28" s="1085"/>
      <c r="E28" s="1085"/>
      <c r="F28" s="1085"/>
      <c r="G28" s="1085"/>
      <c r="H28" s="1085"/>
      <c r="I28" s="1085"/>
      <c r="J28" s="1085"/>
      <c r="K28" s="1085"/>
      <c r="L28" s="1085"/>
      <c r="M28" s="1085"/>
      <c r="N28" s="1085"/>
      <c r="O28" s="1085"/>
      <c r="P28" s="1086"/>
      <c r="Q28" s="1087">
        <v>27989</v>
      </c>
      <c r="R28" s="1088"/>
      <c r="S28" s="1088"/>
      <c r="T28" s="1088"/>
      <c r="U28" s="1088"/>
      <c r="V28" s="1088">
        <v>27503</v>
      </c>
      <c r="W28" s="1088"/>
      <c r="X28" s="1088"/>
      <c r="Y28" s="1088"/>
      <c r="Z28" s="1088"/>
      <c r="AA28" s="1088">
        <v>486</v>
      </c>
      <c r="AB28" s="1088"/>
      <c r="AC28" s="1088"/>
      <c r="AD28" s="1088"/>
      <c r="AE28" s="1089"/>
      <c r="AF28" s="1090">
        <v>486</v>
      </c>
      <c r="AG28" s="1088"/>
      <c r="AH28" s="1088"/>
      <c r="AI28" s="1088"/>
      <c r="AJ28" s="1091"/>
      <c r="AK28" s="1079">
        <v>2978</v>
      </c>
      <c r="AL28" s="1080"/>
      <c r="AM28" s="1080"/>
      <c r="AN28" s="1080"/>
      <c r="AO28" s="1080"/>
      <c r="AP28" s="1080" t="s">
        <v>562</v>
      </c>
      <c r="AQ28" s="1080"/>
      <c r="AR28" s="1080"/>
      <c r="AS28" s="1080"/>
      <c r="AT28" s="1080"/>
      <c r="AU28" s="1080" t="s">
        <v>562</v>
      </c>
      <c r="AV28" s="1080"/>
      <c r="AW28" s="1080"/>
      <c r="AX28" s="1080"/>
      <c r="AY28" s="1080"/>
      <c r="AZ28" s="1081"/>
      <c r="BA28" s="1081"/>
      <c r="BB28" s="1081"/>
      <c r="BC28" s="1081"/>
      <c r="BD28" s="1081"/>
      <c r="BE28" s="1082"/>
      <c r="BF28" s="1082"/>
      <c r="BG28" s="1082"/>
      <c r="BH28" s="1082"/>
      <c r="BI28" s="1083"/>
      <c r="BJ28" s="214"/>
      <c r="BK28" s="214"/>
      <c r="BL28" s="214"/>
      <c r="BM28" s="214"/>
      <c r="BN28" s="214"/>
      <c r="BO28" s="223"/>
      <c r="BP28" s="223"/>
      <c r="BQ28" s="220">
        <v>22</v>
      </c>
      <c r="BR28" s="221"/>
      <c r="BS28" s="1029"/>
      <c r="BT28" s="1030"/>
      <c r="BU28" s="1030"/>
      <c r="BV28" s="1030"/>
      <c r="BW28" s="1030"/>
      <c r="BX28" s="1030"/>
      <c r="BY28" s="1030"/>
      <c r="BZ28" s="1030"/>
      <c r="CA28" s="1030"/>
      <c r="CB28" s="1030"/>
      <c r="CC28" s="1030"/>
      <c r="CD28" s="1030"/>
      <c r="CE28" s="1030"/>
      <c r="CF28" s="1030"/>
      <c r="CG28" s="1051"/>
      <c r="CH28" s="1026"/>
      <c r="CI28" s="1027"/>
      <c r="CJ28" s="1027"/>
      <c r="CK28" s="1027"/>
      <c r="CL28" s="1028"/>
      <c r="CM28" s="1026"/>
      <c r="CN28" s="1027"/>
      <c r="CO28" s="1027"/>
      <c r="CP28" s="1027"/>
      <c r="CQ28" s="1028"/>
      <c r="CR28" s="1026"/>
      <c r="CS28" s="1027"/>
      <c r="CT28" s="1027"/>
      <c r="CU28" s="1027"/>
      <c r="CV28" s="1028"/>
      <c r="CW28" s="1026"/>
      <c r="CX28" s="1027"/>
      <c r="CY28" s="1027"/>
      <c r="CZ28" s="1027"/>
      <c r="DA28" s="1028"/>
      <c r="DB28" s="1026"/>
      <c r="DC28" s="1027"/>
      <c r="DD28" s="1027"/>
      <c r="DE28" s="1027"/>
      <c r="DF28" s="1028"/>
      <c r="DG28" s="1026"/>
      <c r="DH28" s="1027"/>
      <c r="DI28" s="1027"/>
      <c r="DJ28" s="1027"/>
      <c r="DK28" s="1028"/>
      <c r="DL28" s="1026"/>
      <c r="DM28" s="1027"/>
      <c r="DN28" s="1027"/>
      <c r="DO28" s="1027"/>
      <c r="DP28" s="1028"/>
      <c r="DQ28" s="1026"/>
      <c r="DR28" s="1027"/>
      <c r="DS28" s="1027"/>
      <c r="DT28" s="1027"/>
      <c r="DU28" s="1028"/>
      <c r="DV28" s="1029"/>
      <c r="DW28" s="1030"/>
      <c r="DX28" s="1030"/>
      <c r="DY28" s="1030"/>
      <c r="DZ28" s="1031"/>
      <c r="EA28" s="212"/>
    </row>
    <row r="29" spans="1:131" ht="26.25" customHeight="1" x14ac:dyDescent="0.2">
      <c r="A29" s="224">
        <v>2</v>
      </c>
      <c r="B29" s="1067" t="s">
        <v>397</v>
      </c>
      <c r="C29" s="1068"/>
      <c r="D29" s="1068"/>
      <c r="E29" s="1068"/>
      <c r="F29" s="1068"/>
      <c r="G29" s="1068"/>
      <c r="H29" s="1068"/>
      <c r="I29" s="1068"/>
      <c r="J29" s="1068"/>
      <c r="K29" s="1068"/>
      <c r="L29" s="1068"/>
      <c r="M29" s="1068"/>
      <c r="N29" s="1068"/>
      <c r="O29" s="1068"/>
      <c r="P29" s="1069"/>
      <c r="Q29" s="1075">
        <v>27964</v>
      </c>
      <c r="R29" s="1076"/>
      <c r="S29" s="1076"/>
      <c r="T29" s="1076"/>
      <c r="U29" s="1076"/>
      <c r="V29" s="1076">
        <v>27297</v>
      </c>
      <c r="W29" s="1076"/>
      <c r="X29" s="1076"/>
      <c r="Y29" s="1076"/>
      <c r="Z29" s="1076"/>
      <c r="AA29" s="1076">
        <v>666</v>
      </c>
      <c r="AB29" s="1076"/>
      <c r="AC29" s="1076"/>
      <c r="AD29" s="1076"/>
      <c r="AE29" s="1077"/>
      <c r="AF29" s="1072">
        <v>666</v>
      </c>
      <c r="AG29" s="1073"/>
      <c r="AH29" s="1073"/>
      <c r="AI29" s="1073"/>
      <c r="AJ29" s="1074"/>
      <c r="AK29" s="1017">
        <v>4213</v>
      </c>
      <c r="AL29" s="1008"/>
      <c r="AM29" s="1008"/>
      <c r="AN29" s="1008"/>
      <c r="AO29" s="1008"/>
      <c r="AP29" s="1008" t="s">
        <v>562</v>
      </c>
      <c r="AQ29" s="1008"/>
      <c r="AR29" s="1008"/>
      <c r="AS29" s="1008"/>
      <c r="AT29" s="1008"/>
      <c r="AU29" s="1008" t="s">
        <v>562</v>
      </c>
      <c r="AV29" s="1008"/>
      <c r="AW29" s="1008"/>
      <c r="AX29" s="1008"/>
      <c r="AY29" s="1008"/>
      <c r="AZ29" s="1078"/>
      <c r="BA29" s="1078"/>
      <c r="BB29" s="1078"/>
      <c r="BC29" s="1078"/>
      <c r="BD29" s="1078"/>
      <c r="BE29" s="1009"/>
      <c r="BF29" s="1009"/>
      <c r="BG29" s="1009"/>
      <c r="BH29" s="1009"/>
      <c r="BI29" s="1010"/>
      <c r="BJ29" s="214"/>
      <c r="BK29" s="214"/>
      <c r="BL29" s="214"/>
      <c r="BM29" s="214"/>
      <c r="BN29" s="214"/>
      <c r="BO29" s="223"/>
      <c r="BP29" s="223"/>
      <c r="BQ29" s="220">
        <v>23</v>
      </c>
      <c r="BR29" s="221"/>
      <c r="BS29" s="1029"/>
      <c r="BT29" s="1030"/>
      <c r="BU29" s="1030"/>
      <c r="BV29" s="1030"/>
      <c r="BW29" s="1030"/>
      <c r="BX29" s="1030"/>
      <c r="BY29" s="1030"/>
      <c r="BZ29" s="1030"/>
      <c r="CA29" s="1030"/>
      <c r="CB29" s="1030"/>
      <c r="CC29" s="1030"/>
      <c r="CD29" s="1030"/>
      <c r="CE29" s="1030"/>
      <c r="CF29" s="1030"/>
      <c r="CG29" s="1051"/>
      <c r="CH29" s="1026"/>
      <c r="CI29" s="1027"/>
      <c r="CJ29" s="1027"/>
      <c r="CK29" s="1027"/>
      <c r="CL29" s="1028"/>
      <c r="CM29" s="1026"/>
      <c r="CN29" s="1027"/>
      <c r="CO29" s="1027"/>
      <c r="CP29" s="1027"/>
      <c r="CQ29" s="1028"/>
      <c r="CR29" s="1026"/>
      <c r="CS29" s="1027"/>
      <c r="CT29" s="1027"/>
      <c r="CU29" s="1027"/>
      <c r="CV29" s="1028"/>
      <c r="CW29" s="1026"/>
      <c r="CX29" s="1027"/>
      <c r="CY29" s="1027"/>
      <c r="CZ29" s="1027"/>
      <c r="DA29" s="1028"/>
      <c r="DB29" s="1026"/>
      <c r="DC29" s="1027"/>
      <c r="DD29" s="1027"/>
      <c r="DE29" s="1027"/>
      <c r="DF29" s="1028"/>
      <c r="DG29" s="1026"/>
      <c r="DH29" s="1027"/>
      <c r="DI29" s="1027"/>
      <c r="DJ29" s="1027"/>
      <c r="DK29" s="1028"/>
      <c r="DL29" s="1026"/>
      <c r="DM29" s="1027"/>
      <c r="DN29" s="1027"/>
      <c r="DO29" s="1027"/>
      <c r="DP29" s="1028"/>
      <c r="DQ29" s="1026"/>
      <c r="DR29" s="1027"/>
      <c r="DS29" s="1027"/>
      <c r="DT29" s="1027"/>
      <c r="DU29" s="1028"/>
      <c r="DV29" s="1029"/>
      <c r="DW29" s="1030"/>
      <c r="DX29" s="1030"/>
      <c r="DY29" s="1030"/>
      <c r="DZ29" s="1031"/>
      <c r="EA29" s="212"/>
    </row>
    <row r="30" spans="1:131" ht="26.25" customHeight="1" x14ac:dyDescent="0.2">
      <c r="A30" s="224">
        <v>3</v>
      </c>
      <c r="B30" s="1067" t="s">
        <v>398</v>
      </c>
      <c r="C30" s="1068"/>
      <c r="D30" s="1068"/>
      <c r="E30" s="1068"/>
      <c r="F30" s="1068"/>
      <c r="G30" s="1068"/>
      <c r="H30" s="1068"/>
      <c r="I30" s="1068"/>
      <c r="J30" s="1068"/>
      <c r="K30" s="1068"/>
      <c r="L30" s="1068"/>
      <c r="M30" s="1068"/>
      <c r="N30" s="1068"/>
      <c r="O30" s="1068"/>
      <c r="P30" s="1069"/>
      <c r="Q30" s="1075">
        <v>4285</v>
      </c>
      <c r="R30" s="1076"/>
      <c r="S30" s="1076"/>
      <c r="T30" s="1076"/>
      <c r="U30" s="1076"/>
      <c r="V30" s="1076">
        <v>4276</v>
      </c>
      <c r="W30" s="1076"/>
      <c r="X30" s="1076"/>
      <c r="Y30" s="1076"/>
      <c r="Z30" s="1076"/>
      <c r="AA30" s="1076">
        <v>9</v>
      </c>
      <c r="AB30" s="1076"/>
      <c r="AC30" s="1076"/>
      <c r="AD30" s="1076"/>
      <c r="AE30" s="1077"/>
      <c r="AF30" s="1072">
        <v>9</v>
      </c>
      <c r="AG30" s="1073"/>
      <c r="AH30" s="1073"/>
      <c r="AI30" s="1073"/>
      <c r="AJ30" s="1074"/>
      <c r="AK30" s="1017">
        <v>922</v>
      </c>
      <c r="AL30" s="1008"/>
      <c r="AM30" s="1008"/>
      <c r="AN30" s="1008"/>
      <c r="AO30" s="1008"/>
      <c r="AP30" s="1008" t="s">
        <v>562</v>
      </c>
      <c r="AQ30" s="1008"/>
      <c r="AR30" s="1008"/>
      <c r="AS30" s="1008"/>
      <c r="AT30" s="1008"/>
      <c r="AU30" s="1008" t="s">
        <v>562</v>
      </c>
      <c r="AV30" s="1008"/>
      <c r="AW30" s="1008"/>
      <c r="AX30" s="1008"/>
      <c r="AY30" s="1008"/>
      <c r="AZ30" s="1078"/>
      <c r="BA30" s="1078"/>
      <c r="BB30" s="1078"/>
      <c r="BC30" s="1078"/>
      <c r="BD30" s="1078"/>
      <c r="BE30" s="1009"/>
      <c r="BF30" s="1009"/>
      <c r="BG30" s="1009"/>
      <c r="BH30" s="1009"/>
      <c r="BI30" s="1010"/>
      <c r="BJ30" s="214"/>
      <c r="BK30" s="214"/>
      <c r="BL30" s="214"/>
      <c r="BM30" s="214"/>
      <c r="BN30" s="214"/>
      <c r="BO30" s="223"/>
      <c r="BP30" s="223"/>
      <c r="BQ30" s="220">
        <v>24</v>
      </c>
      <c r="BR30" s="221"/>
      <c r="BS30" s="1029"/>
      <c r="BT30" s="1030"/>
      <c r="BU30" s="1030"/>
      <c r="BV30" s="1030"/>
      <c r="BW30" s="1030"/>
      <c r="BX30" s="1030"/>
      <c r="BY30" s="1030"/>
      <c r="BZ30" s="1030"/>
      <c r="CA30" s="1030"/>
      <c r="CB30" s="1030"/>
      <c r="CC30" s="1030"/>
      <c r="CD30" s="1030"/>
      <c r="CE30" s="1030"/>
      <c r="CF30" s="1030"/>
      <c r="CG30" s="1051"/>
      <c r="CH30" s="1026"/>
      <c r="CI30" s="1027"/>
      <c r="CJ30" s="1027"/>
      <c r="CK30" s="1027"/>
      <c r="CL30" s="1028"/>
      <c r="CM30" s="1026"/>
      <c r="CN30" s="1027"/>
      <c r="CO30" s="1027"/>
      <c r="CP30" s="1027"/>
      <c r="CQ30" s="1028"/>
      <c r="CR30" s="1026"/>
      <c r="CS30" s="1027"/>
      <c r="CT30" s="1027"/>
      <c r="CU30" s="1027"/>
      <c r="CV30" s="1028"/>
      <c r="CW30" s="1026"/>
      <c r="CX30" s="1027"/>
      <c r="CY30" s="1027"/>
      <c r="CZ30" s="1027"/>
      <c r="DA30" s="1028"/>
      <c r="DB30" s="1026"/>
      <c r="DC30" s="1027"/>
      <c r="DD30" s="1027"/>
      <c r="DE30" s="1027"/>
      <c r="DF30" s="1028"/>
      <c r="DG30" s="1026"/>
      <c r="DH30" s="1027"/>
      <c r="DI30" s="1027"/>
      <c r="DJ30" s="1027"/>
      <c r="DK30" s="1028"/>
      <c r="DL30" s="1026"/>
      <c r="DM30" s="1027"/>
      <c r="DN30" s="1027"/>
      <c r="DO30" s="1027"/>
      <c r="DP30" s="1028"/>
      <c r="DQ30" s="1026"/>
      <c r="DR30" s="1027"/>
      <c r="DS30" s="1027"/>
      <c r="DT30" s="1027"/>
      <c r="DU30" s="1028"/>
      <c r="DV30" s="1029"/>
      <c r="DW30" s="1030"/>
      <c r="DX30" s="1030"/>
      <c r="DY30" s="1030"/>
      <c r="DZ30" s="1031"/>
      <c r="EA30" s="212"/>
    </row>
    <row r="31" spans="1:131" ht="26.25" customHeight="1" x14ac:dyDescent="0.2">
      <c r="A31" s="224">
        <v>4</v>
      </c>
      <c r="B31" s="1067" t="s">
        <v>399</v>
      </c>
      <c r="C31" s="1068"/>
      <c r="D31" s="1068"/>
      <c r="E31" s="1068"/>
      <c r="F31" s="1068"/>
      <c r="G31" s="1068"/>
      <c r="H31" s="1068"/>
      <c r="I31" s="1068"/>
      <c r="J31" s="1068"/>
      <c r="K31" s="1068"/>
      <c r="L31" s="1068"/>
      <c r="M31" s="1068"/>
      <c r="N31" s="1068"/>
      <c r="O31" s="1068"/>
      <c r="P31" s="1069"/>
      <c r="Q31" s="1075">
        <v>178</v>
      </c>
      <c r="R31" s="1076"/>
      <c r="S31" s="1076"/>
      <c r="T31" s="1076"/>
      <c r="U31" s="1076"/>
      <c r="V31" s="1076">
        <v>178</v>
      </c>
      <c r="W31" s="1076"/>
      <c r="X31" s="1076"/>
      <c r="Y31" s="1076"/>
      <c r="Z31" s="1076"/>
      <c r="AA31" s="1076" t="s">
        <v>561</v>
      </c>
      <c r="AB31" s="1076"/>
      <c r="AC31" s="1076"/>
      <c r="AD31" s="1076"/>
      <c r="AE31" s="1077"/>
      <c r="AF31" s="1072" t="s">
        <v>122</v>
      </c>
      <c r="AG31" s="1073"/>
      <c r="AH31" s="1073"/>
      <c r="AI31" s="1073"/>
      <c r="AJ31" s="1074"/>
      <c r="AK31" s="1017" t="s">
        <v>562</v>
      </c>
      <c r="AL31" s="1008"/>
      <c r="AM31" s="1008"/>
      <c r="AN31" s="1008"/>
      <c r="AO31" s="1008"/>
      <c r="AP31" s="1008" t="s">
        <v>562</v>
      </c>
      <c r="AQ31" s="1008"/>
      <c r="AR31" s="1008"/>
      <c r="AS31" s="1008"/>
      <c r="AT31" s="1008"/>
      <c r="AU31" s="1008" t="s">
        <v>562</v>
      </c>
      <c r="AV31" s="1008"/>
      <c r="AW31" s="1008"/>
      <c r="AX31" s="1008"/>
      <c r="AY31" s="1008"/>
      <c r="AZ31" s="1078"/>
      <c r="BA31" s="1078"/>
      <c r="BB31" s="1078"/>
      <c r="BC31" s="1078"/>
      <c r="BD31" s="1078"/>
      <c r="BE31" s="1009"/>
      <c r="BF31" s="1009"/>
      <c r="BG31" s="1009"/>
      <c r="BH31" s="1009"/>
      <c r="BI31" s="1010"/>
      <c r="BJ31" s="214"/>
      <c r="BK31" s="214"/>
      <c r="BL31" s="214"/>
      <c r="BM31" s="214"/>
      <c r="BN31" s="214"/>
      <c r="BO31" s="223"/>
      <c r="BP31" s="223"/>
      <c r="BQ31" s="220">
        <v>25</v>
      </c>
      <c r="BR31" s="221"/>
      <c r="BS31" s="1029"/>
      <c r="BT31" s="1030"/>
      <c r="BU31" s="1030"/>
      <c r="BV31" s="1030"/>
      <c r="BW31" s="1030"/>
      <c r="BX31" s="1030"/>
      <c r="BY31" s="1030"/>
      <c r="BZ31" s="1030"/>
      <c r="CA31" s="1030"/>
      <c r="CB31" s="1030"/>
      <c r="CC31" s="1030"/>
      <c r="CD31" s="1030"/>
      <c r="CE31" s="1030"/>
      <c r="CF31" s="1030"/>
      <c r="CG31" s="1051"/>
      <c r="CH31" s="1026"/>
      <c r="CI31" s="1027"/>
      <c r="CJ31" s="1027"/>
      <c r="CK31" s="1027"/>
      <c r="CL31" s="1028"/>
      <c r="CM31" s="1026"/>
      <c r="CN31" s="1027"/>
      <c r="CO31" s="1027"/>
      <c r="CP31" s="1027"/>
      <c r="CQ31" s="1028"/>
      <c r="CR31" s="1026"/>
      <c r="CS31" s="1027"/>
      <c r="CT31" s="1027"/>
      <c r="CU31" s="1027"/>
      <c r="CV31" s="1028"/>
      <c r="CW31" s="1026"/>
      <c r="CX31" s="1027"/>
      <c r="CY31" s="1027"/>
      <c r="CZ31" s="1027"/>
      <c r="DA31" s="1028"/>
      <c r="DB31" s="1026"/>
      <c r="DC31" s="1027"/>
      <c r="DD31" s="1027"/>
      <c r="DE31" s="1027"/>
      <c r="DF31" s="1028"/>
      <c r="DG31" s="1026"/>
      <c r="DH31" s="1027"/>
      <c r="DI31" s="1027"/>
      <c r="DJ31" s="1027"/>
      <c r="DK31" s="1028"/>
      <c r="DL31" s="1026"/>
      <c r="DM31" s="1027"/>
      <c r="DN31" s="1027"/>
      <c r="DO31" s="1027"/>
      <c r="DP31" s="1028"/>
      <c r="DQ31" s="1026"/>
      <c r="DR31" s="1027"/>
      <c r="DS31" s="1027"/>
      <c r="DT31" s="1027"/>
      <c r="DU31" s="1028"/>
      <c r="DV31" s="1029"/>
      <c r="DW31" s="1030"/>
      <c r="DX31" s="1030"/>
      <c r="DY31" s="1030"/>
      <c r="DZ31" s="1031"/>
      <c r="EA31" s="212"/>
    </row>
    <row r="32" spans="1:131" ht="26.25" customHeight="1" x14ac:dyDescent="0.2">
      <c r="A32" s="224">
        <v>5</v>
      </c>
      <c r="B32" s="1067" t="s">
        <v>400</v>
      </c>
      <c r="C32" s="1068"/>
      <c r="D32" s="1068"/>
      <c r="E32" s="1068"/>
      <c r="F32" s="1068"/>
      <c r="G32" s="1068"/>
      <c r="H32" s="1068"/>
      <c r="I32" s="1068"/>
      <c r="J32" s="1068"/>
      <c r="K32" s="1068"/>
      <c r="L32" s="1068"/>
      <c r="M32" s="1068"/>
      <c r="N32" s="1068"/>
      <c r="O32" s="1068"/>
      <c r="P32" s="1069"/>
      <c r="Q32" s="1075">
        <v>7869</v>
      </c>
      <c r="R32" s="1076"/>
      <c r="S32" s="1076"/>
      <c r="T32" s="1076"/>
      <c r="U32" s="1076"/>
      <c r="V32" s="1076">
        <v>6833</v>
      </c>
      <c r="W32" s="1076"/>
      <c r="X32" s="1076"/>
      <c r="Y32" s="1076"/>
      <c r="Z32" s="1076"/>
      <c r="AA32" s="1076">
        <v>1036</v>
      </c>
      <c r="AB32" s="1076"/>
      <c r="AC32" s="1076"/>
      <c r="AD32" s="1076"/>
      <c r="AE32" s="1077"/>
      <c r="AF32" s="1072">
        <v>9534</v>
      </c>
      <c r="AG32" s="1073"/>
      <c r="AH32" s="1073"/>
      <c r="AI32" s="1073"/>
      <c r="AJ32" s="1074"/>
      <c r="AK32" s="1017">
        <v>353</v>
      </c>
      <c r="AL32" s="1008"/>
      <c r="AM32" s="1008"/>
      <c r="AN32" s="1008"/>
      <c r="AO32" s="1008"/>
      <c r="AP32" s="1008">
        <v>4607</v>
      </c>
      <c r="AQ32" s="1008"/>
      <c r="AR32" s="1008"/>
      <c r="AS32" s="1008"/>
      <c r="AT32" s="1008"/>
      <c r="AU32" s="1008">
        <v>32</v>
      </c>
      <c r="AV32" s="1008"/>
      <c r="AW32" s="1008"/>
      <c r="AX32" s="1008"/>
      <c r="AY32" s="1008"/>
      <c r="AZ32" s="1078" t="s">
        <v>562</v>
      </c>
      <c r="BA32" s="1078"/>
      <c r="BB32" s="1078"/>
      <c r="BC32" s="1078"/>
      <c r="BD32" s="1078"/>
      <c r="BE32" s="1009" t="s">
        <v>401</v>
      </c>
      <c r="BF32" s="1009"/>
      <c r="BG32" s="1009"/>
      <c r="BH32" s="1009"/>
      <c r="BI32" s="1010"/>
      <c r="BJ32" s="214"/>
      <c r="BK32" s="214"/>
      <c r="BL32" s="214"/>
      <c r="BM32" s="214"/>
      <c r="BN32" s="214"/>
      <c r="BO32" s="223"/>
      <c r="BP32" s="223"/>
      <c r="BQ32" s="220">
        <v>26</v>
      </c>
      <c r="BR32" s="221"/>
      <c r="BS32" s="1029"/>
      <c r="BT32" s="1030"/>
      <c r="BU32" s="1030"/>
      <c r="BV32" s="1030"/>
      <c r="BW32" s="1030"/>
      <c r="BX32" s="1030"/>
      <c r="BY32" s="1030"/>
      <c r="BZ32" s="1030"/>
      <c r="CA32" s="1030"/>
      <c r="CB32" s="1030"/>
      <c r="CC32" s="1030"/>
      <c r="CD32" s="1030"/>
      <c r="CE32" s="1030"/>
      <c r="CF32" s="1030"/>
      <c r="CG32" s="1051"/>
      <c r="CH32" s="1026"/>
      <c r="CI32" s="1027"/>
      <c r="CJ32" s="1027"/>
      <c r="CK32" s="1027"/>
      <c r="CL32" s="1028"/>
      <c r="CM32" s="1026"/>
      <c r="CN32" s="1027"/>
      <c r="CO32" s="1027"/>
      <c r="CP32" s="1027"/>
      <c r="CQ32" s="1028"/>
      <c r="CR32" s="1026"/>
      <c r="CS32" s="1027"/>
      <c r="CT32" s="1027"/>
      <c r="CU32" s="1027"/>
      <c r="CV32" s="1028"/>
      <c r="CW32" s="1026"/>
      <c r="CX32" s="1027"/>
      <c r="CY32" s="1027"/>
      <c r="CZ32" s="1027"/>
      <c r="DA32" s="1028"/>
      <c r="DB32" s="1026"/>
      <c r="DC32" s="1027"/>
      <c r="DD32" s="1027"/>
      <c r="DE32" s="1027"/>
      <c r="DF32" s="1028"/>
      <c r="DG32" s="1026"/>
      <c r="DH32" s="1027"/>
      <c r="DI32" s="1027"/>
      <c r="DJ32" s="1027"/>
      <c r="DK32" s="1028"/>
      <c r="DL32" s="1026"/>
      <c r="DM32" s="1027"/>
      <c r="DN32" s="1027"/>
      <c r="DO32" s="1027"/>
      <c r="DP32" s="1028"/>
      <c r="DQ32" s="1026"/>
      <c r="DR32" s="1027"/>
      <c r="DS32" s="1027"/>
      <c r="DT32" s="1027"/>
      <c r="DU32" s="1028"/>
      <c r="DV32" s="1029"/>
      <c r="DW32" s="1030"/>
      <c r="DX32" s="1030"/>
      <c r="DY32" s="1030"/>
      <c r="DZ32" s="1031"/>
      <c r="EA32" s="212"/>
    </row>
    <row r="33" spans="1:131" ht="26.25" customHeight="1" x14ac:dyDescent="0.2">
      <c r="A33" s="224">
        <v>6</v>
      </c>
      <c r="B33" s="1067" t="s">
        <v>402</v>
      </c>
      <c r="C33" s="1068"/>
      <c r="D33" s="1068"/>
      <c r="E33" s="1068"/>
      <c r="F33" s="1068"/>
      <c r="G33" s="1068"/>
      <c r="H33" s="1068"/>
      <c r="I33" s="1068"/>
      <c r="J33" s="1068"/>
      <c r="K33" s="1068"/>
      <c r="L33" s="1068"/>
      <c r="M33" s="1068"/>
      <c r="N33" s="1068"/>
      <c r="O33" s="1068"/>
      <c r="P33" s="1069"/>
      <c r="Q33" s="1075">
        <v>190</v>
      </c>
      <c r="R33" s="1076"/>
      <c r="S33" s="1076"/>
      <c r="T33" s="1076"/>
      <c r="U33" s="1076"/>
      <c r="V33" s="1076">
        <v>190</v>
      </c>
      <c r="W33" s="1076"/>
      <c r="X33" s="1076"/>
      <c r="Y33" s="1076"/>
      <c r="Z33" s="1076"/>
      <c r="AA33" s="1076" t="s">
        <v>562</v>
      </c>
      <c r="AB33" s="1076"/>
      <c r="AC33" s="1076"/>
      <c r="AD33" s="1076"/>
      <c r="AE33" s="1077"/>
      <c r="AF33" s="1072">
        <v>0</v>
      </c>
      <c r="AG33" s="1073"/>
      <c r="AH33" s="1073"/>
      <c r="AI33" s="1073"/>
      <c r="AJ33" s="1074"/>
      <c r="AK33" s="1017">
        <v>128</v>
      </c>
      <c r="AL33" s="1008"/>
      <c r="AM33" s="1008"/>
      <c r="AN33" s="1008"/>
      <c r="AO33" s="1008"/>
      <c r="AP33" s="1008">
        <v>225</v>
      </c>
      <c r="AQ33" s="1008"/>
      <c r="AR33" s="1008"/>
      <c r="AS33" s="1008"/>
      <c r="AT33" s="1008"/>
      <c r="AU33" s="1008">
        <v>191</v>
      </c>
      <c r="AV33" s="1008"/>
      <c r="AW33" s="1008"/>
      <c r="AX33" s="1008"/>
      <c r="AY33" s="1008"/>
      <c r="AZ33" s="1078" t="s">
        <v>562</v>
      </c>
      <c r="BA33" s="1078"/>
      <c r="BB33" s="1078"/>
      <c r="BC33" s="1078"/>
      <c r="BD33" s="1078"/>
      <c r="BE33" s="1009" t="s">
        <v>401</v>
      </c>
      <c r="BF33" s="1009"/>
      <c r="BG33" s="1009"/>
      <c r="BH33" s="1009"/>
      <c r="BI33" s="1010"/>
      <c r="BJ33" s="214"/>
      <c r="BK33" s="214"/>
      <c r="BL33" s="214"/>
      <c r="BM33" s="214"/>
      <c r="BN33" s="214"/>
      <c r="BO33" s="223"/>
      <c r="BP33" s="223"/>
      <c r="BQ33" s="220">
        <v>27</v>
      </c>
      <c r="BR33" s="221"/>
      <c r="BS33" s="1029"/>
      <c r="BT33" s="1030"/>
      <c r="BU33" s="1030"/>
      <c r="BV33" s="1030"/>
      <c r="BW33" s="1030"/>
      <c r="BX33" s="1030"/>
      <c r="BY33" s="1030"/>
      <c r="BZ33" s="1030"/>
      <c r="CA33" s="1030"/>
      <c r="CB33" s="1030"/>
      <c r="CC33" s="1030"/>
      <c r="CD33" s="1030"/>
      <c r="CE33" s="1030"/>
      <c r="CF33" s="1030"/>
      <c r="CG33" s="1051"/>
      <c r="CH33" s="1026"/>
      <c r="CI33" s="1027"/>
      <c r="CJ33" s="1027"/>
      <c r="CK33" s="1027"/>
      <c r="CL33" s="1028"/>
      <c r="CM33" s="1026"/>
      <c r="CN33" s="1027"/>
      <c r="CO33" s="1027"/>
      <c r="CP33" s="1027"/>
      <c r="CQ33" s="1028"/>
      <c r="CR33" s="1026"/>
      <c r="CS33" s="1027"/>
      <c r="CT33" s="1027"/>
      <c r="CU33" s="1027"/>
      <c r="CV33" s="1028"/>
      <c r="CW33" s="1026"/>
      <c r="CX33" s="1027"/>
      <c r="CY33" s="1027"/>
      <c r="CZ33" s="1027"/>
      <c r="DA33" s="1028"/>
      <c r="DB33" s="1026"/>
      <c r="DC33" s="1027"/>
      <c r="DD33" s="1027"/>
      <c r="DE33" s="1027"/>
      <c r="DF33" s="1028"/>
      <c r="DG33" s="1026"/>
      <c r="DH33" s="1027"/>
      <c r="DI33" s="1027"/>
      <c r="DJ33" s="1027"/>
      <c r="DK33" s="1028"/>
      <c r="DL33" s="1026"/>
      <c r="DM33" s="1027"/>
      <c r="DN33" s="1027"/>
      <c r="DO33" s="1027"/>
      <c r="DP33" s="1028"/>
      <c r="DQ33" s="1026"/>
      <c r="DR33" s="1027"/>
      <c r="DS33" s="1027"/>
      <c r="DT33" s="1027"/>
      <c r="DU33" s="1028"/>
      <c r="DV33" s="1029"/>
      <c r="DW33" s="1030"/>
      <c r="DX33" s="1030"/>
      <c r="DY33" s="1030"/>
      <c r="DZ33" s="1031"/>
      <c r="EA33" s="212"/>
    </row>
    <row r="34" spans="1:131" ht="26.25" customHeight="1" x14ac:dyDescent="0.2">
      <c r="A34" s="224">
        <v>7</v>
      </c>
      <c r="B34" s="1067" t="s">
        <v>403</v>
      </c>
      <c r="C34" s="1068"/>
      <c r="D34" s="1068"/>
      <c r="E34" s="1068"/>
      <c r="F34" s="1068"/>
      <c r="G34" s="1068"/>
      <c r="H34" s="1068"/>
      <c r="I34" s="1068"/>
      <c r="J34" s="1068"/>
      <c r="K34" s="1068"/>
      <c r="L34" s="1068"/>
      <c r="M34" s="1068"/>
      <c r="N34" s="1068"/>
      <c r="O34" s="1068"/>
      <c r="P34" s="1069"/>
      <c r="Q34" s="1075">
        <v>8478</v>
      </c>
      <c r="R34" s="1076"/>
      <c r="S34" s="1076"/>
      <c r="T34" s="1076"/>
      <c r="U34" s="1076"/>
      <c r="V34" s="1076">
        <v>8442</v>
      </c>
      <c r="W34" s="1076"/>
      <c r="X34" s="1076"/>
      <c r="Y34" s="1076"/>
      <c r="Z34" s="1076"/>
      <c r="AA34" s="1076">
        <v>36</v>
      </c>
      <c r="AB34" s="1076"/>
      <c r="AC34" s="1076"/>
      <c r="AD34" s="1076"/>
      <c r="AE34" s="1077"/>
      <c r="AF34" s="1072">
        <v>465</v>
      </c>
      <c r="AG34" s="1073"/>
      <c r="AH34" s="1073"/>
      <c r="AI34" s="1073"/>
      <c r="AJ34" s="1074"/>
      <c r="AK34" s="1017">
        <v>4912</v>
      </c>
      <c r="AL34" s="1008"/>
      <c r="AM34" s="1008"/>
      <c r="AN34" s="1008"/>
      <c r="AO34" s="1008"/>
      <c r="AP34" s="1008">
        <v>54741</v>
      </c>
      <c r="AQ34" s="1008"/>
      <c r="AR34" s="1008"/>
      <c r="AS34" s="1008"/>
      <c r="AT34" s="1008"/>
      <c r="AU34" s="1008">
        <v>35545</v>
      </c>
      <c r="AV34" s="1008"/>
      <c r="AW34" s="1008"/>
      <c r="AX34" s="1008"/>
      <c r="AY34" s="1008"/>
      <c r="AZ34" s="1078" t="s">
        <v>562</v>
      </c>
      <c r="BA34" s="1078"/>
      <c r="BB34" s="1078"/>
      <c r="BC34" s="1078"/>
      <c r="BD34" s="1078"/>
      <c r="BE34" s="1009" t="s">
        <v>401</v>
      </c>
      <c r="BF34" s="1009"/>
      <c r="BG34" s="1009"/>
      <c r="BH34" s="1009"/>
      <c r="BI34" s="1010"/>
      <c r="BJ34" s="214"/>
      <c r="BK34" s="214"/>
      <c r="BL34" s="214"/>
      <c r="BM34" s="214"/>
      <c r="BN34" s="214"/>
      <c r="BO34" s="223"/>
      <c r="BP34" s="223"/>
      <c r="BQ34" s="220">
        <v>28</v>
      </c>
      <c r="BR34" s="221"/>
      <c r="BS34" s="1029"/>
      <c r="BT34" s="1030"/>
      <c r="BU34" s="1030"/>
      <c r="BV34" s="1030"/>
      <c r="BW34" s="1030"/>
      <c r="BX34" s="1030"/>
      <c r="BY34" s="1030"/>
      <c r="BZ34" s="1030"/>
      <c r="CA34" s="1030"/>
      <c r="CB34" s="1030"/>
      <c r="CC34" s="1030"/>
      <c r="CD34" s="1030"/>
      <c r="CE34" s="1030"/>
      <c r="CF34" s="1030"/>
      <c r="CG34" s="1051"/>
      <c r="CH34" s="1026"/>
      <c r="CI34" s="1027"/>
      <c r="CJ34" s="1027"/>
      <c r="CK34" s="1027"/>
      <c r="CL34" s="1028"/>
      <c r="CM34" s="1026"/>
      <c r="CN34" s="1027"/>
      <c r="CO34" s="1027"/>
      <c r="CP34" s="1027"/>
      <c r="CQ34" s="1028"/>
      <c r="CR34" s="1026"/>
      <c r="CS34" s="1027"/>
      <c r="CT34" s="1027"/>
      <c r="CU34" s="1027"/>
      <c r="CV34" s="1028"/>
      <c r="CW34" s="1026"/>
      <c r="CX34" s="1027"/>
      <c r="CY34" s="1027"/>
      <c r="CZ34" s="1027"/>
      <c r="DA34" s="1028"/>
      <c r="DB34" s="1026"/>
      <c r="DC34" s="1027"/>
      <c r="DD34" s="1027"/>
      <c r="DE34" s="1027"/>
      <c r="DF34" s="1028"/>
      <c r="DG34" s="1026"/>
      <c r="DH34" s="1027"/>
      <c r="DI34" s="1027"/>
      <c r="DJ34" s="1027"/>
      <c r="DK34" s="1028"/>
      <c r="DL34" s="1026"/>
      <c r="DM34" s="1027"/>
      <c r="DN34" s="1027"/>
      <c r="DO34" s="1027"/>
      <c r="DP34" s="1028"/>
      <c r="DQ34" s="1026"/>
      <c r="DR34" s="1027"/>
      <c r="DS34" s="1027"/>
      <c r="DT34" s="1027"/>
      <c r="DU34" s="1028"/>
      <c r="DV34" s="1029"/>
      <c r="DW34" s="1030"/>
      <c r="DX34" s="1030"/>
      <c r="DY34" s="1030"/>
      <c r="DZ34" s="1031"/>
      <c r="EA34" s="212"/>
    </row>
    <row r="35" spans="1:131" ht="26.25" customHeight="1" x14ac:dyDescent="0.2">
      <c r="A35" s="224">
        <v>8</v>
      </c>
      <c r="B35" s="1067" t="s">
        <v>404</v>
      </c>
      <c r="C35" s="1068"/>
      <c r="D35" s="1068"/>
      <c r="E35" s="1068"/>
      <c r="F35" s="1068"/>
      <c r="G35" s="1068"/>
      <c r="H35" s="1068"/>
      <c r="I35" s="1068"/>
      <c r="J35" s="1068"/>
      <c r="K35" s="1068"/>
      <c r="L35" s="1068"/>
      <c r="M35" s="1068"/>
      <c r="N35" s="1068"/>
      <c r="O35" s="1068"/>
      <c r="P35" s="1069"/>
      <c r="Q35" s="1075">
        <v>657</v>
      </c>
      <c r="R35" s="1076"/>
      <c r="S35" s="1076"/>
      <c r="T35" s="1076"/>
      <c r="U35" s="1076"/>
      <c r="V35" s="1076">
        <v>657</v>
      </c>
      <c r="W35" s="1076"/>
      <c r="X35" s="1076"/>
      <c r="Y35" s="1076"/>
      <c r="Z35" s="1076"/>
      <c r="AA35" s="1076" t="s">
        <v>562</v>
      </c>
      <c r="AB35" s="1076"/>
      <c r="AC35" s="1076"/>
      <c r="AD35" s="1076"/>
      <c r="AE35" s="1077"/>
      <c r="AF35" s="1072">
        <v>1</v>
      </c>
      <c r="AG35" s="1073"/>
      <c r="AH35" s="1073"/>
      <c r="AI35" s="1073"/>
      <c r="AJ35" s="1074"/>
      <c r="AK35" s="1017">
        <v>535</v>
      </c>
      <c r="AL35" s="1008"/>
      <c r="AM35" s="1008"/>
      <c r="AN35" s="1008"/>
      <c r="AO35" s="1008"/>
      <c r="AP35" s="1008">
        <v>2864</v>
      </c>
      <c r="AQ35" s="1008"/>
      <c r="AR35" s="1008"/>
      <c r="AS35" s="1008"/>
      <c r="AT35" s="1008"/>
      <c r="AU35" s="1008">
        <v>2274</v>
      </c>
      <c r="AV35" s="1008"/>
      <c r="AW35" s="1008"/>
      <c r="AX35" s="1008"/>
      <c r="AY35" s="1008"/>
      <c r="AZ35" s="1078" t="s">
        <v>562</v>
      </c>
      <c r="BA35" s="1078"/>
      <c r="BB35" s="1078"/>
      <c r="BC35" s="1078"/>
      <c r="BD35" s="1078"/>
      <c r="BE35" s="1009" t="s">
        <v>401</v>
      </c>
      <c r="BF35" s="1009"/>
      <c r="BG35" s="1009"/>
      <c r="BH35" s="1009"/>
      <c r="BI35" s="1010"/>
      <c r="BJ35" s="214"/>
      <c r="BK35" s="214"/>
      <c r="BL35" s="214"/>
      <c r="BM35" s="214"/>
      <c r="BN35" s="214"/>
      <c r="BO35" s="223"/>
      <c r="BP35" s="223"/>
      <c r="BQ35" s="220">
        <v>29</v>
      </c>
      <c r="BR35" s="221"/>
      <c r="BS35" s="1029"/>
      <c r="BT35" s="1030"/>
      <c r="BU35" s="1030"/>
      <c r="BV35" s="1030"/>
      <c r="BW35" s="1030"/>
      <c r="BX35" s="1030"/>
      <c r="BY35" s="1030"/>
      <c r="BZ35" s="1030"/>
      <c r="CA35" s="1030"/>
      <c r="CB35" s="1030"/>
      <c r="CC35" s="1030"/>
      <c r="CD35" s="1030"/>
      <c r="CE35" s="1030"/>
      <c r="CF35" s="1030"/>
      <c r="CG35" s="1051"/>
      <c r="CH35" s="1026"/>
      <c r="CI35" s="1027"/>
      <c r="CJ35" s="1027"/>
      <c r="CK35" s="1027"/>
      <c r="CL35" s="1028"/>
      <c r="CM35" s="1026"/>
      <c r="CN35" s="1027"/>
      <c r="CO35" s="1027"/>
      <c r="CP35" s="1027"/>
      <c r="CQ35" s="1028"/>
      <c r="CR35" s="1026"/>
      <c r="CS35" s="1027"/>
      <c r="CT35" s="1027"/>
      <c r="CU35" s="1027"/>
      <c r="CV35" s="1028"/>
      <c r="CW35" s="1026"/>
      <c r="CX35" s="1027"/>
      <c r="CY35" s="1027"/>
      <c r="CZ35" s="1027"/>
      <c r="DA35" s="1028"/>
      <c r="DB35" s="1026"/>
      <c r="DC35" s="1027"/>
      <c r="DD35" s="1027"/>
      <c r="DE35" s="1027"/>
      <c r="DF35" s="1028"/>
      <c r="DG35" s="1026"/>
      <c r="DH35" s="1027"/>
      <c r="DI35" s="1027"/>
      <c r="DJ35" s="1027"/>
      <c r="DK35" s="1028"/>
      <c r="DL35" s="1026"/>
      <c r="DM35" s="1027"/>
      <c r="DN35" s="1027"/>
      <c r="DO35" s="1027"/>
      <c r="DP35" s="1028"/>
      <c r="DQ35" s="1026"/>
      <c r="DR35" s="1027"/>
      <c r="DS35" s="1027"/>
      <c r="DT35" s="1027"/>
      <c r="DU35" s="1028"/>
      <c r="DV35" s="1029"/>
      <c r="DW35" s="1030"/>
      <c r="DX35" s="1030"/>
      <c r="DY35" s="1030"/>
      <c r="DZ35" s="1031"/>
      <c r="EA35" s="212"/>
    </row>
    <row r="36" spans="1:131" ht="26.25" customHeight="1" x14ac:dyDescent="0.2">
      <c r="A36" s="224">
        <v>9</v>
      </c>
      <c r="B36" s="1067" t="s">
        <v>405</v>
      </c>
      <c r="C36" s="1068"/>
      <c r="D36" s="1068"/>
      <c r="E36" s="1068"/>
      <c r="F36" s="1068"/>
      <c r="G36" s="1068"/>
      <c r="H36" s="1068"/>
      <c r="I36" s="1068"/>
      <c r="J36" s="1068"/>
      <c r="K36" s="1068"/>
      <c r="L36" s="1068"/>
      <c r="M36" s="1068"/>
      <c r="N36" s="1068"/>
      <c r="O36" s="1068"/>
      <c r="P36" s="1069"/>
      <c r="Q36" s="1075">
        <v>566</v>
      </c>
      <c r="R36" s="1076"/>
      <c r="S36" s="1076"/>
      <c r="T36" s="1076"/>
      <c r="U36" s="1076"/>
      <c r="V36" s="1076">
        <v>130</v>
      </c>
      <c r="W36" s="1076"/>
      <c r="X36" s="1076"/>
      <c r="Y36" s="1076"/>
      <c r="Z36" s="1076"/>
      <c r="AA36" s="1076">
        <v>436</v>
      </c>
      <c r="AB36" s="1076"/>
      <c r="AC36" s="1076"/>
      <c r="AD36" s="1076"/>
      <c r="AE36" s="1077"/>
      <c r="AF36" s="1072">
        <v>436</v>
      </c>
      <c r="AG36" s="1073"/>
      <c r="AH36" s="1073"/>
      <c r="AI36" s="1073"/>
      <c r="AJ36" s="1074"/>
      <c r="AK36" s="1017" t="s">
        <v>562</v>
      </c>
      <c r="AL36" s="1008"/>
      <c r="AM36" s="1008"/>
      <c r="AN36" s="1008"/>
      <c r="AO36" s="1008"/>
      <c r="AP36" s="1008" t="s">
        <v>563</v>
      </c>
      <c r="AQ36" s="1008"/>
      <c r="AR36" s="1008"/>
      <c r="AS36" s="1008"/>
      <c r="AT36" s="1008"/>
      <c r="AU36" s="1008" t="s">
        <v>562</v>
      </c>
      <c r="AV36" s="1008"/>
      <c r="AW36" s="1008"/>
      <c r="AX36" s="1008"/>
      <c r="AY36" s="1008"/>
      <c r="AZ36" s="1078" t="s">
        <v>562</v>
      </c>
      <c r="BA36" s="1078"/>
      <c r="BB36" s="1078"/>
      <c r="BC36" s="1078"/>
      <c r="BD36" s="1078"/>
      <c r="BE36" s="1009" t="s">
        <v>406</v>
      </c>
      <c r="BF36" s="1009"/>
      <c r="BG36" s="1009"/>
      <c r="BH36" s="1009"/>
      <c r="BI36" s="1010"/>
      <c r="BJ36" s="214"/>
      <c r="BK36" s="214"/>
      <c r="BL36" s="214"/>
      <c r="BM36" s="214"/>
      <c r="BN36" s="214"/>
      <c r="BO36" s="223"/>
      <c r="BP36" s="223"/>
      <c r="BQ36" s="220">
        <v>30</v>
      </c>
      <c r="BR36" s="221"/>
      <c r="BS36" s="1029"/>
      <c r="BT36" s="1030"/>
      <c r="BU36" s="1030"/>
      <c r="BV36" s="1030"/>
      <c r="BW36" s="1030"/>
      <c r="BX36" s="1030"/>
      <c r="BY36" s="1030"/>
      <c r="BZ36" s="1030"/>
      <c r="CA36" s="1030"/>
      <c r="CB36" s="1030"/>
      <c r="CC36" s="1030"/>
      <c r="CD36" s="1030"/>
      <c r="CE36" s="1030"/>
      <c r="CF36" s="1030"/>
      <c r="CG36" s="1051"/>
      <c r="CH36" s="1026"/>
      <c r="CI36" s="1027"/>
      <c r="CJ36" s="1027"/>
      <c r="CK36" s="1027"/>
      <c r="CL36" s="1028"/>
      <c r="CM36" s="1026"/>
      <c r="CN36" s="1027"/>
      <c r="CO36" s="1027"/>
      <c r="CP36" s="1027"/>
      <c r="CQ36" s="1028"/>
      <c r="CR36" s="1026"/>
      <c r="CS36" s="1027"/>
      <c r="CT36" s="1027"/>
      <c r="CU36" s="1027"/>
      <c r="CV36" s="1028"/>
      <c r="CW36" s="1026"/>
      <c r="CX36" s="1027"/>
      <c r="CY36" s="1027"/>
      <c r="CZ36" s="1027"/>
      <c r="DA36" s="1028"/>
      <c r="DB36" s="1026"/>
      <c r="DC36" s="1027"/>
      <c r="DD36" s="1027"/>
      <c r="DE36" s="1027"/>
      <c r="DF36" s="1028"/>
      <c r="DG36" s="1026"/>
      <c r="DH36" s="1027"/>
      <c r="DI36" s="1027"/>
      <c r="DJ36" s="1027"/>
      <c r="DK36" s="1028"/>
      <c r="DL36" s="1026"/>
      <c r="DM36" s="1027"/>
      <c r="DN36" s="1027"/>
      <c r="DO36" s="1027"/>
      <c r="DP36" s="1028"/>
      <c r="DQ36" s="1026"/>
      <c r="DR36" s="1027"/>
      <c r="DS36" s="1027"/>
      <c r="DT36" s="1027"/>
      <c r="DU36" s="1028"/>
      <c r="DV36" s="1029"/>
      <c r="DW36" s="1030"/>
      <c r="DX36" s="1030"/>
      <c r="DY36" s="1030"/>
      <c r="DZ36" s="1031"/>
      <c r="EA36" s="212"/>
    </row>
    <row r="37" spans="1:131" ht="26.25" customHeight="1" x14ac:dyDescent="0.2">
      <c r="A37" s="224">
        <v>10</v>
      </c>
      <c r="B37" s="1067" t="s">
        <v>407</v>
      </c>
      <c r="C37" s="1068"/>
      <c r="D37" s="1068"/>
      <c r="E37" s="1068"/>
      <c r="F37" s="1068"/>
      <c r="G37" s="1068"/>
      <c r="H37" s="1068"/>
      <c r="I37" s="1068"/>
      <c r="J37" s="1068"/>
      <c r="K37" s="1068"/>
      <c r="L37" s="1068"/>
      <c r="M37" s="1068"/>
      <c r="N37" s="1068"/>
      <c r="O37" s="1068"/>
      <c r="P37" s="1069"/>
      <c r="Q37" s="1075">
        <v>995</v>
      </c>
      <c r="R37" s="1076"/>
      <c r="S37" s="1076"/>
      <c r="T37" s="1076"/>
      <c r="U37" s="1076"/>
      <c r="V37" s="1076">
        <v>995</v>
      </c>
      <c r="W37" s="1076"/>
      <c r="X37" s="1076"/>
      <c r="Y37" s="1076"/>
      <c r="Z37" s="1076"/>
      <c r="AA37" s="1076" t="s">
        <v>563</v>
      </c>
      <c r="AB37" s="1076"/>
      <c r="AC37" s="1076"/>
      <c r="AD37" s="1076"/>
      <c r="AE37" s="1077"/>
      <c r="AF37" s="1072" t="s">
        <v>122</v>
      </c>
      <c r="AG37" s="1073"/>
      <c r="AH37" s="1073"/>
      <c r="AI37" s="1073"/>
      <c r="AJ37" s="1074"/>
      <c r="AK37" s="1017">
        <v>580</v>
      </c>
      <c r="AL37" s="1008"/>
      <c r="AM37" s="1008"/>
      <c r="AN37" s="1008"/>
      <c r="AO37" s="1008"/>
      <c r="AP37" s="1008">
        <v>2745</v>
      </c>
      <c r="AQ37" s="1008"/>
      <c r="AR37" s="1008"/>
      <c r="AS37" s="1008"/>
      <c r="AT37" s="1008"/>
      <c r="AU37" s="1008">
        <v>1581</v>
      </c>
      <c r="AV37" s="1008"/>
      <c r="AW37" s="1008"/>
      <c r="AX37" s="1008"/>
      <c r="AY37" s="1008"/>
      <c r="AZ37" s="1078" t="s">
        <v>562</v>
      </c>
      <c r="BA37" s="1078"/>
      <c r="BB37" s="1078"/>
      <c r="BC37" s="1078"/>
      <c r="BD37" s="1078"/>
      <c r="BE37" s="1009" t="s">
        <v>406</v>
      </c>
      <c r="BF37" s="1009"/>
      <c r="BG37" s="1009"/>
      <c r="BH37" s="1009"/>
      <c r="BI37" s="1010"/>
      <c r="BJ37" s="214"/>
      <c r="BK37" s="214"/>
      <c r="BL37" s="214"/>
      <c r="BM37" s="214"/>
      <c r="BN37" s="214"/>
      <c r="BO37" s="223"/>
      <c r="BP37" s="223"/>
      <c r="BQ37" s="220">
        <v>31</v>
      </c>
      <c r="BR37" s="221"/>
      <c r="BS37" s="1029"/>
      <c r="BT37" s="1030"/>
      <c r="BU37" s="1030"/>
      <c r="BV37" s="1030"/>
      <c r="BW37" s="1030"/>
      <c r="BX37" s="1030"/>
      <c r="BY37" s="1030"/>
      <c r="BZ37" s="1030"/>
      <c r="CA37" s="1030"/>
      <c r="CB37" s="1030"/>
      <c r="CC37" s="1030"/>
      <c r="CD37" s="1030"/>
      <c r="CE37" s="1030"/>
      <c r="CF37" s="1030"/>
      <c r="CG37" s="1051"/>
      <c r="CH37" s="1026"/>
      <c r="CI37" s="1027"/>
      <c r="CJ37" s="1027"/>
      <c r="CK37" s="1027"/>
      <c r="CL37" s="1028"/>
      <c r="CM37" s="1026"/>
      <c r="CN37" s="1027"/>
      <c r="CO37" s="1027"/>
      <c r="CP37" s="1027"/>
      <c r="CQ37" s="1028"/>
      <c r="CR37" s="1026"/>
      <c r="CS37" s="1027"/>
      <c r="CT37" s="1027"/>
      <c r="CU37" s="1027"/>
      <c r="CV37" s="1028"/>
      <c r="CW37" s="1026"/>
      <c r="CX37" s="1027"/>
      <c r="CY37" s="1027"/>
      <c r="CZ37" s="1027"/>
      <c r="DA37" s="1028"/>
      <c r="DB37" s="1026"/>
      <c r="DC37" s="1027"/>
      <c r="DD37" s="1027"/>
      <c r="DE37" s="1027"/>
      <c r="DF37" s="1028"/>
      <c r="DG37" s="1026"/>
      <c r="DH37" s="1027"/>
      <c r="DI37" s="1027"/>
      <c r="DJ37" s="1027"/>
      <c r="DK37" s="1028"/>
      <c r="DL37" s="1026"/>
      <c r="DM37" s="1027"/>
      <c r="DN37" s="1027"/>
      <c r="DO37" s="1027"/>
      <c r="DP37" s="1028"/>
      <c r="DQ37" s="1026"/>
      <c r="DR37" s="1027"/>
      <c r="DS37" s="1027"/>
      <c r="DT37" s="1027"/>
      <c r="DU37" s="1028"/>
      <c r="DV37" s="1029"/>
      <c r="DW37" s="1030"/>
      <c r="DX37" s="1030"/>
      <c r="DY37" s="1030"/>
      <c r="DZ37" s="1031"/>
      <c r="EA37" s="212"/>
    </row>
    <row r="38" spans="1:131" ht="26.25" customHeight="1" x14ac:dyDescent="0.2">
      <c r="A38" s="224">
        <v>11</v>
      </c>
      <c r="B38" s="1067" t="s">
        <v>408</v>
      </c>
      <c r="C38" s="1068"/>
      <c r="D38" s="1068"/>
      <c r="E38" s="1068"/>
      <c r="F38" s="1068"/>
      <c r="G38" s="1068"/>
      <c r="H38" s="1068"/>
      <c r="I38" s="1068"/>
      <c r="J38" s="1068"/>
      <c r="K38" s="1068"/>
      <c r="L38" s="1068"/>
      <c r="M38" s="1068"/>
      <c r="N38" s="1068"/>
      <c r="O38" s="1068"/>
      <c r="P38" s="1069"/>
      <c r="Q38" s="1075">
        <v>2520</v>
      </c>
      <c r="R38" s="1076"/>
      <c r="S38" s="1076"/>
      <c r="T38" s="1076"/>
      <c r="U38" s="1076"/>
      <c r="V38" s="1076">
        <v>2520</v>
      </c>
      <c r="W38" s="1076"/>
      <c r="X38" s="1076"/>
      <c r="Y38" s="1076"/>
      <c r="Z38" s="1076"/>
      <c r="AA38" s="1076">
        <v>0</v>
      </c>
      <c r="AB38" s="1076"/>
      <c r="AC38" s="1076"/>
      <c r="AD38" s="1076"/>
      <c r="AE38" s="1077"/>
      <c r="AF38" s="1072" t="s">
        <v>122</v>
      </c>
      <c r="AG38" s="1073"/>
      <c r="AH38" s="1073"/>
      <c r="AI38" s="1073"/>
      <c r="AJ38" s="1074"/>
      <c r="AK38" s="1017">
        <v>783</v>
      </c>
      <c r="AL38" s="1008"/>
      <c r="AM38" s="1008"/>
      <c r="AN38" s="1008"/>
      <c r="AO38" s="1008"/>
      <c r="AP38" s="1008">
        <v>4879</v>
      </c>
      <c r="AQ38" s="1008"/>
      <c r="AR38" s="1008"/>
      <c r="AS38" s="1008"/>
      <c r="AT38" s="1008"/>
      <c r="AU38" s="1008" t="s">
        <v>562</v>
      </c>
      <c r="AV38" s="1008"/>
      <c r="AW38" s="1008"/>
      <c r="AX38" s="1008"/>
      <c r="AY38" s="1008"/>
      <c r="AZ38" s="1078" t="s">
        <v>562</v>
      </c>
      <c r="BA38" s="1078"/>
      <c r="BB38" s="1078"/>
      <c r="BC38" s="1078"/>
      <c r="BD38" s="1078"/>
      <c r="BE38" s="1009" t="s">
        <v>406</v>
      </c>
      <c r="BF38" s="1009"/>
      <c r="BG38" s="1009"/>
      <c r="BH38" s="1009"/>
      <c r="BI38" s="1010"/>
      <c r="BJ38" s="214"/>
      <c r="BK38" s="214"/>
      <c r="BL38" s="214"/>
      <c r="BM38" s="214"/>
      <c r="BN38" s="214"/>
      <c r="BO38" s="223"/>
      <c r="BP38" s="223"/>
      <c r="BQ38" s="220">
        <v>32</v>
      </c>
      <c r="BR38" s="221"/>
      <c r="BS38" s="1029"/>
      <c r="BT38" s="1030"/>
      <c r="BU38" s="1030"/>
      <c r="BV38" s="1030"/>
      <c r="BW38" s="1030"/>
      <c r="BX38" s="1030"/>
      <c r="BY38" s="1030"/>
      <c r="BZ38" s="1030"/>
      <c r="CA38" s="1030"/>
      <c r="CB38" s="1030"/>
      <c r="CC38" s="1030"/>
      <c r="CD38" s="1030"/>
      <c r="CE38" s="1030"/>
      <c r="CF38" s="1030"/>
      <c r="CG38" s="1051"/>
      <c r="CH38" s="1026"/>
      <c r="CI38" s="1027"/>
      <c r="CJ38" s="1027"/>
      <c r="CK38" s="1027"/>
      <c r="CL38" s="1028"/>
      <c r="CM38" s="1026"/>
      <c r="CN38" s="1027"/>
      <c r="CO38" s="1027"/>
      <c r="CP38" s="1027"/>
      <c r="CQ38" s="1028"/>
      <c r="CR38" s="1026"/>
      <c r="CS38" s="1027"/>
      <c r="CT38" s="1027"/>
      <c r="CU38" s="1027"/>
      <c r="CV38" s="1028"/>
      <c r="CW38" s="1026"/>
      <c r="CX38" s="1027"/>
      <c r="CY38" s="1027"/>
      <c r="CZ38" s="1027"/>
      <c r="DA38" s="1028"/>
      <c r="DB38" s="1026"/>
      <c r="DC38" s="1027"/>
      <c r="DD38" s="1027"/>
      <c r="DE38" s="1027"/>
      <c r="DF38" s="1028"/>
      <c r="DG38" s="1026"/>
      <c r="DH38" s="1027"/>
      <c r="DI38" s="1027"/>
      <c r="DJ38" s="1027"/>
      <c r="DK38" s="1028"/>
      <c r="DL38" s="1026"/>
      <c r="DM38" s="1027"/>
      <c r="DN38" s="1027"/>
      <c r="DO38" s="1027"/>
      <c r="DP38" s="1028"/>
      <c r="DQ38" s="1026"/>
      <c r="DR38" s="1027"/>
      <c r="DS38" s="1027"/>
      <c r="DT38" s="1027"/>
      <c r="DU38" s="1028"/>
      <c r="DV38" s="1029"/>
      <c r="DW38" s="1030"/>
      <c r="DX38" s="1030"/>
      <c r="DY38" s="1030"/>
      <c r="DZ38" s="1031"/>
      <c r="EA38" s="212"/>
    </row>
    <row r="39" spans="1:131" ht="26.25" customHeight="1" x14ac:dyDescent="0.2">
      <c r="A39" s="224">
        <v>12</v>
      </c>
      <c r="B39" s="1067"/>
      <c r="C39" s="1068"/>
      <c r="D39" s="1068"/>
      <c r="E39" s="1068"/>
      <c r="F39" s="1068"/>
      <c r="G39" s="1068"/>
      <c r="H39" s="1068"/>
      <c r="I39" s="1068"/>
      <c r="J39" s="1068"/>
      <c r="K39" s="1068"/>
      <c r="L39" s="1068"/>
      <c r="M39" s="1068"/>
      <c r="N39" s="1068"/>
      <c r="O39" s="1068"/>
      <c r="P39" s="1069"/>
      <c r="Q39" s="1075"/>
      <c r="R39" s="1076"/>
      <c r="S39" s="1076"/>
      <c r="T39" s="1076"/>
      <c r="U39" s="1076"/>
      <c r="V39" s="1076"/>
      <c r="W39" s="1076"/>
      <c r="X39" s="1076"/>
      <c r="Y39" s="1076"/>
      <c r="Z39" s="1076"/>
      <c r="AA39" s="1076"/>
      <c r="AB39" s="1076"/>
      <c r="AC39" s="1076"/>
      <c r="AD39" s="1076"/>
      <c r="AE39" s="1077"/>
      <c r="AF39" s="1072"/>
      <c r="AG39" s="1073"/>
      <c r="AH39" s="1073"/>
      <c r="AI39" s="1073"/>
      <c r="AJ39" s="1074"/>
      <c r="AK39" s="1017"/>
      <c r="AL39" s="1008"/>
      <c r="AM39" s="1008"/>
      <c r="AN39" s="1008"/>
      <c r="AO39" s="1008"/>
      <c r="AP39" s="1008"/>
      <c r="AQ39" s="1008"/>
      <c r="AR39" s="1008"/>
      <c r="AS39" s="1008"/>
      <c r="AT39" s="1008"/>
      <c r="AU39" s="1008"/>
      <c r="AV39" s="1008"/>
      <c r="AW39" s="1008"/>
      <c r="AX39" s="1008"/>
      <c r="AY39" s="1008"/>
      <c r="AZ39" s="1078"/>
      <c r="BA39" s="1078"/>
      <c r="BB39" s="1078"/>
      <c r="BC39" s="1078"/>
      <c r="BD39" s="1078"/>
      <c r="BE39" s="1009"/>
      <c r="BF39" s="1009"/>
      <c r="BG39" s="1009"/>
      <c r="BH39" s="1009"/>
      <c r="BI39" s="1010"/>
      <c r="BJ39" s="214"/>
      <c r="BK39" s="214"/>
      <c r="BL39" s="214"/>
      <c r="BM39" s="214"/>
      <c r="BN39" s="214"/>
      <c r="BO39" s="223"/>
      <c r="BP39" s="223"/>
      <c r="BQ39" s="220">
        <v>33</v>
      </c>
      <c r="BR39" s="221"/>
      <c r="BS39" s="1029"/>
      <c r="BT39" s="1030"/>
      <c r="BU39" s="1030"/>
      <c r="BV39" s="1030"/>
      <c r="BW39" s="1030"/>
      <c r="BX39" s="1030"/>
      <c r="BY39" s="1030"/>
      <c r="BZ39" s="1030"/>
      <c r="CA39" s="1030"/>
      <c r="CB39" s="1030"/>
      <c r="CC39" s="1030"/>
      <c r="CD39" s="1030"/>
      <c r="CE39" s="1030"/>
      <c r="CF39" s="1030"/>
      <c r="CG39" s="1051"/>
      <c r="CH39" s="1026"/>
      <c r="CI39" s="1027"/>
      <c r="CJ39" s="1027"/>
      <c r="CK39" s="1027"/>
      <c r="CL39" s="1028"/>
      <c r="CM39" s="1026"/>
      <c r="CN39" s="1027"/>
      <c r="CO39" s="1027"/>
      <c r="CP39" s="1027"/>
      <c r="CQ39" s="1028"/>
      <c r="CR39" s="1026"/>
      <c r="CS39" s="1027"/>
      <c r="CT39" s="1027"/>
      <c r="CU39" s="1027"/>
      <c r="CV39" s="1028"/>
      <c r="CW39" s="1026"/>
      <c r="CX39" s="1027"/>
      <c r="CY39" s="1027"/>
      <c r="CZ39" s="1027"/>
      <c r="DA39" s="1028"/>
      <c r="DB39" s="1026"/>
      <c r="DC39" s="1027"/>
      <c r="DD39" s="1027"/>
      <c r="DE39" s="1027"/>
      <c r="DF39" s="1028"/>
      <c r="DG39" s="1026"/>
      <c r="DH39" s="1027"/>
      <c r="DI39" s="1027"/>
      <c r="DJ39" s="1027"/>
      <c r="DK39" s="1028"/>
      <c r="DL39" s="1026"/>
      <c r="DM39" s="1027"/>
      <c r="DN39" s="1027"/>
      <c r="DO39" s="1027"/>
      <c r="DP39" s="1028"/>
      <c r="DQ39" s="1026"/>
      <c r="DR39" s="1027"/>
      <c r="DS39" s="1027"/>
      <c r="DT39" s="1027"/>
      <c r="DU39" s="1028"/>
      <c r="DV39" s="1029"/>
      <c r="DW39" s="1030"/>
      <c r="DX39" s="1030"/>
      <c r="DY39" s="1030"/>
      <c r="DZ39" s="1031"/>
      <c r="EA39" s="212"/>
    </row>
    <row r="40" spans="1:131" ht="26.25" customHeight="1" x14ac:dyDescent="0.2">
      <c r="A40" s="220">
        <v>13</v>
      </c>
      <c r="B40" s="1067"/>
      <c r="C40" s="1068"/>
      <c r="D40" s="1068"/>
      <c r="E40" s="1068"/>
      <c r="F40" s="1068"/>
      <c r="G40" s="1068"/>
      <c r="H40" s="1068"/>
      <c r="I40" s="1068"/>
      <c r="J40" s="1068"/>
      <c r="K40" s="1068"/>
      <c r="L40" s="1068"/>
      <c r="M40" s="1068"/>
      <c r="N40" s="1068"/>
      <c r="O40" s="1068"/>
      <c r="P40" s="1069"/>
      <c r="Q40" s="1075"/>
      <c r="R40" s="1076"/>
      <c r="S40" s="1076"/>
      <c r="T40" s="1076"/>
      <c r="U40" s="1076"/>
      <c r="V40" s="1076"/>
      <c r="W40" s="1076"/>
      <c r="X40" s="1076"/>
      <c r="Y40" s="1076"/>
      <c r="Z40" s="1076"/>
      <c r="AA40" s="1076"/>
      <c r="AB40" s="1076"/>
      <c r="AC40" s="1076"/>
      <c r="AD40" s="1076"/>
      <c r="AE40" s="1077"/>
      <c r="AF40" s="1072"/>
      <c r="AG40" s="1073"/>
      <c r="AH40" s="1073"/>
      <c r="AI40" s="1073"/>
      <c r="AJ40" s="1074"/>
      <c r="AK40" s="1017"/>
      <c r="AL40" s="1008"/>
      <c r="AM40" s="1008"/>
      <c r="AN40" s="1008"/>
      <c r="AO40" s="1008"/>
      <c r="AP40" s="1008"/>
      <c r="AQ40" s="1008"/>
      <c r="AR40" s="1008"/>
      <c r="AS40" s="1008"/>
      <c r="AT40" s="1008"/>
      <c r="AU40" s="1008"/>
      <c r="AV40" s="1008"/>
      <c r="AW40" s="1008"/>
      <c r="AX40" s="1008"/>
      <c r="AY40" s="1008"/>
      <c r="AZ40" s="1078"/>
      <c r="BA40" s="1078"/>
      <c r="BB40" s="1078"/>
      <c r="BC40" s="1078"/>
      <c r="BD40" s="1078"/>
      <c r="BE40" s="1009"/>
      <c r="BF40" s="1009"/>
      <c r="BG40" s="1009"/>
      <c r="BH40" s="1009"/>
      <c r="BI40" s="1010"/>
      <c r="BJ40" s="214"/>
      <c r="BK40" s="214"/>
      <c r="BL40" s="214"/>
      <c r="BM40" s="214"/>
      <c r="BN40" s="214"/>
      <c r="BO40" s="223"/>
      <c r="BP40" s="223"/>
      <c r="BQ40" s="220">
        <v>34</v>
      </c>
      <c r="BR40" s="221"/>
      <c r="BS40" s="1029"/>
      <c r="BT40" s="1030"/>
      <c r="BU40" s="1030"/>
      <c r="BV40" s="1030"/>
      <c r="BW40" s="1030"/>
      <c r="BX40" s="1030"/>
      <c r="BY40" s="1030"/>
      <c r="BZ40" s="1030"/>
      <c r="CA40" s="1030"/>
      <c r="CB40" s="1030"/>
      <c r="CC40" s="1030"/>
      <c r="CD40" s="1030"/>
      <c r="CE40" s="1030"/>
      <c r="CF40" s="1030"/>
      <c r="CG40" s="1051"/>
      <c r="CH40" s="1026"/>
      <c r="CI40" s="1027"/>
      <c r="CJ40" s="1027"/>
      <c r="CK40" s="1027"/>
      <c r="CL40" s="1028"/>
      <c r="CM40" s="1026"/>
      <c r="CN40" s="1027"/>
      <c r="CO40" s="1027"/>
      <c r="CP40" s="1027"/>
      <c r="CQ40" s="1028"/>
      <c r="CR40" s="1026"/>
      <c r="CS40" s="1027"/>
      <c r="CT40" s="1027"/>
      <c r="CU40" s="1027"/>
      <c r="CV40" s="1028"/>
      <c r="CW40" s="1026"/>
      <c r="CX40" s="1027"/>
      <c r="CY40" s="1027"/>
      <c r="CZ40" s="1027"/>
      <c r="DA40" s="1028"/>
      <c r="DB40" s="1026"/>
      <c r="DC40" s="1027"/>
      <c r="DD40" s="1027"/>
      <c r="DE40" s="1027"/>
      <c r="DF40" s="1028"/>
      <c r="DG40" s="1026"/>
      <c r="DH40" s="1027"/>
      <c r="DI40" s="1027"/>
      <c r="DJ40" s="1027"/>
      <c r="DK40" s="1028"/>
      <c r="DL40" s="1026"/>
      <c r="DM40" s="1027"/>
      <c r="DN40" s="1027"/>
      <c r="DO40" s="1027"/>
      <c r="DP40" s="1028"/>
      <c r="DQ40" s="1026"/>
      <c r="DR40" s="1027"/>
      <c r="DS40" s="1027"/>
      <c r="DT40" s="1027"/>
      <c r="DU40" s="1028"/>
      <c r="DV40" s="1029"/>
      <c r="DW40" s="1030"/>
      <c r="DX40" s="1030"/>
      <c r="DY40" s="1030"/>
      <c r="DZ40" s="1031"/>
      <c r="EA40" s="212"/>
    </row>
    <row r="41" spans="1:131" ht="26.25" customHeight="1" x14ac:dyDescent="0.2">
      <c r="A41" s="220">
        <v>14</v>
      </c>
      <c r="B41" s="1067"/>
      <c r="C41" s="1068"/>
      <c r="D41" s="1068"/>
      <c r="E41" s="1068"/>
      <c r="F41" s="1068"/>
      <c r="G41" s="1068"/>
      <c r="H41" s="1068"/>
      <c r="I41" s="1068"/>
      <c r="J41" s="1068"/>
      <c r="K41" s="1068"/>
      <c r="L41" s="1068"/>
      <c r="M41" s="1068"/>
      <c r="N41" s="1068"/>
      <c r="O41" s="1068"/>
      <c r="P41" s="1069"/>
      <c r="Q41" s="1075"/>
      <c r="R41" s="1076"/>
      <c r="S41" s="1076"/>
      <c r="T41" s="1076"/>
      <c r="U41" s="1076"/>
      <c r="V41" s="1076"/>
      <c r="W41" s="1076"/>
      <c r="X41" s="1076"/>
      <c r="Y41" s="1076"/>
      <c r="Z41" s="1076"/>
      <c r="AA41" s="1076"/>
      <c r="AB41" s="1076"/>
      <c r="AC41" s="1076"/>
      <c r="AD41" s="1076"/>
      <c r="AE41" s="1077"/>
      <c r="AF41" s="1072"/>
      <c r="AG41" s="1073"/>
      <c r="AH41" s="1073"/>
      <c r="AI41" s="1073"/>
      <c r="AJ41" s="1074"/>
      <c r="AK41" s="1017"/>
      <c r="AL41" s="1008"/>
      <c r="AM41" s="1008"/>
      <c r="AN41" s="1008"/>
      <c r="AO41" s="1008"/>
      <c r="AP41" s="1008"/>
      <c r="AQ41" s="1008"/>
      <c r="AR41" s="1008"/>
      <c r="AS41" s="1008"/>
      <c r="AT41" s="1008"/>
      <c r="AU41" s="1008"/>
      <c r="AV41" s="1008"/>
      <c r="AW41" s="1008"/>
      <c r="AX41" s="1008"/>
      <c r="AY41" s="1008"/>
      <c r="AZ41" s="1078"/>
      <c r="BA41" s="1078"/>
      <c r="BB41" s="1078"/>
      <c r="BC41" s="1078"/>
      <c r="BD41" s="1078"/>
      <c r="BE41" s="1009"/>
      <c r="BF41" s="1009"/>
      <c r="BG41" s="1009"/>
      <c r="BH41" s="1009"/>
      <c r="BI41" s="1010"/>
      <c r="BJ41" s="214"/>
      <c r="BK41" s="214"/>
      <c r="BL41" s="214"/>
      <c r="BM41" s="214"/>
      <c r="BN41" s="214"/>
      <c r="BO41" s="223"/>
      <c r="BP41" s="223"/>
      <c r="BQ41" s="220">
        <v>35</v>
      </c>
      <c r="BR41" s="221"/>
      <c r="BS41" s="1029"/>
      <c r="BT41" s="1030"/>
      <c r="BU41" s="1030"/>
      <c r="BV41" s="1030"/>
      <c r="BW41" s="1030"/>
      <c r="BX41" s="1030"/>
      <c r="BY41" s="1030"/>
      <c r="BZ41" s="1030"/>
      <c r="CA41" s="1030"/>
      <c r="CB41" s="1030"/>
      <c r="CC41" s="1030"/>
      <c r="CD41" s="1030"/>
      <c r="CE41" s="1030"/>
      <c r="CF41" s="1030"/>
      <c r="CG41" s="1051"/>
      <c r="CH41" s="1026"/>
      <c r="CI41" s="1027"/>
      <c r="CJ41" s="1027"/>
      <c r="CK41" s="1027"/>
      <c r="CL41" s="1028"/>
      <c r="CM41" s="1026"/>
      <c r="CN41" s="1027"/>
      <c r="CO41" s="1027"/>
      <c r="CP41" s="1027"/>
      <c r="CQ41" s="1028"/>
      <c r="CR41" s="1026"/>
      <c r="CS41" s="1027"/>
      <c r="CT41" s="1027"/>
      <c r="CU41" s="1027"/>
      <c r="CV41" s="1028"/>
      <c r="CW41" s="1026"/>
      <c r="CX41" s="1027"/>
      <c r="CY41" s="1027"/>
      <c r="CZ41" s="1027"/>
      <c r="DA41" s="1028"/>
      <c r="DB41" s="1026"/>
      <c r="DC41" s="1027"/>
      <c r="DD41" s="1027"/>
      <c r="DE41" s="1027"/>
      <c r="DF41" s="1028"/>
      <c r="DG41" s="1026"/>
      <c r="DH41" s="1027"/>
      <c r="DI41" s="1027"/>
      <c r="DJ41" s="1027"/>
      <c r="DK41" s="1028"/>
      <c r="DL41" s="1026"/>
      <c r="DM41" s="1027"/>
      <c r="DN41" s="1027"/>
      <c r="DO41" s="1027"/>
      <c r="DP41" s="1028"/>
      <c r="DQ41" s="1026"/>
      <c r="DR41" s="1027"/>
      <c r="DS41" s="1027"/>
      <c r="DT41" s="1027"/>
      <c r="DU41" s="1028"/>
      <c r="DV41" s="1029"/>
      <c r="DW41" s="1030"/>
      <c r="DX41" s="1030"/>
      <c r="DY41" s="1030"/>
      <c r="DZ41" s="1031"/>
      <c r="EA41" s="212"/>
    </row>
    <row r="42" spans="1:131" ht="26.25" customHeight="1" x14ac:dyDescent="0.2">
      <c r="A42" s="220">
        <v>15</v>
      </c>
      <c r="B42" s="1067"/>
      <c r="C42" s="1068"/>
      <c r="D42" s="1068"/>
      <c r="E42" s="1068"/>
      <c r="F42" s="1068"/>
      <c r="G42" s="1068"/>
      <c r="H42" s="1068"/>
      <c r="I42" s="1068"/>
      <c r="J42" s="1068"/>
      <c r="K42" s="1068"/>
      <c r="L42" s="1068"/>
      <c r="M42" s="1068"/>
      <c r="N42" s="1068"/>
      <c r="O42" s="1068"/>
      <c r="P42" s="1069"/>
      <c r="Q42" s="1075"/>
      <c r="R42" s="1076"/>
      <c r="S42" s="1076"/>
      <c r="T42" s="1076"/>
      <c r="U42" s="1076"/>
      <c r="V42" s="1076"/>
      <c r="W42" s="1076"/>
      <c r="X42" s="1076"/>
      <c r="Y42" s="1076"/>
      <c r="Z42" s="1076"/>
      <c r="AA42" s="1076"/>
      <c r="AB42" s="1076"/>
      <c r="AC42" s="1076"/>
      <c r="AD42" s="1076"/>
      <c r="AE42" s="1077"/>
      <c r="AF42" s="1072"/>
      <c r="AG42" s="1073"/>
      <c r="AH42" s="1073"/>
      <c r="AI42" s="1073"/>
      <c r="AJ42" s="1074"/>
      <c r="AK42" s="1017"/>
      <c r="AL42" s="1008"/>
      <c r="AM42" s="1008"/>
      <c r="AN42" s="1008"/>
      <c r="AO42" s="1008"/>
      <c r="AP42" s="1008"/>
      <c r="AQ42" s="1008"/>
      <c r="AR42" s="1008"/>
      <c r="AS42" s="1008"/>
      <c r="AT42" s="1008"/>
      <c r="AU42" s="1008"/>
      <c r="AV42" s="1008"/>
      <c r="AW42" s="1008"/>
      <c r="AX42" s="1008"/>
      <c r="AY42" s="1008"/>
      <c r="AZ42" s="1078"/>
      <c r="BA42" s="1078"/>
      <c r="BB42" s="1078"/>
      <c r="BC42" s="1078"/>
      <c r="BD42" s="1078"/>
      <c r="BE42" s="1009"/>
      <c r="BF42" s="1009"/>
      <c r="BG42" s="1009"/>
      <c r="BH42" s="1009"/>
      <c r="BI42" s="1010"/>
      <c r="BJ42" s="214"/>
      <c r="BK42" s="214"/>
      <c r="BL42" s="214"/>
      <c r="BM42" s="214"/>
      <c r="BN42" s="214"/>
      <c r="BO42" s="223"/>
      <c r="BP42" s="223"/>
      <c r="BQ42" s="220">
        <v>36</v>
      </c>
      <c r="BR42" s="221"/>
      <c r="BS42" s="1029"/>
      <c r="BT42" s="1030"/>
      <c r="BU42" s="1030"/>
      <c r="BV42" s="1030"/>
      <c r="BW42" s="1030"/>
      <c r="BX42" s="1030"/>
      <c r="BY42" s="1030"/>
      <c r="BZ42" s="1030"/>
      <c r="CA42" s="1030"/>
      <c r="CB42" s="1030"/>
      <c r="CC42" s="1030"/>
      <c r="CD42" s="1030"/>
      <c r="CE42" s="1030"/>
      <c r="CF42" s="1030"/>
      <c r="CG42" s="1051"/>
      <c r="CH42" s="1026"/>
      <c r="CI42" s="1027"/>
      <c r="CJ42" s="1027"/>
      <c r="CK42" s="1027"/>
      <c r="CL42" s="1028"/>
      <c r="CM42" s="1026"/>
      <c r="CN42" s="1027"/>
      <c r="CO42" s="1027"/>
      <c r="CP42" s="1027"/>
      <c r="CQ42" s="1028"/>
      <c r="CR42" s="1026"/>
      <c r="CS42" s="1027"/>
      <c r="CT42" s="1027"/>
      <c r="CU42" s="1027"/>
      <c r="CV42" s="1028"/>
      <c r="CW42" s="1026"/>
      <c r="CX42" s="1027"/>
      <c r="CY42" s="1027"/>
      <c r="CZ42" s="1027"/>
      <c r="DA42" s="1028"/>
      <c r="DB42" s="1026"/>
      <c r="DC42" s="1027"/>
      <c r="DD42" s="1027"/>
      <c r="DE42" s="1027"/>
      <c r="DF42" s="1028"/>
      <c r="DG42" s="1026"/>
      <c r="DH42" s="1027"/>
      <c r="DI42" s="1027"/>
      <c r="DJ42" s="1027"/>
      <c r="DK42" s="1028"/>
      <c r="DL42" s="1026"/>
      <c r="DM42" s="1027"/>
      <c r="DN42" s="1027"/>
      <c r="DO42" s="1027"/>
      <c r="DP42" s="1028"/>
      <c r="DQ42" s="1026"/>
      <c r="DR42" s="1027"/>
      <c r="DS42" s="1027"/>
      <c r="DT42" s="1027"/>
      <c r="DU42" s="1028"/>
      <c r="DV42" s="1029"/>
      <c r="DW42" s="1030"/>
      <c r="DX42" s="1030"/>
      <c r="DY42" s="1030"/>
      <c r="DZ42" s="1031"/>
      <c r="EA42" s="212"/>
    </row>
    <row r="43" spans="1:131" ht="26.25" customHeight="1" x14ac:dyDescent="0.2">
      <c r="A43" s="220">
        <v>16</v>
      </c>
      <c r="B43" s="1067"/>
      <c r="C43" s="1068"/>
      <c r="D43" s="1068"/>
      <c r="E43" s="1068"/>
      <c r="F43" s="1068"/>
      <c r="G43" s="1068"/>
      <c r="H43" s="1068"/>
      <c r="I43" s="1068"/>
      <c r="J43" s="1068"/>
      <c r="K43" s="1068"/>
      <c r="L43" s="1068"/>
      <c r="M43" s="1068"/>
      <c r="N43" s="1068"/>
      <c r="O43" s="1068"/>
      <c r="P43" s="1069"/>
      <c r="Q43" s="1075"/>
      <c r="R43" s="1076"/>
      <c r="S43" s="1076"/>
      <c r="T43" s="1076"/>
      <c r="U43" s="1076"/>
      <c r="V43" s="1076"/>
      <c r="W43" s="1076"/>
      <c r="X43" s="1076"/>
      <c r="Y43" s="1076"/>
      <c r="Z43" s="1076"/>
      <c r="AA43" s="1076"/>
      <c r="AB43" s="1076"/>
      <c r="AC43" s="1076"/>
      <c r="AD43" s="1076"/>
      <c r="AE43" s="1077"/>
      <c r="AF43" s="1072"/>
      <c r="AG43" s="1073"/>
      <c r="AH43" s="1073"/>
      <c r="AI43" s="1073"/>
      <c r="AJ43" s="1074"/>
      <c r="AK43" s="1017"/>
      <c r="AL43" s="1008"/>
      <c r="AM43" s="1008"/>
      <c r="AN43" s="1008"/>
      <c r="AO43" s="1008"/>
      <c r="AP43" s="1008"/>
      <c r="AQ43" s="1008"/>
      <c r="AR43" s="1008"/>
      <c r="AS43" s="1008"/>
      <c r="AT43" s="1008"/>
      <c r="AU43" s="1008"/>
      <c r="AV43" s="1008"/>
      <c r="AW43" s="1008"/>
      <c r="AX43" s="1008"/>
      <c r="AY43" s="1008"/>
      <c r="AZ43" s="1078"/>
      <c r="BA43" s="1078"/>
      <c r="BB43" s="1078"/>
      <c r="BC43" s="1078"/>
      <c r="BD43" s="1078"/>
      <c r="BE43" s="1009"/>
      <c r="BF43" s="1009"/>
      <c r="BG43" s="1009"/>
      <c r="BH43" s="1009"/>
      <c r="BI43" s="1010"/>
      <c r="BJ43" s="214"/>
      <c r="BK43" s="214"/>
      <c r="BL43" s="214"/>
      <c r="BM43" s="214"/>
      <c r="BN43" s="214"/>
      <c r="BO43" s="223"/>
      <c r="BP43" s="223"/>
      <c r="BQ43" s="220">
        <v>37</v>
      </c>
      <c r="BR43" s="221"/>
      <c r="BS43" s="1029"/>
      <c r="BT43" s="1030"/>
      <c r="BU43" s="1030"/>
      <c r="BV43" s="1030"/>
      <c r="BW43" s="1030"/>
      <c r="BX43" s="1030"/>
      <c r="BY43" s="1030"/>
      <c r="BZ43" s="1030"/>
      <c r="CA43" s="1030"/>
      <c r="CB43" s="1030"/>
      <c r="CC43" s="1030"/>
      <c r="CD43" s="1030"/>
      <c r="CE43" s="1030"/>
      <c r="CF43" s="1030"/>
      <c r="CG43" s="1051"/>
      <c r="CH43" s="1026"/>
      <c r="CI43" s="1027"/>
      <c r="CJ43" s="1027"/>
      <c r="CK43" s="1027"/>
      <c r="CL43" s="1028"/>
      <c r="CM43" s="1026"/>
      <c r="CN43" s="1027"/>
      <c r="CO43" s="1027"/>
      <c r="CP43" s="1027"/>
      <c r="CQ43" s="1028"/>
      <c r="CR43" s="1026"/>
      <c r="CS43" s="1027"/>
      <c r="CT43" s="1027"/>
      <c r="CU43" s="1027"/>
      <c r="CV43" s="1028"/>
      <c r="CW43" s="1026"/>
      <c r="CX43" s="1027"/>
      <c r="CY43" s="1027"/>
      <c r="CZ43" s="1027"/>
      <c r="DA43" s="1028"/>
      <c r="DB43" s="1026"/>
      <c r="DC43" s="1027"/>
      <c r="DD43" s="1027"/>
      <c r="DE43" s="1027"/>
      <c r="DF43" s="1028"/>
      <c r="DG43" s="1026"/>
      <c r="DH43" s="1027"/>
      <c r="DI43" s="1027"/>
      <c r="DJ43" s="1027"/>
      <c r="DK43" s="1028"/>
      <c r="DL43" s="1026"/>
      <c r="DM43" s="1027"/>
      <c r="DN43" s="1027"/>
      <c r="DO43" s="1027"/>
      <c r="DP43" s="1028"/>
      <c r="DQ43" s="1026"/>
      <c r="DR43" s="1027"/>
      <c r="DS43" s="1027"/>
      <c r="DT43" s="1027"/>
      <c r="DU43" s="1028"/>
      <c r="DV43" s="1029"/>
      <c r="DW43" s="1030"/>
      <c r="DX43" s="1030"/>
      <c r="DY43" s="1030"/>
      <c r="DZ43" s="1031"/>
      <c r="EA43" s="212"/>
    </row>
    <row r="44" spans="1:131" ht="26.25" customHeight="1" x14ac:dyDescent="0.2">
      <c r="A44" s="220">
        <v>17</v>
      </c>
      <c r="B44" s="1067"/>
      <c r="C44" s="1068"/>
      <c r="D44" s="1068"/>
      <c r="E44" s="1068"/>
      <c r="F44" s="1068"/>
      <c r="G44" s="1068"/>
      <c r="H44" s="1068"/>
      <c r="I44" s="1068"/>
      <c r="J44" s="1068"/>
      <c r="K44" s="1068"/>
      <c r="L44" s="1068"/>
      <c r="M44" s="1068"/>
      <c r="N44" s="1068"/>
      <c r="O44" s="1068"/>
      <c r="P44" s="1069"/>
      <c r="Q44" s="1075"/>
      <c r="R44" s="1076"/>
      <c r="S44" s="1076"/>
      <c r="T44" s="1076"/>
      <c r="U44" s="1076"/>
      <c r="V44" s="1076"/>
      <c r="W44" s="1076"/>
      <c r="X44" s="1076"/>
      <c r="Y44" s="1076"/>
      <c r="Z44" s="1076"/>
      <c r="AA44" s="1076"/>
      <c r="AB44" s="1076"/>
      <c r="AC44" s="1076"/>
      <c r="AD44" s="1076"/>
      <c r="AE44" s="1077"/>
      <c r="AF44" s="1072"/>
      <c r="AG44" s="1073"/>
      <c r="AH44" s="1073"/>
      <c r="AI44" s="1073"/>
      <c r="AJ44" s="1074"/>
      <c r="AK44" s="1017"/>
      <c r="AL44" s="1008"/>
      <c r="AM44" s="1008"/>
      <c r="AN44" s="1008"/>
      <c r="AO44" s="1008"/>
      <c r="AP44" s="1008"/>
      <c r="AQ44" s="1008"/>
      <c r="AR44" s="1008"/>
      <c r="AS44" s="1008"/>
      <c r="AT44" s="1008"/>
      <c r="AU44" s="1008"/>
      <c r="AV44" s="1008"/>
      <c r="AW44" s="1008"/>
      <c r="AX44" s="1008"/>
      <c r="AY44" s="1008"/>
      <c r="AZ44" s="1078"/>
      <c r="BA44" s="1078"/>
      <c r="BB44" s="1078"/>
      <c r="BC44" s="1078"/>
      <c r="BD44" s="1078"/>
      <c r="BE44" s="1009"/>
      <c r="BF44" s="1009"/>
      <c r="BG44" s="1009"/>
      <c r="BH44" s="1009"/>
      <c r="BI44" s="1010"/>
      <c r="BJ44" s="214"/>
      <c r="BK44" s="214"/>
      <c r="BL44" s="214"/>
      <c r="BM44" s="214"/>
      <c r="BN44" s="214"/>
      <c r="BO44" s="223"/>
      <c r="BP44" s="223"/>
      <c r="BQ44" s="220">
        <v>38</v>
      </c>
      <c r="BR44" s="221"/>
      <c r="BS44" s="1029"/>
      <c r="BT44" s="1030"/>
      <c r="BU44" s="1030"/>
      <c r="BV44" s="1030"/>
      <c r="BW44" s="1030"/>
      <c r="BX44" s="1030"/>
      <c r="BY44" s="1030"/>
      <c r="BZ44" s="1030"/>
      <c r="CA44" s="1030"/>
      <c r="CB44" s="1030"/>
      <c r="CC44" s="1030"/>
      <c r="CD44" s="1030"/>
      <c r="CE44" s="1030"/>
      <c r="CF44" s="1030"/>
      <c r="CG44" s="1051"/>
      <c r="CH44" s="1026"/>
      <c r="CI44" s="1027"/>
      <c r="CJ44" s="1027"/>
      <c r="CK44" s="1027"/>
      <c r="CL44" s="1028"/>
      <c r="CM44" s="1026"/>
      <c r="CN44" s="1027"/>
      <c r="CO44" s="1027"/>
      <c r="CP44" s="1027"/>
      <c r="CQ44" s="1028"/>
      <c r="CR44" s="1026"/>
      <c r="CS44" s="1027"/>
      <c r="CT44" s="1027"/>
      <c r="CU44" s="1027"/>
      <c r="CV44" s="1028"/>
      <c r="CW44" s="1026"/>
      <c r="CX44" s="1027"/>
      <c r="CY44" s="1027"/>
      <c r="CZ44" s="1027"/>
      <c r="DA44" s="1028"/>
      <c r="DB44" s="1026"/>
      <c r="DC44" s="1027"/>
      <c r="DD44" s="1027"/>
      <c r="DE44" s="1027"/>
      <c r="DF44" s="1028"/>
      <c r="DG44" s="1026"/>
      <c r="DH44" s="1027"/>
      <c r="DI44" s="1027"/>
      <c r="DJ44" s="1027"/>
      <c r="DK44" s="1028"/>
      <c r="DL44" s="1026"/>
      <c r="DM44" s="1027"/>
      <c r="DN44" s="1027"/>
      <c r="DO44" s="1027"/>
      <c r="DP44" s="1028"/>
      <c r="DQ44" s="1026"/>
      <c r="DR44" s="1027"/>
      <c r="DS44" s="1027"/>
      <c r="DT44" s="1027"/>
      <c r="DU44" s="1028"/>
      <c r="DV44" s="1029"/>
      <c r="DW44" s="1030"/>
      <c r="DX44" s="1030"/>
      <c r="DY44" s="1030"/>
      <c r="DZ44" s="1031"/>
      <c r="EA44" s="212"/>
    </row>
    <row r="45" spans="1:131" ht="26.25" customHeight="1" x14ac:dyDescent="0.2">
      <c r="A45" s="220">
        <v>18</v>
      </c>
      <c r="B45" s="1067"/>
      <c r="C45" s="1068"/>
      <c r="D45" s="1068"/>
      <c r="E45" s="1068"/>
      <c r="F45" s="1068"/>
      <c r="G45" s="1068"/>
      <c r="H45" s="1068"/>
      <c r="I45" s="1068"/>
      <c r="J45" s="1068"/>
      <c r="K45" s="1068"/>
      <c r="L45" s="1068"/>
      <c r="M45" s="1068"/>
      <c r="N45" s="1068"/>
      <c r="O45" s="1068"/>
      <c r="P45" s="1069"/>
      <c r="Q45" s="1075"/>
      <c r="R45" s="1076"/>
      <c r="S45" s="1076"/>
      <c r="T45" s="1076"/>
      <c r="U45" s="1076"/>
      <c r="V45" s="1076"/>
      <c r="W45" s="1076"/>
      <c r="X45" s="1076"/>
      <c r="Y45" s="1076"/>
      <c r="Z45" s="1076"/>
      <c r="AA45" s="1076"/>
      <c r="AB45" s="1076"/>
      <c r="AC45" s="1076"/>
      <c r="AD45" s="1076"/>
      <c r="AE45" s="1077"/>
      <c r="AF45" s="1072"/>
      <c r="AG45" s="1073"/>
      <c r="AH45" s="1073"/>
      <c r="AI45" s="1073"/>
      <c r="AJ45" s="1074"/>
      <c r="AK45" s="1017"/>
      <c r="AL45" s="1008"/>
      <c r="AM45" s="1008"/>
      <c r="AN45" s="1008"/>
      <c r="AO45" s="1008"/>
      <c r="AP45" s="1008"/>
      <c r="AQ45" s="1008"/>
      <c r="AR45" s="1008"/>
      <c r="AS45" s="1008"/>
      <c r="AT45" s="1008"/>
      <c r="AU45" s="1008"/>
      <c r="AV45" s="1008"/>
      <c r="AW45" s="1008"/>
      <c r="AX45" s="1008"/>
      <c r="AY45" s="1008"/>
      <c r="AZ45" s="1078"/>
      <c r="BA45" s="1078"/>
      <c r="BB45" s="1078"/>
      <c r="BC45" s="1078"/>
      <c r="BD45" s="1078"/>
      <c r="BE45" s="1009"/>
      <c r="BF45" s="1009"/>
      <c r="BG45" s="1009"/>
      <c r="BH45" s="1009"/>
      <c r="BI45" s="1010"/>
      <c r="BJ45" s="214"/>
      <c r="BK45" s="214"/>
      <c r="BL45" s="214"/>
      <c r="BM45" s="214"/>
      <c r="BN45" s="214"/>
      <c r="BO45" s="223"/>
      <c r="BP45" s="223"/>
      <c r="BQ45" s="220">
        <v>39</v>
      </c>
      <c r="BR45" s="221"/>
      <c r="BS45" s="1029"/>
      <c r="BT45" s="1030"/>
      <c r="BU45" s="1030"/>
      <c r="BV45" s="1030"/>
      <c r="BW45" s="1030"/>
      <c r="BX45" s="1030"/>
      <c r="BY45" s="1030"/>
      <c r="BZ45" s="1030"/>
      <c r="CA45" s="1030"/>
      <c r="CB45" s="1030"/>
      <c r="CC45" s="1030"/>
      <c r="CD45" s="1030"/>
      <c r="CE45" s="1030"/>
      <c r="CF45" s="1030"/>
      <c r="CG45" s="1051"/>
      <c r="CH45" s="1026"/>
      <c r="CI45" s="1027"/>
      <c r="CJ45" s="1027"/>
      <c r="CK45" s="1027"/>
      <c r="CL45" s="1028"/>
      <c r="CM45" s="1026"/>
      <c r="CN45" s="1027"/>
      <c r="CO45" s="1027"/>
      <c r="CP45" s="1027"/>
      <c r="CQ45" s="1028"/>
      <c r="CR45" s="1026"/>
      <c r="CS45" s="1027"/>
      <c r="CT45" s="1027"/>
      <c r="CU45" s="1027"/>
      <c r="CV45" s="1028"/>
      <c r="CW45" s="1026"/>
      <c r="CX45" s="1027"/>
      <c r="CY45" s="1027"/>
      <c r="CZ45" s="1027"/>
      <c r="DA45" s="1028"/>
      <c r="DB45" s="1026"/>
      <c r="DC45" s="1027"/>
      <c r="DD45" s="1027"/>
      <c r="DE45" s="1027"/>
      <c r="DF45" s="1028"/>
      <c r="DG45" s="1026"/>
      <c r="DH45" s="1027"/>
      <c r="DI45" s="1027"/>
      <c r="DJ45" s="1027"/>
      <c r="DK45" s="1028"/>
      <c r="DL45" s="1026"/>
      <c r="DM45" s="1027"/>
      <c r="DN45" s="1027"/>
      <c r="DO45" s="1027"/>
      <c r="DP45" s="1028"/>
      <c r="DQ45" s="1026"/>
      <c r="DR45" s="1027"/>
      <c r="DS45" s="1027"/>
      <c r="DT45" s="1027"/>
      <c r="DU45" s="1028"/>
      <c r="DV45" s="1029"/>
      <c r="DW45" s="1030"/>
      <c r="DX45" s="1030"/>
      <c r="DY45" s="1030"/>
      <c r="DZ45" s="1031"/>
      <c r="EA45" s="212"/>
    </row>
    <row r="46" spans="1:131" ht="26.25" customHeight="1" x14ac:dyDescent="0.2">
      <c r="A46" s="220">
        <v>19</v>
      </c>
      <c r="B46" s="1067"/>
      <c r="C46" s="1068"/>
      <c r="D46" s="1068"/>
      <c r="E46" s="1068"/>
      <c r="F46" s="1068"/>
      <c r="G46" s="1068"/>
      <c r="H46" s="1068"/>
      <c r="I46" s="1068"/>
      <c r="J46" s="1068"/>
      <c r="K46" s="1068"/>
      <c r="L46" s="1068"/>
      <c r="M46" s="1068"/>
      <c r="N46" s="1068"/>
      <c r="O46" s="1068"/>
      <c r="P46" s="1069"/>
      <c r="Q46" s="1075"/>
      <c r="R46" s="1076"/>
      <c r="S46" s="1076"/>
      <c r="T46" s="1076"/>
      <c r="U46" s="1076"/>
      <c r="V46" s="1076"/>
      <c r="W46" s="1076"/>
      <c r="X46" s="1076"/>
      <c r="Y46" s="1076"/>
      <c r="Z46" s="1076"/>
      <c r="AA46" s="1076"/>
      <c r="AB46" s="1076"/>
      <c r="AC46" s="1076"/>
      <c r="AD46" s="1076"/>
      <c r="AE46" s="1077"/>
      <c r="AF46" s="1072"/>
      <c r="AG46" s="1073"/>
      <c r="AH46" s="1073"/>
      <c r="AI46" s="1073"/>
      <c r="AJ46" s="1074"/>
      <c r="AK46" s="1017"/>
      <c r="AL46" s="1008"/>
      <c r="AM46" s="1008"/>
      <c r="AN46" s="1008"/>
      <c r="AO46" s="1008"/>
      <c r="AP46" s="1008"/>
      <c r="AQ46" s="1008"/>
      <c r="AR46" s="1008"/>
      <c r="AS46" s="1008"/>
      <c r="AT46" s="1008"/>
      <c r="AU46" s="1008"/>
      <c r="AV46" s="1008"/>
      <c r="AW46" s="1008"/>
      <c r="AX46" s="1008"/>
      <c r="AY46" s="1008"/>
      <c r="AZ46" s="1078"/>
      <c r="BA46" s="1078"/>
      <c r="BB46" s="1078"/>
      <c r="BC46" s="1078"/>
      <c r="BD46" s="1078"/>
      <c r="BE46" s="1009"/>
      <c r="BF46" s="1009"/>
      <c r="BG46" s="1009"/>
      <c r="BH46" s="1009"/>
      <c r="BI46" s="1010"/>
      <c r="BJ46" s="214"/>
      <c r="BK46" s="214"/>
      <c r="BL46" s="214"/>
      <c r="BM46" s="214"/>
      <c r="BN46" s="214"/>
      <c r="BO46" s="223"/>
      <c r="BP46" s="223"/>
      <c r="BQ46" s="220">
        <v>40</v>
      </c>
      <c r="BR46" s="221"/>
      <c r="BS46" s="1029"/>
      <c r="BT46" s="1030"/>
      <c r="BU46" s="1030"/>
      <c r="BV46" s="1030"/>
      <c r="BW46" s="1030"/>
      <c r="BX46" s="1030"/>
      <c r="BY46" s="1030"/>
      <c r="BZ46" s="1030"/>
      <c r="CA46" s="1030"/>
      <c r="CB46" s="1030"/>
      <c r="CC46" s="1030"/>
      <c r="CD46" s="1030"/>
      <c r="CE46" s="1030"/>
      <c r="CF46" s="1030"/>
      <c r="CG46" s="1051"/>
      <c r="CH46" s="1026"/>
      <c r="CI46" s="1027"/>
      <c r="CJ46" s="1027"/>
      <c r="CK46" s="1027"/>
      <c r="CL46" s="1028"/>
      <c r="CM46" s="1026"/>
      <c r="CN46" s="1027"/>
      <c r="CO46" s="1027"/>
      <c r="CP46" s="1027"/>
      <c r="CQ46" s="1028"/>
      <c r="CR46" s="1026"/>
      <c r="CS46" s="1027"/>
      <c r="CT46" s="1027"/>
      <c r="CU46" s="1027"/>
      <c r="CV46" s="1028"/>
      <c r="CW46" s="1026"/>
      <c r="CX46" s="1027"/>
      <c r="CY46" s="1027"/>
      <c r="CZ46" s="1027"/>
      <c r="DA46" s="1028"/>
      <c r="DB46" s="1026"/>
      <c r="DC46" s="1027"/>
      <c r="DD46" s="1027"/>
      <c r="DE46" s="1027"/>
      <c r="DF46" s="1028"/>
      <c r="DG46" s="1026"/>
      <c r="DH46" s="1027"/>
      <c r="DI46" s="1027"/>
      <c r="DJ46" s="1027"/>
      <c r="DK46" s="1028"/>
      <c r="DL46" s="1026"/>
      <c r="DM46" s="1027"/>
      <c r="DN46" s="1027"/>
      <c r="DO46" s="1027"/>
      <c r="DP46" s="1028"/>
      <c r="DQ46" s="1026"/>
      <c r="DR46" s="1027"/>
      <c r="DS46" s="1027"/>
      <c r="DT46" s="1027"/>
      <c r="DU46" s="1028"/>
      <c r="DV46" s="1029"/>
      <c r="DW46" s="1030"/>
      <c r="DX46" s="1030"/>
      <c r="DY46" s="1030"/>
      <c r="DZ46" s="1031"/>
      <c r="EA46" s="212"/>
    </row>
    <row r="47" spans="1:131" ht="26.25" customHeight="1" x14ac:dyDescent="0.2">
      <c r="A47" s="220">
        <v>20</v>
      </c>
      <c r="B47" s="1067"/>
      <c r="C47" s="1068"/>
      <c r="D47" s="1068"/>
      <c r="E47" s="1068"/>
      <c r="F47" s="1068"/>
      <c r="G47" s="1068"/>
      <c r="H47" s="1068"/>
      <c r="I47" s="1068"/>
      <c r="J47" s="1068"/>
      <c r="K47" s="1068"/>
      <c r="L47" s="1068"/>
      <c r="M47" s="1068"/>
      <c r="N47" s="1068"/>
      <c r="O47" s="1068"/>
      <c r="P47" s="1069"/>
      <c r="Q47" s="1075"/>
      <c r="R47" s="1076"/>
      <c r="S47" s="1076"/>
      <c r="T47" s="1076"/>
      <c r="U47" s="1076"/>
      <c r="V47" s="1076"/>
      <c r="W47" s="1076"/>
      <c r="X47" s="1076"/>
      <c r="Y47" s="1076"/>
      <c r="Z47" s="1076"/>
      <c r="AA47" s="1076"/>
      <c r="AB47" s="1076"/>
      <c r="AC47" s="1076"/>
      <c r="AD47" s="1076"/>
      <c r="AE47" s="1077"/>
      <c r="AF47" s="1072"/>
      <c r="AG47" s="1073"/>
      <c r="AH47" s="1073"/>
      <c r="AI47" s="1073"/>
      <c r="AJ47" s="1074"/>
      <c r="AK47" s="1017"/>
      <c r="AL47" s="1008"/>
      <c r="AM47" s="1008"/>
      <c r="AN47" s="1008"/>
      <c r="AO47" s="1008"/>
      <c r="AP47" s="1008"/>
      <c r="AQ47" s="1008"/>
      <c r="AR47" s="1008"/>
      <c r="AS47" s="1008"/>
      <c r="AT47" s="1008"/>
      <c r="AU47" s="1008"/>
      <c r="AV47" s="1008"/>
      <c r="AW47" s="1008"/>
      <c r="AX47" s="1008"/>
      <c r="AY47" s="1008"/>
      <c r="AZ47" s="1078"/>
      <c r="BA47" s="1078"/>
      <c r="BB47" s="1078"/>
      <c r="BC47" s="1078"/>
      <c r="BD47" s="1078"/>
      <c r="BE47" s="1009"/>
      <c r="BF47" s="1009"/>
      <c r="BG47" s="1009"/>
      <c r="BH47" s="1009"/>
      <c r="BI47" s="1010"/>
      <c r="BJ47" s="214"/>
      <c r="BK47" s="214"/>
      <c r="BL47" s="214"/>
      <c r="BM47" s="214"/>
      <c r="BN47" s="214"/>
      <c r="BO47" s="223"/>
      <c r="BP47" s="223"/>
      <c r="BQ47" s="220">
        <v>41</v>
      </c>
      <c r="BR47" s="221"/>
      <c r="BS47" s="1029"/>
      <c r="BT47" s="1030"/>
      <c r="BU47" s="1030"/>
      <c r="BV47" s="1030"/>
      <c r="BW47" s="1030"/>
      <c r="BX47" s="1030"/>
      <c r="BY47" s="1030"/>
      <c r="BZ47" s="1030"/>
      <c r="CA47" s="1030"/>
      <c r="CB47" s="1030"/>
      <c r="CC47" s="1030"/>
      <c r="CD47" s="1030"/>
      <c r="CE47" s="1030"/>
      <c r="CF47" s="1030"/>
      <c r="CG47" s="1051"/>
      <c r="CH47" s="1026"/>
      <c r="CI47" s="1027"/>
      <c r="CJ47" s="1027"/>
      <c r="CK47" s="1027"/>
      <c r="CL47" s="1028"/>
      <c r="CM47" s="1026"/>
      <c r="CN47" s="1027"/>
      <c r="CO47" s="1027"/>
      <c r="CP47" s="1027"/>
      <c r="CQ47" s="1028"/>
      <c r="CR47" s="1026"/>
      <c r="CS47" s="1027"/>
      <c r="CT47" s="1027"/>
      <c r="CU47" s="1027"/>
      <c r="CV47" s="1028"/>
      <c r="CW47" s="1026"/>
      <c r="CX47" s="1027"/>
      <c r="CY47" s="1027"/>
      <c r="CZ47" s="1027"/>
      <c r="DA47" s="1028"/>
      <c r="DB47" s="1026"/>
      <c r="DC47" s="1027"/>
      <c r="DD47" s="1027"/>
      <c r="DE47" s="1027"/>
      <c r="DF47" s="1028"/>
      <c r="DG47" s="1026"/>
      <c r="DH47" s="1027"/>
      <c r="DI47" s="1027"/>
      <c r="DJ47" s="1027"/>
      <c r="DK47" s="1028"/>
      <c r="DL47" s="1026"/>
      <c r="DM47" s="1027"/>
      <c r="DN47" s="1027"/>
      <c r="DO47" s="1027"/>
      <c r="DP47" s="1028"/>
      <c r="DQ47" s="1026"/>
      <c r="DR47" s="1027"/>
      <c r="DS47" s="1027"/>
      <c r="DT47" s="1027"/>
      <c r="DU47" s="1028"/>
      <c r="DV47" s="1029"/>
      <c r="DW47" s="1030"/>
      <c r="DX47" s="1030"/>
      <c r="DY47" s="1030"/>
      <c r="DZ47" s="1031"/>
      <c r="EA47" s="212"/>
    </row>
    <row r="48" spans="1:131" ht="26.25" customHeight="1" x14ac:dyDescent="0.2">
      <c r="A48" s="220">
        <v>21</v>
      </c>
      <c r="B48" s="1067"/>
      <c r="C48" s="1068"/>
      <c r="D48" s="1068"/>
      <c r="E48" s="1068"/>
      <c r="F48" s="1068"/>
      <c r="G48" s="1068"/>
      <c r="H48" s="1068"/>
      <c r="I48" s="1068"/>
      <c r="J48" s="1068"/>
      <c r="K48" s="1068"/>
      <c r="L48" s="1068"/>
      <c r="M48" s="1068"/>
      <c r="N48" s="1068"/>
      <c r="O48" s="1068"/>
      <c r="P48" s="1069"/>
      <c r="Q48" s="1075"/>
      <c r="R48" s="1076"/>
      <c r="S48" s="1076"/>
      <c r="T48" s="1076"/>
      <c r="U48" s="1076"/>
      <c r="V48" s="1076"/>
      <c r="W48" s="1076"/>
      <c r="X48" s="1076"/>
      <c r="Y48" s="1076"/>
      <c r="Z48" s="1076"/>
      <c r="AA48" s="1076"/>
      <c r="AB48" s="1076"/>
      <c r="AC48" s="1076"/>
      <c r="AD48" s="1076"/>
      <c r="AE48" s="1077"/>
      <c r="AF48" s="1072"/>
      <c r="AG48" s="1073"/>
      <c r="AH48" s="1073"/>
      <c r="AI48" s="1073"/>
      <c r="AJ48" s="1074"/>
      <c r="AK48" s="1017"/>
      <c r="AL48" s="1008"/>
      <c r="AM48" s="1008"/>
      <c r="AN48" s="1008"/>
      <c r="AO48" s="1008"/>
      <c r="AP48" s="1008"/>
      <c r="AQ48" s="1008"/>
      <c r="AR48" s="1008"/>
      <c r="AS48" s="1008"/>
      <c r="AT48" s="1008"/>
      <c r="AU48" s="1008"/>
      <c r="AV48" s="1008"/>
      <c r="AW48" s="1008"/>
      <c r="AX48" s="1008"/>
      <c r="AY48" s="1008"/>
      <c r="AZ48" s="1078"/>
      <c r="BA48" s="1078"/>
      <c r="BB48" s="1078"/>
      <c r="BC48" s="1078"/>
      <c r="BD48" s="1078"/>
      <c r="BE48" s="1009"/>
      <c r="BF48" s="1009"/>
      <c r="BG48" s="1009"/>
      <c r="BH48" s="1009"/>
      <c r="BI48" s="1010"/>
      <c r="BJ48" s="214"/>
      <c r="BK48" s="214"/>
      <c r="BL48" s="214"/>
      <c r="BM48" s="214"/>
      <c r="BN48" s="214"/>
      <c r="BO48" s="223"/>
      <c r="BP48" s="223"/>
      <c r="BQ48" s="220">
        <v>42</v>
      </c>
      <c r="BR48" s="221"/>
      <c r="BS48" s="1029"/>
      <c r="BT48" s="1030"/>
      <c r="BU48" s="1030"/>
      <c r="BV48" s="1030"/>
      <c r="BW48" s="1030"/>
      <c r="BX48" s="1030"/>
      <c r="BY48" s="1030"/>
      <c r="BZ48" s="1030"/>
      <c r="CA48" s="1030"/>
      <c r="CB48" s="1030"/>
      <c r="CC48" s="1030"/>
      <c r="CD48" s="1030"/>
      <c r="CE48" s="1030"/>
      <c r="CF48" s="1030"/>
      <c r="CG48" s="1051"/>
      <c r="CH48" s="1026"/>
      <c r="CI48" s="1027"/>
      <c r="CJ48" s="1027"/>
      <c r="CK48" s="1027"/>
      <c r="CL48" s="1028"/>
      <c r="CM48" s="1026"/>
      <c r="CN48" s="1027"/>
      <c r="CO48" s="1027"/>
      <c r="CP48" s="1027"/>
      <c r="CQ48" s="1028"/>
      <c r="CR48" s="1026"/>
      <c r="CS48" s="1027"/>
      <c r="CT48" s="1027"/>
      <c r="CU48" s="1027"/>
      <c r="CV48" s="1028"/>
      <c r="CW48" s="1026"/>
      <c r="CX48" s="1027"/>
      <c r="CY48" s="1027"/>
      <c r="CZ48" s="1027"/>
      <c r="DA48" s="1028"/>
      <c r="DB48" s="1026"/>
      <c r="DC48" s="1027"/>
      <c r="DD48" s="1027"/>
      <c r="DE48" s="1027"/>
      <c r="DF48" s="1028"/>
      <c r="DG48" s="1026"/>
      <c r="DH48" s="1027"/>
      <c r="DI48" s="1027"/>
      <c r="DJ48" s="1027"/>
      <c r="DK48" s="1028"/>
      <c r="DL48" s="1026"/>
      <c r="DM48" s="1027"/>
      <c r="DN48" s="1027"/>
      <c r="DO48" s="1027"/>
      <c r="DP48" s="1028"/>
      <c r="DQ48" s="1026"/>
      <c r="DR48" s="1027"/>
      <c r="DS48" s="1027"/>
      <c r="DT48" s="1027"/>
      <c r="DU48" s="1028"/>
      <c r="DV48" s="1029"/>
      <c r="DW48" s="1030"/>
      <c r="DX48" s="1030"/>
      <c r="DY48" s="1030"/>
      <c r="DZ48" s="1031"/>
      <c r="EA48" s="212"/>
    </row>
    <row r="49" spans="1:131" ht="26.25" customHeight="1" x14ac:dyDescent="0.2">
      <c r="A49" s="220">
        <v>22</v>
      </c>
      <c r="B49" s="1067"/>
      <c r="C49" s="1068"/>
      <c r="D49" s="1068"/>
      <c r="E49" s="1068"/>
      <c r="F49" s="1068"/>
      <c r="G49" s="1068"/>
      <c r="H49" s="1068"/>
      <c r="I49" s="1068"/>
      <c r="J49" s="1068"/>
      <c r="K49" s="1068"/>
      <c r="L49" s="1068"/>
      <c r="M49" s="1068"/>
      <c r="N49" s="1068"/>
      <c r="O49" s="1068"/>
      <c r="P49" s="1069"/>
      <c r="Q49" s="1075"/>
      <c r="R49" s="1076"/>
      <c r="S49" s="1076"/>
      <c r="T49" s="1076"/>
      <c r="U49" s="1076"/>
      <c r="V49" s="1076"/>
      <c r="W49" s="1076"/>
      <c r="X49" s="1076"/>
      <c r="Y49" s="1076"/>
      <c r="Z49" s="1076"/>
      <c r="AA49" s="1076"/>
      <c r="AB49" s="1076"/>
      <c r="AC49" s="1076"/>
      <c r="AD49" s="1076"/>
      <c r="AE49" s="1077"/>
      <c r="AF49" s="1072"/>
      <c r="AG49" s="1073"/>
      <c r="AH49" s="1073"/>
      <c r="AI49" s="1073"/>
      <c r="AJ49" s="1074"/>
      <c r="AK49" s="1017"/>
      <c r="AL49" s="1008"/>
      <c r="AM49" s="1008"/>
      <c r="AN49" s="1008"/>
      <c r="AO49" s="1008"/>
      <c r="AP49" s="1008"/>
      <c r="AQ49" s="1008"/>
      <c r="AR49" s="1008"/>
      <c r="AS49" s="1008"/>
      <c r="AT49" s="1008"/>
      <c r="AU49" s="1008"/>
      <c r="AV49" s="1008"/>
      <c r="AW49" s="1008"/>
      <c r="AX49" s="1008"/>
      <c r="AY49" s="1008"/>
      <c r="AZ49" s="1078"/>
      <c r="BA49" s="1078"/>
      <c r="BB49" s="1078"/>
      <c r="BC49" s="1078"/>
      <c r="BD49" s="1078"/>
      <c r="BE49" s="1009"/>
      <c r="BF49" s="1009"/>
      <c r="BG49" s="1009"/>
      <c r="BH49" s="1009"/>
      <c r="BI49" s="1010"/>
      <c r="BJ49" s="214"/>
      <c r="BK49" s="214"/>
      <c r="BL49" s="214"/>
      <c r="BM49" s="214"/>
      <c r="BN49" s="214"/>
      <c r="BO49" s="223"/>
      <c r="BP49" s="223"/>
      <c r="BQ49" s="220">
        <v>43</v>
      </c>
      <c r="BR49" s="221"/>
      <c r="BS49" s="1029"/>
      <c r="BT49" s="1030"/>
      <c r="BU49" s="1030"/>
      <c r="BV49" s="1030"/>
      <c r="BW49" s="1030"/>
      <c r="BX49" s="1030"/>
      <c r="BY49" s="1030"/>
      <c r="BZ49" s="1030"/>
      <c r="CA49" s="1030"/>
      <c r="CB49" s="1030"/>
      <c r="CC49" s="1030"/>
      <c r="CD49" s="1030"/>
      <c r="CE49" s="1030"/>
      <c r="CF49" s="1030"/>
      <c r="CG49" s="1051"/>
      <c r="CH49" s="1026"/>
      <c r="CI49" s="1027"/>
      <c r="CJ49" s="1027"/>
      <c r="CK49" s="1027"/>
      <c r="CL49" s="1028"/>
      <c r="CM49" s="1026"/>
      <c r="CN49" s="1027"/>
      <c r="CO49" s="1027"/>
      <c r="CP49" s="1027"/>
      <c r="CQ49" s="1028"/>
      <c r="CR49" s="1026"/>
      <c r="CS49" s="1027"/>
      <c r="CT49" s="1027"/>
      <c r="CU49" s="1027"/>
      <c r="CV49" s="1028"/>
      <c r="CW49" s="1026"/>
      <c r="CX49" s="1027"/>
      <c r="CY49" s="1027"/>
      <c r="CZ49" s="1027"/>
      <c r="DA49" s="1028"/>
      <c r="DB49" s="1026"/>
      <c r="DC49" s="1027"/>
      <c r="DD49" s="1027"/>
      <c r="DE49" s="1027"/>
      <c r="DF49" s="1028"/>
      <c r="DG49" s="1026"/>
      <c r="DH49" s="1027"/>
      <c r="DI49" s="1027"/>
      <c r="DJ49" s="1027"/>
      <c r="DK49" s="1028"/>
      <c r="DL49" s="1026"/>
      <c r="DM49" s="1027"/>
      <c r="DN49" s="1027"/>
      <c r="DO49" s="1027"/>
      <c r="DP49" s="1028"/>
      <c r="DQ49" s="1026"/>
      <c r="DR49" s="1027"/>
      <c r="DS49" s="1027"/>
      <c r="DT49" s="1027"/>
      <c r="DU49" s="1028"/>
      <c r="DV49" s="1029"/>
      <c r="DW49" s="1030"/>
      <c r="DX49" s="1030"/>
      <c r="DY49" s="1030"/>
      <c r="DZ49" s="1031"/>
      <c r="EA49" s="212"/>
    </row>
    <row r="50" spans="1:131" ht="26.25" customHeight="1" x14ac:dyDescent="0.2">
      <c r="A50" s="220">
        <v>23</v>
      </c>
      <c r="B50" s="1067"/>
      <c r="C50" s="1068"/>
      <c r="D50" s="1068"/>
      <c r="E50" s="1068"/>
      <c r="F50" s="1068"/>
      <c r="G50" s="1068"/>
      <c r="H50" s="1068"/>
      <c r="I50" s="1068"/>
      <c r="J50" s="1068"/>
      <c r="K50" s="1068"/>
      <c r="L50" s="1068"/>
      <c r="M50" s="1068"/>
      <c r="N50" s="1068"/>
      <c r="O50" s="1068"/>
      <c r="P50" s="1069"/>
      <c r="Q50" s="1070"/>
      <c r="R50" s="1062"/>
      <c r="S50" s="1062"/>
      <c r="T50" s="1062"/>
      <c r="U50" s="1062"/>
      <c r="V50" s="1062"/>
      <c r="W50" s="1062"/>
      <c r="X50" s="1062"/>
      <c r="Y50" s="1062"/>
      <c r="Z50" s="1062"/>
      <c r="AA50" s="1062"/>
      <c r="AB50" s="1062"/>
      <c r="AC50" s="1062"/>
      <c r="AD50" s="1062"/>
      <c r="AE50" s="1071"/>
      <c r="AF50" s="1072"/>
      <c r="AG50" s="1073"/>
      <c r="AH50" s="1073"/>
      <c r="AI50" s="1073"/>
      <c r="AJ50" s="1074"/>
      <c r="AK50" s="1061"/>
      <c r="AL50" s="1062"/>
      <c r="AM50" s="1062"/>
      <c r="AN50" s="1062"/>
      <c r="AO50" s="1062"/>
      <c r="AP50" s="1062"/>
      <c r="AQ50" s="1062"/>
      <c r="AR50" s="1062"/>
      <c r="AS50" s="1062"/>
      <c r="AT50" s="1062"/>
      <c r="AU50" s="1062"/>
      <c r="AV50" s="1062"/>
      <c r="AW50" s="1062"/>
      <c r="AX50" s="1062"/>
      <c r="AY50" s="1062"/>
      <c r="AZ50" s="1063"/>
      <c r="BA50" s="1063"/>
      <c r="BB50" s="1063"/>
      <c r="BC50" s="1063"/>
      <c r="BD50" s="1063"/>
      <c r="BE50" s="1009"/>
      <c r="BF50" s="1009"/>
      <c r="BG50" s="1009"/>
      <c r="BH50" s="1009"/>
      <c r="BI50" s="1010"/>
      <c r="BJ50" s="214"/>
      <c r="BK50" s="214"/>
      <c r="BL50" s="214"/>
      <c r="BM50" s="214"/>
      <c r="BN50" s="214"/>
      <c r="BO50" s="223"/>
      <c r="BP50" s="223"/>
      <c r="BQ50" s="220">
        <v>44</v>
      </c>
      <c r="BR50" s="221"/>
      <c r="BS50" s="1029"/>
      <c r="BT50" s="1030"/>
      <c r="BU50" s="1030"/>
      <c r="BV50" s="1030"/>
      <c r="BW50" s="1030"/>
      <c r="BX50" s="1030"/>
      <c r="BY50" s="1030"/>
      <c r="BZ50" s="1030"/>
      <c r="CA50" s="1030"/>
      <c r="CB50" s="1030"/>
      <c r="CC50" s="1030"/>
      <c r="CD50" s="1030"/>
      <c r="CE50" s="1030"/>
      <c r="CF50" s="1030"/>
      <c r="CG50" s="1051"/>
      <c r="CH50" s="1026"/>
      <c r="CI50" s="1027"/>
      <c r="CJ50" s="1027"/>
      <c r="CK50" s="1027"/>
      <c r="CL50" s="1028"/>
      <c r="CM50" s="1026"/>
      <c r="CN50" s="1027"/>
      <c r="CO50" s="1027"/>
      <c r="CP50" s="1027"/>
      <c r="CQ50" s="1028"/>
      <c r="CR50" s="1026"/>
      <c r="CS50" s="1027"/>
      <c r="CT50" s="1027"/>
      <c r="CU50" s="1027"/>
      <c r="CV50" s="1028"/>
      <c r="CW50" s="1026"/>
      <c r="CX50" s="1027"/>
      <c r="CY50" s="1027"/>
      <c r="CZ50" s="1027"/>
      <c r="DA50" s="1028"/>
      <c r="DB50" s="1026"/>
      <c r="DC50" s="1027"/>
      <c r="DD50" s="1027"/>
      <c r="DE50" s="1027"/>
      <c r="DF50" s="1028"/>
      <c r="DG50" s="1026"/>
      <c r="DH50" s="1027"/>
      <c r="DI50" s="1027"/>
      <c r="DJ50" s="1027"/>
      <c r="DK50" s="1028"/>
      <c r="DL50" s="1026"/>
      <c r="DM50" s="1027"/>
      <c r="DN50" s="1027"/>
      <c r="DO50" s="1027"/>
      <c r="DP50" s="1028"/>
      <c r="DQ50" s="1026"/>
      <c r="DR50" s="1027"/>
      <c r="DS50" s="1027"/>
      <c r="DT50" s="1027"/>
      <c r="DU50" s="1028"/>
      <c r="DV50" s="1029"/>
      <c r="DW50" s="1030"/>
      <c r="DX50" s="1030"/>
      <c r="DY50" s="1030"/>
      <c r="DZ50" s="1031"/>
      <c r="EA50" s="212"/>
    </row>
    <row r="51" spans="1:131" ht="26.25" customHeight="1" x14ac:dyDescent="0.2">
      <c r="A51" s="220">
        <v>24</v>
      </c>
      <c r="B51" s="1067"/>
      <c r="C51" s="1068"/>
      <c r="D51" s="1068"/>
      <c r="E51" s="1068"/>
      <c r="F51" s="1068"/>
      <c r="G51" s="1068"/>
      <c r="H51" s="1068"/>
      <c r="I51" s="1068"/>
      <c r="J51" s="1068"/>
      <c r="K51" s="1068"/>
      <c r="L51" s="1068"/>
      <c r="M51" s="1068"/>
      <c r="N51" s="1068"/>
      <c r="O51" s="1068"/>
      <c r="P51" s="1069"/>
      <c r="Q51" s="1070"/>
      <c r="R51" s="1062"/>
      <c r="S51" s="1062"/>
      <c r="T51" s="1062"/>
      <c r="U51" s="1062"/>
      <c r="V51" s="1062"/>
      <c r="W51" s="1062"/>
      <c r="X51" s="1062"/>
      <c r="Y51" s="1062"/>
      <c r="Z51" s="1062"/>
      <c r="AA51" s="1062"/>
      <c r="AB51" s="1062"/>
      <c r="AC51" s="1062"/>
      <c r="AD51" s="1062"/>
      <c r="AE51" s="1071"/>
      <c r="AF51" s="1072"/>
      <c r="AG51" s="1073"/>
      <c r="AH51" s="1073"/>
      <c r="AI51" s="1073"/>
      <c r="AJ51" s="1074"/>
      <c r="AK51" s="1061"/>
      <c r="AL51" s="1062"/>
      <c r="AM51" s="1062"/>
      <c r="AN51" s="1062"/>
      <c r="AO51" s="1062"/>
      <c r="AP51" s="1062"/>
      <c r="AQ51" s="1062"/>
      <c r="AR51" s="1062"/>
      <c r="AS51" s="1062"/>
      <c r="AT51" s="1062"/>
      <c r="AU51" s="1062"/>
      <c r="AV51" s="1062"/>
      <c r="AW51" s="1062"/>
      <c r="AX51" s="1062"/>
      <c r="AY51" s="1062"/>
      <c r="AZ51" s="1063"/>
      <c r="BA51" s="1063"/>
      <c r="BB51" s="1063"/>
      <c r="BC51" s="1063"/>
      <c r="BD51" s="1063"/>
      <c r="BE51" s="1009"/>
      <c r="BF51" s="1009"/>
      <c r="BG51" s="1009"/>
      <c r="BH51" s="1009"/>
      <c r="BI51" s="1010"/>
      <c r="BJ51" s="214"/>
      <c r="BK51" s="214"/>
      <c r="BL51" s="214"/>
      <c r="BM51" s="214"/>
      <c r="BN51" s="214"/>
      <c r="BO51" s="223"/>
      <c r="BP51" s="223"/>
      <c r="BQ51" s="220">
        <v>45</v>
      </c>
      <c r="BR51" s="221"/>
      <c r="BS51" s="1029"/>
      <c r="BT51" s="1030"/>
      <c r="BU51" s="1030"/>
      <c r="BV51" s="1030"/>
      <c r="BW51" s="1030"/>
      <c r="BX51" s="1030"/>
      <c r="BY51" s="1030"/>
      <c r="BZ51" s="1030"/>
      <c r="CA51" s="1030"/>
      <c r="CB51" s="1030"/>
      <c r="CC51" s="1030"/>
      <c r="CD51" s="1030"/>
      <c r="CE51" s="1030"/>
      <c r="CF51" s="1030"/>
      <c r="CG51" s="1051"/>
      <c r="CH51" s="1026"/>
      <c r="CI51" s="1027"/>
      <c r="CJ51" s="1027"/>
      <c r="CK51" s="1027"/>
      <c r="CL51" s="1028"/>
      <c r="CM51" s="1026"/>
      <c r="CN51" s="1027"/>
      <c r="CO51" s="1027"/>
      <c r="CP51" s="1027"/>
      <c r="CQ51" s="1028"/>
      <c r="CR51" s="1026"/>
      <c r="CS51" s="1027"/>
      <c r="CT51" s="1027"/>
      <c r="CU51" s="1027"/>
      <c r="CV51" s="1028"/>
      <c r="CW51" s="1026"/>
      <c r="CX51" s="1027"/>
      <c r="CY51" s="1027"/>
      <c r="CZ51" s="1027"/>
      <c r="DA51" s="1028"/>
      <c r="DB51" s="1026"/>
      <c r="DC51" s="1027"/>
      <c r="DD51" s="1027"/>
      <c r="DE51" s="1027"/>
      <c r="DF51" s="1028"/>
      <c r="DG51" s="1026"/>
      <c r="DH51" s="1027"/>
      <c r="DI51" s="1027"/>
      <c r="DJ51" s="1027"/>
      <c r="DK51" s="1028"/>
      <c r="DL51" s="1026"/>
      <c r="DM51" s="1027"/>
      <c r="DN51" s="1027"/>
      <c r="DO51" s="1027"/>
      <c r="DP51" s="1028"/>
      <c r="DQ51" s="1026"/>
      <c r="DR51" s="1027"/>
      <c r="DS51" s="1027"/>
      <c r="DT51" s="1027"/>
      <c r="DU51" s="1028"/>
      <c r="DV51" s="1029"/>
      <c r="DW51" s="1030"/>
      <c r="DX51" s="1030"/>
      <c r="DY51" s="1030"/>
      <c r="DZ51" s="1031"/>
      <c r="EA51" s="212"/>
    </row>
    <row r="52" spans="1:131" ht="26.25" customHeight="1" x14ac:dyDescent="0.2">
      <c r="A52" s="220">
        <v>25</v>
      </c>
      <c r="B52" s="1067"/>
      <c r="C52" s="1068"/>
      <c r="D52" s="1068"/>
      <c r="E52" s="1068"/>
      <c r="F52" s="1068"/>
      <c r="G52" s="1068"/>
      <c r="H52" s="1068"/>
      <c r="I52" s="1068"/>
      <c r="J52" s="1068"/>
      <c r="K52" s="1068"/>
      <c r="L52" s="1068"/>
      <c r="M52" s="1068"/>
      <c r="N52" s="1068"/>
      <c r="O52" s="1068"/>
      <c r="P52" s="1069"/>
      <c r="Q52" s="1070"/>
      <c r="R52" s="1062"/>
      <c r="S52" s="1062"/>
      <c r="T52" s="1062"/>
      <c r="U52" s="1062"/>
      <c r="V52" s="1062"/>
      <c r="W52" s="1062"/>
      <c r="X52" s="1062"/>
      <c r="Y52" s="1062"/>
      <c r="Z52" s="1062"/>
      <c r="AA52" s="1062"/>
      <c r="AB52" s="1062"/>
      <c r="AC52" s="1062"/>
      <c r="AD52" s="1062"/>
      <c r="AE52" s="1071"/>
      <c r="AF52" s="1072"/>
      <c r="AG52" s="1073"/>
      <c r="AH52" s="1073"/>
      <c r="AI52" s="1073"/>
      <c r="AJ52" s="1074"/>
      <c r="AK52" s="1061"/>
      <c r="AL52" s="1062"/>
      <c r="AM52" s="1062"/>
      <c r="AN52" s="1062"/>
      <c r="AO52" s="1062"/>
      <c r="AP52" s="1062"/>
      <c r="AQ52" s="1062"/>
      <c r="AR52" s="1062"/>
      <c r="AS52" s="1062"/>
      <c r="AT52" s="1062"/>
      <c r="AU52" s="1062"/>
      <c r="AV52" s="1062"/>
      <c r="AW52" s="1062"/>
      <c r="AX52" s="1062"/>
      <c r="AY52" s="1062"/>
      <c r="AZ52" s="1063"/>
      <c r="BA52" s="1063"/>
      <c r="BB52" s="1063"/>
      <c r="BC52" s="1063"/>
      <c r="BD52" s="1063"/>
      <c r="BE52" s="1009"/>
      <c r="BF52" s="1009"/>
      <c r="BG52" s="1009"/>
      <c r="BH52" s="1009"/>
      <c r="BI52" s="1010"/>
      <c r="BJ52" s="214"/>
      <c r="BK52" s="214"/>
      <c r="BL52" s="214"/>
      <c r="BM52" s="214"/>
      <c r="BN52" s="214"/>
      <c r="BO52" s="223"/>
      <c r="BP52" s="223"/>
      <c r="BQ52" s="220">
        <v>46</v>
      </c>
      <c r="BR52" s="221"/>
      <c r="BS52" s="1029"/>
      <c r="BT52" s="1030"/>
      <c r="BU52" s="1030"/>
      <c r="BV52" s="1030"/>
      <c r="BW52" s="1030"/>
      <c r="BX52" s="1030"/>
      <c r="BY52" s="1030"/>
      <c r="BZ52" s="1030"/>
      <c r="CA52" s="1030"/>
      <c r="CB52" s="1030"/>
      <c r="CC52" s="1030"/>
      <c r="CD52" s="1030"/>
      <c r="CE52" s="1030"/>
      <c r="CF52" s="1030"/>
      <c r="CG52" s="1051"/>
      <c r="CH52" s="1026"/>
      <c r="CI52" s="1027"/>
      <c r="CJ52" s="1027"/>
      <c r="CK52" s="1027"/>
      <c r="CL52" s="1028"/>
      <c r="CM52" s="1026"/>
      <c r="CN52" s="1027"/>
      <c r="CO52" s="1027"/>
      <c r="CP52" s="1027"/>
      <c r="CQ52" s="1028"/>
      <c r="CR52" s="1026"/>
      <c r="CS52" s="1027"/>
      <c r="CT52" s="1027"/>
      <c r="CU52" s="1027"/>
      <c r="CV52" s="1028"/>
      <c r="CW52" s="1026"/>
      <c r="CX52" s="1027"/>
      <c r="CY52" s="1027"/>
      <c r="CZ52" s="1027"/>
      <c r="DA52" s="1028"/>
      <c r="DB52" s="1026"/>
      <c r="DC52" s="1027"/>
      <c r="DD52" s="1027"/>
      <c r="DE52" s="1027"/>
      <c r="DF52" s="1028"/>
      <c r="DG52" s="1026"/>
      <c r="DH52" s="1027"/>
      <c r="DI52" s="1027"/>
      <c r="DJ52" s="1027"/>
      <c r="DK52" s="1028"/>
      <c r="DL52" s="1026"/>
      <c r="DM52" s="1027"/>
      <c r="DN52" s="1027"/>
      <c r="DO52" s="1027"/>
      <c r="DP52" s="1028"/>
      <c r="DQ52" s="1026"/>
      <c r="DR52" s="1027"/>
      <c r="DS52" s="1027"/>
      <c r="DT52" s="1027"/>
      <c r="DU52" s="1028"/>
      <c r="DV52" s="1029"/>
      <c r="DW52" s="1030"/>
      <c r="DX52" s="1030"/>
      <c r="DY52" s="1030"/>
      <c r="DZ52" s="1031"/>
      <c r="EA52" s="212"/>
    </row>
    <row r="53" spans="1:131" ht="26.25" customHeight="1" x14ac:dyDescent="0.2">
      <c r="A53" s="220">
        <v>26</v>
      </c>
      <c r="B53" s="1067"/>
      <c r="C53" s="1068"/>
      <c r="D53" s="1068"/>
      <c r="E53" s="1068"/>
      <c r="F53" s="1068"/>
      <c r="G53" s="1068"/>
      <c r="H53" s="1068"/>
      <c r="I53" s="1068"/>
      <c r="J53" s="1068"/>
      <c r="K53" s="1068"/>
      <c r="L53" s="1068"/>
      <c r="M53" s="1068"/>
      <c r="N53" s="1068"/>
      <c r="O53" s="1068"/>
      <c r="P53" s="1069"/>
      <c r="Q53" s="1070"/>
      <c r="R53" s="1062"/>
      <c r="S53" s="1062"/>
      <c r="T53" s="1062"/>
      <c r="U53" s="1062"/>
      <c r="V53" s="1062"/>
      <c r="W53" s="1062"/>
      <c r="X53" s="1062"/>
      <c r="Y53" s="1062"/>
      <c r="Z53" s="1062"/>
      <c r="AA53" s="1062"/>
      <c r="AB53" s="1062"/>
      <c r="AC53" s="1062"/>
      <c r="AD53" s="1062"/>
      <c r="AE53" s="1071"/>
      <c r="AF53" s="1072"/>
      <c r="AG53" s="1073"/>
      <c r="AH53" s="1073"/>
      <c r="AI53" s="1073"/>
      <c r="AJ53" s="1074"/>
      <c r="AK53" s="1061"/>
      <c r="AL53" s="1062"/>
      <c r="AM53" s="1062"/>
      <c r="AN53" s="1062"/>
      <c r="AO53" s="1062"/>
      <c r="AP53" s="1062"/>
      <c r="AQ53" s="1062"/>
      <c r="AR53" s="1062"/>
      <c r="AS53" s="1062"/>
      <c r="AT53" s="1062"/>
      <c r="AU53" s="1062"/>
      <c r="AV53" s="1062"/>
      <c r="AW53" s="1062"/>
      <c r="AX53" s="1062"/>
      <c r="AY53" s="1062"/>
      <c r="AZ53" s="1063"/>
      <c r="BA53" s="1063"/>
      <c r="BB53" s="1063"/>
      <c r="BC53" s="1063"/>
      <c r="BD53" s="1063"/>
      <c r="BE53" s="1009"/>
      <c r="BF53" s="1009"/>
      <c r="BG53" s="1009"/>
      <c r="BH53" s="1009"/>
      <c r="BI53" s="1010"/>
      <c r="BJ53" s="214"/>
      <c r="BK53" s="214"/>
      <c r="BL53" s="214"/>
      <c r="BM53" s="214"/>
      <c r="BN53" s="214"/>
      <c r="BO53" s="223"/>
      <c r="BP53" s="223"/>
      <c r="BQ53" s="220">
        <v>47</v>
      </c>
      <c r="BR53" s="221"/>
      <c r="BS53" s="1029"/>
      <c r="BT53" s="1030"/>
      <c r="BU53" s="1030"/>
      <c r="BV53" s="1030"/>
      <c r="BW53" s="1030"/>
      <c r="BX53" s="1030"/>
      <c r="BY53" s="1030"/>
      <c r="BZ53" s="1030"/>
      <c r="CA53" s="1030"/>
      <c r="CB53" s="1030"/>
      <c r="CC53" s="1030"/>
      <c r="CD53" s="1030"/>
      <c r="CE53" s="1030"/>
      <c r="CF53" s="1030"/>
      <c r="CG53" s="1051"/>
      <c r="CH53" s="1026"/>
      <c r="CI53" s="1027"/>
      <c r="CJ53" s="1027"/>
      <c r="CK53" s="1027"/>
      <c r="CL53" s="1028"/>
      <c r="CM53" s="1026"/>
      <c r="CN53" s="1027"/>
      <c r="CO53" s="1027"/>
      <c r="CP53" s="1027"/>
      <c r="CQ53" s="1028"/>
      <c r="CR53" s="1026"/>
      <c r="CS53" s="1027"/>
      <c r="CT53" s="1027"/>
      <c r="CU53" s="1027"/>
      <c r="CV53" s="1028"/>
      <c r="CW53" s="1026"/>
      <c r="CX53" s="1027"/>
      <c r="CY53" s="1027"/>
      <c r="CZ53" s="1027"/>
      <c r="DA53" s="1028"/>
      <c r="DB53" s="1026"/>
      <c r="DC53" s="1027"/>
      <c r="DD53" s="1027"/>
      <c r="DE53" s="1027"/>
      <c r="DF53" s="1028"/>
      <c r="DG53" s="1026"/>
      <c r="DH53" s="1027"/>
      <c r="DI53" s="1027"/>
      <c r="DJ53" s="1027"/>
      <c r="DK53" s="1028"/>
      <c r="DL53" s="1026"/>
      <c r="DM53" s="1027"/>
      <c r="DN53" s="1027"/>
      <c r="DO53" s="1027"/>
      <c r="DP53" s="1028"/>
      <c r="DQ53" s="1026"/>
      <c r="DR53" s="1027"/>
      <c r="DS53" s="1027"/>
      <c r="DT53" s="1027"/>
      <c r="DU53" s="1028"/>
      <c r="DV53" s="1029"/>
      <c r="DW53" s="1030"/>
      <c r="DX53" s="1030"/>
      <c r="DY53" s="1030"/>
      <c r="DZ53" s="1031"/>
      <c r="EA53" s="212"/>
    </row>
    <row r="54" spans="1:131" ht="26.25" customHeight="1" x14ac:dyDescent="0.2">
      <c r="A54" s="220">
        <v>27</v>
      </c>
      <c r="B54" s="1067"/>
      <c r="C54" s="1068"/>
      <c r="D54" s="1068"/>
      <c r="E54" s="1068"/>
      <c r="F54" s="1068"/>
      <c r="G54" s="1068"/>
      <c r="H54" s="1068"/>
      <c r="I54" s="1068"/>
      <c r="J54" s="1068"/>
      <c r="K54" s="1068"/>
      <c r="L54" s="1068"/>
      <c r="M54" s="1068"/>
      <c r="N54" s="1068"/>
      <c r="O54" s="1068"/>
      <c r="P54" s="1069"/>
      <c r="Q54" s="1070"/>
      <c r="R54" s="1062"/>
      <c r="S54" s="1062"/>
      <c r="T54" s="1062"/>
      <c r="U54" s="1062"/>
      <c r="V54" s="1062"/>
      <c r="W54" s="1062"/>
      <c r="X54" s="1062"/>
      <c r="Y54" s="1062"/>
      <c r="Z54" s="1062"/>
      <c r="AA54" s="1062"/>
      <c r="AB54" s="1062"/>
      <c r="AC54" s="1062"/>
      <c r="AD54" s="1062"/>
      <c r="AE54" s="1071"/>
      <c r="AF54" s="1072"/>
      <c r="AG54" s="1073"/>
      <c r="AH54" s="1073"/>
      <c r="AI54" s="1073"/>
      <c r="AJ54" s="1074"/>
      <c r="AK54" s="1061"/>
      <c r="AL54" s="1062"/>
      <c r="AM54" s="1062"/>
      <c r="AN54" s="1062"/>
      <c r="AO54" s="1062"/>
      <c r="AP54" s="1062"/>
      <c r="AQ54" s="1062"/>
      <c r="AR54" s="1062"/>
      <c r="AS54" s="1062"/>
      <c r="AT54" s="1062"/>
      <c r="AU54" s="1062"/>
      <c r="AV54" s="1062"/>
      <c r="AW54" s="1062"/>
      <c r="AX54" s="1062"/>
      <c r="AY54" s="1062"/>
      <c r="AZ54" s="1063"/>
      <c r="BA54" s="1063"/>
      <c r="BB54" s="1063"/>
      <c r="BC54" s="1063"/>
      <c r="BD54" s="1063"/>
      <c r="BE54" s="1009"/>
      <c r="BF54" s="1009"/>
      <c r="BG54" s="1009"/>
      <c r="BH54" s="1009"/>
      <c r="BI54" s="1010"/>
      <c r="BJ54" s="214"/>
      <c r="BK54" s="214"/>
      <c r="BL54" s="214"/>
      <c r="BM54" s="214"/>
      <c r="BN54" s="214"/>
      <c r="BO54" s="223"/>
      <c r="BP54" s="223"/>
      <c r="BQ54" s="220">
        <v>48</v>
      </c>
      <c r="BR54" s="221"/>
      <c r="BS54" s="1029"/>
      <c r="BT54" s="1030"/>
      <c r="BU54" s="1030"/>
      <c r="BV54" s="1030"/>
      <c r="BW54" s="1030"/>
      <c r="BX54" s="1030"/>
      <c r="BY54" s="1030"/>
      <c r="BZ54" s="1030"/>
      <c r="CA54" s="1030"/>
      <c r="CB54" s="1030"/>
      <c r="CC54" s="1030"/>
      <c r="CD54" s="1030"/>
      <c r="CE54" s="1030"/>
      <c r="CF54" s="1030"/>
      <c r="CG54" s="1051"/>
      <c r="CH54" s="1026"/>
      <c r="CI54" s="1027"/>
      <c r="CJ54" s="1027"/>
      <c r="CK54" s="1027"/>
      <c r="CL54" s="1028"/>
      <c r="CM54" s="1026"/>
      <c r="CN54" s="1027"/>
      <c r="CO54" s="1027"/>
      <c r="CP54" s="1027"/>
      <c r="CQ54" s="1028"/>
      <c r="CR54" s="1026"/>
      <c r="CS54" s="1027"/>
      <c r="CT54" s="1027"/>
      <c r="CU54" s="1027"/>
      <c r="CV54" s="1028"/>
      <c r="CW54" s="1026"/>
      <c r="CX54" s="1027"/>
      <c r="CY54" s="1027"/>
      <c r="CZ54" s="1027"/>
      <c r="DA54" s="1028"/>
      <c r="DB54" s="1026"/>
      <c r="DC54" s="1027"/>
      <c r="DD54" s="1027"/>
      <c r="DE54" s="1027"/>
      <c r="DF54" s="1028"/>
      <c r="DG54" s="1026"/>
      <c r="DH54" s="1027"/>
      <c r="DI54" s="1027"/>
      <c r="DJ54" s="1027"/>
      <c r="DK54" s="1028"/>
      <c r="DL54" s="1026"/>
      <c r="DM54" s="1027"/>
      <c r="DN54" s="1027"/>
      <c r="DO54" s="1027"/>
      <c r="DP54" s="1028"/>
      <c r="DQ54" s="1026"/>
      <c r="DR54" s="1027"/>
      <c r="DS54" s="1027"/>
      <c r="DT54" s="1027"/>
      <c r="DU54" s="1028"/>
      <c r="DV54" s="1029"/>
      <c r="DW54" s="1030"/>
      <c r="DX54" s="1030"/>
      <c r="DY54" s="1030"/>
      <c r="DZ54" s="1031"/>
      <c r="EA54" s="212"/>
    </row>
    <row r="55" spans="1:131" ht="26.25" customHeight="1" x14ac:dyDescent="0.2">
      <c r="A55" s="220">
        <v>28</v>
      </c>
      <c r="B55" s="1067"/>
      <c r="C55" s="1068"/>
      <c r="D55" s="1068"/>
      <c r="E55" s="1068"/>
      <c r="F55" s="1068"/>
      <c r="G55" s="1068"/>
      <c r="H55" s="1068"/>
      <c r="I55" s="1068"/>
      <c r="J55" s="1068"/>
      <c r="K55" s="1068"/>
      <c r="L55" s="1068"/>
      <c r="M55" s="1068"/>
      <c r="N55" s="1068"/>
      <c r="O55" s="1068"/>
      <c r="P55" s="1069"/>
      <c r="Q55" s="1070"/>
      <c r="R55" s="1062"/>
      <c r="S55" s="1062"/>
      <c r="T55" s="1062"/>
      <c r="U55" s="1062"/>
      <c r="V55" s="1062"/>
      <c r="W55" s="1062"/>
      <c r="X55" s="1062"/>
      <c r="Y55" s="1062"/>
      <c r="Z55" s="1062"/>
      <c r="AA55" s="1062"/>
      <c r="AB55" s="1062"/>
      <c r="AC55" s="1062"/>
      <c r="AD55" s="1062"/>
      <c r="AE55" s="1071"/>
      <c r="AF55" s="1072"/>
      <c r="AG55" s="1073"/>
      <c r="AH55" s="1073"/>
      <c r="AI55" s="1073"/>
      <c r="AJ55" s="1074"/>
      <c r="AK55" s="1061"/>
      <c r="AL55" s="1062"/>
      <c r="AM55" s="1062"/>
      <c r="AN55" s="1062"/>
      <c r="AO55" s="1062"/>
      <c r="AP55" s="1062"/>
      <c r="AQ55" s="1062"/>
      <c r="AR55" s="1062"/>
      <c r="AS55" s="1062"/>
      <c r="AT55" s="1062"/>
      <c r="AU55" s="1062"/>
      <c r="AV55" s="1062"/>
      <c r="AW55" s="1062"/>
      <c r="AX55" s="1062"/>
      <c r="AY55" s="1062"/>
      <c r="AZ55" s="1063"/>
      <c r="BA55" s="1063"/>
      <c r="BB55" s="1063"/>
      <c r="BC55" s="1063"/>
      <c r="BD55" s="1063"/>
      <c r="BE55" s="1009"/>
      <c r="BF55" s="1009"/>
      <c r="BG55" s="1009"/>
      <c r="BH55" s="1009"/>
      <c r="BI55" s="1010"/>
      <c r="BJ55" s="214"/>
      <c r="BK55" s="214"/>
      <c r="BL55" s="214"/>
      <c r="BM55" s="214"/>
      <c r="BN55" s="214"/>
      <c r="BO55" s="223"/>
      <c r="BP55" s="223"/>
      <c r="BQ55" s="220">
        <v>49</v>
      </c>
      <c r="BR55" s="221"/>
      <c r="BS55" s="1029"/>
      <c r="BT55" s="1030"/>
      <c r="BU55" s="1030"/>
      <c r="BV55" s="1030"/>
      <c r="BW55" s="1030"/>
      <c r="BX55" s="1030"/>
      <c r="BY55" s="1030"/>
      <c r="BZ55" s="1030"/>
      <c r="CA55" s="1030"/>
      <c r="CB55" s="1030"/>
      <c r="CC55" s="1030"/>
      <c r="CD55" s="1030"/>
      <c r="CE55" s="1030"/>
      <c r="CF55" s="1030"/>
      <c r="CG55" s="1051"/>
      <c r="CH55" s="1026"/>
      <c r="CI55" s="1027"/>
      <c r="CJ55" s="1027"/>
      <c r="CK55" s="1027"/>
      <c r="CL55" s="1028"/>
      <c r="CM55" s="1026"/>
      <c r="CN55" s="1027"/>
      <c r="CO55" s="1027"/>
      <c r="CP55" s="1027"/>
      <c r="CQ55" s="1028"/>
      <c r="CR55" s="1026"/>
      <c r="CS55" s="1027"/>
      <c r="CT55" s="1027"/>
      <c r="CU55" s="1027"/>
      <c r="CV55" s="1028"/>
      <c r="CW55" s="1026"/>
      <c r="CX55" s="1027"/>
      <c r="CY55" s="1027"/>
      <c r="CZ55" s="1027"/>
      <c r="DA55" s="1028"/>
      <c r="DB55" s="1026"/>
      <c r="DC55" s="1027"/>
      <c r="DD55" s="1027"/>
      <c r="DE55" s="1027"/>
      <c r="DF55" s="1028"/>
      <c r="DG55" s="1026"/>
      <c r="DH55" s="1027"/>
      <c r="DI55" s="1027"/>
      <c r="DJ55" s="1027"/>
      <c r="DK55" s="1028"/>
      <c r="DL55" s="1026"/>
      <c r="DM55" s="1027"/>
      <c r="DN55" s="1027"/>
      <c r="DO55" s="1027"/>
      <c r="DP55" s="1028"/>
      <c r="DQ55" s="1026"/>
      <c r="DR55" s="1027"/>
      <c r="DS55" s="1027"/>
      <c r="DT55" s="1027"/>
      <c r="DU55" s="1028"/>
      <c r="DV55" s="1029"/>
      <c r="DW55" s="1030"/>
      <c r="DX55" s="1030"/>
      <c r="DY55" s="1030"/>
      <c r="DZ55" s="1031"/>
      <c r="EA55" s="212"/>
    </row>
    <row r="56" spans="1:131" ht="26.25" customHeight="1" x14ac:dyDescent="0.2">
      <c r="A56" s="220">
        <v>29</v>
      </c>
      <c r="B56" s="1067"/>
      <c r="C56" s="1068"/>
      <c r="D56" s="1068"/>
      <c r="E56" s="1068"/>
      <c r="F56" s="1068"/>
      <c r="G56" s="1068"/>
      <c r="H56" s="1068"/>
      <c r="I56" s="1068"/>
      <c r="J56" s="1068"/>
      <c r="K56" s="1068"/>
      <c r="L56" s="1068"/>
      <c r="M56" s="1068"/>
      <c r="N56" s="1068"/>
      <c r="O56" s="1068"/>
      <c r="P56" s="1069"/>
      <c r="Q56" s="1070"/>
      <c r="R56" s="1062"/>
      <c r="S56" s="1062"/>
      <c r="T56" s="1062"/>
      <c r="U56" s="1062"/>
      <c r="V56" s="1062"/>
      <c r="W56" s="1062"/>
      <c r="X56" s="1062"/>
      <c r="Y56" s="1062"/>
      <c r="Z56" s="1062"/>
      <c r="AA56" s="1062"/>
      <c r="AB56" s="1062"/>
      <c r="AC56" s="1062"/>
      <c r="AD56" s="1062"/>
      <c r="AE56" s="1071"/>
      <c r="AF56" s="1072"/>
      <c r="AG56" s="1073"/>
      <c r="AH56" s="1073"/>
      <c r="AI56" s="1073"/>
      <c r="AJ56" s="1074"/>
      <c r="AK56" s="1061"/>
      <c r="AL56" s="1062"/>
      <c r="AM56" s="1062"/>
      <c r="AN56" s="1062"/>
      <c r="AO56" s="1062"/>
      <c r="AP56" s="1062"/>
      <c r="AQ56" s="1062"/>
      <c r="AR56" s="1062"/>
      <c r="AS56" s="1062"/>
      <c r="AT56" s="1062"/>
      <c r="AU56" s="1062"/>
      <c r="AV56" s="1062"/>
      <c r="AW56" s="1062"/>
      <c r="AX56" s="1062"/>
      <c r="AY56" s="1062"/>
      <c r="AZ56" s="1063"/>
      <c r="BA56" s="1063"/>
      <c r="BB56" s="1063"/>
      <c r="BC56" s="1063"/>
      <c r="BD56" s="1063"/>
      <c r="BE56" s="1009"/>
      <c r="BF56" s="1009"/>
      <c r="BG56" s="1009"/>
      <c r="BH56" s="1009"/>
      <c r="BI56" s="1010"/>
      <c r="BJ56" s="214"/>
      <c r="BK56" s="214"/>
      <c r="BL56" s="214"/>
      <c r="BM56" s="214"/>
      <c r="BN56" s="214"/>
      <c r="BO56" s="223"/>
      <c r="BP56" s="223"/>
      <c r="BQ56" s="220">
        <v>50</v>
      </c>
      <c r="BR56" s="221"/>
      <c r="BS56" s="1029"/>
      <c r="BT56" s="1030"/>
      <c r="BU56" s="1030"/>
      <c r="BV56" s="1030"/>
      <c r="BW56" s="1030"/>
      <c r="BX56" s="1030"/>
      <c r="BY56" s="1030"/>
      <c r="BZ56" s="1030"/>
      <c r="CA56" s="1030"/>
      <c r="CB56" s="1030"/>
      <c r="CC56" s="1030"/>
      <c r="CD56" s="1030"/>
      <c r="CE56" s="1030"/>
      <c r="CF56" s="1030"/>
      <c r="CG56" s="1051"/>
      <c r="CH56" s="1026"/>
      <c r="CI56" s="1027"/>
      <c r="CJ56" s="1027"/>
      <c r="CK56" s="1027"/>
      <c r="CL56" s="1028"/>
      <c r="CM56" s="1026"/>
      <c r="CN56" s="1027"/>
      <c r="CO56" s="1027"/>
      <c r="CP56" s="1027"/>
      <c r="CQ56" s="1028"/>
      <c r="CR56" s="1026"/>
      <c r="CS56" s="1027"/>
      <c r="CT56" s="1027"/>
      <c r="CU56" s="1027"/>
      <c r="CV56" s="1028"/>
      <c r="CW56" s="1026"/>
      <c r="CX56" s="1027"/>
      <c r="CY56" s="1027"/>
      <c r="CZ56" s="1027"/>
      <c r="DA56" s="1028"/>
      <c r="DB56" s="1026"/>
      <c r="DC56" s="1027"/>
      <c r="DD56" s="1027"/>
      <c r="DE56" s="1027"/>
      <c r="DF56" s="1028"/>
      <c r="DG56" s="1026"/>
      <c r="DH56" s="1027"/>
      <c r="DI56" s="1027"/>
      <c r="DJ56" s="1027"/>
      <c r="DK56" s="1028"/>
      <c r="DL56" s="1026"/>
      <c r="DM56" s="1027"/>
      <c r="DN56" s="1027"/>
      <c r="DO56" s="1027"/>
      <c r="DP56" s="1028"/>
      <c r="DQ56" s="1026"/>
      <c r="DR56" s="1027"/>
      <c r="DS56" s="1027"/>
      <c r="DT56" s="1027"/>
      <c r="DU56" s="1028"/>
      <c r="DV56" s="1029"/>
      <c r="DW56" s="1030"/>
      <c r="DX56" s="1030"/>
      <c r="DY56" s="1030"/>
      <c r="DZ56" s="1031"/>
      <c r="EA56" s="212"/>
    </row>
    <row r="57" spans="1:131" ht="26.25" customHeight="1" x14ac:dyDescent="0.2">
      <c r="A57" s="220">
        <v>30</v>
      </c>
      <c r="B57" s="1067"/>
      <c r="C57" s="1068"/>
      <c r="D57" s="1068"/>
      <c r="E57" s="1068"/>
      <c r="F57" s="1068"/>
      <c r="G57" s="1068"/>
      <c r="H57" s="1068"/>
      <c r="I57" s="1068"/>
      <c r="J57" s="1068"/>
      <c r="K57" s="1068"/>
      <c r="L57" s="1068"/>
      <c r="M57" s="1068"/>
      <c r="N57" s="1068"/>
      <c r="O57" s="1068"/>
      <c r="P57" s="1069"/>
      <c r="Q57" s="1070"/>
      <c r="R57" s="1062"/>
      <c r="S57" s="1062"/>
      <c r="T57" s="1062"/>
      <c r="U57" s="1062"/>
      <c r="V57" s="1062"/>
      <c r="W57" s="1062"/>
      <c r="X57" s="1062"/>
      <c r="Y57" s="1062"/>
      <c r="Z57" s="1062"/>
      <c r="AA57" s="1062"/>
      <c r="AB57" s="1062"/>
      <c r="AC57" s="1062"/>
      <c r="AD57" s="1062"/>
      <c r="AE57" s="1071"/>
      <c r="AF57" s="1072"/>
      <c r="AG57" s="1073"/>
      <c r="AH57" s="1073"/>
      <c r="AI57" s="1073"/>
      <c r="AJ57" s="1074"/>
      <c r="AK57" s="1061"/>
      <c r="AL57" s="1062"/>
      <c r="AM57" s="1062"/>
      <c r="AN57" s="1062"/>
      <c r="AO57" s="1062"/>
      <c r="AP57" s="1062"/>
      <c r="AQ57" s="1062"/>
      <c r="AR57" s="1062"/>
      <c r="AS57" s="1062"/>
      <c r="AT57" s="1062"/>
      <c r="AU57" s="1062"/>
      <c r="AV57" s="1062"/>
      <c r="AW57" s="1062"/>
      <c r="AX57" s="1062"/>
      <c r="AY57" s="1062"/>
      <c r="AZ57" s="1063"/>
      <c r="BA57" s="1063"/>
      <c r="BB57" s="1063"/>
      <c r="BC57" s="1063"/>
      <c r="BD57" s="1063"/>
      <c r="BE57" s="1009"/>
      <c r="BF57" s="1009"/>
      <c r="BG57" s="1009"/>
      <c r="BH57" s="1009"/>
      <c r="BI57" s="1010"/>
      <c r="BJ57" s="214"/>
      <c r="BK57" s="214"/>
      <c r="BL57" s="214"/>
      <c r="BM57" s="214"/>
      <c r="BN57" s="214"/>
      <c r="BO57" s="223"/>
      <c r="BP57" s="223"/>
      <c r="BQ57" s="220">
        <v>51</v>
      </c>
      <c r="BR57" s="221"/>
      <c r="BS57" s="1029"/>
      <c r="BT57" s="1030"/>
      <c r="BU57" s="1030"/>
      <c r="BV57" s="1030"/>
      <c r="BW57" s="1030"/>
      <c r="BX57" s="1030"/>
      <c r="BY57" s="1030"/>
      <c r="BZ57" s="1030"/>
      <c r="CA57" s="1030"/>
      <c r="CB57" s="1030"/>
      <c r="CC57" s="1030"/>
      <c r="CD57" s="1030"/>
      <c r="CE57" s="1030"/>
      <c r="CF57" s="1030"/>
      <c r="CG57" s="1051"/>
      <c r="CH57" s="1026"/>
      <c r="CI57" s="1027"/>
      <c r="CJ57" s="1027"/>
      <c r="CK57" s="1027"/>
      <c r="CL57" s="1028"/>
      <c r="CM57" s="1026"/>
      <c r="CN57" s="1027"/>
      <c r="CO57" s="1027"/>
      <c r="CP57" s="1027"/>
      <c r="CQ57" s="1028"/>
      <c r="CR57" s="1026"/>
      <c r="CS57" s="1027"/>
      <c r="CT57" s="1027"/>
      <c r="CU57" s="1027"/>
      <c r="CV57" s="1028"/>
      <c r="CW57" s="1026"/>
      <c r="CX57" s="1027"/>
      <c r="CY57" s="1027"/>
      <c r="CZ57" s="1027"/>
      <c r="DA57" s="1028"/>
      <c r="DB57" s="1026"/>
      <c r="DC57" s="1027"/>
      <c r="DD57" s="1027"/>
      <c r="DE57" s="1027"/>
      <c r="DF57" s="1028"/>
      <c r="DG57" s="1026"/>
      <c r="DH57" s="1027"/>
      <c r="DI57" s="1027"/>
      <c r="DJ57" s="1027"/>
      <c r="DK57" s="1028"/>
      <c r="DL57" s="1026"/>
      <c r="DM57" s="1027"/>
      <c r="DN57" s="1027"/>
      <c r="DO57" s="1027"/>
      <c r="DP57" s="1028"/>
      <c r="DQ57" s="1026"/>
      <c r="DR57" s="1027"/>
      <c r="DS57" s="1027"/>
      <c r="DT57" s="1027"/>
      <c r="DU57" s="1028"/>
      <c r="DV57" s="1029"/>
      <c r="DW57" s="1030"/>
      <c r="DX57" s="1030"/>
      <c r="DY57" s="1030"/>
      <c r="DZ57" s="1031"/>
      <c r="EA57" s="212"/>
    </row>
    <row r="58" spans="1:131" ht="26.25" customHeight="1" x14ac:dyDescent="0.2">
      <c r="A58" s="220">
        <v>31</v>
      </c>
      <c r="B58" s="1067"/>
      <c r="C58" s="1068"/>
      <c r="D58" s="1068"/>
      <c r="E58" s="1068"/>
      <c r="F58" s="1068"/>
      <c r="G58" s="1068"/>
      <c r="H58" s="1068"/>
      <c r="I58" s="1068"/>
      <c r="J58" s="1068"/>
      <c r="K58" s="1068"/>
      <c r="L58" s="1068"/>
      <c r="M58" s="1068"/>
      <c r="N58" s="1068"/>
      <c r="O58" s="1068"/>
      <c r="P58" s="1069"/>
      <c r="Q58" s="1070"/>
      <c r="R58" s="1062"/>
      <c r="S58" s="1062"/>
      <c r="T58" s="1062"/>
      <c r="U58" s="1062"/>
      <c r="V58" s="1062"/>
      <c r="W58" s="1062"/>
      <c r="X58" s="1062"/>
      <c r="Y58" s="1062"/>
      <c r="Z58" s="1062"/>
      <c r="AA58" s="1062"/>
      <c r="AB58" s="1062"/>
      <c r="AC58" s="1062"/>
      <c r="AD58" s="1062"/>
      <c r="AE58" s="1071"/>
      <c r="AF58" s="1072"/>
      <c r="AG58" s="1073"/>
      <c r="AH58" s="1073"/>
      <c r="AI58" s="1073"/>
      <c r="AJ58" s="1074"/>
      <c r="AK58" s="1061"/>
      <c r="AL58" s="1062"/>
      <c r="AM58" s="1062"/>
      <c r="AN58" s="1062"/>
      <c r="AO58" s="1062"/>
      <c r="AP58" s="1062"/>
      <c r="AQ58" s="1062"/>
      <c r="AR58" s="1062"/>
      <c r="AS58" s="1062"/>
      <c r="AT58" s="1062"/>
      <c r="AU58" s="1062"/>
      <c r="AV58" s="1062"/>
      <c r="AW58" s="1062"/>
      <c r="AX58" s="1062"/>
      <c r="AY58" s="1062"/>
      <c r="AZ58" s="1063"/>
      <c r="BA58" s="1063"/>
      <c r="BB58" s="1063"/>
      <c r="BC58" s="1063"/>
      <c r="BD58" s="1063"/>
      <c r="BE58" s="1009"/>
      <c r="BF58" s="1009"/>
      <c r="BG58" s="1009"/>
      <c r="BH58" s="1009"/>
      <c r="BI58" s="1010"/>
      <c r="BJ58" s="214"/>
      <c r="BK58" s="214"/>
      <c r="BL58" s="214"/>
      <c r="BM58" s="214"/>
      <c r="BN58" s="214"/>
      <c r="BO58" s="223"/>
      <c r="BP58" s="223"/>
      <c r="BQ58" s="220">
        <v>52</v>
      </c>
      <c r="BR58" s="221"/>
      <c r="BS58" s="1029"/>
      <c r="BT58" s="1030"/>
      <c r="BU58" s="1030"/>
      <c r="BV58" s="1030"/>
      <c r="BW58" s="1030"/>
      <c r="BX58" s="1030"/>
      <c r="BY58" s="1030"/>
      <c r="BZ58" s="1030"/>
      <c r="CA58" s="1030"/>
      <c r="CB58" s="1030"/>
      <c r="CC58" s="1030"/>
      <c r="CD58" s="1030"/>
      <c r="CE58" s="1030"/>
      <c r="CF58" s="1030"/>
      <c r="CG58" s="1051"/>
      <c r="CH58" s="1026"/>
      <c r="CI58" s="1027"/>
      <c r="CJ58" s="1027"/>
      <c r="CK58" s="1027"/>
      <c r="CL58" s="1028"/>
      <c r="CM58" s="1026"/>
      <c r="CN58" s="1027"/>
      <c r="CO58" s="1027"/>
      <c r="CP58" s="1027"/>
      <c r="CQ58" s="1028"/>
      <c r="CR58" s="1026"/>
      <c r="CS58" s="1027"/>
      <c r="CT58" s="1027"/>
      <c r="CU58" s="1027"/>
      <c r="CV58" s="1028"/>
      <c r="CW58" s="1026"/>
      <c r="CX58" s="1027"/>
      <c r="CY58" s="1027"/>
      <c r="CZ58" s="1027"/>
      <c r="DA58" s="1028"/>
      <c r="DB58" s="1026"/>
      <c r="DC58" s="1027"/>
      <c r="DD58" s="1027"/>
      <c r="DE58" s="1027"/>
      <c r="DF58" s="1028"/>
      <c r="DG58" s="1026"/>
      <c r="DH58" s="1027"/>
      <c r="DI58" s="1027"/>
      <c r="DJ58" s="1027"/>
      <c r="DK58" s="1028"/>
      <c r="DL58" s="1026"/>
      <c r="DM58" s="1027"/>
      <c r="DN58" s="1027"/>
      <c r="DO58" s="1027"/>
      <c r="DP58" s="1028"/>
      <c r="DQ58" s="1026"/>
      <c r="DR58" s="1027"/>
      <c r="DS58" s="1027"/>
      <c r="DT58" s="1027"/>
      <c r="DU58" s="1028"/>
      <c r="DV58" s="1029"/>
      <c r="DW58" s="1030"/>
      <c r="DX58" s="1030"/>
      <c r="DY58" s="1030"/>
      <c r="DZ58" s="1031"/>
      <c r="EA58" s="212"/>
    </row>
    <row r="59" spans="1:131" ht="26.25" customHeight="1" x14ac:dyDescent="0.2">
      <c r="A59" s="220">
        <v>32</v>
      </c>
      <c r="B59" s="1067"/>
      <c r="C59" s="1068"/>
      <c r="D59" s="1068"/>
      <c r="E59" s="1068"/>
      <c r="F59" s="1068"/>
      <c r="G59" s="1068"/>
      <c r="H59" s="1068"/>
      <c r="I59" s="1068"/>
      <c r="J59" s="1068"/>
      <c r="K59" s="1068"/>
      <c r="L59" s="1068"/>
      <c r="M59" s="1068"/>
      <c r="N59" s="1068"/>
      <c r="O59" s="1068"/>
      <c r="P59" s="1069"/>
      <c r="Q59" s="1070"/>
      <c r="R59" s="1062"/>
      <c r="S59" s="1062"/>
      <c r="T59" s="1062"/>
      <c r="U59" s="1062"/>
      <c r="V59" s="1062"/>
      <c r="W59" s="1062"/>
      <c r="X59" s="1062"/>
      <c r="Y59" s="1062"/>
      <c r="Z59" s="1062"/>
      <c r="AA59" s="1062"/>
      <c r="AB59" s="1062"/>
      <c r="AC59" s="1062"/>
      <c r="AD59" s="1062"/>
      <c r="AE59" s="1071"/>
      <c r="AF59" s="1072"/>
      <c r="AG59" s="1073"/>
      <c r="AH59" s="1073"/>
      <c r="AI59" s="1073"/>
      <c r="AJ59" s="1074"/>
      <c r="AK59" s="1061"/>
      <c r="AL59" s="1062"/>
      <c r="AM59" s="1062"/>
      <c r="AN59" s="1062"/>
      <c r="AO59" s="1062"/>
      <c r="AP59" s="1062"/>
      <c r="AQ59" s="1062"/>
      <c r="AR59" s="1062"/>
      <c r="AS59" s="1062"/>
      <c r="AT59" s="1062"/>
      <c r="AU59" s="1062"/>
      <c r="AV59" s="1062"/>
      <c r="AW59" s="1062"/>
      <c r="AX59" s="1062"/>
      <c r="AY59" s="1062"/>
      <c r="AZ59" s="1063"/>
      <c r="BA59" s="1063"/>
      <c r="BB59" s="1063"/>
      <c r="BC59" s="1063"/>
      <c r="BD59" s="1063"/>
      <c r="BE59" s="1009"/>
      <c r="BF59" s="1009"/>
      <c r="BG59" s="1009"/>
      <c r="BH59" s="1009"/>
      <c r="BI59" s="1010"/>
      <c r="BJ59" s="214"/>
      <c r="BK59" s="214"/>
      <c r="BL59" s="214"/>
      <c r="BM59" s="214"/>
      <c r="BN59" s="214"/>
      <c r="BO59" s="223"/>
      <c r="BP59" s="223"/>
      <c r="BQ59" s="220">
        <v>53</v>
      </c>
      <c r="BR59" s="221"/>
      <c r="BS59" s="1029"/>
      <c r="BT59" s="1030"/>
      <c r="BU59" s="1030"/>
      <c r="BV59" s="1030"/>
      <c r="BW59" s="1030"/>
      <c r="BX59" s="1030"/>
      <c r="BY59" s="1030"/>
      <c r="BZ59" s="1030"/>
      <c r="CA59" s="1030"/>
      <c r="CB59" s="1030"/>
      <c r="CC59" s="1030"/>
      <c r="CD59" s="1030"/>
      <c r="CE59" s="1030"/>
      <c r="CF59" s="1030"/>
      <c r="CG59" s="1051"/>
      <c r="CH59" s="1026"/>
      <c r="CI59" s="1027"/>
      <c r="CJ59" s="1027"/>
      <c r="CK59" s="1027"/>
      <c r="CL59" s="1028"/>
      <c r="CM59" s="1026"/>
      <c r="CN59" s="1027"/>
      <c r="CO59" s="1027"/>
      <c r="CP59" s="1027"/>
      <c r="CQ59" s="1028"/>
      <c r="CR59" s="1026"/>
      <c r="CS59" s="1027"/>
      <c r="CT59" s="1027"/>
      <c r="CU59" s="1027"/>
      <c r="CV59" s="1028"/>
      <c r="CW59" s="1026"/>
      <c r="CX59" s="1027"/>
      <c r="CY59" s="1027"/>
      <c r="CZ59" s="1027"/>
      <c r="DA59" s="1028"/>
      <c r="DB59" s="1026"/>
      <c r="DC59" s="1027"/>
      <c r="DD59" s="1027"/>
      <c r="DE59" s="1027"/>
      <c r="DF59" s="1028"/>
      <c r="DG59" s="1026"/>
      <c r="DH59" s="1027"/>
      <c r="DI59" s="1027"/>
      <c r="DJ59" s="1027"/>
      <c r="DK59" s="1028"/>
      <c r="DL59" s="1026"/>
      <c r="DM59" s="1027"/>
      <c r="DN59" s="1027"/>
      <c r="DO59" s="1027"/>
      <c r="DP59" s="1028"/>
      <c r="DQ59" s="1026"/>
      <c r="DR59" s="1027"/>
      <c r="DS59" s="1027"/>
      <c r="DT59" s="1027"/>
      <c r="DU59" s="1028"/>
      <c r="DV59" s="1029"/>
      <c r="DW59" s="1030"/>
      <c r="DX59" s="1030"/>
      <c r="DY59" s="1030"/>
      <c r="DZ59" s="1031"/>
      <c r="EA59" s="212"/>
    </row>
    <row r="60" spans="1:131" ht="26.25" customHeight="1" x14ac:dyDescent="0.2">
      <c r="A60" s="220">
        <v>33</v>
      </c>
      <c r="B60" s="1067"/>
      <c r="C60" s="1068"/>
      <c r="D60" s="1068"/>
      <c r="E60" s="1068"/>
      <c r="F60" s="1068"/>
      <c r="G60" s="1068"/>
      <c r="H60" s="1068"/>
      <c r="I60" s="1068"/>
      <c r="J60" s="1068"/>
      <c r="K60" s="1068"/>
      <c r="L60" s="1068"/>
      <c r="M60" s="1068"/>
      <c r="N60" s="1068"/>
      <c r="O60" s="1068"/>
      <c r="P60" s="1069"/>
      <c r="Q60" s="1070"/>
      <c r="R60" s="1062"/>
      <c r="S60" s="1062"/>
      <c r="T60" s="1062"/>
      <c r="U60" s="1062"/>
      <c r="V60" s="1062"/>
      <c r="W60" s="1062"/>
      <c r="X60" s="1062"/>
      <c r="Y60" s="1062"/>
      <c r="Z60" s="1062"/>
      <c r="AA60" s="1062"/>
      <c r="AB60" s="1062"/>
      <c r="AC60" s="1062"/>
      <c r="AD60" s="1062"/>
      <c r="AE60" s="1071"/>
      <c r="AF60" s="1072"/>
      <c r="AG60" s="1073"/>
      <c r="AH60" s="1073"/>
      <c r="AI60" s="1073"/>
      <c r="AJ60" s="1074"/>
      <c r="AK60" s="1061"/>
      <c r="AL60" s="1062"/>
      <c r="AM60" s="1062"/>
      <c r="AN60" s="1062"/>
      <c r="AO60" s="1062"/>
      <c r="AP60" s="1062"/>
      <c r="AQ60" s="1062"/>
      <c r="AR60" s="1062"/>
      <c r="AS60" s="1062"/>
      <c r="AT60" s="1062"/>
      <c r="AU60" s="1062"/>
      <c r="AV60" s="1062"/>
      <c r="AW60" s="1062"/>
      <c r="AX60" s="1062"/>
      <c r="AY60" s="1062"/>
      <c r="AZ60" s="1063"/>
      <c r="BA60" s="1063"/>
      <c r="BB60" s="1063"/>
      <c r="BC60" s="1063"/>
      <c r="BD60" s="1063"/>
      <c r="BE60" s="1009"/>
      <c r="BF60" s="1009"/>
      <c r="BG60" s="1009"/>
      <c r="BH60" s="1009"/>
      <c r="BI60" s="1010"/>
      <c r="BJ60" s="214"/>
      <c r="BK60" s="214"/>
      <c r="BL60" s="214"/>
      <c r="BM60" s="214"/>
      <c r="BN60" s="214"/>
      <c r="BO60" s="223"/>
      <c r="BP60" s="223"/>
      <c r="BQ60" s="220">
        <v>54</v>
      </c>
      <c r="BR60" s="221"/>
      <c r="BS60" s="1029"/>
      <c r="BT60" s="1030"/>
      <c r="BU60" s="1030"/>
      <c r="BV60" s="1030"/>
      <c r="BW60" s="1030"/>
      <c r="BX60" s="1030"/>
      <c r="BY60" s="1030"/>
      <c r="BZ60" s="1030"/>
      <c r="CA60" s="1030"/>
      <c r="CB60" s="1030"/>
      <c r="CC60" s="1030"/>
      <c r="CD60" s="1030"/>
      <c r="CE60" s="1030"/>
      <c r="CF60" s="1030"/>
      <c r="CG60" s="1051"/>
      <c r="CH60" s="1026"/>
      <c r="CI60" s="1027"/>
      <c r="CJ60" s="1027"/>
      <c r="CK60" s="1027"/>
      <c r="CL60" s="1028"/>
      <c r="CM60" s="1026"/>
      <c r="CN60" s="1027"/>
      <c r="CO60" s="1027"/>
      <c r="CP60" s="1027"/>
      <c r="CQ60" s="1028"/>
      <c r="CR60" s="1026"/>
      <c r="CS60" s="1027"/>
      <c r="CT60" s="1027"/>
      <c r="CU60" s="1027"/>
      <c r="CV60" s="1028"/>
      <c r="CW60" s="1026"/>
      <c r="CX60" s="1027"/>
      <c r="CY60" s="1027"/>
      <c r="CZ60" s="1027"/>
      <c r="DA60" s="1028"/>
      <c r="DB60" s="1026"/>
      <c r="DC60" s="1027"/>
      <c r="DD60" s="1027"/>
      <c r="DE60" s="1027"/>
      <c r="DF60" s="1028"/>
      <c r="DG60" s="1026"/>
      <c r="DH60" s="1027"/>
      <c r="DI60" s="1027"/>
      <c r="DJ60" s="1027"/>
      <c r="DK60" s="1028"/>
      <c r="DL60" s="1026"/>
      <c r="DM60" s="1027"/>
      <c r="DN60" s="1027"/>
      <c r="DO60" s="1027"/>
      <c r="DP60" s="1028"/>
      <c r="DQ60" s="1026"/>
      <c r="DR60" s="1027"/>
      <c r="DS60" s="1027"/>
      <c r="DT60" s="1027"/>
      <c r="DU60" s="1028"/>
      <c r="DV60" s="1029"/>
      <c r="DW60" s="1030"/>
      <c r="DX60" s="1030"/>
      <c r="DY60" s="1030"/>
      <c r="DZ60" s="1031"/>
      <c r="EA60" s="212"/>
    </row>
    <row r="61" spans="1:131" ht="26.25" customHeight="1" thickBot="1" x14ac:dyDescent="0.25">
      <c r="A61" s="220">
        <v>34</v>
      </c>
      <c r="B61" s="1067"/>
      <c r="C61" s="1068"/>
      <c r="D61" s="1068"/>
      <c r="E61" s="1068"/>
      <c r="F61" s="1068"/>
      <c r="G61" s="1068"/>
      <c r="H61" s="1068"/>
      <c r="I61" s="1068"/>
      <c r="J61" s="1068"/>
      <c r="K61" s="1068"/>
      <c r="L61" s="1068"/>
      <c r="M61" s="1068"/>
      <c r="N61" s="1068"/>
      <c r="O61" s="1068"/>
      <c r="P61" s="1069"/>
      <c r="Q61" s="1070"/>
      <c r="R61" s="1062"/>
      <c r="S61" s="1062"/>
      <c r="T61" s="1062"/>
      <c r="U61" s="1062"/>
      <c r="V61" s="1062"/>
      <c r="W61" s="1062"/>
      <c r="X61" s="1062"/>
      <c r="Y61" s="1062"/>
      <c r="Z61" s="1062"/>
      <c r="AA61" s="1062"/>
      <c r="AB61" s="1062"/>
      <c r="AC61" s="1062"/>
      <c r="AD61" s="1062"/>
      <c r="AE61" s="1071"/>
      <c r="AF61" s="1072"/>
      <c r="AG61" s="1073"/>
      <c r="AH61" s="1073"/>
      <c r="AI61" s="1073"/>
      <c r="AJ61" s="1074"/>
      <c r="AK61" s="1061"/>
      <c r="AL61" s="1062"/>
      <c r="AM61" s="1062"/>
      <c r="AN61" s="1062"/>
      <c r="AO61" s="1062"/>
      <c r="AP61" s="1062"/>
      <c r="AQ61" s="1062"/>
      <c r="AR61" s="1062"/>
      <c r="AS61" s="1062"/>
      <c r="AT61" s="1062"/>
      <c r="AU61" s="1062"/>
      <c r="AV61" s="1062"/>
      <c r="AW61" s="1062"/>
      <c r="AX61" s="1062"/>
      <c r="AY61" s="1062"/>
      <c r="AZ61" s="1063"/>
      <c r="BA61" s="1063"/>
      <c r="BB61" s="1063"/>
      <c r="BC61" s="1063"/>
      <c r="BD61" s="1063"/>
      <c r="BE61" s="1009"/>
      <c r="BF61" s="1009"/>
      <c r="BG61" s="1009"/>
      <c r="BH61" s="1009"/>
      <c r="BI61" s="1010"/>
      <c r="BJ61" s="214"/>
      <c r="BK61" s="214"/>
      <c r="BL61" s="214"/>
      <c r="BM61" s="214"/>
      <c r="BN61" s="214"/>
      <c r="BO61" s="223"/>
      <c r="BP61" s="223"/>
      <c r="BQ61" s="220">
        <v>55</v>
      </c>
      <c r="BR61" s="221"/>
      <c r="BS61" s="1029"/>
      <c r="BT61" s="1030"/>
      <c r="BU61" s="1030"/>
      <c r="BV61" s="1030"/>
      <c r="BW61" s="1030"/>
      <c r="BX61" s="1030"/>
      <c r="BY61" s="1030"/>
      <c r="BZ61" s="1030"/>
      <c r="CA61" s="1030"/>
      <c r="CB61" s="1030"/>
      <c r="CC61" s="1030"/>
      <c r="CD61" s="1030"/>
      <c r="CE61" s="1030"/>
      <c r="CF61" s="1030"/>
      <c r="CG61" s="1051"/>
      <c r="CH61" s="1026"/>
      <c r="CI61" s="1027"/>
      <c r="CJ61" s="1027"/>
      <c r="CK61" s="1027"/>
      <c r="CL61" s="1028"/>
      <c r="CM61" s="1026"/>
      <c r="CN61" s="1027"/>
      <c r="CO61" s="1027"/>
      <c r="CP61" s="1027"/>
      <c r="CQ61" s="1028"/>
      <c r="CR61" s="1026"/>
      <c r="CS61" s="1027"/>
      <c r="CT61" s="1027"/>
      <c r="CU61" s="1027"/>
      <c r="CV61" s="1028"/>
      <c r="CW61" s="1026"/>
      <c r="CX61" s="1027"/>
      <c r="CY61" s="1027"/>
      <c r="CZ61" s="1027"/>
      <c r="DA61" s="1028"/>
      <c r="DB61" s="1026"/>
      <c r="DC61" s="1027"/>
      <c r="DD61" s="1027"/>
      <c r="DE61" s="1027"/>
      <c r="DF61" s="1028"/>
      <c r="DG61" s="1026"/>
      <c r="DH61" s="1027"/>
      <c r="DI61" s="1027"/>
      <c r="DJ61" s="1027"/>
      <c r="DK61" s="1028"/>
      <c r="DL61" s="1026"/>
      <c r="DM61" s="1027"/>
      <c r="DN61" s="1027"/>
      <c r="DO61" s="1027"/>
      <c r="DP61" s="1028"/>
      <c r="DQ61" s="1026"/>
      <c r="DR61" s="1027"/>
      <c r="DS61" s="1027"/>
      <c r="DT61" s="1027"/>
      <c r="DU61" s="1028"/>
      <c r="DV61" s="1029"/>
      <c r="DW61" s="1030"/>
      <c r="DX61" s="1030"/>
      <c r="DY61" s="1030"/>
      <c r="DZ61" s="1031"/>
      <c r="EA61" s="212"/>
    </row>
    <row r="62" spans="1:131" ht="26.25" customHeight="1" x14ac:dyDescent="0.2">
      <c r="A62" s="220">
        <v>35</v>
      </c>
      <c r="B62" s="1067"/>
      <c r="C62" s="1068"/>
      <c r="D62" s="1068"/>
      <c r="E62" s="1068"/>
      <c r="F62" s="1068"/>
      <c r="G62" s="1068"/>
      <c r="H62" s="1068"/>
      <c r="I62" s="1068"/>
      <c r="J62" s="1068"/>
      <c r="K62" s="1068"/>
      <c r="L62" s="1068"/>
      <c r="M62" s="1068"/>
      <c r="N62" s="1068"/>
      <c r="O62" s="1068"/>
      <c r="P62" s="1069"/>
      <c r="Q62" s="1070"/>
      <c r="R62" s="1062"/>
      <c r="S62" s="1062"/>
      <c r="T62" s="1062"/>
      <c r="U62" s="1062"/>
      <c r="V62" s="1062"/>
      <c r="W62" s="1062"/>
      <c r="X62" s="1062"/>
      <c r="Y62" s="1062"/>
      <c r="Z62" s="1062"/>
      <c r="AA62" s="1062"/>
      <c r="AB62" s="1062"/>
      <c r="AC62" s="1062"/>
      <c r="AD62" s="1062"/>
      <c r="AE62" s="1071"/>
      <c r="AF62" s="1072"/>
      <c r="AG62" s="1073"/>
      <c r="AH62" s="1073"/>
      <c r="AI62" s="1073"/>
      <c r="AJ62" s="1074"/>
      <c r="AK62" s="1061"/>
      <c r="AL62" s="1062"/>
      <c r="AM62" s="1062"/>
      <c r="AN62" s="1062"/>
      <c r="AO62" s="1062"/>
      <c r="AP62" s="1062"/>
      <c r="AQ62" s="1062"/>
      <c r="AR62" s="1062"/>
      <c r="AS62" s="1062"/>
      <c r="AT62" s="1062"/>
      <c r="AU62" s="1062"/>
      <c r="AV62" s="1062"/>
      <c r="AW62" s="1062"/>
      <c r="AX62" s="1062"/>
      <c r="AY62" s="1062"/>
      <c r="AZ62" s="1063"/>
      <c r="BA62" s="1063"/>
      <c r="BB62" s="1063"/>
      <c r="BC62" s="1063"/>
      <c r="BD62" s="1063"/>
      <c r="BE62" s="1009"/>
      <c r="BF62" s="1009"/>
      <c r="BG62" s="1009"/>
      <c r="BH62" s="1009"/>
      <c r="BI62" s="1010"/>
      <c r="BJ62" s="1064" t="s">
        <v>409</v>
      </c>
      <c r="BK62" s="1065"/>
      <c r="BL62" s="1065"/>
      <c r="BM62" s="1065"/>
      <c r="BN62" s="1066"/>
      <c r="BO62" s="223"/>
      <c r="BP62" s="223"/>
      <c r="BQ62" s="220">
        <v>56</v>
      </c>
      <c r="BR62" s="221"/>
      <c r="BS62" s="1029"/>
      <c r="BT62" s="1030"/>
      <c r="BU62" s="1030"/>
      <c r="BV62" s="1030"/>
      <c r="BW62" s="1030"/>
      <c r="BX62" s="1030"/>
      <c r="BY62" s="1030"/>
      <c r="BZ62" s="1030"/>
      <c r="CA62" s="1030"/>
      <c r="CB62" s="1030"/>
      <c r="CC62" s="1030"/>
      <c r="CD62" s="1030"/>
      <c r="CE62" s="1030"/>
      <c r="CF62" s="1030"/>
      <c r="CG62" s="1051"/>
      <c r="CH62" s="1026"/>
      <c r="CI62" s="1027"/>
      <c r="CJ62" s="1027"/>
      <c r="CK62" s="1027"/>
      <c r="CL62" s="1028"/>
      <c r="CM62" s="1026"/>
      <c r="CN62" s="1027"/>
      <c r="CO62" s="1027"/>
      <c r="CP62" s="1027"/>
      <c r="CQ62" s="1028"/>
      <c r="CR62" s="1026"/>
      <c r="CS62" s="1027"/>
      <c r="CT62" s="1027"/>
      <c r="CU62" s="1027"/>
      <c r="CV62" s="1028"/>
      <c r="CW62" s="1026"/>
      <c r="CX62" s="1027"/>
      <c r="CY62" s="1027"/>
      <c r="CZ62" s="1027"/>
      <c r="DA62" s="1028"/>
      <c r="DB62" s="1026"/>
      <c r="DC62" s="1027"/>
      <c r="DD62" s="1027"/>
      <c r="DE62" s="1027"/>
      <c r="DF62" s="1028"/>
      <c r="DG62" s="1026"/>
      <c r="DH62" s="1027"/>
      <c r="DI62" s="1027"/>
      <c r="DJ62" s="1027"/>
      <c r="DK62" s="1028"/>
      <c r="DL62" s="1026"/>
      <c r="DM62" s="1027"/>
      <c r="DN62" s="1027"/>
      <c r="DO62" s="1027"/>
      <c r="DP62" s="1028"/>
      <c r="DQ62" s="1026"/>
      <c r="DR62" s="1027"/>
      <c r="DS62" s="1027"/>
      <c r="DT62" s="1027"/>
      <c r="DU62" s="1028"/>
      <c r="DV62" s="1029"/>
      <c r="DW62" s="1030"/>
      <c r="DX62" s="1030"/>
      <c r="DY62" s="1030"/>
      <c r="DZ62" s="1031"/>
      <c r="EA62" s="212"/>
    </row>
    <row r="63" spans="1:131" ht="26.25" customHeight="1" thickBot="1" x14ac:dyDescent="0.25">
      <c r="A63" s="222" t="s">
        <v>384</v>
      </c>
      <c r="B63" s="974" t="s">
        <v>410</v>
      </c>
      <c r="C63" s="975"/>
      <c r="D63" s="975"/>
      <c r="E63" s="975"/>
      <c r="F63" s="975"/>
      <c r="G63" s="975"/>
      <c r="H63" s="975"/>
      <c r="I63" s="975"/>
      <c r="J63" s="975"/>
      <c r="K63" s="975"/>
      <c r="L63" s="975"/>
      <c r="M63" s="975"/>
      <c r="N63" s="975"/>
      <c r="O63" s="975"/>
      <c r="P63" s="985"/>
      <c r="Q63" s="999"/>
      <c r="R63" s="1000"/>
      <c r="S63" s="1000"/>
      <c r="T63" s="1000"/>
      <c r="U63" s="1000"/>
      <c r="V63" s="1000"/>
      <c r="W63" s="1000"/>
      <c r="X63" s="1000"/>
      <c r="Y63" s="1000"/>
      <c r="Z63" s="1000"/>
      <c r="AA63" s="1000"/>
      <c r="AB63" s="1000"/>
      <c r="AC63" s="1000"/>
      <c r="AD63" s="1000"/>
      <c r="AE63" s="1057"/>
      <c r="AF63" s="1058">
        <v>11598</v>
      </c>
      <c r="AG63" s="996"/>
      <c r="AH63" s="996"/>
      <c r="AI63" s="996"/>
      <c r="AJ63" s="1059"/>
      <c r="AK63" s="1060"/>
      <c r="AL63" s="1000"/>
      <c r="AM63" s="1000"/>
      <c r="AN63" s="1000"/>
      <c r="AO63" s="1000"/>
      <c r="AP63" s="996">
        <v>70061</v>
      </c>
      <c r="AQ63" s="996"/>
      <c r="AR63" s="996"/>
      <c r="AS63" s="996"/>
      <c r="AT63" s="996"/>
      <c r="AU63" s="996">
        <v>39623</v>
      </c>
      <c r="AV63" s="996"/>
      <c r="AW63" s="996"/>
      <c r="AX63" s="996"/>
      <c r="AY63" s="996"/>
      <c r="AZ63" s="1054"/>
      <c r="BA63" s="1054"/>
      <c r="BB63" s="1054"/>
      <c r="BC63" s="1054"/>
      <c r="BD63" s="1054"/>
      <c r="BE63" s="997"/>
      <c r="BF63" s="997"/>
      <c r="BG63" s="997"/>
      <c r="BH63" s="997"/>
      <c r="BI63" s="998"/>
      <c r="BJ63" s="1055" t="s">
        <v>122</v>
      </c>
      <c r="BK63" s="990"/>
      <c r="BL63" s="990"/>
      <c r="BM63" s="990"/>
      <c r="BN63" s="1056"/>
      <c r="BO63" s="223"/>
      <c r="BP63" s="223"/>
      <c r="BQ63" s="220">
        <v>57</v>
      </c>
      <c r="BR63" s="221"/>
      <c r="BS63" s="1029"/>
      <c r="BT63" s="1030"/>
      <c r="BU63" s="1030"/>
      <c r="BV63" s="1030"/>
      <c r="BW63" s="1030"/>
      <c r="BX63" s="1030"/>
      <c r="BY63" s="1030"/>
      <c r="BZ63" s="1030"/>
      <c r="CA63" s="1030"/>
      <c r="CB63" s="1030"/>
      <c r="CC63" s="1030"/>
      <c r="CD63" s="1030"/>
      <c r="CE63" s="1030"/>
      <c r="CF63" s="1030"/>
      <c r="CG63" s="1051"/>
      <c r="CH63" s="1026"/>
      <c r="CI63" s="1027"/>
      <c r="CJ63" s="1027"/>
      <c r="CK63" s="1027"/>
      <c r="CL63" s="1028"/>
      <c r="CM63" s="1026"/>
      <c r="CN63" s="1027"/>
      <c r="CO63" s="1027"/>
      <c r="CP63" s="1027"/>
      <c r="CQ63" s="1028"/>
      <c r="CR63" s="1026"/>
      <c r="CS63" s="1027"/>
      <c r="CT63" s="1027"/>
      <c r="CU63" s="1027"/>
      <c r="CV63" s="1028"/>
      <c r="CW63" s="1026"/>
      <c r="CX63" s="1027"/>
      <c r="CY63" s="1027"/>
      <c r="CZ63" s="1027"/>
      <c r="DA63" s="1028"/>
      <c r="DB63" s="1026"/>
      <c r="DC63" s="1027"/>
      <c r="DD63" s="1027"/>
      <c r="DE63" s="1027"/>
      <c r="DF63" s="1028"/>
      <c r="DG63" s="1026"/>
      <c r="DH63" s="1027"/>
      <c r="DI63" s="1027"/>
      <c r="DJ63" s="1027"/>
      <c r="DK63" s="1028"/>
      <c r="DL63" s="1026"/>
      <c r="DM63" s="1027"/>
      <c r="DN63" s="1027"/>
      <c r="DO63" s="1027"/>
      <c r="DP63" s="1028"/>
      <c r="DQ63" s="1026"/>
      <c r="DR63" s="1027"/>
      <c r="DS63" s="1027"/>
      <c r="DT63" s="1027"/>
      <c r="DU63" s="1028"/>
      <c r="DV63" s="1029"/>
      <c r="DW63" s="1030"/>
      <c r="DX63" s="1030"/>
      <c r="DY63" s="1030"/>
      <c r="DZ63" s="103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9"/>
      <c r="BT64" s="1030"/>
      <c r="BU64" s="1030"/>
      <c r="BV64" s="1030"/>
      <c r="BW64" s="1030"/>
      <c r="BX64" s="1030"/>
      <c r="BY64" s="1030"/>
      <c r="BZ64" s="1030"/>
      <c r="CA64" s="1030"/>
      <c r="CB64" s="1030"/>
      <c r="CC64" s="1030"/>
      <c r="CD64" s="1030"/>
      <c r="CE64" s="1030"/>
      <c r="CF64" s="1030"/>
      <c r="CG64" s="1051"/>
      <c r="CH64" s="1026"/>
      <c r="CI64" s="1027"/>
      <c r="CJ64" s="1027"/>
      <c r="CK64" s="1027"/>
      <c r="CL64" s="1028"/>
      <c r="CM64" s="1026"/>
      <c r="CN64" s="1027"/>
      <c r="CO64" s="1027"/>
      <c r="CP64" s="1027"/>
      <c r="CQ64" s="1028"/>
      <c r="CR64" s="1026"/>
      <c r="CS64" s="1027"/>
      <c r="CT64" s="1027"/>
      <c r="CU64" s="1027"/>
      <c r="CV64" s="1028"/>
      <c r="CW64" s="1026"/>
      <c r="CX64" s="1027"/>
      <c r="CY64" s="1027"/>
      <c r="CZ64" s="1027"/>
      <c r="DA64" s="1028"/>
      <c r="DB64" s="1026"/>
      <c r="DC64" s="1027"/>
      <c r="DD64" s="1027"/>
      <c r="DE64" s="1027"/>
      <c r="DF64" s="1028"/>
      <c r="DG64" s="1026"/>
      <c r="DH64" s="1027"/>
      <c r="DI64" s="1027"/>
      <c r="DJ64" s="1027"/>
      <c r="DK64" s="1028"/>
      <c r="DL64" s="1026"/>
      <c r="DM64" s="1027"/>
      <c r="DN64" s="1027"/>
      <c r="DO64" s="1027"/>
      <c r="DP64" s="1028"/>
      <c r="DQ64" s="1026"/>
      <c r="DR64" s="1027"/>
      <c r="DS64" s="1027"/>
      <c r="DT64" s="1027"/>
      <c r="DU64" s="1028"/>
      <c r="DV64" s="1029"/>
      <c r="DW64" s="1030"/>
      <c r="DX64" s="1030"/>
      <c r="DY64" s="1030"/>
      <c r="DZ64" s="1031"/>
      <c r="EA64" s="212"/>
    </row>
    <row r="65" spans="1:131" ht="26.25" customHeight="1" thickBot="1" x14ac:dyDescent="0.25">
      <c r="A65" s="214" t="s">
        <v>411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9"/>
      <c r="BT65" s="1030"/>
      <c r="BU65" s="1030"/>
      <c r="BV65" s="1030"/>
      <c r="BW65" s="1030"/>
      <c r="BX65" s="1030"/>
      <c r="BY65" s="1030"/>
      <c r="BZ65" s="1030"/>
      <c r="CA65" s="1030"/>
      <c r="CB65" s="1030"/>
      <c r="CC65" s="1030"/>
      <c r="CD65" s="1030"/>
      <c r="CE65" s="1030"/>
      <c r="CF65" s="1030"/>
      <c r="CG65" s="1051"/>
      <c r="CH65" s="1026"/>
      <c r="CI65" s="1027"/>
      <c r="CJ65" s="1027"/>
      <c r="CK65" s="1027"/>
      <c r="CL65" s="1028"/>
      <c r="CM65" s="1026"/>
      <c r="CN65" s="1027"/>
      <c r="CO65" s="1027"/>
      <c r="CP65" s="1027"/>
      <c r="CQ65" s="1028"/>
      <c r="CR65" s="1026"/>
      <c r="CS65" s="1027"/>
      <c r="CT65" s="1027"/>
      <c r="CU65" s="1027"/>
      <c r="CV65" s="1028"/>
      <c r="CW65" s="1026"/>
      <c r="CX65" s="1027"/>
      <c r="CY65" s="1027"/>
      <c r="CZ65" s="1027"/>
      <c r="DA65" s="1028"/>
      <c r="DB65" s="1026"/>
      <c r="DC65" s="1027"/>
      <c r="DD65" s="1027"/>
      <c r="DE65" s="1027"/>
      <c r="DF65" s="1028"/>
      <c r="DG65" s="1026"/>
      <c r="DH65" s="1027"/>
      <c r="DI65" s="1027"/>
      <c r="DJ65" s="1027"/>
      <c r="DK65" s="1028"/>
      <c r="DL65" s="1026"/>
      <c r="DM65" s="1027"/>
      <c r="DN65" s="1027"/>
      <c r="DO65" s="1027"/>
      <c r="DP65" s="1028"/>
      <c r="DQ65" s="1026"/>
      <c r="DR65" s="1027"/>
      <c r="DS65" s="1027"/>
      <c r="DT65" s="1027"/>
      <c r="DU65" s="1028"/>
      <c r="DV65" s="1029"/>
      <c r="DW65" s="1030"/>
      <c r="DX65" s="1030"/>
      <c r="DY65" s="1030"/>
      <c r="DZ65" s="1031"/>
      <c r="EA65" s="212"/>
    </row>
    <row r="66" spans="1:131" ht="26.25" customHeight="1" x14ac:dyDescent="0.2">
      <c r="A66" s="1032" t="s">
        <v>412</v>
      </c>
      <c r="B66" s="1033"/>
      <c r="C66" s="1033"/>
      <c r="D66" s="1033"/>
      <c r="E66" s="1033"/>
      <c r="F66" s="1033"/>
      <c r="G66" s="1033"/>
      <c r="H66" s="1033"/>
      <c r="I66" s="1033"/>
      <c r="J66" s="1033"/>
      <c r="K66" s="1033"/>
      <c r="L66" s="1033"/>
      <c r="M66" s="1033"/>
      <c r="N66" s="1033"/>
      <c r="O66" s="1033"/>
      <c r="P66" s="1034"/>
      <c r="Q66" s="1038" t="s">
        <v>388</v>
      </c>
      <c r="R66" s="1039"/>
      <c r="S66" s="1039"/>
      <c r="T66" s="1039"/>
      <c r="U66" s="1040"/>
      <c r="V66" s="1038" t="s">
        <v>389</v>
      </c>
      <c r="W66" s="1039"/>
      <c r="X66" s="1039"/>
      <c r="Y66" s="1039"/>
      <c r="Z66" s="1040"/>
      <c r="AA66" s="1038" t="s">
        <v>390</v>
      </c>
      <c r="AB66" s="1039"/>
      <c r="AC66" s="1039"/>
      <c r="AD66" s="1039"/>
      <c r="AE66" s="1040"/>
      <c r="AF66" s="1044" t="s">
        <v>391</v>
      </c>
      <c r="AG66" s="1045"/>
      <c r="AH66" s="1045"/>
      <c r="AI66" s="1045"/>
      <c r="AJ66" s="1046"/>
      <c r="AK66" s="1038" t="s">
        <v>392</v>
      </c>
      <c r="AL66" s="1033"/>
      <c r="AM66" s="1033"/>
      <c r="AN66" s="1033"/>
      <c r="AO66" s="1034"/>
      <c r="AP66" s="1038" t="s">
        <v>393</v>
      </c>
      <c r="AQ66" s="1039"/>
      <c r="AR66" s="1039"/>
      <c r="AS66" s="1039"/>
      <c r="AT66" s="1040"/>
      <c r="AU66" s="1038" t="s">
        <v>413</v>
      </c>
      <c r="AV66" s="1039"/>
      <c r="AW66" s="1039"/>
      <c r="AX66" s="1039"/>
      <c r="AY66" s="1040"/>
      <c r="AZ66" s="1038" t="s">
        <v>364</v>
      </c>
      <c r="BA66" s="1039"/>
      <c r="BB66" s="1039"/>
      <c r="BC66" s="1039"/>
      <c r="BD66" s="1052"/>
      <c r="BE66" s="223"/>
      <c r="BF66" s="223"/>
      <c r="BG66" s="223"/>
      <c r="BH66" s="223"/>
      <c r="BI66" s="223"/>
      <c r="BJ66" s="223"/>
      <c r="BK66" s="223"/>
      <c r="BL66" s="223"/>
      <c r="BM66" s="223"/>
      <c r="BN66" s="223"/>
      <c r="BO66" s="223"/>
      <c r="BP66" s="223"/>
      <c r="BQ66" s="220">
        <v>60</v>
      </c>
      <c r="BR66" s="225"/>
      <c r="BS66" s="982"/>
      <c r="BT66" s="983"/>
      <c r="BU66" s="983"/>
      <c r="BV66" s="983"/>
      <c r="BW66" s="983"/>
      <c r="BX66" s="983"/>
      <c r="BY66" s="983"/>
      <c r="BZ66" s="983"/>
      <c r="CA66" s="983"/>
      <c r="CB66" s="983"/>
      <c r="CC66" s="983"/>
      <c r="CD66" s="983"/>
      <c r="CE66" s="983"/>
      <c r="CF66" s="983"/>
      <c r="CG66" s="992"/>
      <c r="CH66" s="993"/>
      <c r="CI66" s="994"/>
      <c r="CJ66" s="994"/>
      <c r="CK66" s="994"/>
      <c r="CL66" s="995"/>
      <c r="CM66" s="993"/>
      <c r="CN66" s="994"/>
      <c r="CO66" s="994"/>
      <c r="CP66" s="994"/>
      <c r="CQ66" s="995"/>
      <c r="CR66" s="993"/>
      <c r="CS66" s="994"/>
      <c r="CT66" s="994"/>
      <c r="CU66" s="994"/>
      <c r="CV66" s="995"/>
      <c r="CW66" s="993"/>
      <c r="CX66" s="994"/>
      <c r="CY66" s="994"/>
      <c r="CZ66" s="994"/>
      <c r="DA66" s="995"/>
      <c r="DB66" s="993"/>
      <c r="DC66" s="994"/>
      <c r="DD66" s="994"/>
      <c r="DE66" s="994"/>
      <c r="DF66" s="995"/>
      <c r="DG66" s="993"/>
      <c r="DH66" s="994"/>
      <c r="DI66" s="994"/>
      <c r="DJ66" s="994"/>
      <c r="DK66" s="995"/>
      <c r="DL66" s="993"/>
      <c r="DM66" s="994"/>
      <c r="DN66" s="994"/>
      <c r="DO66" s="994"/>
      <c r="DP66" s="995"/>
      <c r="DQ66" s="993"/>
      <c r="DR66" s="994"/>
      <c r="DS66" s="994"/>
      <c r="DT66" s="994"/>
      <c r="DU66" s="995"/>
      <c r="DV66" s="982"/>
      <c r="DW66" s="983"/>
      <c r="DX66" s="983"/>
      <c r="DY66" s="983"/>
      <c r="DZ66" s="984"/>
      <c r="EA66" s="212"/>
    </row>
    <row r="67" spans="1:131" ht="26.25" customHeight="1" thickBot="1" x14ac:dyDescent="0.25">
      <c r="A67" s="1035"/>
      <c r="B67" s="1036"/>
      <c r="C67" s="1036"/>
      <c r="D67" s="1036"/>
      <c r="E67" s="1036"/>
      <c r="F67" s="1036"/>
      <c r="G67" s="1036"/>
      <c r="H67" s="1036"/>
      <c r="I67" s="1036"/>
      <c r="J67" s="1036"/>
      <c r="K67" s="1036"/>
      <c r="L67" s="1036"/>
      <c r="M67" s="1036"/>
      <c r="N67" s="1036"/>
      <c r="O67" s="1036"/>
      <c r="P67" s="1037"/>
      <c r="Q67" s="1041"/>
      <c r="R67" s="1042"/>
      <c r="S67" s="1042"/>
      <c r="T67" s="1042"/>
      <c r="U67" s="1043"/>
      <c r="V67" s="1041"/>
      <c r="W67" s="1042"/>
      <c r="X67" s="1042"/>
      <c r="Y67" s="1042"/>
      <c r="Z67" s="1043"/>
      <c r="AA67" s="1041"/>
      <c r="AB67" s="1042"/>
      <c r="AC67" s="1042"/>
      <c r="AD67" s="1042"/>
      <c r="AE67" s="1043"/>
      <c r="AF67" s="1047"/>
      <c r="AG67" s="1048"/>
      <c r="AH67" s="1048"/>
      <c r="AI67" s="1048"/>
      <c r="AJ67" s="1049"/>
      <c r="AK67" s="1050"/>
      <c r="AL67" s="1036"/>
      <c r="AM67" s="1036"/>
      <c r="AN67" s="1036"/>
      <c r="AO67" s="1037"/>
      <c r="AP67" s="1041"/>
      <c r="AQ67" s="1042"/>
      <c r="AR67" s="1042"/>
      <c r="AS67" s="1042"/>
      <c r="AT67" s="1043"/>
      <c r="AU67" s="1041"/>
      <c r="AV67" s="1042"/>
      <c r="AW67" s="1042"/>
      <c r="AX67" s="1042"/>
      <c r="AY67" s="1043"/>
      <c r="AZ67" s="1041"/>
      <c r="BA67" s="1042"/>
      <c r="BB67" s="1042"/>
      <c r="BC67" s="1042"/>
      <c r="BD67" s="1053"/>
      <c r="BE67" s="223"/>
      <c r="BF67" s="223"/>
      <c r="BG67" s="223"/>
      <c r="BH67" s="223"/>
      <c r="BI67" s="223"/>
      <c r="BJ67" s="223"/>
      <c r="BK67" s="223"/>
      <c r="BL67" s="223"/>
      <c r="BM67" s="223"/>
      <c r="BN67" s="223"/>
      <c r="BO67" s="223"/>
      <c r="BP67" s="223"/>
      <c r="BQ67" s="220">
        <v>61</v>
      </c>
      <c r="BR67" s="225"/>
      <c r="BS67" s="982"/>
      <c r="BT67" s="983"/>
      <c r="BU67" s="983"/>
      <c r="BV67" s="983"/>
      <c r="BW67" s="983"/>
      <c r="BX67" s="983"/>
      <c r="BY67" s="983"/>
      <c r="BZ67" s="983"/>
      <c r="CA67" s="983"/>
      <c r="CB67" s="983"/>
      <c r="CC67" s="983"/>
      <c r="CD67" s="983"/>
      <c r="CE67" s="983"/>
      <c r="CF67" s="983"/>
      <c r="CG67" s="992"/>
      <c r="CH67" s="993"/>
      <c r="CI67" s="994"/>
      <c r="CJ67" s="994"/>
      <c r="CK67" s="994"/>
      <c r="CL67" s="995"/>
      <c r="CM67" s="993"/>
      <c r="CN67" s="994"/>
      <c r="CO67" s="994"/>
      <c r="CP67" s="994"/>
      <c r="CQ67" s="995"/>
      <c r="CR67" s="993"/>
      <c r="CS67" s="994"/>
      <c r="CT67" s="994"/>
      <c r="CU67" s="994"/>
      <c r="CV67" s="995"/>
      <c r="CW67" s="993"/>
      <c r="CX67" s="994"/>
      <c r="CY67" s="994"/>
      <c r="CZ67" s="994"/>
      <c r="DA67" s="995"/>
      <c r="DB67" s="993"/>
      <c r="DC67" s="994"/>
      <c r="DD67" s="994"/>
      <c r="DE67" s="994"/>
      <c r="DF67" s="995"/>
      <c r="DG67" s="993"/>
      <c r="DH67" s="994"/>
      <c r="DI67" s="994"/>
      <c r="DJ67" s="994"/>
      <c r="DK67" s="995"/>
      <c r="DL67" s="993"/>
      <c r="DM67" s="994"/>
      <c r="DN67" s="994"/>
      <c r="DO67" s="994"/>
      <c r="DP67" s="995"/>
      <c r="DQ67" s="993"/>
      <c r="DR67" s="994"/>
      <c r="DS67" s="994"/>
      <c r="DT67" s="994"/>
      <c r="DU67" s="995"/>
      <c r="DV67" s="982"/>
      <c r="DW67" s="983"/>
      <c r="DX67" s="983"/>
      <c r="DY67" s="983"/>
      <c r="DZ67" s="984"/>
      <c r="EA67" s="212"/>
    </row>
    <row r="68" spans="1:131" ht="26.25" customHeight="1" thickTop="1" x14ac:dyDescent="0.2">
      <c r="A68" s="218">
        <v>1</v>
      </c>
      <c r="B68" s="1022" t="s">
        <v>564</v>
      </c>
      <c r="C68" s="1023"/>
      <c r="D68" s="1023"/>
      <c r="E68" s="1023"/>
      <c r="F68" s="1023"/>
      <c r="G68" s="1023"/>
      <c r="H68" s="1023"/>
      <c r="I68" s="1023"/>
      <c r="J68" s="1023"/>
      <c r="K68" s="1023"/>
      <c r="L68" s="1023"/>
      <c r="M68" s="1023"/>
      <c r="N68" s="1023"/>
      <c r="O68" s="1023"/>
      <c r="P68" s="1024"/>
      <c r="Q68" s="1025">
        <v>5368</v>
      </c>
      <c r="R68" s="1019"/>
      <c r="S68" s="1019"/>
      <c r="T68" s="1019"/>
      <c r="U68" s="1019"/>
      <c r="V68" s="1019">
        <v>5132</v>
      </c>
      <c r="W68" s="1019"/>
      <c r="X68" s="1019"/>
      <c r="Y68" s="1019"/>
      <c r="Z68" s="1019"/>
      <c r="AA68" s="1019">
        <v>236</v>
      </c>
      <c r="AB68" s="1019"/>
      <c r="AC68" s="1019"/>
      <c r="AD68" s="1019"/>
      <c r="AE68" s="1019"/>
      <c r="AF68" s="1019">
        <v>77</v>
      </c>
      <c r="AG68" s="1019"/>
      <c r="AH68" s="1019"/>
      <c r="AI68" s="1019"/>
      <c r="AJ68" s="1019"/>
      <c r="AK68" s="1019">
        <v>278</v>
      </c>
      <c r="AL68" s="1019"/>
      <c r="AM68" s="1019"/>
      <c r="AN68" s="1019"/>
      <c r="AO68" s="1019"/>
      <c r="AP68" s="1019">
        <v>1611</v>
      </c>
      <c r="AQ68" s="1019"/>
      <c r="AR68" s="1019"/>
      <c r="AS68" s="1019"/>
      <c r="AT68" s="1019"/>
      <c r="AU68" s="1019">
        <v>807</v>
      </c>
      <c r="AV68" s="1019"/>
      <c r="AW68" s="1019"/>
      <c r="AX68" s="1019"/>
      <c r="AY68" s="1019"/>
      <c r="AZ68" s="1020"/>
      <c r="BA68" s="1020"/>
      <c r="BB68" s="1020"/>
      <c r="BC68" s="1020"/>
      <c r="BD68" s="1021"/>
      <c r="BE68" s="223"/>
      <c r="BF68" s="223"/>
      <c r="BG68" s="223"/>
      <c r="BH68" s="223"/>
      <c r="BI68" s="223"/>
      <c r="BJ68" s="223"/>
      <c r="BK68" s="223"/>
      <c r="BL68" s="223"/>
      <c r="BM68" s="223"/>
      <c r="BN68" s="223"/>
      <c r="BO68" s="223"/>
      <c r="BP68" s="223"/>
      <c r="BQ68" s="220">
        <v>62</v>
      </c>
      <c r="BR68" s="225"/>
      <c r="BS68" s="982"/>
      <c r="BT68" s="983"/>
      <c r="BU68" s="983"/>
      <c r="BV68" s="983"/>
      <c r="BW68" s="983"/>
      <c r="BX68" s="983"/>
      <c r="BY68" s="983"/>
      <c r="BZ68" s="983"/>
      <c r="CA68" s="983"/>
      <c r="CB68" s="983"/>
      <c r="CC68" s="983"/>
      <c r="CD68" s="983"/>
      <c r="CE68" s="983"/>
      <c r="CF68" s="983"/>
      <c r="CG68" s="992"/>
      <c r="CH68" s="993"/>
      <c r="CI68" s="994"/>
      <c r="CJ68" s="994"/>
      <c r="CK68" s="994"/>
      <c r="CL68" s="995"/>
      <c r="CM68" s="993"/>
      <c r="CN68" s="994"/>
      <c r="CO68" s="994"/>
      <c r="CP68" s="994"/>
      <c r="CQ68" s="995"/>
      <c r="CR68" s="993"/>
      <c r="CS68" s="994"/>
      <c r="CT68" s="994"/>
      <c r="CU68" s="994"/>
      <c r="CV68" s="995"/>
      <c r="CW68" s="993"/>
      <c r="CX68" s="994"/>
      <c r="CY68" s="994"/>
      <c r="CZ68" s="994"/>
      <c r="DA68" s="995"/>
      <c r="DB68" s="993"/>
      <c r="DC68" s="994"/>
      <c r="DD68" s="994"/>
      <c r="DE68" s="994"/>
      <c r="DF68" s="995"/>
      <c r="DG68" s="993"/>
      <c r="DH68" s="994"/>
      <c r="DI68" s="994"/>
      <c r="DJ68" s="994"/>
      <c r="DK68" s="995"/>
      <c r="DL68" s="993"/>
      <c r="DM68" s="994"/>
      <c r="DN68" s="994"/>
      <c r="DO68" s="994"/>
      <c r="DP68" s="995"/>
      <c r="DQ68" s="993"/>
      <c r="DR68" s="994"/>
      <c r="DS68" s="994"/>
      <c r="DT68" s="994"/>
      <c r="DU68" s="995"/>
      <c r="DV68" s="982"/>
      <c r="DW68" s="983"/>
      <c r="DX68" s="983"/>
      <c r="DY68" s="983"/>
      <c r="DZ68" s="984"/>
      <c r="EA68" s="212"/>
    </row>
    <row r="69" spans="1:131" ht="26.25" customHeight="1" x14ac:dyDescent="0.2">
      <c r="A69" s="220">
        <v>2</v>
      </c>
      <c r="B69" s="1011" t="s">
        <v>565</v>
      </c>
      <c r="C69" s="1012"/>
      <c r="D69" s="1012"/>
      <c r="E69" s="1012"/>
      <c r="F69" s="1012"/>
      <c r="G69" s="1012"/>
      <c r="H69" s="1012"/>
      <c r="I69" s="1012"/>
      <c r="J69" s="1012"/>
      <c r="K69" s="1012"/>
      <c r="L69" s="1012"/>
      <c r="M69" s="1012"/>
      <c r="N69" s="1012"/>
      <c r="O69" s="1012"/>
      <c r="P69" s="1013"/>
      <c r="Q69" s="1014">
        <v>997</v>
      </c>
      <c r="R69" s="1008"/>
      <c r="S69" s="1008"/>
      <c r="T69" s="1008"/>
      <c r="U69" s="1008"/>
      <c r="V69" s="1008">
        <v>947</v>
      </c>
      <c r="W69" s="1008"/>
      <c r="X69" s="1008"/>
      <c r="Y69" s="1008"/>
      <c r="Z69" s="1008"/>
      <c r="AA69" s="1008">
        <v>50</v>
      </c>
      <c r="AB69" s="1008"/>
      <c r="AC69" s="1008"/>
      <c r="AD69" s="1008"/>
      <c r="AE69" s="1008"/>
      <c r="AF69" s="1008">
        <v>50</v>
      </c>
      <c r="AG69" s="1008"/>
      <c r="AH69" s="1008"/>
      <c r="AI69" s="1008"/>
      <c r="AJ69" s="1008"/>
      <c r="AK69" s="1008" t="s">
        <v>584</v>
      </c>
      <c r="AL69" s="1008"/>
      <c r="AM69" s="1008"/>
      <c r="AN69" s="1008"/>
      <c r="AO69" s="1008"/>
      <c r="AP69" s="1008" t="s">
        <v>584</v>
      </c>
      <c r="AQ69" s="1008"/>
      <c r="AR69" s="1008"/>
      <c r="AS69" s="1008"/>
      <c r="AT69" s="1008"/>
      <c r="AU69" s="1008" t="s">
        <v>584</v>
      </c>
      <c r="AV69" s="1008"/>
      <c r="AW69" s="1008"/>
      <c r="AX69" s="1008"/>
      <c r="AY69" s="1008"/>
      <c r="AZ69" s="1009"/>
      <c r="BA69" s="1009"/>
      <c r="BB69" s="1009"/>
      <c r="BC69" s="1009"/>
      <c r="BD69" s="1010"/>
      <c r="BE69" s="223"/>
      <c r="BF69" s="223"/>
      <c r="BG69" s="223"/>
      <c r="BH69" s="223"/>
      <c r="BI69" s="223"/>
      <c r="BJ69" s="223"/>
      <c r="BK69" s="223"/>
      <c r="BL69" s="223"/>
      <c r="BM69" s="223"/>
      <c r="BN69" s="223"/>
      <c r="BO69" s="223"/>
      <c r="BP69" s="223"/>
      <c r="BQ69" s="220">
        <v>63</v>
      </c>
      <c r="BR69" s="225"/>
      <c r="BS69" s="982"/>
      <c r="BT69" s="983"/>
      <c r="BU69" s="983"/>
      <c r="BV69" s="983"/>
      <c r="BW69" s="983"/>
      <c r="BX69" s="983"/>
      <c r="BY69" s="983"/>
      <c r="BZ69" s="983"/>
      <c r="CA69" s="983"/>
      <c r="CB69" s="983"/>
      <c r="CC69" s="983"/>
      <c r="CD69" s="983"/>
      <c r="CE69" s="983"/>
      <c r="CF69" s="983"/>
      <c r="CG69" s="992"/>
      <c r="CH69" s="993"/>
      <c r="CI69" s="994"/>
      <c r="CJ69" s="994"/>
      <c r="CK69" s="994"/>
      <c r="CL69" s="995"/>
      <c r="CM69" s="993"/>
      <c r="CN69" s="994"/>
      <c r="CO69" s="994"/>
      <c r="CP69" s="994"/>
      <c r="CQ69" s="995"/>
      <c r="CR69" s="993"/>
      <c r="CS69" s="994"/>
      <c r="CT69" s="994"/>
      <c r="CU69" s="994"/>
      <c r="CV69" s="995"/>
      <c r="CW69" s="993"/>
      <c r="CX69" s="994"/>
      <c r="CY69" s="994"/>
      <c r="CZ69" s="994"/>
      <c r="DA69" s="995"/>
      <c r="DB69" s="993"/>
      <c r="DC69" s="994"/>
      <c r="DD69" s="994"/>
      <c r="DE69" s="994"/>
      <c r="DF69" s="995"/>
      <c r="DG69" s="993"/>
      <c r="DH69" s="994"/>
      <c r="DI69" s="994"/>
      <c r="DJ69" s="994"/>
      <c r="DK69" s="995"/>
      <c r="DL69" s="993"/>
      <c r="DM69" s="994"/>
      <c r="DN69" s="994"/>
      <c r="DO69" s="994"/>
      <c r="DP69" s="995"/>
      <c r="DQ69" s="993"/>
      <c r="DR69" s="994"/>
      <c r="DS69" s="994"/>
      <c r="DT69" s="994"/>
      <c r="DU69" s="995"/>
      <c r="DV69" s="982"/>
      <c r="DW69" s="983"/>
      <c r="DX69" s="983"/>
      <c r="DY69" s="983"/>
      <c r="DZ69" s="984"/>
      <c r="EA69" s="212"/>
    </row>
    <row r="70" spans="1:131" ht="26.25" customHeight="1" x14ac:dyDescent="0.2">
      <c r="A70" s="220">
        <v>3</v>
      </c>
      <c r="B70" s="1011" t="s">
        <v>566</v>
      </c>
      <c r="C70" s="1012"/>
      <c r="D70" s="1012"/>
      <c r="E70" s="1012"/>
      <c r="F70" s="1012"/>
      <c r="G70" s="1012"/>
      <c r="H70" s="1012"/>
      <c r="I70" s="1012"/>
      <c r="J70" s="1012"/>
      <c r="K70" s="1012"/>
      <c r="L70" s="1012"/>
      <c r="M70" s="1012"/>
      <c r="N70" s="1012"/>
      <c r="O70" s="1012"/>
      <c r="P70" s="1013"/>
      <c r="Q70" s="1014">
        <v>259339</v>
      </c>
      <c r="R70" s="1008"/>
      <c r="S70" s="1008"/>
      <c r="T70" s="1008"/>
      <c r="U70" s="1008"/>
      <c r="V70" s="1008">
        <v>254515</v>
      </c>
      <c r="W70" s="1008"/>
      <c r="X70" s="1008"/>
      <c r="Y70" s="1008"/>
      <c r="Z70" s="1008"/>
      <c r="AA70" s="1008">
        <v>4824</v>
      </c>
      <c r="AB70" s="1008"/>
      <c r="AC70" s="1008"/>
      <c r="AD70" s="1008"/>
      <c r="AE70" s="1008"/>
      <c r="AF70" s="1008">
        <v>4824</v>
      </c>
      <c r="AG70" s="1008"/>
      <c r="AH70" s="1008"/>
      <c r="AI70" s="1008"/>
      <c r="AJ70" s="1008"/>
      <c r="AK70" s="1008">
        <v>1141</v>
      </c>
      <c r="AL70" s="1008"/>
      <c r="AM70" s="1008"/>
      <c r="AN70" s="1008"/>
      <c r="AO70" s="1008"/>
      <c r="AP70" s="1008" t="s">
        <v>584</v>
      </c>
      <c r="AQ70" s="1008"/>
      <c r="AR70" s="1008"/>
      <c r="AS70" s="1008"/>
      <c r="AT70" s="1008"/>
      <c r="AU70" s="1008" t="s">
        <v>584</v>
      </c>
      <c r="AV70" s="1008"/>
      <c r="AW70" s="1008"/>
      <c r="AX70" s="1008"/>
      <c r="AY70" s="1008"/>
      <c r="AZ70" s="1009"/>
      <c r="BA70" s="1009"/>
      <c r="BB70" s="1009"/>
      <c r="BC70" s="1009"/>
      <c r="BD70" s="1010"/>
      <c r="BE70" s="223"/>
      <c r="BF70" s="223"/>
      <c r="BG70" s="223"/>
      <c r="BH70" s="223"/>
      <c r="BI70" s="223"/>
      <c r="BJ70" s="223"/>
      <c r="BK70" s="223"/>
      <c r="BL70" s="223"/>
      <c r="BM70" s="223"/>
      <c r="BN70" s="223"/>
      <c r="BO70" s="223"/>
      <c r="BP70" s="223"/>
      <c r="BQ70" s="220">
        <v>64</v>
      </c>
      <c r="BR70" s="225"/>
      <c r="BS70" s="982"/>
      <c r="BT70" s="983"/>
      <c r="BU70" s="983"/>
      <c r="BV70" s="983"/>
      <c r="BW70" s="983"/>
      <c r="BX70" s="983"/>
      <c r="BY70" s="983"/>
      <c r="BZ70" s="983"/>
      <c r="CA70" s="983"/>
      <c r="CB70" s="983"/>
      <c r="CC70" s="983"/>
      <c r="CD70" s="983"/>
      <c r="CE70" s="983"/>
      <c r="CF70" s="983"/>
      <c r="CG70" s="992"/>
      <c r="CH70" s="993"/>
      <c r="CI70" s="994"/>
      <c r="CJ70" s="994"/>
      <c r="CK70" s="994"/>
      <c r="CL70" s="995"/>
      <c r="CM70" s="993"/>
      <c r="CN70" s="994"/>
      <c r="CO70" s="994"/>
      <c r="CP70" s="994"/>
      <c r="CQ70" s="995"/>
      <c r="CR70" s="993"/>
      <c r="CS70" s="994"/>
      <c r="CT70" s="994"/>
      <c r="CU70" s="994"/>
      <c r="CV70" s="995"/>
      <c r="CW70" s="993"/>
      <c r="CX70" s="994"/>
      <c r="CY70" s="994"/>
      <c r="CZ70" s="994"/>
      <c r="DA70" s="995"/>
      <c r="DB70" s="993"/>
      <c r="DC70" s="994"/>
      <c r="DD70" s="994"/>
      <c r="DE70" s="994"/>
      <c r="DF70" s="995"/>
      <c r="DG70" s="993"/>
      <c r="DH70" s="994"/>
      <c r="DI70" s="994"/>
      <c r="DJ70" s="994"/>
      <c r="DK70" s="995"/>
      <c r="DL70" s="993"/>
      <c r="DM70" s="994"/>
      <c r="DN70" s="994"/>
      <c r="DO70" s="994"/>
      <c r="DP70" s="995"/>
      <c r="DQ70" s="993"/>
      <c r="DR70" s="994"/>
      <c r="DS70" s="994"/>
      <c r="DT70" s="994"/>
      <c r="DU70" s="995"/>
      <c r="DV70" s="982"/>
      <c r="DW70" s="983"/>
      <c r="DX70" s="983"/>
      <c r="DY70" s="983"/>
      <c r="DZ70" s="984"/>
      <c r="EA70" s="212"/>
    </row>
    <row r="71" spans="1:131" ht="26.25" customHeight="1" x14ac:dyDescent="0.2">
      <c r="A71" s="220">
        <v>4</v>
      </c>
      <c r="B71" s="1011" t="s">
        <v>567</v>
      </c>
      <c r="C71" s="1012"/>
      <c r="D71" s="1012"/>
      <c r="E71" s="1012"/>
      <c r="F71" s="1012"/>
      <c r="G71" s="1012"/>
      <c r="H71" s="1012"/>
      <c r="I71" s="1012"/>
      <c r="J71" s="1012"/>
      <c r="K71" s="1012"/>
      <c r="L71" s="1012"/>
      <c r="M71" s="1012"/>
      <c r="N71" s="1012"/>
      <c r="O71" s="1012"/>
      <c r="P71" s="1013"/>
      <c r="Q71" s="1014">
        <v>345</v>
      </c>
      <c r="R71" s="1008"/>
      <c r="S71" s="1008"/>
      <c r="T71" s="1008"/>
      <c r="U71" s="1008"/>
      <c r="V71" s="1008">
        <v>187</v>
      </c>
      <c r="W71" s="1008"/>
      <c r="X71" s="1008"/>
      <c r="Y71" s="1008"/>
      <c r="Z71" s="1008"/>
      <c r="AA71" s="1008">
        <v>158</v>
      </c>
      <c r="AB71" s="1008"/>
      <c r="AC71" s="1008"/>
      <c r="AD71" s="1008"/>
      <c r="AE71" s="1008"/>
      <c r="AF71" s="1008">
        <v>158</v>
      </c>
      <c r="AG71" s="1008"/>
      <c r="AH71" s="1008"/>
      <c r="AI71" s="1008"/>
      <c r="AJ71" s="1008"/>
      <c r="AK71" s="1008" t="s">
        <v>563</v>
      </c>
      <c r="AL71" s="1008"/>
      <c r="AM71" s="1008"/>
      <c r="AN71" s="1008"/>
      <c r="AO71" s="1008"/>
      <c r="AP71" s="1008" t="s">
        <v>563</v>
      </c>
      <c r="AQ71" s="1008"/>
      <c r="AR71" s="1008"/>
      <c r="AS71" s="1008"/>
      <c r="AT71" s="1008"/>
      <c r="AU71" s="1008" t="s">
        <v>563</v>
      </c>
      <c r="AV71" s="1008"/>
      <c r="AW71" s="1008"/>
      <c r="AX71" s="1008"/>
      <c r="AY71" s="1008"/>
      <c r="AZ71" s="1009"/>
      <c r="BA71" s="1009"/>
      <c r="BB71" s="1009"/>
      <c r="BC71" s="1009"/>
      <c r="BD71" s="1010"/>
      <c r="BE71" s="223"/>
      <c r="BF71" s="223"/>
      <c r="BG71" s="223"/>
      <c r="BH71" s="223"/>
      <c r="BI71" s="223"/>
      <c r="BJ71" s="223"/>
      <c r="BK71" s="223"/>
      <c r="BL71" s="223"/>
      <c r="BM71" s="223"/>
      <c r="BN71" s="223"/>
      <c r="BO71" s="223"/>
      <c r="BP71" s="223"/>
      <c r="BQ71" s="220">
        <v>65</v>
      </c>
      <c r="BR71" s="225"/>
      <c r="BS71" s="982"/>
      <c r="BT71" s="983"/>
      <c r="BU71" s="983"/>
      <c r="BV71" s="983"/>
      <c r="BW71" s="983"/>
      <c r="BX71" s="983"/>
      <c r="BY71" s="983"/>
      <c r="BZ71" s="983"/>
      <c r="CA71" s="983"/>
      <c r="CB71" s="983"/>
      <c r="CC71" s="983"/>
      <c r="CD71" s="983"/>
      <c r="CE71" s="983"/>
      <c r="CF71" s="983"/>
      <c r="CG71" s="992"/>
      <c r="CH71" s="993"/>
      <c r="CI71" s="994"/>
      <c r="CJ71" s="994"/>
      <c r="CK71" s="994"/>
      <c r="CL71" s="995"/>
      <c r="CM71" s="993"/>
      <c r="CN71" s="994"/>
      <c r="CO71" s="994"/>
      <c r="CP71" s="994"/>
      <c r="CQ71" s="995"/>
      <c r="CR71" s="993"/>
      <c r="CS71" s="994"/>
      <c r="CT71" s="994"/>
      <c r="CU71" s="994"/>
      <c r="CV71" s="995"/>
      <c r="CW71" s="993"/>
      <c r="CX71" s="994"/>
      <c r="CY71" s="994"/>
      <c r="CZ71" s="994"/>
      <c r="DA71" s="995"/>
      <c r="DB71" s="993"/>
      <c r="DC71" s="994"/>
      <c r="DD71" s="994"/>
      <c r="DE71" s="994"/>
      <c r="DF71" s="995"/>
      <c r="DG71" s="993"/>
      <c r="DH71" s="994"/>
      <c r="DI71" s="994"/>
      <c r="DJ71" s="994"/>
      <c r="DK71" s="995"/>
      <c r="DL71" s="993"/>
      <c r="DM71" s="994"/>
      <c r="DN71" s="994"/>
      <c r="DO71" s="994"/>
      <c r="DP71" s="995"/>
      <c r="DQ71" s="993"/>
      <c r="DR71" s="994"/>
      <c r="DS71" s="994"/>
      <c r="DT71" s="994"/>
      <c r="DU71" s="995"/>
      <c r="DV71" s="982"/>
      <c r="DW71" s="983"/>
      <c r="DX71" s="983"/>
      <c r="DY71" s="983"/>
      <c r="DZ71" s="984"/>
      <c r="EA71" s="212"/>
    </row>
    <row r="72" spans="1:131" ht="26.25" customHeight="1" x14ac:dyDescent="0.2">
      <c r="A72" s="220">
        <v>5</v>
      </c>
      <c r="B72" s="1011" t="s">
        <v>568</v>
      </c>
      <c r="C72" s="1012"/>
      <c r="D72" s="1012"/>
      <c r="E72" s="1012"/>
      <c r="F72" s="1012"/>
      <c r="G72" s="1012"/>
      <c r="H72" s="1012"/>
      <c r="I72" s="1012"/>
      <c r="J72" s="1012"/>
      <c r="K72" s="1012"/>
      <c r="L72" s="1012"/>
      <c r="M72" s="1012"/>
      <c r="N72" s="1012"/>
      <c r="O72" s="1012"/>
      <c r="P72" s="1013"/>
      <c r="Q72" s="1014">
        <v>8445</v>
      </c>
      <c r="R72" s="1008"/>
      <c r="S72" s="1008"/>
      <c r="T72" s="1008"/>
      <c r="U72" s="1008"/>
      <c r="V72" s="1008">
        <v>6617</v>
      </c>
      <c r="W72" s="1008"/>
      <c r="X72" s="1008"/>
      <c r="Y72" s="1008"/>
      <c r="Z72" s="1008"/>
      <c r="AA72" s="1008">
        <v>1828</v>
      </c>
      <c r="AB72" s="1008"/>
      <c r="AC72" s="1008"/>
      <c r="AD72" s="1008"/>
      <c r="AE72" s="1008"/>
      <c r="AF72" s="1008" t="s">
        <v>584</v>
      </c>
      <c r="AG72" s="1008"/>
      <c r="AH72" s="1008"/>
      <c r="AI72" s="1008"/>
      <c r="AJ72" s="1008"/>
      <c r="AK72" s="1008">
        <v>14</v>
      </c>
      <c r="AL72" s="1008"/>
      <c r="AM72" s="1008"/>
      <c r="AN72" s="1008"/>
      <c r="AO72" s="1008"/>
      <c r="AP72" s="1008" t="s">
        <v>584</v>
      </c>
      <c r="AQ72" s="1008"/>
      <c r="AR72" s="1008"/>
      <c r="AS72" s="1008"/>
      <c r="AT72" s="1008"/>
      <c r="AU72" s="1008" t="s">
        <v>584</v>
      </c>
      <c r="AV72" s="1008"/>
      <c r="AW72" s="1008"/>
      <c r="AX72" s="1008"/>
      <c r="AY72" s="1008"/>
      <c r="AZ72" s="1009"/>
      <c r="BA72" s="1009"/>
      <c r="BB72" s="1009"/>
      <c r="BC72" s="1009"/>
      <c r="BD72" s="1010"/>
      <c r="BE72" s="223"/>
      <c r="BF72" s="223"/>
      <c r="BG72" s="223"/>
      <c r="BH72" s="223"/>
      <c r="BI72" s="223"/>
      <c r="BJ72" s="223"/>
      <c r="BK72" s="223"/>
      <c r="BL72" s="223"/>
      <c r="BM72" s="223"/>
      <c r="BN72" s="223"/>
      <c r="BO72" s="223"/>
      <c r="BP72" s="223"/>
      <c r="BQ72" s="220">
        <v>66</v>
      </c>
      <c r="BR72" s="225"/>
      <c r="BS72" s="982"/>
      <c r="BT72" s="983"/>
      <c r="BU72" s="983"/>
      <c r="BV72" s="983"/>
      <c r="BW72" s="983"/>
      <c r="BX72" s="983"/>
      <c r="BY72" s="983"/>
      <c r="BZ72" s="983"/>
      <c r="CA72" s="983"/>
      <c r="CB72" s="983"/>
      <c r="CC72" s="983"/>
      <c r="CD72" s="983"/>
      <c r="CE72" s="983"/>
      <c r="CF72" s="983"/>
      <c r="CG72" s="992"/>
      <c r="CH72" s="993"/>
      <c r="CI72" s="994"/>
      <c r="CJ72" s="994"/>
      <c r="CK72" s="994"/>
      <c r="CL72" s="995"/>
      <c r="CM72" s="993"/>
      <c r="CN72" s="994"/>
      <c r="CO72" s="994"/>
      <c r="CP72" s="994"/>
      <c r="CQ72" s="995"/>
      <c r="CR72" s="993"/>
      <c r="CS72" s="994"/>
      <c r="CT72" s="994"/>
      <c r="CU72" s="994"/>
      <c r="CV72" s="995"/>
      <c r="CW72" s="993"/>
      <c r="CX72" s="994"/>
      <c r="CY72" s="994"/>
      <c r="CZ72" s="994"/>
      <c r="DA72" s="995"/>
      <c r="DB72" s="993"/>
      <c r="DC72" s="994"/>
      <c r="DD72" s="994"/>
      <c r="DE72" s="994"/>
      <c r="DF72" s="995"/>
      <c r="DG72" s="993"/>
      <c r="DH72" s="994"/>
      <c r="DI72" s="994"/>
      <c r="DJ72" s="994"/>
      <c r="DK72" s="995"/>
      <c r="DL72" s="993"/>
      <c r="DM72" s="994"/>
      <c r="DN72" s="994"/>
      <c r="DO72" s="994"/>
      <c r="DP72" s="995"/>
      <c r="DQ72" s="993"/>
      <c r="DR72" s="994"/>
      <c r="DS72" s="994"/>
      <c r="DT72" s="994"/>
      <c r="DU72" s="995"/>
      <c r="DV72" s="982"/>
      <c r="DW72" s="983"/>
      <c r="DX72" s="983"/>
      <c r="DY72" s="983"/>
      <c r="DZ72" s="984"/>
      <c r="EA72" s="212"/>
    </row>
    <row r="73" spans="1:131" ht="26.25" customHeight="1" x14ac:dyDescent="0.2">
      <c r="A73" s="220">
        <v>6</v>
      </c>
      <c r="B73" s="1011" t="s">
        <v>569</v>
      </c>
      <c r="C73" s="1012"/>
      <c r="D73" s="1012"/>
      <c r="E73" s="1012"/>
      <c r="F73" s="1012"/>
      <c r="G73" s="1012"/>
      <c r="H73" s="1012"/>
      <c r="I73" s="1012"/>
      <c r="J73" s="1012"/>
      <c r="K73" s="1012"/>
      <c r="L73" s="1012"/>
      <c r="M73" s="1012"/>
      <c r="N73" s="1012"/>
      <c r="O73" s="1012"/>
      <c r="P73" s="1013"/>
      <c r="Q73" s="1014">
        <v>1514</v>
      </c>
      <c r="R73" s="1008"/>
      <c r="S73" s="1008"/>
      <c r="T73" s="1008"/>
      <c r="U73" s="1008"/>
      <c r="V73" s="1008">
        <v>1513</v>
      </c>
      <c r="W73" s="1008"/>
      <c r="X73" s="1008"/>
      <c r="Y73" s="1008"/>
      <c r="Z73" s="1008"/>
      <c r="AA73" s="1008">
        <v>1</v>
      </c>
      <c r="AB73" s="1008"/>
      <c r="AC73" s="1008"/>
      <c r="AD73" s="1008"/>
      <c r="AE73" s="1008"/>
      <c r="AF73" s="1008" t="s">
        <v>584</v>
      </c>
      <c r="AG73" s="1008"/>
      <c r="AH73" s="1008"/>
      <c r="AI73" s="1008"/>
      <c r="AJ73" s="1008"/>
      <c r="AK73" s="1008" t="s">
        <v>584</v>
      </c>
      <c r="AL73" s="1008"/>
      <c r="AM73" s="1008"/>
      <c r="AN73" s="1008"/>
      <c r="AO73" s="1008"/>
      <c r="AP73" s="1008" t="s">
        <v>584</v>
      </c>
      <c r="AQ73" s="1008"/>
      <c r="AR73" s="1008"/>
      <c r="AS73" s="1008"/>
      <c r="AT73" s="1008"/>
      <c r="AU73" s="1008" t="s">
        <v>584</v>
      </c>
      <c r="AV73" s="1008"/>
      <c r="AW73" s="1008"/>
      <c r="AX73" s="1008"/>
      <c r="AY73" s="1008"/>
      <c r="AZ73" s="1009"/>
      <c r="BA73" s="1009"/>
      <c r="BB73" s="1009"/>
      <c r="BC73" s="1009"/>
      <c r="BD73" s="1010"/>
      <c r="BE73" s="223"/>
      <c r="BF73" s="223"/>
      <c r="BG73" s="223"/>
      <c r="BH73" s="223"/>
      <c r="BI73" s="223"/>
      <c r="BJ73" s="223"/>
      <c r="BK73" s="223"/>
      <c r="BL73" s="223"/>
      <c r="BM73" s="223"/>
      <c r="BN73" s="223"/>
      <c r="BO73" s="223"/>
      <c r="BP73" s="223"/>
      <c r="BQ73" s="220">
        <v>67</v>
      </c>
      <c r="BR73" s="225"/>
      <c r="BS73" s="982"/>
      <c r="BT73" s="983"/>
      <c r="BU73" s="983"/>
      <c r="BV73" s="983"/>
      <c r="BW73" s="983"/>
      <c r="BX73" s="983"/>
      <c r="BY73" s="983"/>
      <c r="BZ73" s="983"/>
      <c r="CA73" s="983"/>
      <c r="CB73" s="983"/>
      <c r="CC73" s="983"/>
      <c r="CD73" s="983"/>
      <c r="CE73" s="983"/>
      <c r="CF73" s="983"/>
      <c r="CG73" s="992"/>
      <c r="CH73" s="993"/>
      <c r="CI73" s="994"/>
      <c r="CJ73" s="994"/>
      <c r="CK73" s="994"/>
      <c r="CL73" s="995"/>
      <c r="CM73" s="993"/>
      <c r="CN73" s="994"/>
      <c r="CO73" s="994"/>
      <c r="CP73" s="994"/>
      <c r="CQ73" s="995"/>
      <c r="CR73" s="993"/>
      <c r="CS73" s="994"/>
      <c r="CT73" s="994"/>
      <c r="CU73" s="994"/>
      <c r="CV73" s="995"/>
      <c r="CW73" s="993"/>
      <c r="CX73" s="994"/>
      <c r="CY73" s="994"/>
      <c r="CZ73" s="994"/>
      <c r="DA73" s="995"/>
      <c r="DB73" s="993"/>
      <c r="DC73" s="994"/>
      <c r="DD73" s="994"/>
      <c r="DE73" s="994"/>
      <c r="DF73" s="995"/>
      <c r="DG73" s="993"/>
      <c r="DH73" s="994"/>
      <c r="DI73" s="994"/>
      <c r="DJ73" s="994"/>
      <c r="DK73" s="995"/>
      <c r="DL73" s="993"/>
      <c r="DM73" s="994"/>
      <c r="DN73" s="994"/>
      <c r="DO73" s="994"/>
      <c r="DP73" s="995"/>
      <c r="DQ73" s="993"/>
      <c r="DR73" s="994"/>
      <c r="DS73" s="994"/>
      <c r="DT73" s="994"/>
      <c r="DU73" s="995"/>
      <c r="DV73" s="982"/>
      <c r="DW73" s="983"/>
      <c r="DX73" s="983"/>
      <c r="DY73" s="983"/>
      <c r="DZ73" s="984"/>
      <c r="EA73" s="212"/>
    </row>
    <row r="74" spans="1:131" ht="26.25" customHeight="1" x14ac:dyDescent="0.2">
      <c r="A74" s="220">
        <v>7</v>
      </c>
      <c r="B74" s="1011" t="s">
        <v>570</v>
      </c>
      <c r="C74" s="1012"/>
      <c r="D74" s="1012"/>
      <c r="E74" s="1012"/>
      <c r="F74" s="1012"/>
      <c r="G74" s="1012"/>
      <c r="H74" s="1012"/>
      <c r="I74" s="1012"/>
      <c r="J74" s="1012"/>
      <c r="K74" s="1012"/>
      <c r="L74" s="1012"/>
      <c r="M74" s="1012"/>
      <c r="N74" s="1012"/>
      <c r="O74" s="1012"/>
      <c r="P74" s="1013"/>
      <c r="Q74" s="1014">
        <v>2</v>
      </c>
      <c r="R74" s="1008"/>
      <c r="S74" s="1008"/>
      <c r="T74" s="1008"/>
      <c r="U74" s="1008"/>
      <c r="V74" s="1008">
        <v>0</v>
      </c>
      <c r="W74" s="1008"/>
      <c r="X74" s="1008"/>
      <c r="Y74" s="1008"/>
      <c r="Z74" s="1008"/>
      <c r="AA74" s="1008">
        <v>2</v>
      </c>
      <c r="AB74" s="1008"/>
      <c r="AC74" s="1008"/>
      <c r="AD74" s="1008"/>
      <c r="AE74" s="1008"/>
      <c r="AF74" s="1008" t="s">
        <v>584</v>
      </c>
      <c r="AG74" s="1008"/>
      <c r="AH74" s="1008"/>
      <c r="AI74" s="1008"/>
      <c r="AJ74" s="1008"/>
      <c r="AK74" s="1008" t="s">
        <v>584</v>
      </c>
      <c r="AL74" s="1008"/>
      <c r="AM74" s="1008"/>
      <c r="AN74" s="1008"/>
      <c r="AO74" s="1008"/>
      <c r="AP74" s="1008" t="s">
        <v>584</v>
      </c>
      <c r="AQ74" s="1008"/>
      <c r="AR74" s="1008"/>
      <c r="AS74" s="1008"/>
      <c r="AT74" s="1008"/>
      <c r="AU74" s="1008" t="s">
        <v>584</v>
      </c>
      <c r="AV74" s="1008"/>
      <c r="AW74" s="1008"/>
      <c r="AX74" s="1008"/>
      <c r="AY74" s="1008"/>
      <c r="AZ74" s="1009"/>
      <c r="BA74" s="1009"/>
      <c r="BB74" s="1009"/>
      <c r="BC74" s="1009"/>
      <c r="BD74" s="1010"/>
      <c r="BE74" s="223"/>
      <c r="BF74" s="223"/>
      <c r="BG74" s="223"/>
      <c r="BH74" s="223"/>
      <c r="BI74" s="223"/>
      <c r="BJ74" s="223"/>
      <c r="BK74" s="223"/>
      <c r="BL74" s="223"/>
      <c r="BM74" s="223"/>
      <c r="BN74" s="223"/>
      <c r="BO74" s="223"/>
      <c r="BP74" s="223"/>
      <c r="BQ74" s="220">
        <v>68</v>
      </c>
      <c r="BR74" s="225"/>
      <c r="BS74" s="982"/>
      <c r="BT74" s="983"/>
      <c r="BU74" s="983"/>
      <c r="BV74" s="983"/>
      <c r="BW74" s="983"/>
      <c r="BX74" s="983"/>
      <c r="BY74" s="983"/>
      <c r="BZ74" s="983"/>
      <c r="CA74" s="983"/>
      <c r="CB74" s="983"/>
      <c r="CC74" s="983"/>
      <c r="CD74" s="983"/>
      <c r="CE74" s="983"/>
      <c r="CF74" s="983"/>
      <c r="CG74" s="992"/>
      <c r="CH74" s="993"/>
      <c r="CI74" s="994"/>
      <c r="CJ74" s="994"/>
      <c r="CK74" s="994"/>
      <c r="CL74" s="995"/>
      <c r="CM74" s="993"/>
      <c r="CN74" s="994"/>
      <c r="CO74" s="994"/>
      <c r="CP74" s="994"/>
      <c r="CQ74" s="995"/>
      <c r="CR74" s="993"/>
      <c r="CS74" s="994"/>
      <c r="CT74" s="994"/>
      <c r="CU74" s="994"/>
      <c r="CV74" s="995"/>
      <c r="CW74" s="993"/>
      <c r="CX74" s="994"/>
      <c r="CY74" s="994"/>
      <c r="CZ74" s="994"/>
      <c r="DA74" s="995"/>
      <c r="DB74" s="993"/>
      <c r="DC74" s="994"/>
      <c r="DD74" s="994"/>
      <c r="DE74" s="994"/>
      <c r="DF74" s="995"/>
      <c r="DG74" s="993"/>
      <c r="DH74" s="994"/>
      <c r="DI74" s="994"/>
      <c r="DJ74" s="994"/>
      <c r="DK74" s="995"/>
      <c r="DL74" s="993"/>
      <c r="DM74" s="994"/>
      <c r="DN74" s="994"/>
      <c r="DO74" s="994"/>
      <c r="DP74" s="995"/>
      <c r="DQ74" s="993"/>
      <c r="DR74" s="994"/>
      <c r="DS74" s="994"/>
      <c r="DT74" s="994"/>
      <c r="DU74" s="995"/>
      <c r="DV74" s="982"/>
      <c r="DW74" s="983"/>
      <c r="DX74" s="983"/>
      <c r="DY74" s="983"/>
      <c r="DZ74" s="984"/>
      <c r="EA74" s="212"/>
    </row>
    <row r="75" spans="1:131" ht="26.25" customHeight="1" x14ac:dyDescent="0.2">
      <c r="A75" s="220">
        <v>8</v>
      </c>
      <c r="B75" s="1011" t="s">
        <v>571</v>
      </c>
      <c r="C75" s="1012"/>
      <c r="D75" s="1012"/>
      <c r="E75" s="1012"/>
      <c r="F75" s="1012"/>
      <c r="G75" s="1012"/>
      <c r="H75" s="1012"/>
      <c r="I75" s="1012"/>
      <c r="J75" s="1012"/>
      <c r="K75" s="1012"/>
      <c r="L75" s="1012"/>
      <c r="M75" s="1012"/>
      <c r="N75" s="1012"/>
      <c r="O75" s="1012"/>
      <c r="P75" s="1013"/>
      <c r="Q75" s="1015">
        <v>53</v>
      </c>
      <c r="R75" s="1016"/>
      <c r="S75" s="1016"/>
      <c r="T75" s="1016"/>
      <c r="U75" s="1017"/>
      <c r="V75" s="1018">
        <v>29</v>
      </c>
      <c r="W75" s="1016"/>
      <c r="X75" s="1016"/>
      <c r="Y75" s="1016"/>
      <c r="Z75" s="1017"/>
      <c r="AA75" s="1018">
        <v>24</v>
      </c>
      <c r="AB75" s="1016"/>
      <c r="AC75" s="1016"/>
      <c r="AD75" s="1016"/>
      <c r="AE75" s="1017"/>
      <c r="AF75" s="1018" t="s">
        <v>584</v>
      </c>
      <c r="AG75" s="1016"/>
      <c r="AH75" s="1016"/>
      <c r="AI75" s="1016"/>
      <c r="AJ75" s="1017"/>
      <c r="AK75" s="1018" t="s">
        <v>584</v>
      </c>
      <c r="AL75" s="1016"/>
      <c r="AM75" s="1016"/>
      <c r="AN75" s="1016"/>
      <c r="AO75" s="1017"/>
      <c r="AP75" s="1018" t="s">
        <v>584</v>
      </c>
      <c r="AQ75" s="1016"/>
      <c r="AR75" s="1016"/>
      <c r="AS75" s="1016"/>
      <c r="AT75" s="1017"/>
      <c r="AU75" s="1018" t="s">
        <v>584</v>
      </c>
      <c r="AV75" s="1016"/>
      <c r="AW75" s="1016"/>
      <c r="AX75" s="1016"/>
      <c r="AY75" s="1017"/>
      <c r="AZ75" s="1009"/>
      <c r="BA75" s="1009"/>
      <c r="BB75" s="1009"/>
      <c r="BC75" s="1009"/>
      <c r="BD75" s="1010"/>
      <c r="BE75" s="223"/>
      <c r="BF75" s="223"/>
      <c r="BG75" s="223"/>
      <c r="BH75" s="223"/>
      <c r="BI75" s="223"/>
      <c r="BJ75" s="223"/>
      <c r="BK75" s="223"/>
      <c r="BL75" s="223"/>
      <c r="BM75" s="223"/>
      <c r="BN75" s="223"/>
      <c r="BO75" s="223"/>
      <c r="BP75" s="223"/>
      <c r="BQ75" s="220">
        <v>69</v>
      </c>
      <c r="BR75" s="225"/>
      <c r="BS75" s="982"/>
      <c r="BT75" s="983"/>
      <c r="BU75" s="983"/>
      <c r="BV75" s="983"/>
      <c r="BW75" s="983"/>
      <c r="BX75" s="983"/>
      <c r="BY75" s="983"/>
      <c r="BZ75" s="983"/>
      <c r="CA75" s="983"/>
      <c r="CB75" s="983"/>
      <c r="CC75" s="983"/>
      <c r="CD75" s="983"/>
      <c r="CE75" s="983"/>
      <c r="CF75" s="983"/>
      <c r="CG75" s="992"/>
      <c r="CH75" s="993"/>
      <c r="CI75" s="994"/>
      <c r="CJ75" s="994"/>
      <c r="CK75" s="994"/>
      <c r="CL75" s="995"/>
      <c r="CM75" s="993"/>
      <c r="CN75" s="994"/>
      <c r="CO75" s="994"/>
      <c r="CP75" s="994"/>
      <c r="CQ75" s="995"/>
      <c r="CR75" s="993"/>
      <c r="CS75" s="994"/>
      <c r="CT75" s="994"/>
      <c r="CU75" s="994"/>
      <c r="CV75" s="995"/>
      <c r="CW75" s="993"/>
      <c r="CX75" s="994"/>
      <c r="CY75" s="994"/>
      <c r="CZ75" s="994"/>
      <c r="DA75" s="995"/>
      <c r="DB75" s="993"/>
      <c r="DC75" s="994"/>
      <c r="DD75" s="994"/>
      <c r="DE75" s="994"/>
      <c r="DF75" s="995"/>
      <c r="DG75" s="993"/>
      <c r="DH75" s="994"/>
      <c r="DI75" s="994"/>
      <c r="DJ75" s="994"/>
      <c r="DK75" s="995"/>
      <c r="DL75" s="993"/>
      <c r="DM75" s="994"/>
      <c r="DN75" s="994"/>
      <c r="DO75" s="994"/>
      <c r="DP75" s="995"/>
      <c r="DQ75" s="993"/>
      <c r="DR75" s="994"/>
      <c r="DS75" s="994"/>
      <c r="DT75" s="994"/>
      <c r="DU75" s="995"/>
      <c r="DV75" s="982"/>
      <c r="DW75" s="983"/>
      <c r="DX75" s="983"/>
      <c r="DY75" s="983"/>
      <c r="DZ75" s="984"/>
      <c r="EA75" s="212"/>
    </row>
    <row r="76" spans="1:131" ht="26.25" customHeight="1" x14ac:dyDescent="0.2">
      <c r="A76" s="220">
        <v>9</v>
      </c>
      <c r="B76" s="1011" t="s">
        <v>572</v>
      </c>
      <c r="C76" s="1012"/>
      <c r="D76" s="1012"/>
      <c r="E76" s="1012"/>
      <c r="F76" s="1012"/>
      <c r="G76" s="1012"/>
      <c r="H76" s="1012"/>
      <c r="I76" s="1012"/>
      <c r="J76" s="1012"/>
      <c r="K76" s="1012"/>
      <c r="L76" s="1012"/>
      <c r="M76" s="1012"/>
      <c r="N76" s="1012"/>
      <c r="O76" s="1012"/>
      <c r="P76" s="1013"/>
      <c r="Q76" s="1015">
        <v>43</v>
      </c>
      <c r="R76" s="1016"/>
      <c r="S76" s="1016"/>
      <c r="T76" s="1016"/>
      <c r="U76" s="1017"/>
      <c r="V76" s="1018">
        <v>42</v>
      </c>
      <c r="W76" s="1016"/>
      <c r="X76" s="1016"/>
      <c r="Y76" s="1016"/>
      <c r="Z76" s="1017"/>
      <c r="AA76" s="1018">
        <v>1</v>
      </c>
      <c r="AB76" s="1016"/>
      <c r="AC76" s="1016"/>
      <c r="AD76" s="1016"/>
      <c r="AE76" s="1017"/>
      <c r="AF76" s="1018" t="s">
        <v>584</v>
      </c>
      <c r="AG76" s="1016"/>
      <c r="AH76" s="1016"/>
      <c r="AI76" s="1016"/>
      <c r="AJ76" s="1017"/>
      <c r="AK76" s="1018" t="s">
        <v>584</v>
      </c>
      <c r="AL76" s="1016"/>
      <c r="AM76" s="1016"/>
      <c r="AN76" s="1016"/>
      <c r="AO76" s="1017"/>
      <c r="AP76" s="1018" t="s">
        <v>584</v>
      </c>
      <c r="AQ76" s="1016"/>
      <c r="AR76" s="1016"/>
      <c r="AS76" s="1016"/>
      <c r="AT76" s="1017"/>
      <c r="AU76" s="1018" t="s">
        <v>584</v>
      </c>
      <c r="AV76" s="1016"/>
      <c r="AW76" s="1016"/>
      <c r="AX76" s="1016"/>
      <c r="AY76" s="1017"/>
      <c r="AZ76" s="1009"/>
      <c r="BA76" s="1009"/>
      <c r="BB76" s="1009"/>
      <c r="BC76" s="1009"/>
      <c r="BD76" s="1010"/>
      <c r="BE76" s="223"/>
      <c r="BF76" s="223"/>
      <c r="BG76" s="223"/>
      <c r="BH76" s="223"/>
      <c r="BI76" s="223"/>
      <c r="BJ76" s="223"/>
      <c r="BK76" s="223"/>
      <c r="BL76" s="223"/>
      <c r="BM76" s="223"/>
      <c r="BN76" s="223"/>
      <c r="BO76" s="223"/>
      <c r="BP76" s="223"/>
      <c r="BQ76" s="220">
        <v>70</v>
      </c>
      <c r="BR76" s="225"/>
      <c r="BS76" s="982"/>
      <c r="BT76" s="983"/>
      <c r="BU76" s="983"/>
      <c r="BV76" s="983"/>
      <c r="BW76" s="983"/>
      <c r="BX76" s="983"/>
      <c r="BY76" s="983"/>
      <c r="BZ76" s="983"/>
      <c r="CA76" s="983"/>
      <c r="CB76" s="983"/>
      <c r="CC76" s="983"/>
      <c r="CD76" s="983"/>
      <c r="CE76" s="983"/>
      <c r="CF76" s="983"/>
      <c r="CG76" s="992"/>
      <c r="CH76" s="993"/>
      <c r="CI76" s="994"/>
      <c r="CJ76" s="994"/>
      <c r="CK76" s="994"/>
      <c r="CL76" s="995"/>
      <c r="CM76" s="993"/>
      <c r="CN76" s="994"/>
      <c r="CO76" s="994"/>
      <c r="CP76" s="994"/>
      <c r="CQ76" s="995"/>
      <c r="CR76" s="993"/>
      <c r="CS76" s="994"/>
      <c r="CT76" s="994"/>
      <c r="CU76" s="994"/>
      <c r="CV76" s="995"/>
      <c r="CW76" s="993"/>
      <c r="CX76" s="994"/>
      <c r="CY76" s="994"/>
      <c r="CZ76" s="994"/>
      <c r="DA76" s="995"/>
      <c r="DB76" s="993"/>
      <c r="DC76" s="994"/>
      <c r="DD76" s="994"/>
      <c r="DE76" s="994"/>
      <c r="DF76" s="995"/>
      <c r="DG76" s="993"/>
      <c r="DH76" s="994"/>
      <c r="DI76" s="994"/>
      <c r="DJ76" s="994"/>
      <c r="DK76" s="995"/>
      <c r="DL76" s="993"/>
      <c r="DM76" s="994"/>
      <c r="DN76" s="994"/>
      <c r="DO76" s="994"/>
      <c r="DP76" s="995"/>
      <c r="DQ76" s="993"/>
      <c r="DR76" s="994"/>
      <c r="DS76" s="994"/>
      <c r="DT76" s="994"/>
      <c r="DU76" s="995"/>
      <c r="DV76" s="982"/>
      <c r="DW76" s="983"/>
      <c r="DX76" s="983"/>
      <c r="DY76" s="983"/>
      <c r="DZ76" s="984"/>
      <c r="EA76" s="212"/>
    </row>
    <row r="77" spans="1:131" ht="26.25" customHeight="1" x14ac:dyDescent="0.2">
      <c r="A77" s="220">
        <v>10</v>
      </c>
      <c r="B77" s="1011"/>
      <c r="C77" s="1012"/>
      <c r="D77" s="1012"/>
      <c r="E77" s="1012"/>
      <c r="F77" s="1012"/>
      <c r="G77" s="1012"/>
      <c r="H77" s="1012"/>
      <c r="I77" s="1012"/>
      <c r="J77" s="1012"/>
      <c r="K77" s="1012"/>
      <c r="L77" s="1012"/>
      <c r="M77" s="1012"/>
      <c r="N77" s="1012"/>
      <c r="O77" s="1012"/>
      <c r="P77" s="1013"/>
      <c r="Q77" s="1015"/>
      <c r="R77" s="1016"/>
      <c r="S77" s="1016"/>
      <c r="T77" s="1016"/>
      <c r="U77" s="1017"/>
      <c r="V77" s="1018"/>
      <c r="W77" s="1016"/>
      <c r="X77" s="1016"/>
      <c r="Y77" s="1016"/>
      <c r="Z77" s="1017"/>
      <c r="AA77" s="1018"/>
      <c r="AB77" s="1016"/>
      <c r="AC77" s="1016"/>
      <c r="AD77" s="1016"/>
      <c r="AE77" s="1017"/>
      <c r="AF77" s="1018"/>
      <c r="AG77" s="1016"/>
      <c r="AH77" s="1016"/>
      <c r="AI77" s="1016"/>
      <c r="AJ77" s="1017"/>
      <c r="AK77" s="1018"/>
      <c r="AL77" s="1016"/>
      <c r="AM77" s="1016"/>
      <c r="AN77" s="1016"/>
      <c r="AO77" s="1017"/>
      <c r="AP77" s="1018"/>
      <c r="AQ77" s="1016"/>
      <c r="AR77" s="1016"/>
      <c r="AS77" s="1016"/>
      <c r="AT77" s="1017"/>
      <c r="AU77" s="1018"/>
      <c r="AV77" s="1016"/>
      <c r="AW77" s="1016"/>
      <c r="AX77" s="1016"/>
      <c r="AY77" s="1017"/>
      <c r="AZ77" s="1009"/>
      <c r="BA77" s="1009"/>
      <c r="BB77" s="1009"/>
      <c r="BC77" s="1009"/>
      <c r="BD77" s="1010"/>
      <c r="BE77" s="223"/>
      <c r="BF77" s="223"/>
      <c r="BG77" s="223"/>
      <c r="BH77" s="223"/>
      <c r="BI77" s="223"/>
      <c r="BJ77" s="223"/>
      <c r="BK77" s="223"/>
      <c r="BL77" s="223"/>
      <c r="BM77" s="223"/>
      <c r="BN77" s="223"/>
      <c r="BO77" s="223"/>
      <c r="BP77" s="223"/>
      <c r="BQ77" s="220">
        <v>71</v>
      </c>
      <c r="BR77" s="225"/>
      <c r="BS77" s="982"/>
      <c r="BT77" s="983"/>
      <c r="BU77" s="983"/>
      <c r="BV77" s="983"/>
      <c r="BW77" s="983"/>
      <c r="BX77" s="983"/>
      <c r="BY77" s="983"/>
      <c r="BZ77" s="983"/>
      <c r="CA77" s="983"/>
      <c r="CB77" s="983"/>
      <c r="CC77" s="983"/>
      <c r="CD77" s="983"/>
      <c r="CE77" s="983"/>
      <c r="CF77" s="983"/>
      <c r="CG77" s="992"/>
      <c r="CH77" s="993"/>
      <c r="CI77" s="994"/>
      <c r="CJ77" s="994"/>
      <c r="CK77" s="994"/>
      <c r="CL77" s="995"/>
      <c r="CM77" s="993"/>
      <c r="CN77" s="994"/>
      <c r="CO77" s="994"/>
      <c r="CP77" s="994"/>
      <c r="CQ77" s="995"/>
      <c r="CR77" s="993"/>
      <c r="CS77" s="994"/>
      <c r="CT77" s="994"/>
      <c r="CU77" s="994"/>
      <c r="CV77" s="995"/>
      <c r="CW77" s="993"/>
      <c r="CX77" s="994"/>
      <c r="CY77" s="994"/>
      <c r="CZ77" s="994"/>
      <c r="DA77" s="995"/>
      <c r="DB77" s="993"/>
      <c r="DC77" s="994"/>
      <c r="DD77" s="994"/>
      <c r="DE77" s="994"/>
      <c r="DF77" s="995"/>
      <c r="DG77" s="993"/>
      <c r="DH77" s="994"/>
      <c r="DI77" s="994"/>
      <c r="DJ77" s="994"/>
      <c r="DK77" s="995"/>
      <c r="DL77" s="993"/>
      <c r="DM77" s="994"/>
      <c r="DN77" s="994"/>
      <c r="DO77" s="994"/>
      <c r="DP77" s="995"/>
      <c r="DQ77" s="993"/>
      <c r="DR77" s="994"/>
      <c r="DS77" s="994"/>
      <c r="DT77" s="994"/>
      <c r="DU77" s="995"/>
      <c r="DV77" s="982"/>
      <c r="DW77" s="983"/>
      <c r="DX77" s="983"/>
      <c r="DY77" s="983"/>
      <c r="DZ77" s="984"/>
      <c r="EA77" s="212"/>
    </row>
    <row r="78" spans="1:131" ht="26.25" customHeight="1" x14ac:dyDescent="0.2">
      <c r="A78" s="220">
        <v>11</v>
      </c>
      <c r="B78" s="1011"/>
      <c r="C78" s="1012"/>
      <c r="D78" s="1012"/>
      <c r="E78" s="1012"/>
      <c r="F78" s="1012"/>
      <c r="G78" s="1012"/>
      <c r="H78" s="1012"/>
      <c r="I78" s="1012"/>
      <c r="J78" s="1012"/>
      <c r="K78" s="1012"/>
      <c r="L78" s="1012"/>
      <c r="M78" s="1012"/>
      <c r="N78" s="1012"/>
      <c r="O78" s="1012"/>
      <c r="P78" s="1013"/>
      <c r="Q78" s="1014"/>
      <c r="R78" s="1008"/>
      <c r="S78" s="1008"/>
      <c r="T78" s="1008"/>
      <c r="U78" s="1008"/>
      <c r="V78" s="1008"/>
      <c r="W78" s="1008"/>
      <c r="X78" s="1008"/>
      <c r="Y78" s="1008"/>
      <c r="Z78" s="1008"/>
      <c r="AA78" s="1008"/>
      <c r="AB78" s="1008"/>
      <c r="AC78" s="1008"/>
      <c r="AD78" s="1008"/>
      <c r="AE78" s="1008"/>
      <c r="AF78" s="1008"/>
      <c r="AG78" s="1008"/>
      <c r="AH78" s="1008"/>
      <c r="AI78" s="1008"/>
      <c r="AJ78" s="1008"/>
      <c r="AK78" s="1008"/>
      <c r="AL78" s="1008"/>
      <c r="AM78" s="1008"/>
      <c r="AN78" s="1008"/>
      <c r="AO78" s="1008"/>
      <c r="AP78" s="1008"/>
      <c r="AQ78" s="1008"/>
      <c r="AR78" s="1008"/>
      <c r="AS78" s="1008"/>
      <c r="AT78" s="1008"/>
      <c r="AU78" s="1008"/>
      <c r="AV78" s="1008"/>
      <c r="AW78" s="1008"/>
      <c r="AX78" s="1008"/>
      <c r="AY78" s="1008"/>
      <c r="AZ78" s="1009"/>
      <c r="BA78" s="1009"/>
      <c r="BB78" s="1009"/>
      <c r="BC78" s="1009"/>
      <c r="BD78" s="1010"/>
      <c r="BE78" s="223"/>
      <c r="BF78" s="223"/>
      <c r="BG78" s="223"/>
      <c r="BH78" s="223"/>
      <c r="BI78" s="223"/>
      <c r="BJ78" s="212"/>
      <c r="BK78" s="212"/>
      <c r="BL78" s="212"/>
      <c r="BM78" s="212"/>
      <c r="BN78" s="212"/>
      <c r="BO78" s="223"/>
      <c r="BP78" s="223"/>
      <c r="BQ78" s="220">
        <v>72</v>
      </c>
      <c r="BR78" s="225"/>
      <c r="BS78" s="982"/>
      <c r="BT78" s="983"/>
      <c r="BU78" s="983"/>
      <c r="BV78" s="983"/>
      <c r="BW78" s="983"/>
      <c r="BX78" s="983"/>
      <c r="BY78" s="983"/>
      <c r="BZ78" s="983"/>
      <c r="CA78" s="983"/>
      <c r="CB78" s="983"/>
      <c r="CC78" s="983"/>
      <c r="CD78" s="983"/>
      <c r="CE78" s="983"/>
      <c r="CF78" s="983"/>
      <c r="CG78" s="992"/>
      <c r="CH78" s="993"/>
      <c r="CI78" s="994"/>
      <c r="CJ78" s="994"/>
      <c r="CK78" s="994"/>
      <c r="CL78" s="995"/>
      <c r="CM78" s="993"/>
      <c r="CN78" s="994"/>
      <c r="CO78" s="994"/>
      <c r="CP78" s="994"/>
      <c r="CQ78" s="995"/>
      <c r="CR78" s="993"/>
      <c r="CS78" s="994"/>
      <c r="CT78" s="994"/>
      <c r="CU78" s="994"/>
      <c r="CV78" s="995"/>
      <c r="CW78" s="993"/>
      <c r="CX78" s="994"/>
      <c r="CY78" s="994"/>
      <c r="CZ78" s="994"/>
      <c r="DA78" s="995"/>
      <c r="DB78" s="993"/>
      <c r="DC78" s="994"/>
      <c r="DD78" s="994"/>
      <c r="DE78" s="994"/>
      <c r="DF78" s="995"/>
      <c r="DG78" s="993"/>
      <c r="DH78" s="994"/>
      <c r="DI78" s="994"/>
      <c r="DJ78" s="994"/>
      <c r="DK78" s="995"/>
      <c r="DL78" s="993"/>
      <c r="DM78" s="994"/>
      <c r="DN78" s="994"/>
      <c r="DO78" s="994"/>
      <c r="DP78" s="995"/>
      <c r="DQ78" s="993"/>
      <c r="DR78" s="994"/>
      <c r="DS78" s="994"/>
      <c r="DT78" s="994"/>
      <c r="DU78" s="995"/>
      <c r="DV78" s="982"/>
      <c r="DW78" s="983"/>
      <c r="DX78" s="983"/>
      <c r="DY78" s="983"/>
      <c r="DZ78" s="984"/>
      <c r="EA78" s="212"/>
    </row>
    <row r="79" spans="1:131" ht="26.25" customHeight="1" x14ac:dyDescent="0.2">
      <c r="A79" s="220">
        <v>12</v>
      </c>
      <c r="B79" s="1011"/>
      <c r="C79" s="1012"/>
      <c r="D79" s="1012"/>
      <c r="E79" s="1012"/>
      <c r="F79" s="1012"/>
      <c r="G79" s="1012"/>
      <c r="H79" s="1012"/>
      <c r="I79" s="1012"/>
      <c r="J79" s="1012"/>
      <c r="K79" s="1012"/>
      <c r="L79" s="1012"/>
      <c r="M79" s="1012"/>
      <c r="N79" s="1012"/>
      <c r="O79" s="1012"/>
      <c r="P79" s="1013"/>
      <c r="Q79" s="1014"/>
      <c r="R79" s="1008"/>
      <c r="S79" s="1008"/>
      <c r="T79" s="1008"/>
      <c r="U79" s="1008"/>
      <c r="V79" s="1008"/>
      <c r="W79" s="1008"/>
      <c r="X79" s="1008"/>
      <c r="Y79" s="1008"/>
      <c r="Z79" s="1008"/>
      <c r="AA79" s="1008"/>
      <c r="AB79" s="1008"/>
      <c r="AC79" s="1008"/>
      <c r="AD79" s="1008"/>
      <c r="AE79" s="1008"/>
      <c r="AF79" s="1008"/>
      <c r="AG79" s="1008"/>
      <c r="AH79" s="1008"/>
      <c r="AI79" s="1008"/>
      <c r="AJ79" s="1008"/>
      <c r="AK79" s="1008"/>
      <c r="AL79" s="1008"/>
      <c r="AM79" s="1008"/>
      <c r="AN79" s="1008"/>
      <c r="AO79" s="1008"/>
      <c r="AP79" s="1008"/>
      <c r="AQ79" s="1008"/>
      <c r="AR79" s="1008"/>
      <c r="AS79" s="1008"/>
      <c r="AT79" s="1008"/>
      <c r="AU79" s="1008"/>
      <c r="AV79" s="1008"/>
      <c r="AW79" s="1008"/>
      <c r="AX79" s="1008"/>
      <c r="AY79" s="1008"/>
      <c r="AZ79" s="1009"/>
      <c r="BA79" s="1009"/>
      <c r="BB79" s="1009"/>
      <c r="BC79" s="1009"/>
      <c r="BD79" s="1010"/>
      <c r="BE79" s="223"/>
      <c r="BF79" s="223"/>
      <c r="BG79" s="223"/>
      <c r="BH79" s="223"/>
      <c r="BI79" s="223"/>
      <c r="BJ79" s="212"/>
      <c r="BK79" s="212"/>
      <c r="BL79" s="212"/>
      <c r="BM79" s="212"/>
      <c r="BN79" s="212"/>
      <c r="BO79" s="223"/>
      <c r="BP79" s="223"/>
      <c r="BQ79" s="220">
        <v>73</v>
      </c>
      <c r="BR79" s="225"/>
      <c r="BS79" s="982"/>
      <c r="BT79" s="983"/>
      <c r="BU79" s="983"/>
      <c r="BV79" s="983"/>
      <c r="BW79" s="983"/>
      <c r="BX79" s="983"/>
      <c r="BY79" s="983"/>
      <c r="BZ79" s="983"/>
      <c r="CA79" s="983"/>
      <c r="CB79" s="983"/>
      <c r="CC79" s="983"/>
      <c r="CD79" s="983"/>
      <c r="CE79" s="983"/>
      <c r="CF79" s="983"/>
      <c r="CG79" s="992"/>
      <c r="CH79" s="993"/>
      <c r="CI79" s="994"/>
      <c r="CJ79" s="994"/>
      <c r="CK79" s="994"/>
      <c r="CL79" s="995"/>
      <c r="CM79" s="993"/>
      <c r="CN79" s="994"/>
      <c r="CO79" s="994"/>
      <c r="CP79" s="994"/>
      <c r="CQ79" s="995"/>
      <c r="CR79" s="993"/>
      <c r="CS79" s="994"/>
      <c r="CT79" s="994"/>
      <c r="CU79" s="994"/>
      <c r="CV79" s="995"/>
      <c r="CW79" s="993"/>
      <c r="CX79" s="994"/>
      <c r="CY79" s="994"/>
      <c r="CZ79" s="994"/>
      <c r="DA79" s="995"/>
      <c r="DB79" s="993"/>
      <c r="DC79" s="994"/>
      <c r="DD79" s="994"/>
      <c r="DE79" s="994"/>
      <c r="DF79" s="995"/>
      <c r="DG79" s="993"/>
      <c r="DH79" s="994"/>
      <c r="DI79" s="994"/>
      <c r="DJ79" s="994"/>
      <c r="DK79" s="995"/>
      <c r="DL79" s="993"/>
      <c r="DM79" s="994"/>
      <c r="DN79" s="994"/>
      <c r="DO79" s="994"/>
      <c r="DP79" s="995"/>
      <c r="DQ79" s="993"/>
      <c r="DR79" s="994"/>
      <c r="DS79" s="994"/>
      <c r="DT79" s="994"/>
      <c r="DU79" s="995"/>
      <c r="DV79" s="982"/>
      <c r="DW79" s="983"/>
      <c r="DX79" s="983"/>
      <c r="DY79" s="983"/>
      <c r="DZ79" s="984"/>
      <c r="EA79" s="212"/>
    </row>
    <row r="80" spans="1:131" ht="26.25" customHeight="1" x14ac:dyDescent="0.2">
      <c r="A80" s="220">
        <v>13</v>
      </c>
      <c r="B80" s="1011"/>
      <c r="C80" s="1012"/>
      <c r="D80" s="1012"/>
      <c r="E80" s="1012"/>
      <c r="F80" s="1012"/>
      <c r="G80" s="1012"/>
      <c r="H80" s="1012"/>
      <c r="I80" s="1012"/>
      <c r="J80" s="1012"/>
      <c r="K80" s="1012"/>
      <c r="L80" s="1012"/>
      <c r="M80" s="1012"/>
      <c r="N80" s="1012"/>
      <c r="O80" s="1012"/>
      <c r="P80" s="1013"/>
      <c r="Q80" s="1014"/>
      <c r="R80" s="1008"/>
      <c r="S80" s="1008"/>
      <c r="T80" s="1008"/>
      <c r="U80" s="1008"/>
      <c r="V80" s="1008"/>
      <c r="W80" s="1008"/>
      <c r="X80" s="1008"/>
      <c r="Y80" s="1008"/>
      <c r="Z80" s="1008"/>
      <c r="AA80" s="1008"/>
      <c r="AB80" s="1008"/>
      <c r="AC80" s="1008"/>
      <c r="AD80" s="1008"/>
      <c r="AE80" s="1008"/>
      <c r="AF80" s="1008"/>
      <c r="AG80" s="1008"/>
      <c r="AH80" s="1008"/>
      <c r="AI80" s="1008"/>
      <c r="AJ80" s="1008"/>
      <c r="AK80" s="1008"/>
      <c r="AL80" s="1008"/>
      <c r="AM80" s="1008"/>
      <c r="AN80" s="1008"/>
      <c r="AO80" s="1008"/>
      <c r="AP80" s="1008"/>
      <c r="AQ80" s="1008"/>
      <c r="AR80" s="1008"/>
      <c r="AS80" s="1008"/>
      <c r="AT80" s="1008"/>
      <c r="AU80" s="1008"/>
      <c r="AV80" s="1008"/>
      <c r="AW80" s="1008"/>
      <c r="AX80" s="1008"/>
      <c r="AY80" s="1008"/>
      <c r="AZ80" s="1009"/>
      <c r="BA80" s="1009"/>
      <c r="BB80" s="1009"/>
      <c r="BC80" s="1009"/>
      <c r="BD80" s="1010"/>
      <c r="BE80" s="223"/>
      <c r="BF80" s="223"/>
      <c r="BG80" s="223"/>
      <c r="BH80" s="223"/>
      <c r="BI80" s="223"/>
      <c r="BJ80" s="223"/>
      <c r="BK80" s="223"/>
      <c r="BL80" s="223"/>
      <c r="BM80" s="223"/>
      <c r="BN80" s="223"/>
      <c r="BO80" s="223"/>
      <c r="BP80" s="223"/>
      <c r="BQ80" s="220">
        <v>74</v>
      </c>
      <c r="BR80" s="225"/>
      <c r="BS80" s="982"/>
      <c r="BT80" s="983"/>
      <c r="BU80" s="983"/>
      <c r="BV80" s="983"/>
      <c r="BW80" s="983"/>
      <c r="BX80" s="983"/>
      <c r="BY80" s="983"/>
      <c r="BZ80" s="983"/>
      <c r="CA80" s="983"/>
      <c r="CB80" s="983"/>
      <c r="CC80" s="983"/>
      <c r="CD80" s="983"/>
      <c r="CE80" s="983"/>
      <c r="CF80" s="983"/>
      <c r="CG80" s="992"/>
      <c r="CH80" s="993"/>
      <c r="CI80" s="994"/>
      <c r="CJ80" s="994"/>
      <c r="CK80" s="994"/>
      <c r="CL80" s="995"/>
      <c r="CM80" s="993"/>
      <c r="CN80" s="994"/>
      <c r="CO80" s="994"/>
      <c r="CP80" s="994"/>
      <c r="CQ80" s="995"/>
      <c r="CR80" s="993"/>
      <c r="CS80" s="994"/>
      <c r="CT80" s="994"/>
      <c r="CU80" s="994"/>
      <c r="CV80" s="995"/>
      <c r="CW80" s="993"/>
      <c r="CX80" s="994"/>
      <c r="CY80" s="994"/>
      <c r="CZ80" s="994"/>
      <c r="DA80" s="995"/>
      <c r="DB80" s="993"/>
      <c r="DC80" s="994"/>
      <c r="DD80" s="994"/>
      <c r="DE80" s="994"/>
      <c r="DF80" s="995"/>
      <c r="DG80" s="993"/>
      <c r="DH80" s="994"/>
      <c r="DI80" s="994"/>
      <c r="DJ80" s="994"/>
      <c r="DK80" s="995"/>
      <c r="DL80" s="993"/>
      <c r="DM80" s="994"/>
      <c r="DN80" s="994"/>
      <c r="DO80" s="994"/>
      <c r="DP80" s="995"/>
      <c r="DQ80" s="993"/>
      <c r="DR80" s="994"/>
      <c r="DS80" s="994"/>
      <c r="DT80" s="994"/>
      <c r="DU80" s="995"/>
      <c r="DV80" s="982"/>
      <c r="DW80" s="983"/>
      <c r="DX80" s="983"/>
      <c r="DY80" s="983"/>
      <c r="DZ80" s="984"/>
      <c r="EA80" s="212"/>
    </row>
    <row r="81" spans="1:131" ht="26.25" customHeight="1" x14ac:dyDescent="0.2">
      <c r="A81" s="220">
        <v>14</v>
      </c>
      <c r="B81" s="1011"/>
      <c r="C81" s="1012"/>
      <c r="D81" s="1012"/>
      <c r="E81" s="1012"/>
      <c r="F81" s="1012"/>
      <c r="G81" s="1012"/>
      <c r="H81" s="1012"/>
      <c r="I81" s="1012"/>
      <c r="J81" s="1012"/>
      <c r="K81" s="1012"/>
      <c r="L81" s="1012"/>
      <c r="M81" s="1012"/>
      <c r="N81" s="1012"/>
      <c r="O81" s="1012"/>
      <c r="P81" s="1013"/>
      <c r="Q81" s="1014"/>
      <c r="R81" s="1008"/>
      <c r="S81" s="1008"/>
      <c r="T81" s="1008"/>
      <c r="U81" s="1008"/>
      <c r="V81" s="1008"/>
      <c r="W81" s="1008"/>
      <c r="X81" s="1008"/>
      <c r="Y81" s="1008"/>
      <c r="Z81" s="1008"/>
      <c r="AA81" s="1008"/>
      <c r="AB81" s="1008"/>
      <c r="AC81" s="1008"/>
      <c r="AD81" s="1008"/>
      <c r="AE81" s="1008"/>
      <c r="AF81" s="1008"/>
      <c r="AG81" s="1008"/>
      <c r="AH81" s="1008"/>
      <c r="AI81" s="1008"/>
      <c r="AJ81" s="1008"/>
      <c r="AK81" s="1008"/>
      <c r="AL81" s="1008"/>
      <c r="AM81" s="1008"/>
      <c r="AN81" s="1008"/>
      <c r="AO81" s="1008"/>
      <c r="AP81" s="1008"/>
      <c r="AQ81" s="1008"/>
      <c r="AR81" s="1008"/>
      <c r="AS81" s="1008"/>
      <c r="AT81" s="1008"/>
      <c r="AU81" s="1008"/>
      <c r="AV81" s="1008"/>
      <c r="AW81" s="1008"/>
      <c r="AX81" s="1008"/>
      <c r="AY81" s="1008"/>
      <c r="AZ81" s="1009"/>
      <c r="BA81" s="1009"/>
      <c r="BB81" s="1009"/>
      <c r="BC81" s="1009"/>
      <c r="BD81" s="1010"/>
      <c r="BE81" s="223"/>
      <c r="BF81" s="223"/>
      <c r="BG81" s="223"/>
      <c r="BH81" s="223"/>
      <c r="BI81" s="223"/>
      <c r="BJ81" s="223"/>
      <c r="BK81" s="223"/>
      <c r="BL81" s="223"/>
      <c r="BM81" s="223"/>
      <c r="BN81" s="223"/>
      <c r="BO81" s="223"/>
      <c r="BP81" s="223"/>
      <c r="BQ81" s="220">
        <v>75</v>
      </c>
      <c r="BR81" s="225"/>
      <c r="BS81" s="982"/>
      <c r="BT81" s="983"/>
      <c r="BU81" s="983"/>
      <c r="BV81" s="983"/>
      <c r="BW81" s="983"/>
      <c r="BX81" s="983"/>
      <c r="BY81" s="983"/>
      <c r="BZ81" s="983"/>
      <c r="CA81" s="983"/>
      <c r="CB81" s="983"/>
      <c r="CC81" s="983"/>
      <c r="CD81" s="983"/>
      <c r="CE81" s="983"/>
      <c r="CF81" s="983"/>
      <c r="CG81" s="992"/>
      <c r="CH81" s="993"/>
      <c r="CI81" s="994"/>
      <c r="CJ81" s="994"/>
      <c r="CK81" s="994"/>
      <c r="CL81" s="995"/>
      <c r="CM81" s="993"/>
      <c r="CN81" s="994"/>
      <c r="CO81" s="994"/>
      <c r="CP81" s="994"/>
      <c r="CQ81" s="995"/>
      <c r="CR81" s="993"/>
      <c r="CS81" s="994"/>
      <c r="CT81" s="994"/>
      <c r="CU81" s="994"/>
      <c r="CV81" s="995"/>
      <c r="CW81" s="993"/>
      <c r="CX81" s="994"/>
      <c r="CY81" s="994"/>
      <c r="CZ81" s="994"/>
      <c r="DA81" s="995"/>
      <c r="DB81" s="993"/>
      <c r="DC81" s="994"/>
      <c r="DD81" s="994"/>
      <c r="DE81" s="994"/>
      <c r="DF81" s="995"/>
      <c r="DG81" s="993"/>
      <c r="DH81" s="994"/>
      <c r="DI81" s="994"/>
      <c r="DJ81" s="994"/>
      <c r="DK81" s="995"/>
      <c r="DL81" s="993"/>
      <c r="DM81" s="994"/>
      <c r="DN81" s="994"/>
      <c r="DO81" s="994"/>
      <c r="DP81" s="995"/>
      <c r="DQ81" s="993"/>
      <c r="DR81" s="994"/>
      <c r="DS81" s="994"/>
      <c r="DT81" s="994"/>
      <c r="DU81" s="995"/>
      <c r="DV81" s="982"/>
      <c r="DW81" s="983"/>
      <c r="DX81" s="983"/>
      <c r="DY81" s="983"/>
      <c r="DZ81" s="984"/>
      <c r="EA81" s="212"/>
    </row>
    <row r="82" spans="1:131" ht="26.25" customHeight="1" x14ac:dyDescent="0.2">
      <c r="A82" s="220">
        <v>15</v>
      </c>
      <c r="B82" s="1011"/>
      <c r="C82" s="1012"/>
      <c r="D82" s="1012"/>
      <c r="E82" s="1012"/>
      <c r="F82" s="1012"/>
      <c r="G82" s="1012"/>
      <c r="H82" s="1012"/>
      <c r="I82" s="1012"/>
      <c r="J82" s="1012"/>
      <c r="K82" s="1012"/>
      <c r="L82" s="1012"/>
      <c r="M82" s="1012"/>
      <c r="N82" s="1012"/>
      <c r="O82" s="1012"/>
      <c r="P82" s="1013"/>
      <c r="Q82" s="1014"/>
      <c r="R82" s="1008"/>
      <c r="S82" s="1008"/>
      <c r="T82" s="1008"/>
      <c r="U82" s="1008"/>
      <c r="V82" s="1008"/>
      <c r="W82" s="1008"/>
      <c r="X82" s="1008"/>
      <c r="Y82" s="1008"/>
      <c r="Z82" s="1008"/>
      <c r="AA82" s="1008"/>
      <c r="AB82" s="1008"/>
      <c r="AC82" s="1008"/>
      <c r="AD82" s="1008"/>
      <c r="AE82" s="1008"/>
      <c r="AF82" s="1008"/>
      <c r="AG82" s="1008"/>
      <c r="AH82" s="1008"/>
      <c r="AI82" s="1008"/>
      <c r="AJ82" s="1008"/>
      <c r="AK82" s="1008"/>
      <c r="AL82" s="1008"/>
      <c r="AM82" s="1008"/>
      <c r="AN82" s="1008"/>
      <c r="AO82" s="1008"/>
      <c r="AP82" s="1008"/>
      <c r="AQ82" s="1008"/>
      <c r="AR82" s="1008"/>
      <c r="AS82" s="1008"/>
      <c r="AT82" s="1008"/>
      <c r="AU82" s="1008"/>
      <c r="AV82" s="1008"/>
      <c r="AW82" s="1008"/>
      <c r="AX82" s="1008"/>
      <c r="AY82" s="1008"/>
      <c r="AZ82" s="1009"/>
      <c r="BA82" s="1009"/>
      <c r="BB82" s="1009"/>
      <c r="BC82" s="1009"/>
      <c r="BD82" s="1010"/>
      <c r="BE82" s="223"/>
      <c r="BF82" s="223"/>
      <c r="BG82" s="223"/>
      <c r="BH82" s="223"/>
      <c r="BI82" s="223"/>
      <c r="BJ82" s="223"/>
      <c r="BK82" s="223"/>
      <c r="BL82" s="223"/>
      <c r="BM82" s="223"/>
      <c r="BN82" s="223"/>
      <c r="BO82" s="223"/>
      <c r="BP82" s="223"/>
      <c r="BQ82" s="220">
        <v>76</v>
      </c>
      <c r="BR82" s="225"/>
      <c r="BS82" s="982"/>
      <c r="BT82" s="983"/>
      <c r="BU82" s="983"/>
      <c r="BV82" s="983"/>
      <c r="BW82" s="983"/>
      <c r="BX82" s="983"/>
      <c r="BY82" s="983"/>
      <c r="BZ82" s="983"/>
      <c r="CA82" s="983"/>
      <c r="CB82" s="983"/>
      <c r="CC82" s="983"/>
      <c r="CD82" s="983"/>
      <c r="CE82" s="983"/>
      <c r="CF82" s="983"/>
      <c r="CG82" s="992"/>
      <c r="CH82" s="993"/>
      <c r="CI82" s="994"/>
      <c r="CJ82" s="994"/>
      <c r="CK82" s="994"/>
      <c r="CL82" s="995"/>
      <c r="CM82" s="993"/>
      <c r="CN82" s="994"/>
      <c r="CO82" s="994"/>
      <c r="CP82" s="994"/>
      <c r="CQ82" s="995"/>
      <c r="CR82" s="993"/>
      <c r="CS82" s="994"/>
      <c r="CT82" s="994"/>
      <c r="CU82" s="994"/>
      <c r="CV82" s="995"/>
      <c r="CW82" s="993"/>
      <c r="CX82" s="994"/>
      <c r="CY82" s="994"/>
      <c r="CZ82" s="994"/>
      <c r="DA82" s="995"/>
      <c r="DB82" s="993"/>
      <c r="DC82" s="994"/>
      <c r="DD82" s="994"/>
      <c r="DE82" s="994"/>
      <c r="DF82" s="995"/>
      <c r="DG82" s="993"/>
      <c r="DH82" s="994"/>
      <c r="DI82" s="994"/>
      <c r="DJ82" s="994"/>
      <c r="DK82" s="995"/>
      <c r="DL82" s="993"/>
      <c r="DM82" s="994"/>
      <c r="DN82" s="994"/>
      <c r="DO82" s="994"/>
      <c r="DP82" s="995"/>
      <c r="DQ82" s="993"/>
      <c r="DR82" s="994"/>
      <c r="DS82" s="994"/>
      <c r="DT82" s="994"/>
      <c r="DU82" s="995"/>
      <c r="DV82" s="982"/>
      <c r="DW82" s="983"/>
      <c r="DX82" s="983"/>
      <c r="DY82" s="983"/>
      <c r="DZ82" s="984"/>
      <c r="EA82" s="212"/>
    </row>
    <row r="83" spans="1:131" ht="26.25" customHeight="1" x14ac:dyDescent="0.2">
      <c r="A83" s="220">
        <v>16</v>
      </c>
      <c r="B83" s="1011"/>
      <c r="C83" s="1012"/>
      <c r="D83" s="1012"/>
      <c r="E83" s="1012"/>
      <c r="F83" s="1012"/>
      <c r="G83" s="1012"/>
      <c r="H83" s="1012"/>
      <c r="I83" s="1012"/>
      <c r="J83" s="1012"/>
      <c r="K83" s="1012"/>
      <c r="L83" s="1012"/>
      <c r="M83" s="1012"/>
      <c r="N83" s="1012"/>
      <c r="O83" s="1012"/>
      <c r="P83" s="1013"/>
      <c r="Q83" s="1014"/>
      <c r="R83" s="1008"/>
      <c r="S83" s="1008"/>
      <c r="T83" s="1008"/>
      <c r="U83" s="1008"/>
      <c r="V83" s="1008"/>
      <c r="W83" s="1008"/>
      <c r="X83" s="1008"/>
      <c r="Y83" s="1008"/>
      <c r="Z83" s="1008"/>
      <c r="AA83" s="1008"/>
      <c r="AB83" s="1008"/>
      <c r="AC83" s="1008"/>
      <c r="AD83" s="1008"/>
      <c r="AE83" s="1008"/>
      <c r="AF83" s="1008"/>
      <c r="AG83" s="1008"/>
      <c r="AH83" s="1008"/>
      <c r="AI83" s="1008"/>
      <c r="AJ83" s="1008"/>
      <c r="AK83" s="1008"/>
      <c r="AL83" s="1008"/>
      <c r="AM83" s="1008"/>
      <c r="AN83" s="1008"/>
      <c r="AO83" s="1008"/>
      <c r="AP83" s="1008"/>
      <c r="AQ83" s="1008"/>
      <c r="AR83" s="1008"/>
      <c r="AS83" s="1008"/>
      <c r="AT83" s="1008"/>
      <c r="AU83" s="1008"/>
      <c r="AV83" s="1008"/>
      <c r="AW83" s="1008"/>
      <c r="AX83" s="1008"/>
      <c r="AY83" s="1008"/>
      <c r="AZ83" s="1009"/>
      <c r="BA83" s="1009"/>
      <c r="BB83" s="1009"/>
      <c r="BC83" s="1009"/>
      <c r="BD83" s="1010"/>
      <c r="BE83" s="223"/>
      <c r="BF83" s="223"/>
      <c r="BG83" s="223"/>
      <c r="BH83" s="223"/>
      <c r="BI83" s="223"/>
      <c r="BJ83" s="223"/>
      <c r="BK83" s="223"/>
      <c r="BL83" s="223"/>
      <c r="BM83" s="223"/>
      <c r="BN83" s="223"/>
      <c r="BO83" s="223"/>
      <c r="BP83" s="223"/>
      <c r="BQ83" s="220">
        <v>77</v>
      </c>
      <c r="BR83" s="225"/>
      <c r="BS83" s="982"/>
      <c r="BT83" s="983"/>
      <c r="BU83" s="983"/>
      <c r="BV83" s="983"/>
      <c r="BW83" s="983"/>
      <c r="BX83" s="983"/>
      <c r="BY83" s="983"/>
      <c r="BZ83" s="983"/>
      <c r="CA83" s="983"/>
      <c r="CB83" s="983"/>
      <c r="CC83" s="983"/>
      <c r="CD83" s="983"/>
      <c r="CE83" s="983"/>
      <c r="CF83" s="983"/>
      <c r="CG83" s="992"/>
      <c r="CH83" s="993"/>
      <c r="CI83" s="994"/>
      <c r="CJ83" s="994"/>
      <c r="CK83" s="994"/>
      <c r="CL83" s="995"/>
      <c r="CM83" s="993"/>
      <c r="CN83" s="994"/>
      <c r="CO83" s="994"/>
      <c r="CP83" s="994"/>
      <c r="CQ83" s="995"/>
      <c r="CR83" s="993"/>
      <c r="CS83" s="994"/>
      <c r="CT83" s="994"/>
      <c r="CU83" s="994"/>
      <c r="CV83" s="995"/>
      <c r="CW83" s="993"/>
      <c r="CX83" s="994"/>
      <c r="CY83" s="994"/>
      <c r="CZ83" s="994"/>
      <c r="DA83" s="995"/>
      <c r="DB83" s="993"/>
      <c r="DC83" s="994"/>
      <c r="DD83" s="994"/>
      <c r="DE83" s="994"/>
      <c r="DF83" s="995"/>
      <c r="DG83" s="993"/>
      <c r="DH83" s="994"/>
      <c r="DI83" s="994"/>
      <c r="DJ83" s="994"/>
      <c r="DK83" s="995"/>
      <c r="DL83" s="993"/>
      <c r="DM83" s="994"/>
      <c r="DN83" s="994"/>
      <c r="DO83" s="994"/>
      <c r="DP83" s="995"/>
      <c r="DQ83" s="993"/>
      <c r="DR83" s="994"/>
      <c r="DS83" s="994"/>
      <c r="DT83" s="994"/>
      <c r="DU83" s="995"/>
      <c r="DV83" s="982"/>
      <c r="DW83" s="983"/>
      <c r="DX83" s="983"/>
      <c r="DY83" s="983"/>
      <c r="DZ83" s="984"/>
      <c r="EA83" s="212"/>
    </row>
    <row r="84" spans="1:131" ht="26.25" customHeight="1" x14ac:dyDescent="0.2">
      <c r="A84" s="220">
        <v>17</v>
      </c>
      <c r="B84" s="1011"/>
      <c r="C84" s="1012"/>
      <c r="D84" s="1012"/>
      <c r="E84" s="1012"/>
      <c r="F84" s="1012"/>
      <c r="G84" s="1012"/>
      <c r="H84" s="1012"/>
      <c r="I84" s="1012"/>
      <c r="J84" s="1012"/>
      <c r="K84" s="1012"/>
      <c r="L84" s="1012"/>
      <c r="M84" s="1012"/>
      <c r="N84" s="1012"/>
      <c r="O84" s="1012"/>
      <c r="P84" s="1013"/>
      <c r="Q84" s="1014"/>
      <c r="R84" s="1008"/>
      <c r="S84" s="1008"/>
      <c r="T84" s="1008"/>
      <c r="U84" s="1008"/>
      <c r="V84" s="1008"/>
      <c r="W84" s="1008"/>
      <c r="X84" s="1008"/>
      <c r="Y84" s="1008"/>
      <c r="Z84" s="1008"/>
      <c r="AA84" s="1008"/>
      <c r="AB84" s="1008"/>
      <c r="AC84" s="1008"/>
      <c r="AD84" s="1008"/>
      <c r="AE84" s="1008"/>
      <c r="AF84" s="1008"/>
      <c r="AG84" s="1008"/>
      <c r="AH84" s="1008"/>
      <c r="AI84" s="1008"/>
      <c r="AJ84" s="1008"/>
      <c r="AK84" s="1008"/>
      <c r="AL84" s="1008"/>
      <c r="AM84" s="1008"/>
      <c r="AN84" s="1008"/>
      <c r="AO84" s="1008"/>
      <c r="AP84" s="1008"/>
      <c r="AQ84" s="1008"/>
      <c r="AR84" s="1008"/>
      <c r="AS84" s="1008"/>
      <c r="AT84" s="1008"/>
      <c r="AU84" s="1008"/>
      <c r="AV84" s="1008"/>
      <c r="AW84" s="1008"/>
      <c r="AX84" s="1008"/>
      <c r="AY84" s="1008"/>
      <c r="AZ84" s="1009"/>
      <c r="BA84" s="1009"/>
      <c r="BB84" s="1009"/>
      <c r="BC84" s="1009"/>
      <c r="BD84" s="1010"/>
      <c r="BE84" s="223"/>
      <c r="BF84" s="223"/>
      <c r="BG84" s="223"/>
      <c r="BH84" s="223"/>
      <c r="BI84" s="223"/>
      <c r="BJ84" s="223"/>
      <c r="BK84" s="223"/>
      <c r="BL84" s="223"/>
      <c r="BM84" s="223"/>
      <c r="BN84" s="223"/>
      <c r="BO84" s="223"/>
      <c r="BP84" s="223"/>
      <c r="BQ84" s="220">
        <v>78</v>
      </c>
      <c r="BR84" s="225"/>
      <c r="BS84" s="982"/>
      <c r="BT84" s="983"/>
      <c r="BU84" s="983"/>
      <c r="BV84" s="983"/>
      <c r="BW84" s="983"/>
      <c r="BX84" s="983"/>
      <c r="BY84" s="983"/>
      <c r="BZ84" s="983"/>
      <c r="CA84" s="983"/>
      <c r="CB84" s="983"/>
      <c r="CC84" s="983"/>
      <c r="CD84" s="983"/>
      <c r="CE84" s="983"/>
      <c r="CF84" s="983"/>
      <c r="CG84" s="992"/>
      <c r="CH84" s="993"/>
      <c r="CI84" s="994"/>
      <c r="CJ84" s="994"/>
      <c r="CK84" s="994"/>
      <c r="CL84" s="995"/>
      <c r="CM84" s="993"/>
      <c r="CN84" s="994"/>
      <c r="CO84" s="994"/>
      <c r="CP84" s="994"/>
      <c r="CQ84" s="995"/>
      <c r="CR84" s="993"/>
      <c r="CS84" s="994"/>
      <c r="CT84" s="994"/>
      <c r="CU84" s="994"/>
      <c r="CV84" s="995"/>
      <c r="CW84" s="993"/>
      <c r="CX84" s="994"/>
      <c r="CY84" s="994"/>
      <c r="CZ84" s="994"/>
      <c r="DA84" s="995"/>
      <c r="DB84" s="993"/>
      <c r="DC84" s="994"/>
      <c r="DD84" s="994"/>
      <c r="DE84" s="994"/>
      <c r="DF84" s="995"/>
      <c r="DG84" s="993"/>
      <c r="DH84" s="994"/>
      <c r="DI84" s="994"/>
      <c r="DJ84" s="994"/>
      <c r="DK84" s="995"/>
      <c r="DL84" s="993"/>
      <c r="DM84" s="994"/>
      <c r="DN84" s="994"/>
      <c r="DO84" s="994"/>
      <c r="DP84" s="995"/>
      <c r="DQ84" s="993"/>
      <c r="DR84" s="994"/>
      <c r="DS84" s="994"/>
      <c r="DT84" s="994"/>
      <c r="DU84" s="995"/>
      <c r="DV84" s="982"/>
      <c r="DW84" s="983"/>
      <c r="DX84" s="983"/>
      <c r="DY84" s="983"/>
      <c r="DZ84" s="984"/>
      <c r="EA84" s="212"/>
    </row>
    <row r="85" spans="1:131" ht="26.25" customHeight="1" x14ac:dyDescent="0.2">
      <c r="A85" s="220">
        <v>18</v>
      </c>
      <c r="B85" s="1011"/>
      <c r="C85" s="1012"/>
      <c r="D85" s="1012"/>
      <c r="E85" s="1012"/>
      <c r="F85" s="1012"/>
      <c r="G85" s="1012"/>
      <c r="H85" s="1012"/>
      <c r="I85" s="1012"/>
      <c r="J85" s="1012"/>
      <c r="K85" s="1012"/>
      <c r="L85" s="1012"/>
      <c r="M85" s="1012"/>
      <c r="N85" s="1012"/>
      <c r="O85" s="1012"/>
      <c r="P85" s="1013"/>
      <c r="Q85" s="1014"/>
      <c r="R85" s="1008"/>
      <c r="S85" s="1008"/>
      <c r="T85" s="1008"/>
      <c r="U85" s="1008"/>
      <c r="V85" s="1008"/>
      <c r="W85" s="1008"/>
      <c r="X85" s="1008"/>
      <c r="Y85" s="1008"/>
      <c r="Z85" s="1008"/>
      <c r="AA85" s="1008"/>
      <c r="AB85" s="1008"/>
      <c r="AC85" s="1008"/>
      <c r="AD85" s="1008"/>
      <c r="AE85" s="1008"/>
      <c r="AF85" s="1008"/>
      <c r="AG85" s="1008"/>
      <c r="AH85" s="1008"/>
      <c r="AI85" s="1008"/>
      <c r="AJ85" s="1008"/>
      <c r="AK85" s="1008"/>
      <c r="AL85" s="1008"/>
      <c r="AM85" s="1008"/>
      <c r="AN85" s="1008"/>
      <c r="AO85" s="1008"/>
      <c r="AP85" s="1008"/>
      <c r="AQ85" s="1008"/>
      <c r="AR85" s="1008"/>
      <c r="AS85" s="1008"/>
      <c r="AT85" s="1008"/>
      <c r="AU85" s="1008"/>
      <c r="AV85" s="1008"/>
      <c r="AW85" s="1008"/>
      <c r="AX85" s="1008"/>
      <c r="AY85" s="1008"/>
      <c r="AZ85" s="1009"/>
      <c r="BA85" s="1009"/>
      <c r="BB85" s="1009"/>
      <c r="BC85" s="1009"/>
      <c r="BD85" s="1010"/>
      <c r="BE85" s="223"/>
      <c r="BF85" s="223"/>
      <c r="BG85" s="223"/>
      <c r="BH85" s="223"/>
      <c r="BI85" s="223"/>
      <c r="BJ85" s="223"/>
      <c r="BK85" s="223"/>
      <c r="BL85" s="223"/>
      <c r="BM85" s="223"/>
      <c r="BN85" s="223"/>
      <c r="BO85" s="223"/>
      <c r="BP85" s="223"/>
      <c r="BQ85" s="220">
        <v>79</v>
      </c>
      <c r="BR85" s="225"/>
      <c r="BS85" s="982"/>
      <c r="BT85" s="983"/>
      <c r="BU85" s="983"/>
      <c r="BV85" s="983"/>
      <c r="BW85" s="983"/>
      <c r="BX85" s="983"/>
      <c r="BY85" s="983"/>
      <c r="BZ85" s="983"/>
      <c r="CA85" s="983"/>
      <c r="CB85" s="983"/>
      <c r="CC85" s="983"/>
      <c r="CD85" s="983"/>
      <c r="CE85" s="983"/>
      <c r="CF85" s="983"/>
      <c r="CG85" s="992"/>
      <c r="CH85" s="993"/>
      <c r="CI85" s="994"/>
      <c r="CJ85" s="994"/>
      <c r="CK85" s="994"/>
      <c r="CL85" s="995"/>
      <c r="CM85" s="993"/>
      <c r="CN85" s="994"/>
      <c r="CO85" s="994"/>
      <c r="CP85" s="994"/>
      <c r="CQ85" s="995"/>
      <c r="CR85" s="993"/>
      <c r="CS85" s="994"/>
      <c r="CT85" s="994"/>
      <c r="CU85" s="994"/>
      <c r="CV85" s="995"/>
      <c r="CW85" s="993"/>
      <c r="CX85" s="994"/>
      <c r="CY85" s="994"/>
      <c r="CZ85" s="994"/>
      <c r="DA85" s="995"/>
      <c r="DB85" s="993"/>
      <c r="DC85" s="994"/>
      <c r="DD85" s="994"/>
      <c r="DE85" s="994"/>
      <c r="DF85" s="995"/>
      <c r="DG85" s="993"/>
      <c r="DH85" s="994"/>
      <c r="DI85" s="994"/>
      <c r="DJ85" s="994"/>
      <c r="DK85" s="995"/>
      <c r="DL85" s="993"/>
      <c r="DM85" s="994"/>
      <c r="DN85" s="994"/>
      <c r="DO85" s="994"/>
      <c r="DP85" s="995"/>
      <c r="DQ85" s="993"/>
      <c r="DR85" s="994"/>
      <c r="DS85" s="994"/>
      <c r="DT85" s="994"/>
      <c r="DU85" s="995"/>
      <c r="DV85" s="982"/>
      <c r="DW85" s="983"/>
      <c r="DX85" s="983"/>
      <c r="DY85" s="983"/>
      <c r="DZ85" s="984"/>
      <c r="EA85" s="212"/>
    </row>
    <row r="86" spans="1:131" ht="26.25" customHeight="1" x14ac:dyDescent="0.2">
      <c r="A86" s="220">
        <v>19</v>
      </c>
      <c r="B86" s="1011"/>
      <c r="C86" s="1012"/>
      <c r="D86" s="1012"/>
      <c r="E86" s="1012"/>
      <c r="F86" s="1012"/>
      <c r="G86" s="1012"/>
      <c r="H86" s="1012"/>
      <c r="I86" s="1012"/>
      <c r="J86" s="1012"/>
      <c r="K86" s="1012"/>
      <c r="L86" s="1012"/>
      <c r="M86" s="1012"/>
      <c r="N86" s="1012"/>
      <c r="O86" s="1012"/>
      <c r="P86" s="1013"/>
      <c r="Q86" s="1014"/>
      <c r="R86" s="1008"/>
      <c r="S86" s="1008"/>
      <c r="T86" s="1008"/>
      <c r="U86" s="1008"/>
      <c r="V86" s="1008"/>
      <c r="W86" s="1008"/>
      <c r="X86" s="1008"/>
      <c r="Y86" s="1008"/>
      <c r="Z86" s="1008"/>
      <c r="AA86" s="1008"/>
      <c r="AB86" s="1008"/>
      <c r="AC86" s="1008"/>
      <c r="AD86" s="1008"/>
      <c r="AE86" s="1008"/>
      <c r="AF86" s="1008"/>
      <c r="AG86" s="1008"/>
      <c r="AH86" s="1008"/>
      <c r="AI86" s="1008"/>
      <c r="AJ86" s="1008"/>
      <c r="AK86" s="1008"/>
      <c r="AL86" s="1008"/>
      <c r="AM86" s="1008"/>
      <c r="AN86" s="1008"/>
      <c r="AO86" s="1008"/>
      <c r="AP86" s="1008"/>
      <c r="AQ86" s="1008"/>
      <c r="AR86" s="1008"/>
      <c r="AS86" s="1008"/>
      <c r="AT86" s="1008"/>
      <c r="AU86" s="1008"/>
      <c r="AV86" s="1008"/>
      <c r="AW86" s="1008"/>
      <c r="AX86" s="1008"/>
      <c r="AY86" s="1008"/>
      <c r="AZ86" s="1009"/>
      <c r="BA86" s="1009"/>
      <c r="BB86" s="1009"/>
      <c r="BC86" s="1009"/>
      <c r="BD86" s="1010"/>
      <c r="BE86" s="223"/>
      <c r="BF86" s="223"/>
      <c r="BG86" s="223"/>
      <c r="BH86" s="223"/>
      <c r="BI86" s="223"/>
      <c r="BJ86" s="223"/>
      <c r="BK86" s="223"/>
      <c r="BL86" s="223"/>
      <c r="BM86" s="223"/>
      <c r="BN86" s="223"/>
      <c r="BO86" s="223"/>
      <c r="BP86" s="223"/>
      <c r="BQ86" s="220">
        <v>80</v>
      </c>
      <c r="BR86" s="225"/>
      <c r="BS86" s="982"/>
      <c r="BT86" s="983"/>
      <c r="BU86" s="983"/>
      <c r="BV86" s="983"/>
      <c r="BW86" s="983"/>
      <c r="BX86" s="983"/>
      <c r="BY86" s="983"/>
      <c r="BZ86" s="983"/>
      <c r="CA86" s="983"/>
      <c r="CB86" s="983"/>
      <c r="CC86" s="983"/>
      <c r="CD86" s="983"/>
      <c r="CE86" s="983"/>
      <c r="CF86" s="983"/>
      <c r="CG86" s="992"/>
      <c r="CH86" s="993"/>
      <c r="CI86" s="994"/>
      <c r="CJ86" s="994"/>
      <c r="CK86" s="994"/>
      <c r="CL86" s="995"/>
      <c r="CM86" s="993"/>
      <c r="CN86" s="994"/>
      <c r="CO86" s="994"/>
      <c r="CP86" s="994"/>
      <c r="CQ86" s="995"/>
      <c r="CR86" s="993"/>
      <c r="CS86" s="994"/>
      <c r="CT86" s="994"/>
      <c r="CU86" s="994"/>
      <c r="CV86" s="995"/>
      <c r="CW86" s="993"/>
      <c r="CX86" s="994"/>
      <c r="CY86" s="994"/>
      <c r="CZ86" s="994"/>
      <c r="DA86" s="995"/>
      <c r="DB86" s="993"/>
      <c r="DC86" s="994"/>
      <c r="DD86" s="994"/>
      <c r="DE86" s="994"/>
      <c r="DF86" s="995"/>
      <c r="DG86" s="993"/>
      <c r="DH86" s="994"/>
      <c r="DI86" s="994"/>
      <c r="DJ86" s="994"/>
      <c r="DK86" s="995"/>
      <c r="DL86" s="993"/>
      <c r="DM86" s="994"/>
      <c r="DN86" s="994"/>
      <c r="DO86" s="994"/>
      <c r="DP86" s="995"/>
      <c r="DQ86" s="993"/>
      <c r="DR86" s="994"/>
      <c r="DS86" s="994"/>
      <c r="DT86" s="994"/>
      <c r="DU86" s="995"/>
      <c r="DV86" s="982"/>
      <c r="DW86" s="983"/>
      <c r="DX86" s="983"/>
      <c r="DY86" s="983"/>
      <c r="DZ86" s="984"/>
      <c r="EA86" s="212"/>
    </row>
    <row r="87" spans="1:131" ht="26.25" customHeight="1" x14ac:dyDescent="0.2">
      <c r="A87" s="226">
        <v>20</v>
      </c>
      <c r="B87" s="1001"/>
      <c r="C87" s="1002"/>
      <c r="D87" s="1002"/>
      <c r="E87" s="1002"/>
      <c r="F87" s="1002"/>
      <c r="G87" s="1002"/>
      <c r="H87" s="1002"/>
      <c r="I87" s="1002"/>
      <c r="J87" s="1002"/>
      <c r="K87" s="1002"/>
      <c r="L87" s="1002"/>
      <c r="M87" s="1002"/>
      <c r="N87" s="1002"/>
      <c r="O87" s="1002"/>
      <c r="P87" s="1003"/>
      <c r="Q87" s="1004"/>
      <c r="R87" s="1005"/>
      <c r="S87" s="1005"/>
      <c r="T87" s="1005"/>
      <c r="U87" s="1005"/>
      <c r="V87" s="1005"/>
      <c r="W87" s="1005"/>
      <c r="X87" s="1005"/>
      <c r="Y87" s="1005"/>
      <c r="Z87" s="1005"/>
      <c r="AA87" s="1005"/>
      <c r="AB87" s="1005"/>
      <c r="AC87" s="1005"/>
      <c r="AD87" s="1005"/>
      <c r="AE87" s="1005"/>
      <c r="AF87" s="1005"/>
      <c r="AG87" s="1005"/>
      <c r="AH87" s="1005"/>
      <c r="AI87" s="1005"/>
      <c r="AJ87" s="1005"/>
      <c r="AK87" s="1005"/>
      <c r="AL87" s="1005"/>
      <c r="AM87" s="1005"/>
      <c r="AN87" s="1005"/>
      <c r="AO87" s="1005"/>
      <c r="AP87" s="1005"/>
      <c r="AQ87" s="1005"/>
      <c r="AR87" s="1005"/>
      <c r="AS87" s="1005"/>
      <c r="AT87" s="1005"/>
      <c r="AU87" s="1005"/>
      <c r="AV87" s="1005"/>
      <c r="AW87" s="1005"/>
      <c r="AX87" s="1005"/>
      <c r="AY87" s="1005"/>
      <c r="AZ87" s="1006"/>
      <c r="BA87" s="1006"/>
      <c r="BB87" s="1006"/>
      <c r="BC87" s="1006"/>
      <c r="BD87" s="1007"/>
      <c r="BE87" s="223"/>
      <c r="BF87" s="223"/>
      <c r="BG87" s="223"/>
      <c r="BH87" s="223"/>
      <c r="BI87" s="223"/>
      <c r="BJ87" s="223"/>
      <c r="BK87" s="223"/>
      <c r="BL87" s="223"/>
      <c r="BM87" s="223"/>
      <c r="BN87" s="223"/>
      <c r="BO87" s="223"/>
      <c r="BP87" s="223"/>
      <c r="BQ87" s="220">
        <v>81</v>
      </c>
      <c r="BR87" s="225"/>
      <c r="BS87" s="982"/>
      <c r="BT87" s="983"/>
      <c r="BU87" s="983"/>
      <c r="BV87" s="983"/>
      <c r="BW87" s="983"/>
      <c r="BX87" s="983"/>
      <c r="BY87" s="983"/>
      <c r="BZ87" s="983"/>
      <c r="CA87" s="983"/>
      <c r="CB87" s="983"/>
      <c r="CC87" s="983"/>
      <c r="CD87" s="983"/>
      <c r="CE87" s="983"/>
      <c r="CF87" s="983"/>
      <c r="CG87" s="992"/>
      <c r="CH87" s="993"/>
      <c r="CI87" s="994"/>
      <c r="CJ87" s="994"/>
      <c r="CK87" s="994"/>
      <c r="CL87" s="995"/>
      <c r="CM87" s="993"/>
      <c r="CN87" s="994"/>
      <c r="CO87" s="994"/>
      <c r="CP87" s="994"/>
      <c r="CQ87" s="995"/>
      <c r="CR87" s="993"/>
      <c r="CS87" s="994"/>
      <c r="CT87" s="994"/>
      <c r="CU87" s="994"/>
      <c r="CV87" s="995"/>
      <c r="CW87" s="993"/>
      <c r="CX87" s="994"/>
      <c r="CY87" s="994"/>
      <c r="CZ87" s="994"/>
      <c r="DA87" s="995"/>
      <c r="DB87" s="993"/>
      <c r="DC87" s="994"/>
      <c r="DD87" s="994"/>
      <c r="DE87" s="994"/>
      <c r="DF87" s="995"/>
      <c r="DG87" s="993"/>
      <c r="DH87" s="994"/>
      <c r="DI87" s="994"/>
      <c r="DJ87" s="994"/>
      <c r="DK87" s="995"/>
      <c r="DL87" s="993"/>
      <c r="DM87" s="994"/>
      <c r="DN87" s="994"/>
      <c r="DO87" s="994"/>
      <c r="DP87" s="995"/>
      <c r="DQ87" s="993"/>
      <c r="DR87" s="994"/>
      <c r="DS87" s="994"/>
      <c r="DT87" s="994"/>
      <c r="DU87" s="995"/>
      <c r="DV87" s="982"/>
      <c r="DW87" s="983"/>
      <c r="DX87" s="983"/>
      <c r="DY87" s="983"/>
      <c r="DZ87" s="984"/>
      <c r="EA87" s="212"/>
    </row>
    <row r="88" spans="1:131" ht="26.25" customHeight="1" thickBot="1" x14ac:dyDescent="0.25">
      <c r="A88" s="222" t="s">
        <v>384</v>
      </c>
      <c r="B88" s="974" t="s">
        <v>414</v>
      </c>
      <c r="C88" s="975"/>
      <c r="D88" s="975"/>
      <c r="E88" s="975"/>
      <c r="F88" s="975"/>
      <c r="G88" s="975"/>
      <c r="H88" s="975"/>
      <c r="I88" s="975"/>
      <c r="J88" s="975"/>
      <c r="K88" s="975"/>
      <c r="L88" s="975"/>
      <c r="M88" s="975"/>
      <c r="N88" s="975"/>
      <c r="O88" s="975"/>
      <c r="P88" s="985"/>
      <c r="Q88" s="999"/>
      <c r="R88" s="1000"/>
      <c r="S88" s="1000"/>
      <c r="T88" s="1000"/>
      <c r="U88" s="1000"/>
      <c r="V88" s="1000"/>
      <c r="W88" s="1000"/>
      <c r="X88" s="1000"/>
      <c r="Y88" s="1000"/>
      <c r="Z88" s="1000"/>
      <c r="AA88" s="1000"/>
      <c r="AB88" s="1000"/>
      <c r="AC88" s="1000"/>
      <c r="AD88" s="1000"/>
      <c r="AE88" s="1000"/>
      <c r="AF88" s="996">
        <v>5109</v>
      </c>
      <c r="AG88" s="996"/>
      <c r="AH88" s="996"/>
      <c r="AI88" s="996"/>
      <c r="AJ88" s="996"/>
      <c r="AK88" s="1000"/>
      <c r="AL88" s="1000"/>
      <c r="AM88" s="1000"/>
      <c r="AN88" s="1000"/>
      <c r="AO88" s="1000"/>
      <c r="AP88" s="996">
        <v>1611</v>
      </c>
      <c r="AQ88" s="996"/>
      <c r="AR88" s="996"/>
      <c r="AS88" s="996"/>
      <c r="AT88" s="996"/>
      <c r="AU88" s="996">
        <v>807</v>
      </c>
      <c r="AV88" s="996"/>
      <c r="AW88" s="996"/>
      <c r="AX88" s="996"/>
      <c r="AY88" s="996"/>
      <c r="AZ88" s="997"/>
      <c r="BA88" s="997"/>
      <c r="BB88" s="997"/>
      <c r="BC88" s="997"/>
      <c r="BD88" s="998"/>
      <c r="BE88" s="223"/>
      <c r="BF88" s="223"/>
      <c r="BG88" s="223"/>
      <c r="BH88" s="223"/>
      <c r="BI88" s="223"/>
      <c r="BJ88" s="223"/>
      <c r="BK88" s="223"/>
      <c r="BL88" s="223"/>
      <c r="BM88" s="223"/>
      <c r="BN88" s="223"/>
      <c r="BO88" s="223"/>
      <c r="BP88" s="223"/>
      <c r="BQ88" s="220">
        <v>82</v>
      </c>
      <c r="BR88" s="225"/>
      <c r="BS88" s="982"/>
      <c r="BT88" s="983"/>
      <c r="BU88" s="983"/>
      <c r="BV88" s="983"/>
      <c r="BW88" s="983"/>
      <c r="BX88" s="983"/>
      <c r="BY88" s="983"/>
      <c r="BZ88" s="983"/>
      <c r="CA88" s="983"/>
      <c r="CB88" s="983"/>
      <c r="CC88" s="983"/>
      <c r="CD88" s="983"/>
      <c r="CE88" s="983"/>
      <c r="CF88" s="983"/>
      <c r="CG88" s="992"/>
      <c r="CH88" s="993"/>
      <c r="CI88" s="994"/>
      <c r="CJ88" s="994"/>
      <c r="CK88" s="994"/>
      <c r="CL88" s="995"/>
      <c r="CM88" s="993"/>
      <c r="CN88" s="994"/>
      <c r="CO88" s="994"/>
      <c r="CP88" s="994"/>
      <c r="CQ88" s="995"/>
      <c r="CR88" s="993"/>
      <c r="CS88" s="994"/>
      <c r="CT88" s="994"/>
      <c r="CU88" s="994"/>
      <c r="CV88" s="995"/>
      <c r="CW88" s="993"/>
      <c r="CX88" s="994"/>
      <c r="CY88" s="994"/>
      <c r="CZ88" s="994"/>
      <c r="DA88" s="995"/>
      <c r="DB88" s="993"/>
      <c r="DC88" s="994"/>
      <c r="DD88" s="994"/>
      <c r="DE88" s="994"/>
      <c r="DF88" s="995"/>
      <c r="DG88" s="993"/>
      <c r="DH88" s="994"/>
      <c r="DI88" s="994"/>
      <c r="DJ88" s="994"/>
      <c r="DK88" s="995"/>
      <c r="DL88" s="993"/>
      <c r="DM88" s="994"/>
      <c r="DN88" s="994"/>
      <c r="DO88" s="994"/>
      <c r="DP88" s="995"/>
      <c r="DQ88" s="993"/>
      <c r="DR88" s="994"/>
      <c r="DS88" s="994"/>
      <c r="DT88" s="994"/>
      <c r="DU88" s="995"/>
      <c r="DV88" s="982"/>
      <c r="DW88" s="983"/>
      <c r="DX88" s="983"/>
      <c r="DY88" s="983"/>
      <c r="DZ88" s="98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2"/>
      <c r="BT89" s="983"/>
      <c r="BU89" s="983"/>
      <c r="BV89" s="983"/>
      <c r="BW89" s="983"/>
      <c r="BX89" s="983"/>
      <c r="BY89" s="983"/>
      <c r="BZ89" s="983"/>
      <c r="CA89" s="983"/>
      <c r="CB89" s="983"/>
      <c r="CC89" s="983"/>
      <c r="CD89" s="983"/>
      <c r="CE89" s="983"/>
      <c r="CF89" s="983"/>
      <c r="CG89" s="992"/>
      <c r="CH89" s="993"/>
      <c r="CI89" s="994"/>
      <c r="CJ89" s="994"/>
      <c r="CK89" s="994"/>
      <c r="CL89" s="995"/>
      <c r="CM89" s="993"/>
      <c r="CN89" s="994"/>
      <c r="CO89" s="994"/>
      <c r="CP89" s="994"/>
      <c r="CQ89" s="995"/>
      <c r="CR89" s="993"/>
      <c r="CS89" s="994"/>
      <c r="CT89" s="994"/>
      <c r="CU89" s="994"/>
      <c r="CV89" s="995"/>
      <c r="CW89" s="993"/>
      <c r="CX89" s="994"/>
      <c r="CY89" s="994"/>
      <c r="CZ89" s="994"/>
      <c r="DA89" s="995"/>
      <c r="DB89" s="993"/>
      <c r="DC89" s="994"/>
      <c r="DD89" s="994"/>
      <c r="DE89" s="994"/>
      <c r="DF89" s="995"/>
      <c r="DG89" s="993"/>
      <c r="DH89" s="994"/>
      <c r="DI89" s="994"/>
      <c r="DJ89" s="994"/>
      <c r="DK89" s="995"/>
      <c r="DL89" s="993"/>
      <c r="DM89" s="994"/>
      <c r="DN89" s="994"/>
      <c r="DO89" s="994"/>
      <c r="DP89" s="995"/>
      <c r="DQ89" s="993"/>
      <c r="DR89" s="994"/>
      <c r="DS89" s="994"/>
      <c r="DT89" s="994"/>
      <c r="DU89" s="995"/>
      <c r="DV89" s="982"/>
      <c r="DW89" s="983"/>
      <c r="DX89" s="983"/>
      <c r="DY89" s="983"/>
      <c r="DZ89" s="98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2"/>
      <c r="BT90" s="983"/>
      <c r="BU90" s="983"/>
      <c r="BV90" s="983"/>
      <c r="BW90" s="983"/>
      <c r="BX90" s="983"/>
      <c r="BY90" s="983"/>
      <c r="BZ90" s="983"/>
      <c r="CA90" s="983"/>
      <c r="CB90" s="983"/>
      <c r="CC90" s="983"/>
      <c r="CD90" s="983"/>
      <c r="CE90" s="983"/>
      <c r="CF90" s="983"/>
      <c r="CG90" s="992"/>
      <c r="CH90" s="993"/>
      <c r="CI90" s="994"/>
      <c r="CJ90" s="994"/>
      <c r="CK90" s="994"/>
      <c r="CL90" s="995"/>
      <c r="CM90" s="993"/>
      <c r="CN90" s="994"/>
      <c r="CO90" s="994"/>
      <c r="CP90" s="994"/>
      <c r="CQ90" s="995"/>
      <c r="CR90" s="993"/>
      <c r="CS90" s="994"/>
      <c r="CT90" s="994"/>
      <c r="CU90" s="994"/>
      <c r="CV90" s="995"/>
      <c r="CW90" s="993"/>
      <c r="CX90" s="994"/>
      <c r="CY90" s="994"/>
      <c r="CZ90" s="994"/>
      <c r="DA90" s="995"/>
      <c r="DB90" s="993"/>
      <c r="DC90" s="994"/>
      <c r="DD90" s="994"/>
      <c r="DE90" s="994"/>
      <c r="DF90" s="995"/>
      <c r="DG90" s="993"/>
      <c r="DH90" s="994"/>
      <c r="DI90" s="994"/>
      <c r="DJ90" s="994"/>
      <c r="DK90" s="995"/>
      <c r="DL90" s="993"/>
      <c r="DM90" s="994"/>
      <c r="DN90" s="994"/>
      <c r="DO90" s="994"/>
      <c r="DP90" s="995"/>
      <c r="DQ90" s="993"/>
      <c r="DR90" s="994"/>
      <c r="DS90" s="994"/>
      <c r="DT90" s="994"/>
      <c r="DU90" s="995"/>
      <c r="DV90" s="982"/>
      <c r="DW90" s="983"/>
      <c r="DX90" s="983"/>
      <c r="DY90" s="983"/>
      <c r="DZ90" s="98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2"/>
      <c r="BT91" s="983"/>
      <c r="BU91" s="983"/>
      <c r="BV91" s="983"/>
      <c r="BW91" s="983"/>
      <c r="BX91" s="983"/>
      <c r="BY91" s="983"/>
      <c r="BZ91" s="983"/>
      <c r="CA91" s="983"/>
      <c r="CB91" s="983"/>
      <c r="CC91" s="983"/>
      <c r="CD91" s="983"/>
      <c r="CE91" s="983"/>
      <c r="CF91" s="983"/>
      <c r="CG91" s="992"/>
      <c r="CH91" s="993"/>
      <c r="CI91" s="994"/>
      <c r="CJ91" s="994"/>
      <c r="CK91" s="994"/>
      <c r="CL91" s="995"/>
      <c r="CM91" s="993"/>
      <c r="CN91" s="994"/>
      <c r="CO91" s="994"/>
      <c r="CP91" s="994"/>
      <c r="CQ91" s="995"/>
      <c r="CR91" s="993"/>
      <c r="CS91" s="994"/>
      <c r="CT91" s="994"/>
      <c r="CU91" s="994"/>
      <c r="CV91" s="995"/>
      <c r="CW91" s="993"/>
      <c r="CX91" s="994"/>
      <c r="CY91" s="994"/>
      <c r="CZ91" s="994"/>
      <c r="DA91" s="995"/>
      <c r="DB91" s="993"/>
      <c r="DC91" s="994"/>
      <c r="DD91" s="994"/>
      <c r="DE91" s="994"/>
      <c r="DF91" s="995"/>
      <c r="DG91" s="993"/>
      <c r="DH91" s="994"/>
      <c r="DI91" s="994"/>
      <c r="DJ91" s="994"/>
      <c r="DK91" s="995"/>
      <c r="DL91" s="993"/>
      <c r="DM91" s="994"/>
      <c r="DN91" s="994"/>
      <c r="DO91" s="994"/>
      <c r="DP91" s="995"/>
      <c r="DQ91" s="993"/>
      <c r="DR91" s="994"/>
      <c r="DS91" s="994"/>
      <c r="DT91" s="994"/>
      <c r="DU91" s="995"/>
      <c r="DV91" s="982"/>
      <c r="DW91" s="983"/>
      <c r="DX91" s="983"/>
      <c r="DY91" s="983"/>
      <c r="DZ91" s="98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2"/>
      <c r="BT92" s="983"/>
      <c r="BU92" s="983"/>
      <c r="BV92" s="983"/>
      <c r="BW92" s="983"/>
      <c r="BX92" s="983"/>
      <c r="BY92" s="983"/>
      <c r="BZ92" s="983"/>
      <c r="CA92" s="983"/>
      <c r="CB92" s="983"/>
      <c r="CC92" s="983"/>
      <c r="CD92" s="983"/>
      <c r="CE92" s="983"/>
      <c r="CF92" s="983"/>
      <c r="CG92" s="992"/>
      <c r="CH92" s="993"/>
      <c r="CI92" s="994"/>
      <c r="CJ92" s="994"/>
      <c r="CK92" s="994"/>
      <c r="CL92" s="995"/>
      <c r="CM92" s="993"/>
      <c r="CN92" s="994"/>
      <c r="CO92" s="994"/>
      <c r="CP92" s="994"/>
      <c r="CQ92" s="995"/>
      <c r="CR92" s="993"/>
      <c r="CS92" s="994"/>
      <c r="CT92" s="994"/>
      <c r="CU92" s="994"/>
      <c r="CV92" s="995"/>
      <c r="CW92" s="993"/>
      <c r="CX92" s="994"/>
      <c r="CY92" s="994"/>
      <c r="CZ92" s="994"/>
      <c r="DA92" s="995"/>
      <c r="DB92" s="993"/>
      <c r="DC92" s="994"/>
      <c r="DD92" s="994"/>
      <c r="DE92" s="994"/>
      <c r="DF92" s="995"/>
      <c r="DG92" s="993"/>
      <c r="DH92" s="994"/>
      <c r="DI92" s="994"/>
      <c r="DJ92" s="994"/>
      <c r="DK92" s="995"/>
      <c r="DL92" s="993"/>
      <c r="DM92" s="994"/>
      <c r="DN92" s="994"/>
      <c r="DO92" s="994"/>
      <c r="DP92" s="995"/>
      <c r="DQ92" s="993"/>
      <c r="DR92" s="994"/>
      <c r="DS92" s="994"/>
      <c r="DT92" s="994"/>
      <c r="DU92" s="995"/>
      <c r="DV92" s="982"/>
      <c r="DW92" s="983"/>
      <c r="DX92" s="983"/>
      <c r="DY92" s="983"/>
      <c r="DZ92" s="98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2"/>
      <c r="BT93" s="983"/>
      <c r="BU93" s="983"/>
      <c r="BV93" s="983"/>
      <c r="BW93" s="983"/>
      <c r="BX93" s="983"/>
      <c r="BY93" s="983"/>
      <c r="BZ93" s="983"/>
      <c r="CA93" s="983"/>
      <c r="CB93" s="983"/>
      <c r="CC93" s="983"/>
      <c r="CD93" s="983"/>
      <c r="CE93" s="983"/>
      <c r="CF93" s="983"/>
      <c r="CG93" s="992"/>
      <c r="CH93" s="993"/>
      <c r="CI93" s="994"/>
      <c r="CJ93" s="994"/>
      <c r="CK93" s="994"/>
      <c r="CL93" s="995"/>
      <c r="CM93" s="993"/>
      <c r="CN93" s="994"/>
      <c r="CO93" s="994"/>
      <c r="CP93" s="994"/>
      <c r="CQ93" s="995"/>
      <c r="CR93" s="993"/>
      <c r="CS93" s="994"/>
      <c r="CT93" s="994"/>
      <c r="CU93" s="994"/>
      <c r="CV93" s="995"/>
      <c r="CW93" s="993"/>
      <c r="CX93" s="994"/>
      <c r="CY93" s="994"/>
      <c r="CZ93" s="994"/>
      <c r="DA93" s="995"/>
      <c r="DB93" s="993"/>
      <c r="DC93" s="994"/>
      <c r="DD93" s="994"/>
      <c r="DE93" s="994"/>
      <c r="DF93" s="995"/>
      <c r="DG93" s="993"/>
      <c r="DH93" s="994"/>
      <c r="DI93" s="994"/>
      <c r="DJ93" s="994"/>
      <c r="DK93" s="995"/>
      <c r="DL93" s="993"/>
      <c r="DM93" s="994"/>
      <c r="DN93" s="994"/>
      <c r="DO93" s="994"/>
      <c r="DP93" s="995"/>
      <c r="DQ93" s="993"/>
      <c r="DR93" s="994"/>
      <c r="DS93" s="994"/>
      <c r="DT93" s="994"/>
      <c r="DU93" s="995"/>
      <c r="DV93" s="982"/>
      <c r="DW93" s="983"/>
      <c r="DX93" s="983"/>
      <c r="DY93" s="983"/>
      <c r="DZ93" s="98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2"/>
      <c r="BT94" s="983"/>
      <c r="BU94" s="983"/>
      <c r="BV94" s="983"/>
      <c r="BW94" s="983"/>
      <c r="BX94" s="983"/>
      <c r="BY94" s="983"/>
      <c r="BZ94" s="983"/>
      <c r="CA94" s="983"/>
      <c r="CB94" s="983"/>
      <c r="CC94" s="983"/>
      <c r="CD94" s="983"/>
      <c r="CE94" s="983"/>
      <c r="CF94" s="983"/>
      <c r="CG94" s="992"/>
      <c r="CH94" s="993"/>
      <c r="CI94" s="994"/>
      <c r="CJ94" s="994"/>
      <c r="CK94" s="994"/>
      <c r="CL94" s="995"/>
      <c r="CM94" s="993"/>
      <c r="CN94" s="994"/>
      <c r="CO94" s="994"/>
      <c r="CP94" s="994"/>
      <c r="CQ94" s="995"/>
      <c r="CR94" s="993"/>
      <c r="CS94" s="994"/>
      <c r="CT94" s="994"/>
      <c r="CU94" s="994"/>
      <c r="CV94" s="995"/>
      <c r="CW94" s="993"/>
      <c r="CX94" s="994"/>
      <c r="CY94" s="994"/>
      <c r="CZ94" s="994"/>
      <c r="DA94" s="995"/>
      <c r="DB94" s="993"/>
      <c r="DC94" s="994"/>
      <c r="DD94" s="994"/>
      <c r="DE94" s="994"/>
      <c r="DF94" s="995"/>
      <c r="DG94" s="993"/>
      <c r="DH94" s="994"/>
      <c r="DI94" s="994"/>
      <c r="DJ94" s="994"/>
      <c r="DK94" s="995"/>
      <c r="DL94" s="993"/>
      <c r="DM94" s="994"/>
      <c r="DN94" s="994"/>
      <c r="DO94" s="994"/>
      <c r="DP94" s="995"/>
      <c r="DQ94" s="993"/>
      <c r="DR94" s="994"/>
      <c r="DS94" s="994"/>
      <c r="DT94" s="994"/>
      <c r="DU94" s="995"/>
      <c r="DV94" s="982"/>
      <c r="DW94" s="983"/>
      <c r="DX94" s="983"/>
      <c r="DY94" s="983"/>
      <c r="DZ94" s="98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2"/>
      <c r="BT95" s="983"/>
      <c r="BU95" s="983"/>
      <c r="BV95" s="983"/>
      <c r="BW95" s="983"/>
      <c r="BX95" s="983"/>
      <c r="BY95" s="983"/>
      <c r="BZ95" s="983"/>
      <c r="CA95" s="983"/>
      <c r="CB95" s="983"/>
      <c r="CC95" s="983"/>
      <c r="CD95" s="983"/>
      <c r="CE95" s="983"/>
      <c r="CF95" s="983"/>
      <c r="CG95" s="992"/>
      <c r="CH95" s="993"/>
      <c r="CI95" s="994"/>
      <c r="CJ95" s="994"/>
      <c r="CK95" s="994"/>
      <c r="CL95" s="995"/>
      <c r="CM95" s="993"/>
      <c r="CN95" s="994"/>
      <c r="CO95" s="994"/>
      <c r="CP95" s="994"/>
      <c r="CQ95" s="995"/>
      <c r="CR95" s="993"/>
      <c r="CS95" s="994"/>
      <c r="CT95" s="994"/>
      <c r="CU95" s="994"/>
      <c r="CV95" s="995"/>
      <c r="CW95" s="993"/>
      <c r="CX95" s="994"/>
      <c r="CY95" s="994"/>
      <c r="CZ95" s="994"/>
      <c r="DA95" s="995"/>
      <c r="DB95" s="993"/>
      <c r="DC95" s="994"/>
      <c r="DD95" s="994"/>
      <c r="DE95" s="994"/>
      <c r="DF95" s="995"/>
      <c r="DG95" s="993"/>
      <c r="DH95" s="994"/>
      <c r="DI95" s="994"/>
      <c r="DJ95" s="994"/>
      <c r="DK95" s="995"/>
      <c r="DL95" s="993"/>
      <c r="DM95" s="994"/>
      <c r="DN95" s="994"/>
      <c r="DO95" s="994"/>
      <c r="DP95" s="995"/>
      <c r="DQ95" s="993"/>
      <c r="DR95" s="994"/>
      <c r="DS95" s="994"/>
      <c r="DT95" s="994"/>
      <c r="DU95" s="995"/>
      <c r="DV95" s="982"/>
      <c r="DW95" s="983"/>
      <c r="DX95" s="983"/>
      <c r="DY95" s="983"/>
      <c r="DZ95" s="98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2"/>
      <c r="BT96" s="983"/>
      <c r="BU96" s="983"/>
      <c r="BV96" s="983"/>
      <c r="BW96" s="983"/>
      <c r="BX96" s="983"/>
      <c r="BY96" s="983"/>
      <c r="BZ96" s="983"/>
      <c r="CA96" s="983"/>
      <c r="CB96" s="983"/>
      <c r="CC96" s="983"/>
      <c r="CD96" s="983"/>
      <c r="CE96" s="983"/>
      <c r="CF96" s="983"/>
      <c r="CG96" s="992"/>
      <c r="CH96" s="993"/>
      <c r="CI96" s="994"/>
      <c r="CJ96" s="994"/>
      <c r="CK96" s="994"/>
      <c r="CL96" s="995"/>
      <c r="CM96" s="993"/>
      <c r="CN96" s="994"/>
      <c r="CO96" s="994"/>
      <c r="CP96" s="994"/>
      <c r="CQ96" s="995"/>
      <c r="CR96" s="993"/>
      <c r="CS96" s="994"/>
      <c r="CT96" s="994"/>
      <c r="CU96" s="994"/>
      <c r="CV96" s="995"/>
      <c r="CW96" s="993"/>
      <c r="CX96" s="994"/>
      <c r="CY96" s="994"/>
      <c r="CZ96" s="994"/>
      <c r="DA96" s="995"/>
      <c r="DB96" s="993"/>
      <c r="DC96" s="994"/>
      <c r="DD96" s="994"/>
      <c r="DE96" s="994"/>
      <c r="DF96" s="995"/>
      <c r="DG96" s="993"/>
      <c r="DH96" s="994"/>
      <c r="DI96" s="994"/>
      <c r="DJ96" s="994"/>
      <c r="DK96" s="995"/>
      <c r="DL96" s="993"/>
      <c r="DM96" s="994"/>
      <c r="DN96" s="994"/>
      <c r="DO96" s="994"/>
      <c r="DP96" s="995"/>
      <c r="DQ96" s="993"/>
      <c r="DR96" s="994"/>
      <c r="DS96" s="994"/>
      <c r="DT96" s="994"/>
      <c r="DU96" s="995"/>
      <c r="DV96" s="982"/>
      <c r="DW96" s="983"/>
      <c r="DX96" s="983"/>
      <c r="DY96" s="983"/>
      <c r="DZ96" s="98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2"/>
      <c r="BT97" s="983"/>
      <c r="BU97" s="983"/>
      <c r="BV97" s="983"/>
      <c r="BW97" s="983"/>
      <c r="BX97" s="983"/>
      <c r="BY97" s="983"/>
      <c r="BZ97" s="983"/>
      <c r="CA97" s="983"/>
      <c r="CB97" s="983"/>
      <c r="CC97" s="983"/>
      <c r="CD97" s="983"/>
      <c r="CE97" s="983"/>
      <c r="CF97" s="983"/>
      <c r="CG97" s="992"/>
      <c r="CH97" s="993"/>
      <c r="CI97" s="994"/>
      <c r="CJ97" s="994"/>
      <c r="CK97" s="994"/>
      <c r="CL97" s="995"/>
      <c r="CM97" s="993"/>
      <c r="CN97" s="994"/>
      <c r="CO97" s="994"/>
      <c r="CP97" s="994"/>
      <c r="CQ97" s="995"/>
      <c r="CR97" s="993"/>
      <c r="CS97" s="994"/>
      <c r="CT97" s="994"/>
      <c r="CU97" s="994"/>
      <c r="CV97" s="995"/>
      <c r="CW97" s="993"/>
      <c r="CX97" s="994"/>
      <c r="CY97" s="994"/>
      <c r="CZ97" s="994"/>
      <c r="DA97" s="995"/>
      <c r="DB97" s="993"/>
      <c r="DC97" s="994"/>
      <c r="DD97" s="994"/>
      <c r="DE97" s="994"/>
      <c r="DF97" s="995"/>
      <c r="DG97" s="993"/>
      <c r="DH97" s="994"/>
      <c r="DI97" s="994"/>
      <c r="DJ97" s="994"/>
      <c r="DK97" s="995"/>
      <c r="DL97" s="993"/>
      <c r="DM97" s="994"/>
      <c r="DN97" s="994"/>
      <c r="DO97" s="994"/>
      <c r="DP97" s="995"/>
      <c r="DQ97" s="993"/>
      <c r="DR97" s="994"/>
      <c r="DS97" s="994"/>
      <c r="DT97" s="994"/>
      <c r="DU97" s="995"/>
      <c r="DV97" s="982"/>
      <c r="DW97" s="983"/>
      <c r="DX97" s="983"/>
      <c r="DY97" s="983"/>
      <c r="DZ97" s="98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2"/>
      <c r="BT98" s="983"/>
      <c r="BU98" s="983"/>
      <c r="BV98" s="983"/>
      <c r="BW98" s="983"/>
      <c r="BX98" s="983"/>
      <c r="BY98" s="983"/>
      <c r="BZ98" s="983"/>
      <c r="CA98" s="983"/>
      <c r="CB98" s="983"/>
      <c r="CC98" s="983"/>
      <c r="CD98" s="983"/>
      <c r="CE98" s="983"/>
      <c r="CF98" s="983"/>
      <c r="CG98" s="992"/>
      <c r="CH98" s="993"/>
      <c r="CI98" s="994"/>
      <c r="CJ98" s="994"/>
      <c r="CK98" s="994"/>
      <c r="CL98" s="995"/>
      <c r="CM98" s="993"/>
      <c r="CN98" s="994"/>
      <c r="CO98" s="994"/>
      <c r="CP98" s="994"/>
      <c r="CQ98" s="995"/>
      <c r="CR98" s="993"/>
      <c r="CS98" s="994"/>
      <c r="CT98" s="994"/>
      <c r="CU98" s="994"/>
      <c r="CV98" s="995"/>
      <c r="CW98" s="993"/>
      <c r="CX98" s="994"/>
      <c r="CY98" s="994"/>
      <c r="CZ98" s="994"/>
      <c r="DA98" s="995"/>
      <c r="DB98" s="993"/>
      <c r="DC98" s="994"/>
      <c r="DD98" s="994"/>
      <c r="DE98" s="994"/>
      <c r="DF98" s="995"/>
      <c r="DG98" s="993"/>
      <c r="DH98" s="994"/>
      <c r="DI98" s="994"/>
      <c r="DJ98" s="994"/>
      <c r="DK98" s="995"/>
      <c r="DL98" s="993"/>
      <c r="DM98" s="994"/>
      <c r="DN98" s="994"/>
      <c r="DO98" s="994"/>
      <c r="DP98" s="995"/>
      <c r="DQ98" s="993"/>
      <c r="DR98" s="994"/>
      <c r="DS98" s="994"/>
      <c r="DT98" s="994"/>
      <c r="DU98" s="995"/>
      <c r="DV98" s="982"/>
      <c r="DW98" s="983"/>
      <c r="DX98" s="983"/>
      <c r="DY98" s="983"/>
      <c r="DZ98" s="98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2"/>
      <c r="BT99" s="983"/>
      <c r="BU99" s="983"/>
      <c r="BV99" s="983"/>
      <c r="BW99" s="983"/>
      <c r="BX99" s="983"/>
      <c r="BY99" s="983"/>
      <c r="BZ99" s="983"/>
      <c r="CA99" s="983"/>
      <c r="CB99" s="983"/>
      <c r="CC99" s="983"/>
      <c r="CD99" s="983"/>
      <c r="CE99" s="983"/>
      <c r="CF99" s="983"/>
      <c r="CG99" s="992"/>
      <c r="CH99" s="993"/>
      <c r="CI99" s="994"/>
      <c r="CJ99" s="994"/>
      <c r="CK99" s="994"/>
      <c r="CL99" s="995"/>
      <c r="CM99" s="993"/>
      <c r="CN99" s="994"/>
      <c r="CO99" s="994"/>
      <c r="CP99" s="994"/>
      <c r="CQ99" s="995"/>
      <c r="CR99" s="993"/>
      <c r="CS99" s="994"/>
      <c r="CT99" s="994"/>
      <c r="CU99" s="994"/>
      <c r="CV99" s="995"/>
      <c r="CW99" s="993"/>
      <c r="CX99" s="994"/>
      <c r="CY99" s="994"/>
      <c r="CZ99" s="994"/>
      <c r="DA99" s="995"/>
      <c r="DB99" s="993"/>
      <c r="DC99" s="994"/>
      <c r="DD99" s="994"/>
      <c r="DE99" s="994"/>
      <c r="DF99" s="995"/>
      <c r="DG99" s="993"/>
      <c r="DH99" s="994"/>
      <c r="DI99" s="994"/>
      <c r="DJ99" s="994"/>
      <c r="DK99" s="995"/>
      <c r="DL99" s="993"/>
      <c r="DM99" s="994"/>
      <c r="DN99" s="994"/>
      <c r="DO99" s="994"/>
      <c r="DP99" s="995"/>
      <c r="DQ99" s="993"/>
      <c r="DR99" s="994"/>
      <c r="DS99" s="994"/>
      <c r="DT99" s="994"/>
      <c r="DU99" s="995"/>
      <c r="DV99" s="982"/>
      <c r="DW99" s="983"/>
      <c r="DX99" s="983"/>
      <c r="DY99" s="983"/>
      <c r="DZ99" s="98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2"/>
      <c r="BT100" s="983"/>
      <c r="BU100" s="983"/>
      <c r="BV100" s="983"/>
      <c r="BW100" s="983"/>
      <c r="BX100" s="983"/>
      <c r="BY100" s="983"/>
      <c r="BZ100" s="983"/>
      <c r="CA100" s="983"/>
      <c r="CB100" s="983"/>
      <c r="CC100" s="983"/>
      <c r="CD100" s="983"/>
      <c r="CE100" s="983"/>
      <c r="CF100" s="983"/>
      <c r="CG100" s="992"/>
      <c r="CH100" s="993"/>
      <c r="CI100" s="994"/>
      <c r="CJ100" s="994"/>
      <c r="CK100" s="994"/>
      <c r="CL100" s="995"/>
      <c r="CM100" s="993"/>
      <c r="CN100" s="994"/>
      <c r="CO100" s="994"/>
      <c r="CP100" s="994"/>
      <c r="CQ100" s="995"/>
      <c r="CR100" s="993"/>
      <c r="CS100" s="994"/>
      <c r="CT100" s="994"/>
      <c r="CU100" s="994"/>
      <c r="CV100" s="995"/>
      <c r="CW100" s="993"/>
      <c r="CX100" s="994"/>
      <c r="CY100" s="994"/>
      <c r="CZ100" s="994"/>
      <c r="DA100" s="995"/>
      <c r="DB100" s="993"/>
      <c r="DC100" s="994"/>
      <c r="DD100" s="994"/>
      <c r="DE100" s="994"/>
      <c r="DF100" s="995"/>
      <c r="DG100" s="993"/>
      <c r="DH100" s="994"/>
      <c r="DI100" s="994"/>
      <c r="DJ100" s="994"/>
      <c r="DK100" s="995"/>
      <c r="DL100" s="993"/>
      <c r="DM100" s="994"/>
      <c r="DN100" s="994"/>
      <c r="DO100" s="994"/>
      <c r="DP100" s="995"/>
      <c r="DQ100" s="993"/>
      <c r="DR100" s="994"/>
      <c r="DS100" s="994"/>
      <c r="DT100" s="994"/>
      <c r="DU100" s="995"/>
      <c r="DV100" s="982"/>
      <c r="DW100" s="983"/>
      <c r="DX100" s="983"/>
      <c r="DY100" s="983"/>
      <c r="DZ100" s="98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2"/>
      <c r="BT101" s="983"/>
      <c r="BU101" s="983"/>
      <c r="BV101" s="983"/>
      <c r="BW101" s="983"/>
      <c r="BX101" s="983"/>
      <c r="BY101" s="983"/>
      <c r="BZ101" s="983"/>
      <c r="CA101" s="983"/>
      <c r="CB101" s="983"/>
      <c r="CC101" s="983"/>
      <c r="CD101" s="983"/>
      <c r="CE101" s="983"/>
      <c r="CF101" s="983"/>
      <c r="CG101" s="992"/>
      <c r="CH101" s="993"/>
      <c r="CI101" s="994"/>
      <c r="CJ101" s="994"/>
      <c r="CK101" s="994"/>
      <c r="CL101" s="995"/>
      <c r="CM101" s="993"/>
      <c r="CN101" s="994"/>
      <c r="CO101" s="994"/>
      <c r="CP101" s="994"/>
      <c r="CQ101" s="995"/>
      <c r="CR101" s="993"/>
      <c r="CS101" s="994"/>
      <c r="CT101" s="994"/>
      <c r="CU101" s="994"/>
      <c r="CV101" s="995"/>
      <c r="CW101" s="993"/>
      <c r="CX101" s="994"/>
      <c r="CY101" s="994"/>
      <c r="CZ101" s="994"/>
      <c r="DA101" s="995"/>
      <c r="DB101" s="993"/>
      <c r="DC101" s="994"/>
      <c r="DD101" s="994"/>
      <c r="DE101" s="994"/>
      <c r="DF101" s="995"/>
      <c r="DG101" s="993"/>
      <c r="DH101" s="994"/>
      <c r="DI101" s="994"/>
      <c r="DJ101" s="994"/>
      <c r="DK101" s="995"/>
      <c r="DL101" s="993"/>
      <c r="DM101" s="994"/>
      <c r="DN101" s="994"/>
      <c r="DO101" s="994"/>
      <c r="DP101" s="995"/>
      <c r="DQ101" s="993"/>
      <c r="DR101" s="994"/>
      <c r="DS101" s="994"/>
      <c r="DT101" s="994"/>
      <c r="DU101" s="995"/>
      <c r="DV101" s="982"/>
      <c r="DW101" s="983"/>
      <c r="DX101" s="983"/>
      <c r="DY101" s="983"/>
      <c r="DZ101" s="98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384</v>
      </c>
      <c r="BR102" s="974" t="s">
        <v>415</v>
      </c>
      <c r="BS102" s="975"/>
      <c r="BT102" s="975"/>
      <c r="BU102" s="975"/>
      <c r="BV102" s="975"/>
      <c r="BW102" s="975"/>
      <c r="BX102" s="975"/>
      <c r="BY102" s="975"/>
      <c r="BZ102" s="975"/>
      <c r="CA102" s="975"/>
      <c r="CB102" s="975"/>
      <c r="CC102" s="975"/>
      <c r="CD102" s="975"/>
      <c r="CE102" s="975"/>
      <c r="CF102" s="975"/>
      <c r="CG102" s="985"/>
      <c r="CH102" s="986"/>
      <c r="CI102" s="987"/>
      <c r="CJ102" s="987"/>
      <c r="CK102" s="987"/>
      <c r="CL102" s="988"/>
      <c r="CM102" s="986"/>
      <c r="CN102" s="987"/>
      <c r="CO102" s="987"/>
      <c r="CP102" s="987"/>
      <c r="CQ102" s="988"/>
      <c r="CR102" s="989">
        <v>477</v>
      </c>
      <c r="CS102" s="990"/>
      <c r="CT102" s="990"/>
      <c r="CU102" s="990"/>
      <c r="CV102" s="991"/>
      <c r="CW102" s="989">
        <v>311</v>
      </c>
      <c r="CX102" s="990"/>
      <c r="CY102" s="990"/>
      <c r="CZ102" s="990"/>
      <c r="DA102" s="991"/>
      <c r="DB102" s="989">
        <v>15</v>
      </c>
      <c r="DC102" s="990"/>
      <c r="DD102" s="990"/>
      <c r="DE102" s="990"/>
      <c r="DF102" s="991"/>
      <c r="DG102" s="989"/>
      <c r="DH102" s="990"/>
      <c r="DI102" s="990"/>
      <c r="DJ102" s="990"/>
      <c r="DK102" s="991"/>
      <c r="DL102" s="989"/>
      <c r="DM102" s="990"/>
      <c r="DN102" s="990"/>
      <c r="DO102" s="990"/>
      <c r="DP102" s="991"/>
      <c r="DQ102" s="989"/>
      <c r="DR102" s="990"/>
      <c r="DS102" s="990"/>
      <c r="DT102" s="990"/>
      <c r="DU102" s="991"/>
      <c r="DV102" s="974"/>
      <c r="DW102" s="975"/>
      <c r="DX102" s="975"/>
      <c r="DY102" s="975"/>
      <c r="DZ102" s="97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7" t="s">
        <v>416</v>
      </c>
      <c r="BR103" s="977"/>
      <c r="BS103" s="977"/>
      <c r="BT103" s="977"/>
      <c r="BU103" s="977"/>
      <c r="BV103" s="977"/>
      <c r="BW103" s="977"/>
      <c r="BX103" s="977"/>
      <c r="BY103" s="977"/>
      <c r="BZ103" s="977"/>
      <c r="CA103" s="977"/>
      <c r="CB103" s="977"/>
      <c r="CC103" s="977"/>
      <c r="CD103" s="977"/>
      <c r="CE103" s="977"/>
      <c r="CF103" s="977"/>
      <c r="CG103" s="977"/>
      <c r="CH103" s="977"/>
      <c r="CI103" s="977"/>
      <c r="CJ103" s="977"/>
      <c r="CK103" s="977"/>
      <c r="CL103" s="977"/>
      <c r="CM103" s="977"/>
      <c r="CN103" s="977"/>
      <c r="CO103" s="977"/>
      <c r="CP103" s="977"/>
      <c r="CQ103" s="977"/>
      <c r="CR103" s="977"/>
      <c r="CS103" s="977"/>
      <c r="CT103" s="977"/>
      <c r="CU103" s="977"/>
      <c r="CV103" s="977"/>
      <c r="CW103" s="977"/>
      <c r="CX103" s="977"/>
      <c r="CY103" s="977"/>
      <c r="CZ103" s="977"/>
      <c r="DA103" s="977"/>
      <c r="DB103" s="977"/>
      <c r="DC103" s="977"/>
      <c r="DD103" s="977"/>
      <c r="DE103" s="977"/>
      <c r="DF103" s="977"/>
      <c r="DG103" s="977"/>
      <c r="DH103" s="977"/>
      <c r="DI103" s="977"/>
      <c r="DJ103" s="977"/>
      <c r="DK103" s="977"/>
      <c r="DL103" s="977"/>
      <c r="DM103" s="977"/>
      <c r="DN103" s="977"/>
      <c r="DO103" s="977"/>
      <c r="DP103" s="977"/>
      <c r="DQ103" s="977"/>
      <c r="DR103" s="977"/>
      <c r="DS103" s="977"/>
      <c r="DT103" s="977"/>
      <c r="DU103" s="977"/>
      <c r="DV103" s="977"/>
      <c r="DW103" s="977"/>
      <c r="DX103" s="977"/>
      <c r="DY103" s="977"/>
      <c r="DZ103" s="97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8" t="s">
        <v>417</v>
      </c>
      <c r="BR104" s="978"/>
      <c r="BS104" s="978"/>
      <c r="BT104" s="978"/>
      <c r="BU104" s="978"/>
      <c r="BV104" s="978"/>
      <c r="BW104" s="978"/>
      <c r="BX104" s="978"/>
      <c r="BY104" s="978"/>
      <c r="BZ104" s="978"/>
      <c r="CA104" s="978"/>
      <c r="CB104" s="978"/>
      <c r="CC104" s="978"/>
      <c r="CD104" s="978"/>
      <c r="CE104" s="978"/>
      <c r="CF104" s="978"/>
      <c r="CG104" s="978"/>
      <c r="CH104" s="978"/>
      <c r="CI104" s="978"/>
      <c r="CJ104" s="978"/>
      <c r="CK104" s="978"/>
      <c r="CL104" s="978"/>
      <c r="CM104" s="978"/>
      <c r="CN104" s="978"/>
      <c r="CO104" s="978"/>
      <c r="CP104" s="978"/>
      <c r="CQ104" s="978"/>
      <c r="CR104" s="978"/>
      <c r="CS104" s="978"/>
      <c r="CT104" s="978"/>
      <c r="CU104" s="978"/>
      <c r="CV104" s="978"/>
      <c r="CW104" s="978"/>
      <c r="CX104" s="978"/>
      <c r="CY104" s="978"/>
      <c r="CZ104" s="978"/>
      <c r="DA104" s="978"/>
      <c r="DB104" s="978"/>
      <c r="DC104" s="978"/>
      <c r="DD104" s="978"/>
      <c r="DE104" s="978"/>
      <c r="DF104" s="978"/>
      <c r="DG104" s="978"/>
      <c r="DH104" s="978"/>
      <c r="DI104" s="978"/>
      <c r="DJ104" s="978"/>
      <c r="DK104" s="978"/>
      <c r="DL104" s="978"/>
      <c r="DM104" s="978"/>
      <c r="DN104" s="978"/>
      <c r="DO104" s="978"/>
      <c r="DP104" s="978"/>
      <c r="DQ104" s="978"/>
      <c r="DR104" s="978"/>
      <c r="DS104" s="978"/>
      <c r="DT104" s="978"/>
      <c r="DU104" s="978"/>
      <c r="DV104" s="978"/>
      <c r="DW104" s="978"/>
      <c r="DX104" s="978"/>
      <c r="DY104" s="978"/>
      <c r="DZ104" s="97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9" t="s">
        <v>420</v>
      </c>
      <c r="B108" s="980"/>
      <c r="C108" s="980"/>
      <c r="D108" s="980"/>
      <c r="E108" s="980"/>
      <c r="F108" s="980"/>
      <c r="G108" s="980"/>
      <c r="H108" s="980"/>
      <c r="I108" s="980"/>
      <c r="J108" s="980"/>
      <c r="K108" s="980"/>
      <c r="L108" s="980"/>
      <c r="M108" s="980"/>
      <c r="N108" s="980"/>
      <c r="O108" s="980"/>
      <c r="P108" s="980"/>
      <c r="Q108" s="980"/>
      <c r="R108" s="980"/>
      <c r="S108" s="980"/>
      <c r="T108" s="980"/>
      <c r="U108" s="980"/>
      <c r="V108" s="980"/>
      <c r="W108" s="980"/>
      <c r="X108" s="980"/>
      <c r="Y108" s="980"/>
      <c r="Z108" s="980"/>
      <c r="AA108" s="980"/>
      <c r="AB108" s="980"/>
      <c r="AC108" s="980"/>
      <c r="AD108" s="980"/>
      <c r="AE108" s="980"/>
      <c r="AF108" s="980"/>
      <c r="AG108" s="980"/>
      <c r="AH108" s="980"/>
      <c r="AI108" s="980"/>
      <c r="AJ108" s="980"/>
      <c r="AK108" s="980"/>
      <c r="AL108" s="980"/>
      <c r="AM108" s="980"/>
      <c r="AN108" s="980"/>
      <c r="AO108" s="980"/>
      <c r="AP108" s="980"/>
      <c r="AQ108" s="980"/>
      <c r="AR108" s="980"/>
      <c r="AS108" s="980"/>
      <c r="AT108" s="981"/>
      <c r="AU108" s="979" t="s">
        <v>421</v>
      </c>
      <c r="AV108" s="980"/>
      <c r="AW108" s="980"/>
      <c r="AX108" s="980"/>
      <c r="AY108" s="980"/>
      <c r="AZ108" s="980"/>
      <c r="BA108" s="980"/>
      <c r="BB108" s="980"/>
      <c r="BC108" s="980"/>
      <c r="BD108" s="980"/>
      <c r="BE108" s="980"/>
      <c r="BF108" s="980"/>
      <c r="BG108" s="980"/>
      <c r="BH108" s="980"/>
      <c r="BI108" s="980"/>
      <c r="BJ108" s="980"/>
      <c r="BK108" s="980"/>
      <c r="BL108" s="980"/>
      <c r="BM108" s="980"/>
      <c r="BN108" s="980"/>
      <c r="BO108" s="980"/>
      <c r="BP108" s="980"/>
      <c r="BQ108" s="980"/>
      <c r="BR108" s="980"/>
      <c r="BS108" s="980"/>
      <c r="BT108" s="980"/>
      <c r="BU108" s="980"/>
      <c r="BV108" s="980"/>
      <c r="BW108" s="980"/>
      <c r="BX108" s="980"/>
      <c r="BY108" s="980"/>
      <c r="BZ108" s="980"/>
      <c r="CA108" s="980"/>
      <c r="CB108" s="980"/>
      <c r="CC108" s="980"/>
      <c r="CD108" s="980"/>
      <c r="CE108" s="980"/>
      <c r="CF108" s="980"/>
      <c r="CG108" s="980"/>
      <c r="CH108" s="980"/>
      <c r="CI108" s="980"/>
      <c r="CJ108" s="980"/>
      <c r="CK108" s="980"/>
      <c r="CL108" s="980"/>
      <c r="CM108" s="980"/>
      <c r="CN108" s="980"/>
      <c r="CO108" s="980"/>
      <c r="CP108" s="980"/>
      <c r="CQ108" s="980"/>
      <c r="CR108" s="980"/>
      <c r="CS108" s="980"/>
      <c r="CT108" s="980"/>
      <c r="CU108" s="980"/>
      <c r="CV108" s="980"/>
      <c r="CW108" s="980"/>
      <c r="CX108" s="980"/>
      <c r="CY108" s="980"/>
      <c r="CZ108" s="980"/>
      <c r="DA108" s="980"/>
      <c r="DB108" s="980"/>
      <c r="DC108" s="980"/>
      <c r="DD108" s="980"/>
      <c r="DE108" s="980"/>
      <c r="DF108" s="980"/>
      <c r="DG108" s="980"/>
      <c r="DH108" s="980"/>
      <c r="DI108" s="980"/>
      <c r="DJ108" s="980"/>
      <c r="DK108" s="980"/>
      <c r="DL108" s="980"/>
      <c r="DM108" s="980"/>
      <c r="DN108" s="980"/>
      <c r="DO108" s="980"/>
      <c r="DP108" s="980"/>
      <c r="DQ108" s="980"/>
      <c r="DR108" s="980"/>
      <c r="DS108" s="980"/>
      <c r="DT108" s="980"/>
      <c r="DU108" s="980"/>
      <c r="DV108" s="980"/>
      <c r="DW108" s="980"/>
      <c r="DX108" s="980"/>
      <c r="DY108" s="980"/>
      <c r="DZ108" s="981"/>
    </row>
    <row r="109" spans="1:131" s="212" customFormat="1" ht="26.25" customHeight="1" x14ac:dyDescent="0.2">
      <c r="A109" s="932" t="s">
        <v>422</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5" t="s">
        <v>423</v>
      </c>
      <c r="AB109" s="933"/>
      <c r="AC109" s="933"/>
      <c r="AD109" s="933"/>
      <c r="AE109" s="934"/>
      <c r="AF109" s="935" t="s">
        <v>424</v>
      </c>
      <c r="AG109" s="933"/>
      <c r="AH109" s="933"/>
      <c r="AI109" s="933"/>
      <c r="AJ109" s="934"/>
      <c r="AK109" s="935" t="s">
        <v>294</v>
      </c>
      <c r="AL109" s="933"/>
      <c r="AM109" s="933"/>
      <c r="AN109" s="933"/>
      <c r="AO109" s="934"/>
      <c r="AP109" s="935" t="s">
        <v>425</v>
      </c>
      <c r="AQ109" s="933"/>
      <c r="AR109" s="933"/>
      <c r="AS109" s="933"/>
      <c r="AT109" s="966"/>
      <c r="AU109" s="932" t="s">
        <v>422</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5" t="s">
        <v>423</v>
      </c>
      <c r="BR109" s="933"/>
      <c r="BS109" s="933"/>
      <c r="BT109" s="933"/>
      <c r="BU109" s="934"/>
      <c r="BV109" s="935" t="s">
        <v>424</v>
      </c>
      <c r="BW109" s="933"/>
      <c r="BX109" s="933"/>
      <c r="BY109" s="933"/>
      <c r="BZ109" s="934"/>
      <c r="CA109" s="935" t="s">
        <v>294</v>
      </c>
      <c r="CB109" s="933"/>
      <c r="CC109" s="933"/>
      <c r="CD109" s="933"/>
      <c r="CE109" s="934"/>
      <c r="CF109" s="973" t="s">
        <v>425</v>
      </c>
      <c r="CG109" s="973"/>
      <c r="CH109" s="973"/>
      <c r="CI109" s="973"/>
      <c r="CJ109" s="973"/>
      <c r="CK109" s="935" t="s">
        <v>426</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5" t="s">
        <v>423</v>
      </c>
      <c r="DH109" s="933"/>
      <c r="DI109" s="933"/>
      <c r="DJ109" s="933"/>
      <c r="DK109" s="934"/>
      <c r="DL109" s="935" t="s">
        <v>424</v>
      </c>
      <c r="DM109" s="933"/>
      <c r="DN109" s="933"/>
      <c r="DO109" s="933"/>
      <c r="DP109" s="934"/>
      <c r="DQ109" s="935" t="s">
        <v>294</v>
      </c>
      <c r="DR109" s="933"/>
      <c r="DS109" s="933"/>
      <c r="DT109" s="933"/>
      <c r="DU109" s="934"/>
      <c r="DV109" s="935" t="s">
        <v>425</v>
      </c>
      <c r="DW109" s="933"/>
      <c r="DX109" s="933"/>
      <c r="DY109" s="933"/>
      <c r="DZ109" s="966"/>
    </row>
    <row r="110" spans="1:131" s="212" customFormat="1" ht="26.25" customHeight="1" x14ac:dyDescent="0.2">
      <c r="A110" s="844" t="s">
        <v>427</v>
      </c>
      <c r="B110" s="845"/>
      <c r="C110" s="845"/>
      <c r="D110" s="845"/>
      <c r="E110" s="845"/>
      <c r="F110" s="845"/>
      <c r="G110" s="845"/>
      <c r="H110" s="845"/>
      <c r="I110" s="845"/>
      <c r="J110" s="845"/>
      <c r="K110" s="845"/>
      <c r="L110" s="845"/>
      <c r="M110" s="845"/>
      <c r="N110" s="845"/>
      <c r="O110" s="845"/>
      <c r="P110" s="845"/>
      <c r="Q110" s="845"/>
      <c r="R110" s="845"/>
      <c r="S110" s="845"/>
      <c r="T110" s="845"/>
      <c r="U110" s="845"/>
      <c r="V110" s="845"/>
      <c r="W110" s="845"/>
      <c r="X110" s="845"/>
      <c r="Y110" s="845"/>
      <c r="Z110" s="846"/>
      <c r="AA110" s="925">
        <v>8437621</v>
      </c>
      <c r="AB110" s="926"/>
      <c r="AC110" s="926"/>
      <c r="AD110" s="926"/>
      <c r="AE110" s="927"/>
      <c r="AF110" s="928">
        <v>8141555</v>
      </c>
      <c r="AG110" s="926"/>
      <c r="AH110" s="926"/>
      <c r="AI110" s="926"/>
      <c r="AJ110" s="927"/>
      <c r="AK110" s="928">
        <v>7971941</v>
      </c>
      <c r="AL110" s="926"/>
      <c r="AM110" s="926"/>
      <c r="AN110" s="926"/>
      <c r="AO110" s="927"/>
      <c r="AP110" s="929">
        <v>12</v>
      </c>
      <c r="AQ110" s="930"/>
      <c r="AR110" s="930"/>
      <c r="AS110" s="930"/>
      <c r="AT110" s="931"/>
      <c r="AU110" s="967" t="s">
        <v>69</v>
      </c>
      <c r="AV110" s="968"/>
      <c r="AW110" s="968"/>
      <c r="AX110" s="968"/>
      <c r="AY110" s="968"/>
      <c r="AZ110" s="897" t="s">
        <v>428</v>
      </c>
      <c r="BA110" s="845"/>
      <c r="BB110" s="845"/>
      <c r="BC110" s="845"/>
      <c r="BD110" s="845"/>
      <c r="BE110" s="845"/>
      <c r="BF110" s="845"/>
      <c r="BG110" s="845"/>
      <c r="BH110" s="845"/>
      <c r="BI110" s="845"/>
      <c r="BJ110" s="845"/>
      <c r="BK110" s="845"/>
      <c r="BL110" s="845"/>
      <c r="BM110" s="845"/>
      <c r="BN110" s="845"/>
      <c r="BO110" s="845"/>
      <c r="BP110" s="846"/>
      <c r="BQ110" s="898">
        <v>92645015</v>
      </c>
      <c r="BR110" s="879"/>
      <c r="BS110" s="879"/>
      <c r="BT110" s="879"/>
      <c r="BU110" s="879"/>
      <c r="BV110" s="879">
        <v>94489917</v>
      </c>
      <c r="BW110" s="879"/>
      <c r="BX110" s="879"/>
      <c r="BY110" s="879"/>
      <c r="BZ110" s="879"/>
      <c r="CA110" s="879">
        <v>100542086</v>
      </c>
      <c r="CB110" s="879"/>
      <c r="CC110" s="879"/>
      <c r="CD110" s="879"/>
      <c r="CE110" s="879"/>
      <c r="CF110" s="903">
        <v>151.69999999999999</v>
      </c>
      <c r="CG110" s="904"/>
      <c r="CH110" s="904"/>
      <c r="CI110" s="904"/>
      <c r="CJ110" s="904"/>
      <c r="CK110" s="963" t="s">
        <v>429</v>
      </c>
      <c r="CL110" s="856"/>
      <c r="CM110" s="897" t="s">
        <v>430</v>
      </c>
      <c r="CN110" s="845"/>
      <c r="CO110" s="845"/>
      <c r="CP110" s="845"/>
      <c r="CQ110" s="845"/>
      <c r="CR110" s="845"/>
      <c r="CS110" s="845"/>
      <c r="CT110" s="845"/>
      <c r="CU110" s="845"/>
      <c r="CV110" s="845"/>
      <c r="CW110" s="845"/>
      <c r="CX110" s="845"/>
      <c r="CY110" s="845"/>
      <c r="CZ110" s="845"/>
      <c r="DA110" s="845"/>
      <c r="DB110" s="845"/>
      <c r="DC110" s="845"/>
      <c r="DD110" s="845"/>
      <c r="DE110" s="845"/>
      <c r="DF110" s="846"/>
      <c r="DG110" s="898">
        <v>226741</v>
      </c>
      <c r="DH110" s="879"/>
      <c r="DI110" s="879"/>
      <c r="DJ110" s="879"/>
      <c r="DK110" s="879"/>
      <c r="DL110" s="879">
        <v>170056</v>
      </c>
      <c r="DM110" s="879"/>
      <c r="DN110" s="879"/>
      <c r="DO110" s="879"/>
      <c r="DP110" s="879"/>
      <c r="DQ110" s="879">
        <v>684055</v>
      </c>
      <c r="DR110" s="879"/>
      <c r="DS110" s="879"/>
      <c r="DT110" s="879"/>
      <c r="DU110" s="879"/>
      <c r="DV110" s="880">
        <v>1</v>
      </c>
      <c r="DW110" s="880"/>
      <c r="DX110" s="880"/>
      <c r="DY110" s="880"/>
      <c r="DZ110" s="881"/>
    </row>
    <row r="111" spans="1:131" s="212" customFormat="1" ht="26.25" customHeight="1" x14ac:dyDescent="0.2">
      <c r="A111" s="811" t="s">
        <v>431</v>
      </c>
      <c r="B111" s="812"/>
      <c r="C111" s="812"/>
      <c r="D111" s="812"/>
      <c r="E111" s="812"/>
      <c r="F111" s="812"/>
      <c r="G111" s="812"/>
      <c r="H111" s="812"/>
      <c r="I111" s="812"/>
      <c r="J111" s="812"/>
      <c r="K111" s="812"/>
      <c r="L111" s="812"/>
      <c r="M111" s="812"/>
      <c r="N111" s="812"/>
      <c r="O111" s="812"/>
      <c r="P111" s="812"/>
      <c r="Q111" s="812"/>
      <c r="R111" s="812"/>
      <c r="S111" s="812"/>
      <c r="T111" s="812"/>
      <c r="U111" s="812"/>
      <c r="V111" s="812"/>
      <c r="W111" s="812"/>
      <c r="X111" s="812"/>
      <c r="Y111" s="812"/>
      <c r="Z111" s="962"/>
      <c r="AA111" s="955" t="s">
        <v>122</v>
      </c>
      <c r="AB111" s="956"/>
      <c r="AC111" s="956"/>
      <c r="AD111" s="956"/>
      <c r="AE111" s="957"/>
      <c r="AF111" s="958" t="s">
        <v>122</v>
      </c>
      <c r="AG111" s="956"/>
      <c r="AH111" s="956"/>
      <c r="AI111" s="956"/>
      <c r="AJ111" s="957"/>
      <c r="AK111" s="958" t="s">
        <v>122</v>
      </c>
      <c r="AL111" s="956"/>
      <c r="AM111" s="956"/>
      <c r="AN111" s="956"/>
      <c r="AO111" s="957"/>
      <c r="AP111" s="959" t="s">
        <v>122</v>
      </c>
      <c r="AQ111" s="960"/>
      <c r="AR111" s="960"/>
      <c r="AS111" s="960"/>
      <c r="AT111" s="961"/>
      <c r="AU111" s="969"/>
      <c r="AV111" s="970"/>
      <c r="AW111" s="970"/>
      <c r="AX111" s="970"/>
      <c r="AY111" s="970"/>
      <c r="AZ111" s="852" t="s">
        <v>432</v>
      </c>
      <c r="BA111" s="789"/>
      <c r="BB111" s="789"/>
      <c r="BC111" s="789"/>
      <c r="BD111" s="789"/>
      <c r="BE111" s="789"/>
      <c r="BF111" s="789"/>
      <c r="BG111" s="789"/>
      <c r="BH111" s="789"/>
      <c r="BI111" s="789"/>
      <c r="BJ111" s="789"/>
      <c r="BK111" s="789"/>
      <c r="BL111" s="789"/>
      <c r="BM111" s="789"/>
      <c r="BN111" s="789"/>
      <c r="BO111" s="789"/>
      <c r="BP111" s="790"/>
      <c r="BQ111" s="853">
        <v>231794</v>
      </c>
      <c r="BR111" s="854"/>
      <c r="BS111" s="854"/>
      <c r="BT111" s="854"/>
      <c r="BU111" s="854"/>
      <c r="BV111" s="854">
        <v>172537</v>
      </c>
      <c r="BW111" s="854"/>
      <c r="BX111" s="854"/>
      <c r="BY111" s="854"/>
      <c r="BZ111" s="854"/>
      <c r="CA111" s="854">
        <v>684055</v>
      </c>
      <c r="CB111" s="854"/>
      <c r="CC111" s="854"/>
      <c r="CD111" s="854"/>
      <c r="CE111" s="854"/>
      <c r="CF111" s="912">
        <v>1</v>
      </c>
      <c r="CG111" s="913"/>
      <c r="CH111" s="913"/>
      <c r="CI111" s="913"/>
      <c r="CJ111" s="913"/>
      <c r="CK111" s="964"/>
      <c r="CL111" s="858"/>
      <c r="CM111" s="852" t="s">
        <v>433</v>
      </c>
      <c r="CN111" s="789"/>
      <c r="CO111" s="789"/>
      <c r="CP111" s="789"/>
      <c r="CQ111" s="789"/>
      <c r="CR111" s="789"/>
      <c r="CS111" s="789"/>
      <c r="CT111" s="789"/>
      <c r="CU111" s="789"/>
      <c r="CV111" s="789"/>
      <c r="CW111" s="789"/>
      <c r="CX111" s="789"/>
      <c r="CY111" s="789"/>
      <c r="CZ111" s="789"/>
      <c r="DA111" s="789"/>
      <c r="DB111" s="789"/>
      <c r="DC111" s="789"/>
      <c r="DD111" s="789"/>
      <c r="DE111" s="789"/>
      <c r="DF111" s="790"/>
      <c r="DG111" s="853" t="s">
        <v>122</v>
      </c>
      <c r="DH111" s="854"/>
      <c r="DI111" s="854"/>
      <c r="DJ111" s="854"/>
      <c r="DK111" s="854"/>
      <c r="DL111" s="854" t="s">
        <v>122</v>
      </c>
      <c r="DM111" s="854"/>
      <c r="DN111" s="854"/>
      <c r="DO111" s="854"/>
      <c r="DP111" s="854"/>
      <c r="DQ111" s="854" t="s">
        <v>122</v>
      </c>
      <c r="DR111" s="854"/>
      <c r="DS111" s="854"/>
      <c r="DT111" s="854"/>
      <c r="DU111" s="854"/>
      <c r="DV111" s="831" t="s">
        <v>122</v>
      </c>
      <c r="DW111" s="831"/>
      <c r="DX111" s="831"/>
      <c r="DY111" s="831"/>
      <c r="DZ111" s="832"/>
    </row>
    <row r="112" spans="1:131" s="212" customFormat="1" ht="26.25" customHeight="1" x14ac:dyDescent="0.2">
      <c r="A112" s="949" t="s">
        <v>434</v>
      </c>
      <c r="B112" s="950"/>
      <c r="C112" s="789" t="s">
        <v>435</v>
      </c>
      <c r="D112" s="789"/>
      <c r="E112" s="789"/>
      <c r="F112" s="789"/>
      <c r="G112" s="789"/>
      <c r="H112" s="789"/>
      <c r="I112" s="789"/>
      <c r="J112" s="789"/>
      <c r="K112" s="789"/>
      <c r="L112" s="789"/>
      <c r="M112" s="789"/>
      <c r="N112" s="789"/>
      <c r="O112" s="789"/>
      <c r="P112" s="789"/>
      <c r="Q112" s="789"/>
      <c r="R112" s="789"/>
      <c r="S112" s="789"/>
      <c r="T112" s="789"/>
      <c r="U112" s="789"/>
      <c r="V112" s="789"/>
      <c r="W112" s="789"/>
      <c r="X112" s="789"/>
      <c r="Y112" s="789"/>
      <c r="Z112" s="790"/>
      <c r="AA112" s="816" t="s">
        <v>122</v>
      </c>
      <c r="AB112" s="817"/>
      <c r="AC112" s="817"/>
      <c r="AD112" s="817"/>
      <c r="AE112" s="818"/>
      <c r="AF112" s="819" t="s">
        <v>122</v>
      </c>
      <c r="AG112" s="817"/>
      <c r="AH112" s="817"/>
      <c r="AI112" s="817"/>
      <c r="AJ112" s="818"/>
      <c r="AK112" s="819" t="s">
        <v>122</v>
      </c>
      <c r="AL112" s="817"/>
      <c r="AM112" s="817"/>
      <c r="AN112" s="817"/>
      <c r="AO112" s="818"/>
      <c r="AP112" s="861" t="s">
        <v>122</v>
      </c>
      <c r="AQ112" s="862"/>
      <c r="AR112" s="862"/>
      <c r="AS112" s="862"/>
      <c r="AT112" s="863"/>
      <c r="AU112" s="969"/>
      <c r="AV112" s="970"/>
      <c r="AW112" s="970"/>
      <c r="AX112" s="970"/>
      <c r="AY112" s="970"/>
      <c r="AZ112" s="852" t="s">
        <v>436</v>
      </c>
      <c r="BA112" s="789"/>
      <c r="BB112" s="789"/>
      <c r="BC112" s="789"/>
      <c r="BD112" s="789"/>
      <c r="BE112" s="789"/>
      <c r="BF112" s="789"/>
      <c r="BG112" s="789"/>
      <c r="BH112" s="789"/>
      <c r="BI112" s="789"/>
      <c r="BJ112" s="789"/>
      <c r="BK112" s="789"/>
      <c r="BL112" s="789"/>
      <c r="BM112" s="789"/>
      <c r="BN112" s="789"/>
      <c r="BO112" s="789"/>
      <c r="BP112" s="790"/>
      <c r="BQ112" s="853">
        <v>42771582</v>
      </c>
      <c r="BR112" s="854"/>
      <c r="BS112" s="854"/>
      <c r="BT112" s="854"/>
      <c r="BU112" s="854"/>
      <c r="BV112" s="854">
        <v>41682076</v>
      </c>
      <c r="BW112" s="854"/>
      <c r="BX112" s="854"/>
      <c r="BY112" s="854"/>
      <c r="BZ112" s="854"/>
      <c r="CA112" s="854">
        <v>39623107</v>
      </c>
      <c r="CB112" s="854"/>
      <c r="CC112" s="854"/>
      <c r="CD112" s="854"/>
      <c r="CE112" s="854"/>
      <c r="CF112" s="912">
        <v>59.8</v>
      </c>
      <c r="CG112" s="913"/>
      <c r="CH112" s="913"/>
      <c r="CI112" s="913"/>
      <c r="CJ112" s="913"/>
      <c r="CK112" s="964"/>
      <c r="CL112" s="858"/>
      <c r="CM112" s="852" t="s">
        <v>437</v>
      </c>
      <c r="CN112" s="789"/>
      <c r="CO112" s="789"/>
      <c r="CP112" s="789"/>
      <c r="CQ112" s="789"/>
      <c r="CR112" s="789"/>
      <c r="CS112" s="789"/>
      <c r="CT112" s="789"/>
      <c r="CU112" s="789"/>
      <c r="CV112" s="789"/>
      <c r="CW112" s="789"/>
      <c r="CX112" s="789"/>
      <c r="CY112" s="789"/>
      <c r="CZ112" s="789"/>
      <c r="DA112" s="789"/>
      <c r="DB112" s="789"/>
      <c r="DC112" s="789"/>
      <c r="DD112" s="789"/>
      <c r="DE112" s="789"/>
      <c r="DF112" s="790"/>
      <c r="DG112" s="853" t="s">
        <v>122</v>
      </c>
      <c r="DH112" s="854"/>
      <c r="DI112" s="854"/>
      <c r="DJ112" s="854"/>
      <c r="DK112" s="854"/>
      <c r="DL112" s="854" t="s">
        <v>122</v>
      </c>
      <c r="DM112" s="854"/>
      <c r="DN112" s="854"/>
      <c r="DO112" s="854"/>
      <c r="DP112" s="854"/>
      <c r="DQ112" s="854" t="s">
        <v>122</v>
      </c>
      <c r="DR112" s="854"/>
      <c r="DS112" s="854"/>
      <c r="DT112" s="854"/>
      <c r="DU112" s="854"/>
      <c r="DV112" s="831" t="s">
        <v>122</v>
      </c>
      <c r="DW112" s="831"/>
      <c r="DX112" s="831"/>
      <c r="DY112" s="831"/>
      <c r="DZ112" s="832"/>
    </row>
    <row r="113" spans="1:130" s="212" customFormat="1" ht="26.25" customHeight="1" x14ac:dyDescent="0.2">
      <c r="A113" s="951"/>
      <c r="B113" s="952"/>
      <c r="C113" s="789" t="s">
        <v>438</v>
      </c>
      <c r="D113" s="789"/>
      <c r="E113" s="789"/>
      <c r="F113" s="789"/>
      <c r="G113" s="789"/>
      <c r="H113" s="789"/>
      <c r="I113" s="789"/>
      <c r="J113" s="789"/>
      <c r="K113" s="789"/>
      <c r="L113" s="789"/>
      <c r="M113" s="789"/>
      <c r="N113" s="789"/>
      <c r="O113" s="789"/>
      <c r="P113" s="789"/>
      <c r="Q113" s="789"/>
      <c r="R113" s="789"/>
      <c r="S113" s="789"/>
      <c r="T113" s="789"/>
      <c r="U113" s="789"/>
      <c r="V113" s="789"/>
      <c r="W113" s="789"/>
      <c r="X113" s="789"/>
      <c r="Y113" s="789"/>
      <c r="Z113" s="790"/>
      <c r="AA113" s="955">
        <v>3416182</v>
      </c>
      <c r="AB113" s="956"/>
      <c r="AC113" s="956"/>
      <c r="AD113" s="956"/>
      <c r="AE113" s="957"/>
      <c r="AF113" s="958">
        <v>3527861</v>
      </c>
      <c r="AG113" s="956"/>
      <c r="AH113" s="956"/>
      <c r="AI113" s="956"/>
      <c r="AJ113" s="957"/>
      <c r="AK113" s="958">
        <v>3630844</v>
      </c>
      <c r="AL113" s="956"/>
      <c r="AM113" s="956"/>
      <c r="AN113" s="956"/>
      <c r="AO113" s="957"/>
      <c r="AP113" s="959">
        <v>5.5</v>
      </c>
      <c r="AQ113" s="960"/>
      <c r="AR113" s="960"/>
      <c r="AS113" s="960"/>
      <c r="AT113" s="961"/>
      <c r="AU113" s="969"/>
      <c r="AV113" s="970"/>
      <c r="AW113" s="970"/>
      <c r="AX113" s="970"/>
      <c r="AY113" s="970"/>
      <c r="AZ113" s="852" t="s">
        <v>439</v>
      </c>
      <c r="BA113" s="789"/>
      <c r="BB113" s="789"/>
      <c r="BC113" s="789"/>
      <c r="BD113" s="789"/>
      <c r="BE113" s="789"/>
      <c r="BF113" s="789"/>
      <c r="BG113" s="789"/>
      <c r="BH113" s="789"/>
      <c r="BI113" s="789"/>
      <c r="BJ113" s="789"/>
      <c r="BK113" s="789"/>
      <c r="BL113" s="789"/>
      <c r="BM113" s="789"/>
      <c r="BN113" s="789"/>
      <c r="BO113" s="789"/>
      <c r="BP113" s="790"/>
      <c r="BQ113" s="853">
        <v>562637</v>
      </c>
      <c r="BR113" s="854"/>
      <c r="BS113" s="854"/>
      <c r="BT113" s="854"/>
      <c r="BU113" s="854"/>
      <c r="BV113" s="854">
        <v>472977</v>
      </c>
      <c r="BW113" s="854"/>
      <c r="BX113" s="854"/>
      <c r="BY113" s="854"/>
      <c r="BZ113" s="854"/>
      <c r="CA113" s="854">
        <v>806699</v>
      </c>
      <c r="CB113" s="854"/>
      <c r="CC113" s="854"/>
      <c r="CD113" s="854"/>
      <c r="CE113" s="854"/>
      <c r="CF113" s="912">
        <v>1.2</v>
      </c>
      <c r="CG113" s="913"/>
      <c r="CH113" s="913"/>
      <c r="CI113" s="913"/>
      <c r="CJ113" s="913"/>
      <c r="CK113" s="964"/>
      <c r="CL113" s="858"/>
      <c r="CM113" s="852" t="s">
        <v>440</v>
      </c>
      <c r="CN113" s="789"/>
      <c r="CO113" s="789"/>
      <c r="CP113" s="789"/>
      <c r="CQ113" s="789"/>
      <c r="CR113" s="789"/>
      <c r="CS113" s="789"/>
      <c r="CT113" s="789"/>
      <c r="CU113" s="789"/>
      <c r="CV113" s="789"/>
      <c r="CW113" s="789"/>
      <c r="CX113" s="789"/>
      <c r="CY113" s="789"/>
      <c r="CZ113" s="789"/>
      <c r="DA113" s="789"/>
      <c r="DB113" s="789"/>
      <c r="DC113" s="789"/>
      <c r="DD113" s="789"/>
      <c r="DE113" s="789"/>
      <c r="DF113" s="790"/>
      <c r="DG113" s="816">
        <v>5053</v>
      </c>
      <c r="DH113" s="817"/>
      <c r="DI113" s="817"/>
      <c r="DJ113" s="817"/>
      <c r="DK113" s="818"/>
      <c r="DL113" s="819">
        <v>2481</v>
      </c>
      <c r="DM113" s="817"/>
      <c r="DN113" s="817"/>
      <c r="DO113" s="817"/>
      <c r="DP113" s="818"/>
      <c r="DQ113" s="819" t="s">
        <v>122</v>
      </c>
      <c r="DR113" s="817"/>
      <c r="DS113" s="817"/>
      <c r="DT113" s="817"/>
      <c r="DU113" s="818"/>
      <c r="DV113" s="861" t="s">
        <v>122</v>
      </c>
      <c r="DW113" s="862"/>
      <c r="DX113" s="862"/>
      <c r="DY113" s="862"/>
      <c r="DZ113" s="863"/>
    </row>
    <row r="114" spans="1:130" s="212" customFormat="1" ht="26.25" customHeight="1" x14ac:dyDescent="0.2">
      <c r="A114" s="951"/>
      <c r="B114" s="952"/>
      <c r="C114" s="789" t="s">
        <v>441</v>
      </c>
      <c r="D114" s="789"/>
      <c r="E114" s="789"/>
      <c r="F114" s="789"/>
      <c r="G114" s="789"/>
      <c r="H114" s="789"/>
      <c r="I114" s="789"/>
      <c r="J114" s="789"/>
      <c r="K114" s="789"/>
      <c r="L114" s="789"/>
      <c r="M114" s="789"/>
      <c r="N114" s="789"/>
      <c r="O114" s="789"/>
      <c r="P114" s="789"/>
      <c r="Q114" s="789"/>
      <c r="R114" s="789"/>
      <c r="S114" s="789"/>
      <c r="T114" s="789"/>
      <c r="U114" s="789"/>
      <c r="V114" s="789"/>
      <c r="W114" s="789"/>
      <c r="X114" s="789"/>
      <c r="Y114" s="789"/>
      <c r="Z114" s="790"/>
      <c r="AA114" s="816">
        <v>152175</v>
      </c>
      <c r="AB114" s="817"/>
      <c r="AC114" s="817"/>
      <c r="AD114" s="817"/>
      <c r="AE114" s="818"/>
      <c r="AF114" s="819">
        <v>105486</v>
      </c>
      <c r="AG114" s="817"/>
      <c r="AH114" s="817"/>
      <c r="AI114" s="817"/>
      <c r="AJ114" s="818"/>
      <c r="AK114" s="819">
        <v>94720</v>
      </c>
      <c r="AL114" s="817"/>
      <c r="AM114" s="817"/>
      <c r="AN114" s="817"/>
      <c r="AO114" s="818"/>
      <c r="AP114" s="861">
        <v>0.1</v>
      </c>
      <c r="AQ114" s="862"/>
      <c r="AR114" s="862"/>
      <c r="AS114" s="862"/>
      <c r="AT114" s="863"/>
      <c r="AU114" s="969"/>
      <c r="AV114" s="970"/>
      <c r="AW114" s="970"/>
      <c r="AX114" s="970"/>
      <c r="AY114" s="970"/>
      <c r="AZ114" s="852" t="s">
        <v>442</v>
      </c>
      <c r="BA114" s="789"/>
      <c r="BB114" s="789"/>
      <c r="BC114" s="789"/>
      <c r="BD114" s="789"/>
      <c r="BE114" s="789"/>
      <c r="BF114" s="789"/>
      <c r="BG114" s="789"/>
      <c r="BH114" s="789"/>
      <c r="BI114" s="789"/>
      <c r="BJ114" s="789"/>
      <c r="BK114" s="789"/>
      <c r="BL114" s="789"/>
      <c r="BM114" s="789"/>
      <c r="BN114" s="789"/>
      <c r="BO114" s="789"/>
      <c r="BP114" s="790"/>
      <c r="BQ114" s="853">
        <v>15076867</v>
      </c>
      <c r="BR114" s="854"/>
      <c r="BS114" s="854"/>
      <c r="BT114" s="854"/>
      <c r="BU114" s="854"/>
      <c r="BV114" s="854">
        <v>15910983</v>
      </c>
      <c r="BW114" s="854"/>
      <c r="BX114" s="854"/>
      <c r="BY114" s="854"/>
      <c r="BZ114" s="854"/>
      <c r="CA114" s="854">
        <v>15619491</v>
      </c>
      <c r="CB114" s="854"/>
      <c r="CC114" s="854"/>
      <c r="CD114" s="854"/>
      <c r="CE114" s="854"/>
      <c r="CF114" s="912">
        <v>23.6</v>
      </c>
      <c r="CG114" s="913"/>
      <c r="CH114" s="913"/>
      <c r="CI114" s="913"/>
      <c r="CJ114" s="913"/>
      <c r="CK114" s="964"/>
      <c r="CL114" s="858"/>
      <c r="CM114" s="852" t="s">
        <v>443</v>
      </c>
      <c r="CN114" s="789"/>
      <c r="CO114" s="789"/>
      <c r="CP114" s="789"/>
      <c r="CQ114" s="789"/>
      <c r="CR114" s="789"/>
      <c r="CS114" s="789"/>
      <c r="CT114" s="789"/>
      <c r="CU114" s="789"/>
      <c r="CV114" s="789"/>
      <c r="CW114" s="789"/>
      <c r="CX114" s="789"/>
      <c r="CY114" s="789"/>
      <c r="CZ114" s="789"/>
      <c r="DA114" s="789"/>
      <c r="DB114" s="789"/>
      <c r="DC114" s="789"/>
      <c r="DD114" s="789"/>
      <c r="DE114" s="789"/>
      <c r="DF114" s="790"/>
      <c r="DG114" s="816" t="s">
        <v>122</v>
      </c>
      <c r="DH114" s="817"/>
      <c r="DI114" s="817"/>
      <c r="DJ114" s="817"/>
      <c r="DK114" s="818"/>
      <c r="DL114" s="819" t="s">
        <v>122</v>
      </c>
      <c r="DM114" s="817"/>
      <c r="DN114" s="817"/>
      <c r="DO114" s="817"/>
      <c r="DP114" s="818"/>
      <c r="DQ114" s="819" t="s">
        <v>122</v>
      </c>
      <c r="DR114" s="817"/>
      <c r="DS114" s="817"/>
      <c r="DT114" s="817"/>
      <c r="DU114" s="818"/>
      <c r="DV114" s="861" t="s">
        <v>122</v>
      </c>
      <c r="DW114" s="862"/>
      <c r="DX114" s="862"/>
      <c r="DY114" s="862"/>
      <c r="DZ114" s="863"/>
    </row>
    <row r="115" spans="1:130" s="212" customFormat="1" ht="26.25" customHeight="1" x14ac:dyDescent="0.2">
      <c r="A115" s="951"/>
      <c r="B115" s="952"/>
      <c r="C115" s="789" t="s">
        <v>444</v>
      </c>
      <c r="D115" s="789"/>
      <c r="E115" s="789"/>
      <c r="F115" s="789"/>
      <c r="G115" s="789"/>
      <c r="H115" s="789"/>
      <c r="I115" s="789"/>
      <c r="J115" s="789"/>
      <c r="K115" s="789"/>
      <c r="L115" s="789"/>
      <c r="M115" s="789"/>
      <c r="N115" s="789"/>
      <c r="O115" s="789"/>
      <c r="P115" s="789"/>
      <c r="Q115" s="789"/>
      <c r="R115" s="789"/>
      <c r="S115" s="789"/>
      <c r="T115" s="789"/>
      <c r="U115" s="789"/>
      <c r="V115" s="789"/>
      <c r="W115" s="789"/>
      <c r="X115" s="789"/>
      <c r="Y115" s="789"/>
      <c r="Z115" s="790"/>
      <c r="AA115" s="955">
        <v>138717</v>
      </c>
      <c r="AB115" s="956"/>
      <c r="AC115" s="956"/>
      <c r="AD115" s="956"/>
      <c r="AE115" s="957"/>
      <c r="AF115" s="958">
        <v>200289</v>
      </c>
      <c r="AG115" s="956"/>
      <c r="AH115" s="956"/>
      <c r="AI115" s="956"/>
      <c r="AJ115" s="957"/>
      <c r="AK115" s="958">
        <v>154976</v>
      </c>
      <c r="AL115" s="956"/>
      <c r="AM115" s="956"/>
      <c r="AN115" s="956"/>
      <c r="AO115" s="957"/>
      <c r="AP115" s="959">
        <v>0.2</v>
      </c>
      <c r="AQ115" s="960"/>
      <c r="AR115" s="960"/>
      <c r="AS115" s="960"/>
      <c r="AT115" s="961"/>
      <c r="AU115" s="969"/>
      <c r="AV115" s="970"/>
      <c r="AW115" s="970"/>
      <c r="AX115" s="970"/>
      <c r="AY115" s="970"/>
      <c r="AZ115" s="852" t="s">
        <v>445</v>
      </c>
      <c r="BA115" s="789"/>
      <c r="BB115" s="789"/>
      <c r="BC115" s="789"/>
      <c r="BD115" s="789"/>
      <c r="BE115" s="789"/>
      <c r="BF115" s="789"/>
      <c r="BG115" s="789"/>
      <c r="BH115" s="789"/>
      <c r="BI115" s="789"/>
      <c r="BJ115" s="789"/>
      <c r="BK115" s="789"/>
      <c r="BL115" s="789"/>
      <c r="BM115" s="789"/>
      <c r="BN115" s="789"/>
      <c r="BO115" s="789"/>
      <c r="BP115" s="790"/>
      <c r="BQ115" s="853" t="s">
        <v>122</v>
      </c>
      <c r="BR115" s="854"/>
      <c r="BS115" s="854"/>
      <c r="BT115" s="854"/>
      <c r="BU115" s="854"/>
      <c r="BV115" s="854" t="s">
        <v>122</v>
      </c>
      <c r="BW115" s="854"/>
      <c r="BX115" s="854"/>
      <c r="BY115" s="854"/>
      <c r="BZ115" s="854"/>
      <c r="CA115" s="854" t="s">
        <v>122</v>
      </c>
      <c r="CB115" s="854"/>
      <c r="CC115" s="854"/>
      <c r="CD115" s="854"/>
      <c r="CE115" s="854"/>
      <c r="CF115" s="912" t="s">
        <v>122</v>
      </c>
      <c r="CG115" s="913"/>
      <c r="CH115" s="913"/>
      <c r="CI115" s="913"/>
      <c r="CJ115" s="913"/>
      <c r="CK115" s="964"/>
      <c r="CL115" s="858"/>
      <c r="CM115" s="852" t="s">
        <v>446</v>
      </c>
      <c r="CN115" s="789"/>
      <c r="CO115" s="789"/>
      <c r="CP115" s="789"/>
      <c r="CQ115" s="789"/>
      <c r="CR115" s="789"/>
      <c r="CS115" s="789"/>
      <c r="CT115" s="789"/>
      <c r="CU115" s="789"/>
      <c r="CV115" s="789"/>
      <c r="CW115" s="789"/>
      <c r="CX115" s="789"/>
      <c r="CY115" s="789"/>
      <c r="CZ115" s="789"/>
      <c r="DA115" s="789"/>
      <c r="DB115" s="789"/>
      <c r="DC115" s="789"/>
      <c r="DD115" s="789"/>
      <c r="DE115" s="789"/>
      <c r="DF115" s="790"/>
      <c r="DG115" s="816" t="s">
        <v>122</v>
      </c>
      <c r="DH115" s="817"/>
      <c r="DI115" s="817"/>
      <c r="DJ115" s="817"/>
      <c r="DK115" s="818"/>
      <c r="DL115" s="819" t="s">
        <v>122</v>
      </c>
      <c r="DM115" s="817"/>
      <c r="DN115" s="817"/>
      <c r="DO115" s="817"/>
      <c r="DP115" s="818"/>
      <c r="DQ115" s="819" t="s">
        <v>122</v>
      </c>
      <c r="DR115" s="817"/>
      <c r="DS115" s="817"/>
      <c r="DT115" s="817"/>
      <c r="DU115" s="818"/>
      <c r="DV115" s="861" t="s">
        <v>122</v>
      </c>
      <c r="DW115" s="862"/>
      <c r="DX115" s="862"/>
      <c r="DY115" s="862"/>
      <c r="DZ115" s="863"/>
    </row>
    <row r="116" spans="1:130" s="212" customFormat="1" ht="26.25" customHeight="1" x14ac:dyDescent="0.2">
      <c r="A116" s="953"/>
      <c r="B116" s="954"/>
      <c r="C116" s="876" t="s">
        <v>447</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6" t="s">
        <v>122</v>
      </c>
      <c r="AB116" s="817"/>
      <c r="AC116" s="817"/>
      <c r="AD116" s="817"/>
      <c r="AE116" s="818"/>
      <c r="AF116" s="819" t="s">
        <v>122</v>
      </c>
      <c r="AG116" s="817"/>
      <c r="AH116" s="817"/>
      <c r="AI116" s="817"/>
      <c r="AJ116" s="818"/>
      <c r="AK116" s="819" t="s">
        <v>122</v>
      </c>
      <c r="AL116" s="817"/>
      <c r="AM116" s="817"/>
      <c r="AN116" s="817"/>
      <c r="AO116" s="818"/>
      <c r="AP116" s="861" t="s">
        <v>122</v>
      </c>
      <c r="AQ116" s="862"/>
      <c r="AR116" s="862"/>
      <c r="AS116" s="862"/>
      <c r="AT116" s="863"/>
      <c r="AU116" s="969"/>
      <c r="AV116" s="970"/>
      <c r="AW116" s="970"/>
      <c r="AX116" s="970"/>
      <c r="AY116" s="970"/>
      <c r="AZ116" s="946" t="s">
        <v>448</v>
      </c>
      <c r="BA116" s="947"/>
      <c r="BB116" s="947"/>
      <c r="BC116" s="947"/>
      <c r="BD116" s="947"/>
      <c r="BE116" s="947"/>
      <c r="BF116" s="947"/>
      <c r="BG116" s="947"/>
      <c r="BH116" s="947"/>
      <c r="BI116" s="947"/>
      <c r="BJ116" s="947"/>
      <c r="BK116" s="947"/>
      <c r="BL116" s="947"/>
      <c r="BM116" s="947"/>
      <c r="BN116" s="947"/>
      <c r="BO116" s="947"/>
      <c r="BP116" s="948"/>
      <c r="BQ116" s="853" t="s">
        <v>122</v>
      </c>
      <c r="BR116" s="854"/>
      <c r="BS116" s="854"/>
      <c r="BT116" s="854"/>
      <c r="BU116" s="854"/>
      <c r="BV116" s="854" t="s">
        <v>122</v>
      </c>
      <c r="BW116" s="854"/>
      <c r="BX116" s="854"/>
      <c r="BY116" s="854"/>
      <c r="BZ116" s="854"/>
      <c r="CA116" s="854" t="s">
        <v>122</v>
      </c>
      <c r="CB116" s="854"/>
      <c r="CC116" s="854"/>
      <c r="CD116" s="854"/>
      <c r="CE116" s="854"/>
      <c r="CF116" s="912" t="s">
        <v>122</v>
      </c>
      <c r="CG116" s="913"/>
      <c r="CH116" s="913"/>
      <c r="CI116" s="913"/>
      <c r="CJ116" s="913"/>
      <c r="CK116" s="964"/>
      <c r="CL116" s="858"/>
      <c r="CM116" s="852" t="s">
        <v>449</v>
      </c>
      <c r="CN116" s="789"/>
      <c r="CO116" s="789"/>
      <c r="CP116" s="789"/>
      <c r="CQ116" s="789"/>
      <c r="CR116" s="789"/>
      <c r="CS116" s="789"/>
      <c r="CT116" s="789"/>
      <c r="CU116" s="789"/>
      <c r="CV116" s="789"/>
      <c r="CW116" s="789"/>
      <c r="CX116" s="789"/>
      <c r="CY116" s="789"/>
      <c r="CZ116" s="789"/>
      <c r="DA116" s="789"/>
      <c r="DB116" s="789"/>
      <c r="DC116" s="789"/>
      <c r="DD116" s="789"/>
      <c r="DE116" s="789"/>
      <c r="DF116" s="790"/>
      <c r="DG116" s="816" t="s">
        <v>122</v>
      </c>
      <c r="DH116" s="817"/>
      <c r="DI116" s="817"/>
      <c r="DJ116" s="817"/>
      <c r="DK116" s="818"/>
      <c r="DL116" s="819" t="s">
        <v>122</v>
      </c>
      <c r="DM116" s="817"/>
      <c r="DN116" s="817"/>
      <c r="DO116" s="817"/>
      <c r="DP116" s="818"/>
      <c r="DQ116" s="819" t="s">
        <v>122</v>
      </c>
      <c r="DR116" s="817"/>
      <c r="DS116" s="817"/>
      <c r="DT116" s="817"/>
      <c r="DU116" s="818"/>
      <c r="DV116" s="861" t="s">
        <v>122</v>
      </c>
      <c r="DW116" s="862"/>
      <c r="DX116" s="862"/>
      <c r="DY116" s="862"/>
      <c r="DZ116" s="863"/>
    </row>
    <row r="117" spans="1:130" s="212" customFormat="1" ht="26.25" customHeight="1" x14ac:dyDescent="0.2">
      <c r="A117" s="932" t="s">
        <v>177</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914" t="s">
        <v>450</v>
      </c>
      <c r="Z117" s="934"/>
      <c r="AA117" s="939">
        <v>12144695</v>
      </c>
      <c r="AB117" s="940"/>
      <c r="AC117" s="940"/>
      <c r="AD117" s="940"/>
      <c r="AE117" s="941"/>
      <c r="AF117" s="942">
        <v>11975191</v>
      </c>
      <c r="AG117" s="940"/>
      <c r="AH117" s="940"/>
      <c r="AI117" s="940"/>
      <c r="AJ117" s="941"/>
      <c r="AK117" s="942">
        <v>11852481</v>
      </c>
      <c r="AL117" s="940"/>
      <c r="AM117" s="940"/>
      <c r="AN117" s="940"/>
      <c r="AO117" s="941"/>
      <c r="AP117" s="943"/>
      <c r="AQ117" s="944"/>
      <c r="AR117" s="944"/>
      <c r="AS117" s="944"/>
      <c r="AT117" s="945"/>
      <c r="AU117" s="969"/>
      <c r="AV117" s="970"/>
      <c r="AW117" s="970"/>
      <c r="AX117" s="970"/>
      <c r="AY117" s="970"/>
      <c r="AZ117" s="900" t="s">
        <v>451</v>
      </c>
      <c r="BA117" s="901"/>
      <c r="BB117" s="901"/>
      <c r="BC117" s="901"/>
      <c r="BD117" s="901"/>
      <c r="BE117" s="901"/>
      <c r="BF117" s="901"/>
      <c r="BG117" s="901"/>
      <c r="BH117" s="901"/>
      <c r="BI117" s="901"/>
      <c r="BJ117" s="901"/>
      <c r="BK117" s="901"/>
      <c r="BL117" s="901"/>
      <c r="BM117" s="901"/>
      <c r="BN117" s="901"/>
      <c r="BO117" s="901"/>
      <c r="BP117" s="902"/>
      <c r="BQ117" s="853" t="s">
        <v>122</v>
      </c>
      <c r="BR117" s="854"/>
      <c r="BS117" s="854"/>
      <c r="BT117" s="854"/>
      <c r="BU117" s="854"/>
      <c r="BV117" s="854" t="s">
        <v>122</v>
      </c>
      <c r="BW117" s="854"/>
      <c r="BX117" s="854"/>
      <c r="BY117" s="854"/>
      <c r="BZ117" s="854"/>
      <c r="CA117" s="854" t="s">
        <v>122</v>
      </c>
      <c r="CB117" s="854"/>
      <c r="CC117" s="854"/>
      <c r="CD117" s="854"/>
      <c r="CE117" s="854"/>
      <c r="CF117" s="912" t="s">
        <v>122</v>
      </c>
      <c r="CG117" s="913"/>
      <c r="CH117" s="913"/>
      <c r="CI117" s="913"/>
      <c r="CJ117" s="913"/>
      <c r="CK117" s="964"/>
      <c r="CL117" s="858"/>
      <c r="CM117" s="852" t="s">
        <v>452</v>
      </c>
      <c r="CN117" s="789"/>
      <c r="CO117" s="789"/>
      <c r="CP117" s="789"/>
      <c r="CQ117" s="789"/>
      <c r="CR117" s="789"/>
      <c r="CS117" s="789"/>
      <c r="CT117" s="789"/>
      <c r="CU117" s="789"/>
      <c r="CV117" s="789"/>
      <c r="CW117" s="789"/>
      <c r="CX117" s="789"/>
      <c r="CY117" s="789"/>
      <c r="CZ117" s="789"/>
      <c r="DA117" s="789"/>
      <c r="DB117" s="789"/>
      <c r="DC117" s="789"/>
      <c r="DD117" s="789"/>
      <c r="DE117" s="789"/>
      <c r="DF117" s="790"/>
      <c r="DG117" s="816" t="s">
        <v>122</v>
      </c>
      <c r="DH117" s="817"/>
      <c r="DI117" s="817"/>
      <c r="DJ117" s="817"/>
      <c r="DK117" s="818"/>
      <c r="DL117" s="819" t="s">
        <v>122</v>
      </c>
      <c r="DM117" s="817"/>
      <c r="DN117" s="817"/>
      <c r="DO117" s="817"/>
      <c r="DP117" s="818"/>
      <c r="DQ117" s="819" t="s">
        <v>122</v>
      </c>
      <c r="DR117" s="817"/>
      <c r="DS117" s="817"/>
      <c r="DT117" s="817"/>
      <c r="DU117" s="818"/>
      <c r="DV117" s="861" t="s">
        <v>122</v>
      </c>
      <c r="DW117" s="862"/>
      <c r="DX117" s="862"/>
      <c r="DY117" s="862"/>
      <c r="DZ117" s="863"/>
    </row>
    <row r="118" spans="1:130" s="212" customFormat="1" ht="26.25" customHeight="1" x14ac:dyDescent="0.2">
      <c r="A118" s="932" t="s">
        <v>426</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5" t="s">
        <v>423</v>
      </c>
      <c r="AB118" s="933"/>
      <c r="AC118" s="933"/>
      <c r="AD118" s="933"/>
      <c r="AE118" s="934"/>
      <c r="AF118" s="935" t="s">
        <v>424</v>
      </c>
      <c r="AG118" s="933"/>
      <c r="AH118" s="933"/>
      <c r="AI118" s="933"/>
      <c r="AJ118" s="934"/>
      <c r="AK118" s="935" t="s">
        <v>294</v>
      </c>
      <c r="AL118" s="933"/>
      <c r="AM118" s="933"/>
      <c r="AN118" s="933"/>
      <c r="AO118" s="934"/>
      <c r="AP118" s="936" t="s">
        <v>425</v>
      </c>
      <c r="AQ118" s="937"/>
      <c r="AR118" s="937"/>
      <c r="AS118" s="937"/>
      <c r="AT118" s="938"/>
      <c r="AU118" s="969"/>
      <c r="AV118" s="970"/>
      <c r="AW118" s="970"/>
      <c r="AX118" s="970"/>
      <c r="AY118" s="970"/>
      <c r="AZ118" s="875" t="s">
        <v>453</v>
      </c>
      <c r="BA118" s="876"/>
      <c r="BB118" s="876"/>
      <c r="BC118" s="876"/>
      <c r="BD118" s="876"/>
      <c r="BE118" s="876"/>
      <c r="BF118" s="876"/>
      <c r="BG118" s="876"/>
      <c r="BH118" s="876"/>
      <c r="BI118" s="876"/>
      <c r="BJ118" s="876"/>
      <c r="BK118" s="876"/>
      <c r="BL118" s="876"/>
      <c r="BM118" s="876"/>
      <c r="BN118" s="876"/>
      <c r="BO118" s="876"/>
      <c r="BP118" s="877"/>
      <c r="BQ118" s="916" t="s">
        <v>122</v>
      </c>
      <c r="BR118" s="882"/>
      <c r="BS118" s="882"/>
      <c r="BT118" s="882"/>
      <c r="BU118" s="882"/>
      <c r="BV118" s="882" t="s">
        <v>122</v>
      </c>
      <c r="BW118" s="882"/>
      <c r="BX118" s="882"/>
      <c r="BY118" s="882"/>
      <c r="BZ118" s="882"/>
      <c r="CA118" s="882" t="s">
        <v>122</v>
      </c>
      <c r="CB118" s="882"/>
      <c r="CC118" s="882"/>
      <c r="CD118" s="882"/>
      <c r="CE118" s="882"/>
      <c r="CF118" s="912" t="s">
        <v>122</v>
      </c>
      <c r="CG118" s="913"/>
      <c r="CH118" s="913"/>
      <c r="CI118" s="913"/>
      <c r="CJ118" s="913"/>
      <c r="CK118" s="964"/>
      <c r="CL118" s="858"/>
      <c r="CM118" s="852" t="s">
        <v>454</v>
      </c>
      <c r="CN118" s="789"/>
      <c r="CO118" s="789"/>
      <c r="CP118" s="789"/>
      <c r="CQ118" s="789"/>
      <c r="CR118" s="789"/>
      <c r="CS118" s="789"/>
      <c r="CT118" s="789"/>
      <c r="CU118" s="789"/>
      <c r="CV118" s="789"/>
      <c r="CW118" s="789"/>
      <c r="CX118" s="789"/>
      <c r="CY118" s="789"/>
      <c r="CZ118" s="789"/>
      <c r="DA118" s="789"/>
      <c r="DB118" s="789"/>
      <c r="DC118" s="789"/>
      <c r="DD118" s="789"/>
      <c r="DE118" s="789"/>
      <c r="DF118" s="790"/>
      <c r="DG118" s="816" t="s">
        <v>122</v>
      </c>
      <c r="DH118" s="817"/>
      <c r="DI118" s="817"/>
      <c r="DJ118" s="817"/>
      <c r="DK118" s="818"/>
      <c r="DL118" s="819" t="s">
        <v>122</v>
      </c>
      <c r="DM118" s="817"/>
      <c r="DN118" s="817"/>
      <c r="DO118" s="817"/>
      <c r="DP118" s="818"/>
      <c r="DQ118" s="819" t="s">
        <v>122</v>
      </c>
      <c r="DR118" s="817"/>
      <c r="DS118" s="817"/>
      <c r="DT118" s="817"/>
      <c r="DU118" s="818"/>
      <c r="DV118" s="861" t="s">
        <v>122</v>
      </c>
      <c r="DW118" s="862"/>
      <c r="DX118" s="862"/>
      <c r="DY118" s="862"/>
      <c r="DZ118" s="863"/>
    </row>
    <row r="119" spans="1:130" s="212" customFormat="1" ht="26.25" customHeight="1" x14ac:dyDescent="0.2">
      <c r="A119" s="855" t="s">
        <v>429</v>
      </c>
      <c r="B119" s="856"/>
      <c r="C119" s="897" t="s">
        <v>430</v>
      </c>
      <c r="D119" s="845"/>
      <c r="E119" s="845"/>
      <c r="F119" s="845"/>
      <c r="G119" s="845"/>
      <c r="H119" s="845"/>
      <c r="I119" s="845"/>
      <c r="J119" s="845"/>
      <c r="K119" s="845"/>
      <c r="L119" s="845"/>
      <c r="M119" s="845"/>
      <c r="N119" s="845"/>
      <c r="O119" s="845"/>
      <c r="P119" s="845"/>
      <c r="Q119" s="845"/>
      <c r="R119" s="845"/>
      <c r="S119" s="845"/>
      <c r="T119" s="845"/>
      <c r="U119" s="845"/>
      <c r="V119" s="845"/>
      <c r="W119" s="845"/>
      <c r="X119" s="845"/>
      <c r="Y119" s="845"/>
      <c r="Z119" s="846"/>
      <c r="AA119" s="925">
        <v>56685</v>
      </c>
      <c r="AB119" s="926"/>
      <c r="AC119" s="926"/>
      <c r="AD119" s="926"/>
      <c r="AE119" s="927"/>
      <c r="AF119" s="928">
        <v>123425</v>
      </c>
      <c r="AG119" s="926"/>
      <c r="AH119" s="926"/>
      <c r="AI119" s="926"/>
      <c r="AJ119" s="927"/>
      <c r="AK119" s="928">
        <v>110044</v>
      </c>
      <c r="AL119" s="926"/>
      <c r="AM119" s="926"/>
      <c r="AN119" s="926"/>
      <c r="AO119" s="927"/>
      <c r="AP119" s="929">
        <v>0.2</v>
      </c>
      <c r="AQ119" s="930"/>
      <c r="AR119" s="930"/>
      <c r="AS119" s="930"/>
      <c r="AT119" s="931"/>
      <c r="AU119" s="971"/>
      <c r="AV119" s="972"/>
      <c r="AW119" s="972"/>
      <c r="AX119" s="972"/>
      <c r="AY119" s="972"/>
      <c r="AZ119" s="233" t="s">
        <v>177</v>
      </c>
      <c r="BA119" s="233"/>
      <c r="BB119" s="233"/>
      <c r="BC119" s="233"/>
      <c r="BD119" s="233"/>
      <c r="BE119" s="233"/>
      <c r="BF119" s="233"/>
      <c r="BG119" s="233"/>
      <c r="BH119" s="233"/>
      <c r="BI119" s="233"/>
      <c r="BJ119" s="233"/>
      <c r="BK119" s="233"/>
      <c r="BL119" s="233"/>
      <c r="BM119" s="233"/>
      <c r="BN119" s="233"/>
      <c r="BO119" s="914" t="s">
        <v>455</v>
      </c>
      <c r="BP119" s="915"/>
      <c r="BQ119" s="916">
        <v>151287895</v>
      </c>
      <c r="BR119" s="882"/>
      <c r="BS119" s="882"/>
      <c r="BT119" s="882"/>
      <c r="BU119" s="882"/>
      <c r="BV119" s="882">
        <v>152728490</v>
      </c>
      <c r="BW119" s="882"/>
      <c r="BX119" s="882"/>
      <c r="BY119" s="882"/>
      <c r="BZ119" s="882"/>
      <c r="CA119" s="882">
        <v>157275438</v>
      </c>
      <c r="CB119" s="882"/>
      <c r="CC119" s="882"/>
      <c r="CD119" s="882"/>
      <c r="CE119" s="882"/>
      <c r="CF119" s="785"/>
      <c r="CG119" s="786"/>
      <c r="CH119" s="786"/>
      <c r="CI119" s="786"/>
      <c r="CJ119" s="871"/>
      <c r="CK119" s="965"/>
      <c r="CL119" s="860"/>
      <c r="CM119" s="875" t="s">
        <v>456</v>
      </c>
      <c r="CN119" s="876"/>
      <c r="CO119" s="876"/>
      <c r="CP119" s="876"/>
      <c r="CQ119" s="876"/>
      <c r="CR119" s="876"/>
      <c r="CS119" s="876"/>
      <c r="CT119" s="876"/>
      <c r="CU119" s="876"/>
      <c r="CV119" s="876"/>
      <c r="CW119" s="876"/>
      <c r="CX119" s="876"/>
      <c r="CY119" s="876"/>
      <c r="CZ119" s="876"/>
      <c r="DA119" s="876"/>
      <c r="DB119" s="876"/>
      <c r="DC119" s="876"/>
      <c r="DD119" s="876"/>
      <c r="DE119" s="876"/>
      <c r="DF119" s="877"/>
      <c r="DG119" s="800" t="s">
        <v>122</v>
      </c>
      <c r="DH119" s="801"/>
      <c r="DI119" s="801"/>
      <c r="DJ119" s="801"/>
      <c r="DK119" s="802"/>
      <c r="DL119" s="803" t="s">
        <v>122</v>
      </c>
      <c r="DM119" s="801"/>
      <c r="DN119" s="801"/>
      <c r="DO119" s="801"/>
      <c r="DP119" s="802"/>
      <c r="DQ119" s="803" t="s">
        <v>122</v>
      </c>
      <c r="DR119" s="801"/>
      <c r="DS119" s="801"/>
      <c r="DT119" s="801"/>
      <c r="DU119" s="802"/>
      <c r="DV119" s="885" t="s">
        <v>122</v>
      </c>
      <c r="DW119" s="886"/>
      <c r="DX119" s="886"/>
      <c r="DY119" s="886"/>
      <c r="DZ119" s="887"/>
    </row>
    <row r="120" spans="1:130" s="212" customFormat="1" ht="26.25" customHeight="1" x14ac:dyDescent="0.2">
      <c r="A120" s="857"/>
      <c r="B120" s="858"/>
      <c r="C120" s="852" t="s">
        <v>433</v>
      </c>
      <c r="D120" s="789"/>
      <c r="E120" s="789"/>
      <c r="F120" s="789"/>
      <c r="G120" s="789"/>
      <c r="H120" s="789"/>
      <c r="I120" s="789"/>
      <c r="J120" s="789"/>
      <c r="K120" s="789"/>
      <c r="L120" s="789"/>
      <c r="M120" s="789"/>
      <c r="N120" s="789"/>
      <c r="O120" s="789"/>
      <c r="P120" s="789"/>
      <c r="Q120" s="789"/>
      <c r="R120" s="789"/>
      <c r="S120" s="789"/>
      <c r="T120" s="789"/>
      <c r="U120" s="789"/>
      <c r="V120" s="789"/>
      <c r="W120" s="789"/>
      <c r="X120" s="789"/>
      <c r="Y120" s="789"/>
      <c r="Z120" s="790"/>
      <c r="AA120" s="816" t="s">
        <v>122</v>
      </c>
      <c r="AB120" s="817"/>
      <c r="AC120" s="817"/>
      <c r="AD120" s="817"/>
      <c r="AE120" s="818"/>
      <c r="AF120" s="819" t="s">
        <v>122</v>
      </c>
      <c r="AG120" s="817"/>
      <c r="AH120" s="817"/>
      <c r="AI120" s="817"/>
      <c r="AJ120" s="818"/>
      <c r="AK120" s="819" t="s">
        <v>122</v>
      </c>
      <c r="AL120" s="817"/>
      <c r="AM120" s="817"/>
      <c r="AN120" s="817"/>
      <c r="AO120" s="818"/>
      <c r="AP120" s="861" t="s">
        <v>122</v>
      </c>
      <c r="AQ120" s="862"/>
      <c r="AR120" s="862"/>
      <c r="AS120" s="862"/>
      <c r="AT120" s="863"/>
      <c r="AU120" s="917" t="s">
        <v>457</v>
      </c>
      <c r="AV120" s="918"/>
      <c r="AW120" s="918"/>
      <c r="AX120" s="918"/>
      <c r="AY120" s="919"/>
      <c r="AZ120" s="897" t="s">
        <v>458</v>
      </c>
      <c r="BA120" s="845"/>
      <c r="BB120" s="845"/>
      <c r="BC120" s="845"/>
      <c r="BD120" s="845"/>
      <c r="BE120" s="845"/>
      <c r="BF120" s="845"/>
      <c r="BG120" s="845"/>
      <c r="BH120" s="845"/>
      <c r="BI120" s="845"/>
      <c r="BJ120" s="845"/>
      <c r="BK120" s="845"/>
      <c r="BL120" s="845"/>
      <c r="BM120" s="845"/>
      <c r="BN120" s="845"/>
      <c r="BO120" s="845"/>
      <c r="BP120" s="846"/>
      <c r="BQ120" s="898">
        <v>31836563</v>
      </c>
      <c r="BR120" s="879"/>
      <c r="BS120" s="879"/>
      <c r="BT120" s="879"/>
      <c r="BU120" s="879"/>
      <c r="BV120" s="879">
        <v>36368409</v>
      </c>
      <c r="BW120" s="879"/>
      <c r="BX120" s="879"/>
      <c r="BY120" s="879"/>
      <c r="BZ120" s="879"/>
      <c r="CA120" s="879">
        <v>34926036</v>
      </c>
      <c r="CB120" s="879"/>
      <c r="CC120" s="879"/>
      <c r="CD120" s="879"/>
      <c r="CE120" s="879"/>
      <c r="CF120" s="903">
        <v>52.7</v>
      </c>
      <c r="CG120" s="904"/>
      <c r="CH120" s="904"/>
      <c r="CI120" s="904"/>
      <c r="CJ120" s="904"/>
      <c r="CK120" s="905" t="s">
        <v>459</v>
      </c>
      <c r="CL120" s="889"/>
      <c r="CM120" s="889"/>
      <c r="CN120" s="889"/>
      <c r="CO120" s="890"/>
      <c r="CP120" s="909" t="s">
        <v>403</v>
      </c>
      <c r="CQ120" s="910"/>
      <c r="CR120" s="910"/>
      <c r="CS120" s="910"/>
      <c r="CT120" s="910"/>
      <c r="CU120" s="910"/>
      <c r="CV120" s="910"/>
      <c r="CW120" s="910"/>
      <c r="CX120" s="910"/>
      <c r="CY120" s="910"/>
      <c r="CZ120" s="910"/>
      <c r="DA120" s="910"/>
      <c r="DB120" s="910"/>
      <c r="DC120" s="910"/>
      <c r="DD120" s="910"/>
      <c r="DE120" s="910"/>
      <c r="DF120" s="911"/>
      <c r="DG120" s="898">
        <v>37660911</v>
      </c>
      <c r="DH120" s="879"/>
      <c r="DI120" s="879"/>
      <c r="DJ120" s="879"/>
      <c r="DK120" s="879"/>
      <c r="DL120" s="879">
        <v>36382064</v>
      </c>
      <c r="DM120" s="879"/>
      <c r="DN120" s="879"/>
      <c r="DO120" s="879"/>
      <c r="DP120" s="879"/>
      <c r="DQ120" s="879">
        <v>35545352</v>
      </c>
      <c r="DR120" s="879"/>
      <c r="DS120" s="879"/>
      <c r="DT120" s="879"/>
      <c r="DU120" s="879"/>
      <c r="DV120" s="880">
        <v>53.6</v>
      </c>
      <c r="DW120" s="880"/>
      <c r="DX120" s="880"/>
      <c r="DY120" s="880"/>
      <c r="DZ120" s="881"/>
    </row>
    <row r="121" spans="1:130" s="212" customFormat="1" ht="26.25" customHeight="1" x14ac:dyDescent="0.2">
      <c r="A121" s="857"/>
      <c r="B121" s="858"/>
      <c r="C121" s="900" t="s">
        <v>460</v>
      </c>
      <c r="D121" s="901"/>
      <c r="E121" s="901"/>
      <c r="F121" s="901"/>
      <c r="G121" s="901"/>
      <c r="H121" s="901"/>
      <c r="I121" s="901"/>
      <c r="J121" s="901"/>
      <c r="K121" s="901"/>
      <c r="L121" s="901"/>
      <c r="M121" s="901"/>
      <c r="N121" s="901"/>
      <c r="O121" s="901"/>
      <c r="P121" s="901"/>
      <c r="Q121" s="901"/>
      <c r="R121" s="901"/>
      <c r="S121" s="901"/>
      <c r="T121" s="901"/>
      <c r="U121" s="901"/>
      <c r="V121" s="901"/>
      <c r="W121" s="901"/>
      <c r="X121" s="901"/>
      <c r="Y121" s="901"/>
      <c r="Z121" s="902"/>
      <c r="AA121" s="816">
        <v>2880</v>
      </c>
      <c r="AB121" s="817"/>
      <c r="AC121" s="817"/>
      <c r="AD121" s="817"/>
      <c r="AE121" s="818"/>
      <c r="AF121" s="819">
        <v>2624</v>
      </c>
      <c r="AG121" s="817"/>
      <c r="AH121" s="817"/>
      <c r="AI121" s="817"/>
      <c r="AJ121" s="818"/>
      <c r="AK121" s="819">
        <v>2554</v>
      </c>
      <c r="AL121" s="817"/>
      <c r="AM121" s="817"/>
      <c r="AN121" s="817"/>
      <c r="AO121" s="818"/>
      <c r="AP121" s="861">
        <v>0</v>
      </c>
      <c r="AQ121" s="862"/>
      <c r="AR121" s="862"/>
      <c r="AS121" s="862"/>
      <c r="AT121" s="863"/>
      <c r="AU121" s="920"/>
      <c r="AV121" s="921"/>
      <c r="AW121" s="921"/>
      <c r="AX121" s="921"/>
      <c r="AY121" s="922"/>
      <c r="AZ121" s="852" t="s">
        <v>461</v>
      </c>
      <c r="BA121" s="789"/>
      <c r="BB121" s="789"/>
      <c r="BC121" s="789"/>
      <c r="BD121" s="789"/>
      <c r="BE121" s="789"/>
      <c r="BF121" s="789"/>
      <c r="BG121" s="789"/>
      <c r="BH121" s="789"/>
      <c r="BI121" s="789"/>
      <c r="BJ121" s="789"/>
      <c r="BK121" s="789"/>
      <c r="BL121" s="789"/>
      <c r="BM121" s="789"/>
      <c r="BN121" s="789"/>
      <c r="BO121" s="789"/>
      <c r="BP121" s="790"/>
      <c r="BQ121" s="853">
        <v>29051921</v>
      </c>
      <c r="BR121" s="854"/>
      <c r="BS121" s="854"/>
      <c r="BT121" s="854"/>
      <c r="BU121" s="854"/>
      <c r="BV121" s="854">
        <v>29220923</v>
      </c>
      <c r="BW121" s="854"/>
      <c r="BX121" s="854"/>
      <c r="BY121" s="854"/>
      <c r="BZ121" s="854"/>
      <c r="CA121" s="854">
        <v>29077566</v>
      </c>
      <c r="CB121" s="854"/>
      <c r="CC121" s="854"/>
      <c r="CD121" s="854"/>
      <c r="CE121" s="854"/>
      <c r="CF121" s="912">
        <v>43.9</v>
      </c>
      <c r="CG121" s="913"/>
      <c r="CH121" s="913"/>
      <c r="CI121" s="913"/>
      <c r="CJ121" s="913"/>
      <c r="CK121" s="906"/>
      <c r="CL121" s="892"/>
      <c r="CM121" s="892"/>
      <c r="CN121" s="892"/>
      <c r="CO121" s="893"/>
      <c r="CP121" s="872" t="s">
        <v>404</v>
      </c>
      <c r="CQ121" s="873"/>
      <c r="CR121" s="873"/>
      <c r="CS121" s="873"/>
      <c r="CT121" s="873"/>
      <c r="CU121" s="873"/>
      <c r="CV121" s="873"/>
      <c r="CW121" s="873"/>
      <c r="CX121" s="873"/>
      <c r="CY121" s="873"/>
      <c r="CZ121" s="873"/>
      <c r="DA121" s="873"/>
      <c r="DB121" s="873"/>
      <c r="DC121" s="873"/>
      <c r="DD121" s="873"/>
      <c r="DE121" s="873"/>
      <c r="DF121" s="874"/>
      <c r="DG121" s="853">
        <v>2682790</v>
      </c>
      <c r="DH121" s="854"/>
      <c r="DI121" s="854"/>
      <c r="DJ121" s="854"/>
      <c r="DK121" s="854"/>
      <c r="DL121" s="854">
        <v>3202300</v>
      </c>
      <c r="DM121" s="854"/>
      <c r="DN121" s="854"/>
      <c r="DO121" s="854"/>
      <c r="DP121" s="854"/>
      <c r="DQ121" s="854">
        <v>2274027</v>
      </c>
      <c r="DR121" s="854"/>
      <c r="DS121" s="854"/>
      <c r="DT121" s="854"/>
      <c r="DU121" s="854"/>
      <c r="DV121" s="831">
        <v>3.4</v>
      </c>
      <c r="DW121" s="831"/>
      <c r="DX121" s="831"/>
      <c r="DY121" s="831"/>
      <c r="DZ121" s="832"/>
    </row>
    <row r="122" spans="1:130" s="212" customFormat="1" ht="26.25" customHeight="1" x14ac:dyDescent="0.2">
      <c r="A122" s="857"/>
      <c r="B122" s="858"/>
      <c r="C122" s="852" t="s">
        <v>443</v>
      </c>
      <c r="D122" s="789"/>
      <c r="E122" s="789"/>
      <c r="F122" s="789"/>
      <c r="G122" s="789"/>
      <c r="H122" s="789"/>
      <c r="I122" s="789"/>
      <c r="J122" s="789"/>
      <c r="K122" s="789"/>
      <c r="L122" s="789"/>
      <c r="M122" s="789"/>
      <c r="N122" s="789"/>
      <c r="O122" s="789"/>
      <c r="P122" s="789"/>
      <c r="Q122" s="789"/>
      <c r="R122" s="789"/>
      <c r="S122" s="789"/>
      <c r="T122" s="789"/>
      <c r="U122" s="789"/>
      <c r="V122" s="789"/>
      <c r="W122" s="789"/>
      <c r="X122" s="789"/>
      <c r="Y122" s="789"/>
      <c r="Z122" s="790"/>
      <c r="AA122" s="816" t="s">
        <v>122</v>
      </c>
      <c r="AB122" s="817"/>
      <c r="AC122" s="817"/>
      <c r="AD122" s="817"/>
      <c r="AE122" s="818"/>
      <c r="AF122" s="819" t="s">
        <v>122</v>
      </c>
      <c r="AG122" s="817"/>
      <c r="AH122" s="817"/>
      <c r="AI122" s="817"/>
      <c r="AJ122" s="818"/>
      <c r="AK122" s="819" t="s">
        <v>122</v>
      </c>
      <c r="AL122" s="817"/>
      <c r="AM122" s="817"/>
      <c r="AN122" s="817"/>
      <c r="AO122" s="818"/>
      <c r="AP122" s="861" t="s">
        <v>122</v>
      </c>
      <c r="AQ122" s="862"/>
      <c r="AR122" s="862"/>
      <c r="AS122" s="862"/>
      <c r="AT122" s="863"/>
      <c r="AU122" s="920"/>
      <c r="AV122" s="921"/>
      <c r="AW122" s="921"/>
      <c r="AX122" s="921"/>
      <c r="AY122" s="922"/>
      <c r="AZ122" s="875" t="s">
        <v>462</v>
      </c>
      <c r="BA122" s="876"/>
      <c r="BB122" s="876"/>
      <c r="BC122" s="876"/>
      <c r="BD122" s="876"/>
      <c r="BE122" s="876"/>
      <c r="BF122" s="876"/>
      <c r="BG122" s="876"/>
      <c r="BH122" s="876"/>
      <c r="BI122" s="876"/>
      <c r="BJ122" s="876"/>
      <c r="BK122" s="876"/>
      <c r="BL122" s="876"/>
      <c r="BM122" s="876"/>
      <c r="BN122" s="876"/>
      <c r="BO122" s="876"/>
      <c r="BP122" s="877"/>
      <c r="BQ122" s="916">
        <v>104693962</v>
      </c>
      <c r="BR122" s="882"/>
      <c r="BS122" s="882"/>
      <c r="BT122" s="882"/>
      <c r="BU122" s="882"/>
      <c r="BV122" s="882">
        <v>105788735</v>
      </c>
      <c r="BW122" s="882"/>
      <c r="BX122" s="882"/>
      <c r="BY122" s="882"/>
      <c r="BZ122" s="882"/>
      <c r="CA122" s="882">
        <v>102719769</v>
      </c>
      <c r="CB122" s="882"/>
      <c r="CC122" s="882"/>
      <c r="CD122" s="882"/>
      <c r="CE122" s="882"/>
      <c r="CF122" s="883">
        <v>155</v>
      </c>
      <c r="CG122" s="884"/>
      <c r="CH122" s="884"/>
      <c r="CI122" s="884"/>
      <c r="CJ122" s="884"/>
      <c r="CK122" s="906"/>
      <c r="CL122" s="892"/>
      <c r="CM122" s="892"/>
      <c r="CN122" s="892"/>
      <c r="CO122" s="893"/>
      <c r="CP122" s="872" t="s">
        <v>407</v>
      </c>
      <c r="CQ122" s="873"/>
      <c r="CR122" s="873"/>
      <c r="CS122" s="873"/>
      <c r="CT122" s="873"/>
      <c r="CU122" s="873"/>
      <c r="CV122" s="873"/>
      <c r="CW122" s="873"/>
      <c r="CX122" s="873"/>
      <c r="CY122" s="873"/>
      <c r="CZ122" s="873"/>
      <c r="DA122" s="873"/>
      <c r="DB122" s="873"/>
      <c r="DC122" s="873"/>
      <c r="DD122" s="873"/>
      <c r="DE122" s="873"/>
      <c r="DF122" s="874"/>
      <c r="DG122" s="853">
        <v>2079850</v>
      </c>
      <c r="DH122" s="854"/>
      <c r="DI122" s="854"/>
      <c r="DJ122" s="854"/>
      <c r="DK122" s="854"/>
      <c r="DL122" s="854">
        <v>1814441</v>
      </c>
      <c r="DM122" s="854"/>
      <c r="DN122" s="854"/>
      <c r="DO122" s="854"/>
      <c r="DP122" s="854"/>
      <c r="DQ122" s="854">
        <v>1580898</v>
      </c>
      <c r="DR122" s="854"/>
      <c r="DS122" s="854"/>
      <c r="DT122" s="854"/>
      <c r="DU122" s="854"/>
      <c r="DV122" s="831">
        <v>2.4</v>
      </c>
      <c r="DW122" s="831"/>
      <c r="DX122" s="831"/>
      <c r="DY122" s="831"/>
      <c r="DZ122" s="832"/>
    </row>
    <row r="123" spans="1:130" s="212" customFormat="1" ht="26.25" customHeight="1" x14ac:dyDescent="0.2">
      <c r="A123" s="857"/>
      <c r="B123" s="858"/>
      <c r="C123" s="852" t="s">
        <v>449</v>
      </c>
      <c r="D123" s="789"/>
      <c r="E123" s="789"/>
      <c r="F123" s="789"/>
      <c r="G123" s="789"/>
      <c r="H123" s="789"/>
      <c r="I123" s="789"/>
      <c r="J123" s="789"/>
      <c r="K123" s="789"/>
      <c r="L123" s="789"/>
      <c r="M123" s="789"/>
      <c r="N123" s="789"/>
      <c r="O123" s="789"/>
      <c r="P123" s="789"/>
      <c r="Q123" s="789"/>
      <c r="R123" s="789"/>
      <c r="S123" s="789"/>
      <c r="T123" s="789"/>
      <c r="U123" s="789"/>
      <c r="V123" s="789"/>
      <c r="W123" s="789"/>
      <c r="X123" s="789"/>
      <c r="Y123" s="789"/>
      <c r="Z123" s="790"/>
      <c r="AA123" s="816" t="s">
        <v>122</v>
      </c>
      <c r="AB123" s="817"/>
      <c r="AC123" s="817"/>
      <c r="AD123" s="817"/>
      <c r="AE123" s="818"/>
      <c r="AF123" s="819" t="s">
        <v>122</v>
      </c>
      <c r="AG123" s="817"/>
      <c r="AH123" s="817"/>
      <c r="AI123" s="817"/>
      <c r="AJ123" s="818"/>
      <c r="AK123" s="819" t="s">
        <v>122</v>
      </c>
      <c r="AL123" s="817"/>
      <c r="AM123" s="817"/>
      <c r="AN123" s="817"/>
      <c r="AO123" s="818"/>
      <c r="AP123" s="861" t="s">
        <v>122</v>
      </c>
      <c r="AQ123" s="862"/>
      <c r="AR123" s="862"/>
      <c r="AS123" s="862"/>
      <c r="AT123" s="863"/>
      <c r="AU123" s="923"/>
      <c r="AV123" s="924"/>
      <c r="AW123" s="924"/>
      <c r="AX123" s="924"/>
      <c r="AY123" s="924"/>
      <c r="AZ123" s="233" t="s">
        <v>177</v>
      </c>
      <c r="BA123" s="233"/>
      <c r="BB123" s="233"/>
      <c r="BC123" s="233"/>
      <c r="BD123" s="233"/>
      <c r="BE123" s="233"/>
      <c r="BF123" s="233"/>
      <c r="BG123" s="233"/>
      <c r="BH123" s="233"/>
      <c r="BI123" s="233"/>
      <c r="BJ123" s="233"/>
      <c r="BK123" s="233"/>
      <c r="BL123" s="233"/>
      <c r="BM123" s="233"/>
      <c r="BN123" s="233"/>
      <c r="BO123" s="914" t="s">
        <v>463</v>
      </c>
      <c r="BP123" s="915"/>
      <c r="BQ123" s="869">
        <v>165582446</v>
      </c>
      <c r="BR123" s="870"/>
      <c r="BS123" s="870"/>
      <c r="BT123" s="870"/>
      <c r="BU123" s="870"/>
      <c r="BV123" s="870">
        <v>171378067</v>
      </c>
      <c r="BW123" s="870"/>
      <c r="BX123" s="870"/>
      <c r="BY123" s="870"/>
      <c r="BZ123" s="870"/>
      <c r="CA123" s="870">
        <v>166723371</v>
      </c>
      <c r="CB123" s="870"/>
      <c r="CC123" s="870"/>
      <c r="CD123" s="870"/>
      <c r="CE123" s="870"/>
      <c r="CF123" s="785"/>
      <c r="CG123" s="786"/>
      <c r="CH123" s="786"/>
      <c r="CI123" s="786"/>
      <c r="CJ123" s="871"/>
      <c r="CK123" s="906"/>
      <c r="CL123" s="892"/>
      <c r="CM123" s="892"/>
      <c r="CN123" s="892"/>
      <c r="CO123" s="893"/>
      <c r="CP123" s="872" t="s">
        <v>402</v>
      </c>
      <c r="CQ123" s="873"/>
      <c r="CR123" s="873"/>
      <c r="CS123" s="873"/>
      <c r="CT123" s="873"/>
      <c r="CU123" s="873"/>
      <c r="CV123" s="873"/>
      <c r="CW123" s="873"/>
      <c r="CX123" s="873"/>
      <c r="CY123" s="873"/>
      <c r="CZ123" s="873"/>
      <c r="DA123" s="873"/>
      <c r="DB123" s="873"/>
      <c r="DC123" s="873"/>
      <c r="DD123" s="873"/>
      <c r="DE123" s="873"/>
      <c r="DF123" s="874"/>
      <c r="DG123" s="816">
        <v>323498</v>
      </c>
      <c r="DH123" s="817"/>
      <c r="DI123" s="817"/>
      <c r="DJ123" s="817"/>
      <c r="DK123" s="818"/>
      <c r="DL123" s="819">
        <v>251938</v>
      </c>
      <c r="DM123" s="817"/>
      <c r="DN123" s="817"/>
      <c r="DO123" s="817"/>
      <c r="DP123" s="818"/>
      <c r="DQ123" s="819">
        <v>190581</v>
      </c>
      <c r="DR123" s="817"/>
      <c r="DS123" s="817"/>
      <c r="DT123" s="817"/>
      <c r="DU123" s="818"/>
      <c r="DV123" s="861">
        <v>0.3</v>
      </c>
      <c r="DW123" s="862"/>
      <c r="DX123" s="862"/>
      <c r="DY123" s="862"/>
      <c r="DZ123" s="863"/>
    </row>
    <row r="124" spans="1:130" s="212" customFormat="1" ht="26.25" customHeight="1" thickBot="1" x14ac:dyDescent="0.25">
      <c r="A124" s="857"/>
      <c r="B124" s="858"/>
      <c r="C124" s="852" t="s">
        <v>452</v>
      </c>
      <c r="D124" s="789"/>
      <c r="E124" s="789"/>
      <c r="F124" s="789"/>
      <c r="G124" s="789"/>
      <c r="H124" s="789"/>
      <c r="I124" s="789"/>
      <c r="J124" s="789"/>
      <c r="K124" s="789"/>
      <c r="L124" s="789"/>
      <c r="M124" s="789"/>
      <c r="N124" s="789"/>
      <c r="O124" s="789"/>
      <c r="P124" s="789"/>
      <c r="Q124" s="789"/>
      <c r="R124" s="789"/>
      <c r="S124" s="789"/>
      <c r="T124" s="789"/>
      <c r="U124" s="789"/>
      <c r="V124" s="789"/>
      <c r="W124" s="789"/>
      <c r="X124" s="789"/>
      <c r="Y124" s="789"/>
      <c r="Z124" s="790"/>
      <c r="AA124" s="816" t="s">
        <v>122</v>
      </c>
      <c r="AB124" s="817"/>
      <c r="AC124" s="817"/>
      <c r="AD124" s="817"/>
      <c r="AE124" s="818"/>
      <c r="AF124" s="819" t="s">
        <v>122</v>
      </c>
      <c r="AG124" s="817"/>
      <c r="AH124" s="817"/>
      <c r="AI124" s="817"/>
      <c r="AJ124" s="818"/>
      <c r="AK124" s="819" t="s">
        <v>122</v>
      </c>
      <c r="AL124" s="817"/>
      <c r="AM124" s="817"/>
      <c r="AN124" s="817"/>
      <c r="AO124" s="818"/>
      <c r="AP124" s="861" t="s">
        <v>122</v>
      </c>
      <c r="AQ124" s="862"/>
      <c r="AR124" s="862"/>
      <c r="AS124" s="862"/>
      <c r="AT124" s="863"/>
      <c r="AU124" s="864" t="s">
        <v>464</v>
      </c>
      <c r="AV124" s="865"/>
      <c r="AW124" s="865"/>
      <c r="AX124" s="865"/>
      <c r="AY124" s="865"/>
      <c r="AZ124" s="865"/>
      <c r="BA124" s="865"/>
      <c r="BB124" s="865"/>
      <c r="BC124" s="865"/>
      <c r="BD124" s="865"/>
      <c r="BE124" s="865"/>
      <c r="BF124" s="865"/>
      <c r="BG124" s="865"/>
      <c r="BH124" s="865"/>
      <c r="BI124" s="865"/>
      <c r="BJ124" s="865"/>
      <c r="BK124" s="865"/>
      <c r="BL124" s="865"/>
      <c r="BM124" s="865"/>
      <c r="BN124" s="865"/>
      <c r="BO124" s="865"/>
      <c r="BP124" s="866"/>
      <c r="BQ124" s="867" t="s">
        <v>122</v>
      </c>
      <c r="BR124" s="868"/>
      <c r="BS124" s="868"/>
      <c r="BT124" s="868"/>
      <c r="BU124" s="868"/>
      <c r="BV124" s="868" t="s">
        <v>122</v>
      </c>
      <c r="BW124" s="868"/>
      <c r="BX124" s="868"/>
      <c r="BY124" s="868"/>
      <c r="BZ124" s="868"/>
      <c r="CA124" s="868" t="s">
        <v>122</v>
      </c>
      <c r="CB124" s="868"/>
      <c r="CC124" s="868"/>
      <c r="CD124" s="868"/>
      <c r="CE124" s="868"/>
      <c r="CF124" s="763"/>
      <c r="CG124" s="764"/>
      <c r="CH124" s="764"/>
      <c r="CI124" s="764"/>
      <c r="CJ124" s="899"/>
      <c r="CK124" s="907"/>
      <c r="CL124" s="907"/>
      <c r="CM124" s="907"/>
      <c r="CN124" s="907"/>
      <c r="CO124" s="908"/>
      <c r="CP124" s="872" t="s">
        <v>465</v>
      </c>
      <c r="CQ124" s="873"/>
      <c r="CR124" s="873"/>
      <c r="CS124" s="873"/>
      <c r="CT124" s="873"/>
      <c r="CU124" s="873"/>
      <c r="CV124" s="873"/>
      <c r="CW124" s="873"/>
      <c r="CX124" s="873"/>
      <c r="CY124" s="873"/>
      <c r="CZ124" s="873"/>
      <c r="DA124" s="873"/>
      <c r="DB124" s="873"/>
      <c r="DC124" s="873"/>
      <c r="DD124" s="873"/>
      <c r="DE124" s="873"/>
      <c r="DF124" s="874"/>
      <c r="DG124" s="800">
        <v>24533</v>
      </c>
      <c r="DH124" s="801"/>
      <c r="DI124" s="801"/>
      <c r="DJ124" s="801"/>
      <c r="DK124" s="802"/>
      <c r="DL124" s="803">
        <v>31333</v>
      </c>
      <c r="DM124" s="801"/>
      <c r="DN124" s="801"/>
      <c r="DO124" s="801"/>
      <c r="DP124" s="802"/>
      <c r="DQ124" s="803">
        <v>32249</v>
      </c>
      <c r="DR124" s="801"/>
      <c r="DS124" s="801"/>
      <c r="DT124" s="801"/>
      <c r="DU124" s="802"/>
      <c r="DV124" s="885">
        <v>0</v>
      </c>
      <c r="DW124" s="886"/>
      <c r="DX124" s="886"/>
      <c r="DY124" s="886"/>
      <c r="DZ124" s="887"/>
    </row>
    <row r="125" spans="1:130" s="212" customFormat="1" ht="26.25" customHeight="1" x14ac:dyDescent="0.2">
      <c r="A125" s="857"/>
      <c r="B125" s="858"/>
      <c r="C125" s="852" t="s">
        <v>454</v>
      </c>
      <c r="D125" s="789"/>
      <c r="E125" s="789"/>
      <c r="F125" s="789"/>
      <c r="G125" s="789"/>
      <c r="H125" s="789"/>
      <c r="I125" s="789"/>
      <c r="J125" s="789"/>
      <c r="K125" s="789"/>
      <c r="L125" s="789"/>
      <c r="M125" s="789"/>
      <c r="N125" s="789"/>
      <c r="O125" s="789"/>
      <c r="P125" s="789"/>
      <c r="Q125" s="789"/>
      <c r="R125" s="789"/>
      <c r="S125" s="789"/>
      <c r="T125" s="789"/>
      <c r="U125" s="789"/>
      <c r="V125" s="789"/>
      <c r="W125" s="789"/>
      <c r="X125" s="789"/>
      <c r="Y125" s="789"/>
      <c r="Z125" s="790"/>
      <c r="AA125" s="816" t="s">
        <v>122</v>
      </c>
      <c r="AB125" s="817"/>
      <c r="AC125" s="817"/>
      <c r="AD125" s="817"/>
      <c r="AE125" s="818"/>
      <c r="AF125" s="819" t="s">
        <v>122</v>
      </c>
      <c r="AG125" s="817"/>
      <c r="AH125" s="817"/>
      <c r="AI125" s="817"/>
      <c r="AJ125" s="818"/>
      <c r="AK125" s="819" t="s">
        <v>122</v>
      </c>
      <c r="AL125" s="817"/>
      <c r="AM125" s="817"/>
      <c r="AN125" s="817"/>
      <c r="AO125" s="818"/>
      <c r="AP125" s="861" t="s">
        <v>122</v>
      </c>
      <c r="AQ125" s="862"/>
      <c r="AR125" s="862"/>
      <c r="AS125" s="862"/>
      <c r="AT125" s="86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8" t="s">
        <v>466</v>
      </c>
      <c r="CL125" s="889"/>
      <c r="CM125" s="889"/>
      <c r="CN125" s="889"/>
      <c r="CO125" s="890"/>
      <c r="CP125" s="897" t="s">
        <v>467</v>
      </c>
      <c r="CQ125" s="845"/>
      <c r="CR125" s="845"/>
      <c r="CS125" s="845"/>
      <c r="CT125" s="845"/>
      <c r="CU125" s="845"/>
      <c r="CV125" s="845"/>
      <c r="CW125" s="845"/>
      <c r="CX125" s="845"/>
      <c r="CY125" s="845"/>
      <c r="CZ125" s="845"/>
      <c r="DA125" s="845"/>
      <c r="DB125" s="845"/>
      <c r="DC125" s="845"/>
      <c r="DD125" s="845"/>
      <c r="DE125" s="845"/>
      <c r="DF125" s="846"/>
      <c r="DG125" s="898" t="s">
        <v>122</v>
      </c>
      <c r="DH125" s="879"/>
      <c r="DI125" s="879"/>
      <c r="DJ125" s="879"/>
      <c r="DK125" s="879"/>
      <c r="DL125" s="879" t="s">
        <v>122</v>
      </c>
      <c r="DM125" s="879"/>
      <c r="DN125" s="879"/>
      <c r="DO125" s="879"/>
      <c r="DP125" s="879"/>
      <c r="DQ125" s="879" t="s">
        <v>122</v>
      </c>
      <c r="DR125" s="879"/>
      <c r="DS125" s="879"/>
      <c r="DT125" s="879"/>
      <c r="DU125" s="879"/>
      <c r="DV125" s="880" t="s">
        <v>122</v>
      </c>
      <c r="DW125" s="880"/>
      <c r="DX125" s="880"/>
      <c r="DY125" s="880"/>
      <c r="DZ125" s="881"/>
    </row>
    <row r="126" spans="1:130" s="212" customFormat="1" ht="26.25" customHeight="1" thickBot="1" x14ac:dyDescent="0.25">
      <c r="A126" s="857"/>
      <c r="B126" s="858"/>
      <c r="C126" s="852" t="s">
        <v>456</v>
      </c>
      <c r="D126" s="789"/>
      <c r="E126" s="789"/>
      <c r="F126" s="789"/>
      <c r="G126" s="789"/>
      <c r="H126" s="789"/>
      <c r="I126" s="789"/>
      <c r="J126" s="789"/>
      <c r="K126" s="789"/>
      <c r="L126" s="789"/>
      <c r="M126" s="789"/>
      <c r="N126" s="789"/>
      <c r="O126" s="789"/>
      <c r="P126" s="789"/>
      <c r="Q126" s="789"/>
      <c r="R126" s="789"/>
      <c r="S126" s="789"/>
      <c r="T126" s="789"/>
      <c r="U126" s="789"/>
      <c r="V126" s="789"/>
      <c r="W126" s="789"/>
      <c r="X126" s="789"/>
      <c r="Y126" s="789"/>
      <c r="Z126" s="790"/>
      <c r="AA126" s="816" t="s">
        <v>122</v>
      </c>
      <c r="AB126" s="817"/>
      <c r="AC126" s="817"/>
      <c r="AD126" s="817"/>
      <c r="AE126" s="818"/>
      <c r="AF126" s="819" t="s">
        <v>122</v>
      </c>
      <c r="AG126" s="817"/>
      <c r="AH126" s="817"/>
      <c r="AI126" s="817"/>
      <c r="AJ126" s="818"/>
      <c r="AK126" s="819" t="s">
        <v>122</v>
      </c>
      <c r="AL126" s="817"/>
      <c r="AM126" s="817"/>
      <c r="AN126" s="817"/>
      <c r="AO126" s="818"/>
      <c r="AP126" s="861" t="s">
        <v>122</v>
      </c>
      <c r="AQ126" s="862"/>
      <c r="AR126" s="862"/>
      <c r="AS126" s="862"/>
      <c r="AT126" s="86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1"/>
      <c r="CL126" s="892"/>
      <c r="CM126" s="892"/>
      <c r="CN126" s="892"/>
      <c r="CO126" s="893"/>
      <c r="CP126" s="852" t="s">
        <v>468</v>
      </c>
      <c r="CQ126" s="789"/>
      <c r="CR126" s="789"/>
      <c r="CS126" s="789"/>
      <c r="CT126" s="789"/>
      <c r="CU126" s="789"/>
      <c r="CV126" s="789"/>
      <c r="CW126" s="789"/>
      <c r="CX126" s="789"/>
      <c r="CY126" s="789"/>
      <c r="CZ126" s="789"/>
      <c r="DA126" s="789"/>
      <c r="DB126" s="789"/>
      <c r="DC126" s="789"/>
      <c r="DD126" s="789"/>
      <c r="DE126" s="789"/>
      <c r="DF126" s="790"/>
      <c r="DG126" s="853" t="s">
        <v>122</v>
      </c>
      <c r="DH126" s="854"/>
      <c r="DI126" s="854"/>
      <c r="DJ126" s="854"/>
      <c r="DK126" s="854"/>
      <c r="DL126" s="854" t="s">
        <v>122</v>
      </c>
      <c r="DM126" s="854"/>
      <c r="DN126" s="854"/>
      <c r="DO126" s="854"/>
      <c r="DP126" s="854"/>
      <c r="DQ126" s="854" t="s">
        <v>122</v>
      </c>
      <c r="DR126" s="854"/>
      <c r="DS126" s="854"/>
      <c r="DT126" s="854"/>
      <c r="DU126" s="854"/>
      <c r="DV126" s="831" t="s">
        <v>122</v>
      </c>
      <c r="DW126" s="831"/>
      <c r="DX126" s="831"/>
      <c r="DY126" s="831"/>
      <c r="DZ126" s="832"/>
    </row>
    <row r="127" spans="1:130" s="212" customFormat="1" ht="26.25" customHeight="1" x14ac:dyDescent="0.2">
      <c r="A127" s="859"/>
      <c r="B127" s="860"/>
      <c r="C127" s="875" t="s">
        <v>469</v>
      </c>
      <c r="D127" s="876"/>
      <c r="E127" s="876"/>
      <c r="F127" s="876"/>
      <c r="G127" s="876"/>
      <c r="H127" s="876"/>
      <c r="I127" s="876"/>
      <c r="J127" s="876"/>
      <c r="K127" s="876"/>
      <c r="L127" s="876"/>
      <c r="M127" s="876"/>
      <c r="N127" s="876"/>
      <c r="O127" s="876"/>
      <c r="P127" s="876"/>
      <c r="Q127" s="876"/>
      <c r="R127" s="876"/>
      <c r="S127" s="876"/>
      <c r="T127" s="876"/>
      <c r="U127" s="876"/>
      <c r="V127" s="876"/>
      <c r="W127" s="876"/>
      <c r="X127" s="876"/>
      <c r="Y127" s="876"/>
      <c r="Z127" s="877"/>
      <c r="AA127" s="816">
        <v>79152</v>
      </c>
      <c r="AB127" s="817"/>
      <c r="AC127" s="817"/>
      <c r="AD127" s="817"/>
      <c r="AE127" s="818"/>
      <c r="AF127" s="819">
        <v>74240</v>
      </c>
      <c r="AG127" s="817"/>
      <c r="AH127" s="817"/>
      <c r="AI127" s="817"/>
      <c r="AJ127" s="818"/>
      <c r="AK127" s="819">
        <v>42378</v>
      </c>
      <c r="AL127" s="817"/>
      <c r="AM127" s="817"/>
      <c r="AN127" s="817"/>
      <c r="AO127" s="818"/>
      <c r="AP127" s="861">
        <v>0.1</v>
      </c>
      <c r="AQ127" s="862"/>
      <c r="AR127" s="862"/>
      <c r="AS127" s="862"/>
      <c r="AT127" s="863"/>
      <c r="AU127" s="214"/>
      <c r="AV127" s="214"/>
      <c r="AW127" s="214"/>
      <c r="AX127" s="878" t="s">
        <v>470</v>
      </c>
      <c r="AY127" s="849"/>
      <c r="AZ127" s="849"/>
      <c r="BA127" s="849"/>
      <c r="BB127" s="849"/>
      <c r="BC127" s="849"/>
      <c r="BD127" s="849"/>
      <c r="BE127" s="850"/>
      <c r="BF127" s="848" t="s">
        <v>471</v>
      </c>
      <c r="BG127" s="849"/>
      <c r="BH127" s="849"/>
      <c r="BI127" s="849"/>
      <c r="BJ127" s="849"/>
      <c r="BK127" s="849"/>
      <c r="BL127" s="850"/>
      <c r="BM127" s="848" t="s">
        <v>472</v>
      </c>
      <c r="BN127" s="849"/>
      <c r="BO127" s="849"/>
      <c r="BP127" s="849"/>
      <c r="BQ127" s="849"/>
      <c r="BR127" s="849"/>
      <c r="BS127" s="850"/>
      <c r="BT127" s="848" t="s">
        <v>473</v>
      </c>
      <c r="BU127" s="849"/>
      <c r="BV127" s="849"/>
      <c r="BW127" s="849"/>
      <c r="BX127" s="849"/>
      <c r="BY127" s="849"/>
      <c r="BZ127" s="851"/>
      <c r="CA127" s="214"/>
      <c r="CB127" s="214"/>
      <c r="CC127" s="214"/>
      <c r="CD127" s="237"/>
      <c r="CE127" s="237"/>
      <c r="CF127" s="237"/>
      <c r="CG127" s="214"/>
      <c r="CH127" s="214"/>
      <c r="CI127" s="214"/>
      <c r="CJ127" s="236"/>
      <c r="CK127" s="891"/>
      <c r="CL127" s="892"/>
      <c r="CM127" s="892"/>
      <c r="CN127" s="892"/>
      <c r="CO127" s="893"/>
      <c r="CP127" s="852" t="s">
        <v>474</v>
      </c>
      <c r="CQ127" s="789"/>
      <c r="CR127" s="789"/>
      <c r="CS127" s="789"/>
      <c r="CT127" s="789"/>
      <c r="CU127" s="789"/>
      <c r="CV127" s="789"/>
      <c r="CW127" s="789"/>
      <c r="CX127" s="789"/>
      <c r="CY127" s="789"/>
      <c r="CZ127" s="789"/>
      <c r="DA127" s="789"/>
      <c r="DB127" s="789"/>
      <c r="DC127" s="789"/>
      <c r="DD127" s="789"/>
      <c r="DE127" s="789"/>
      <c r="DF127" s="790"/>
      <c r="DG127" s="853" t="s">
        <v>122</v>
      </c>
      <c r="DH127" s="854"/>
      <c r="DI127" s="854"/>
      <c r="DJ127" s="854"/>
      <c r="DK127" s="854"/>
      <c r="DL127" s="854" t="s">
        <v>122</v>
      </c>
      <c r="DM127" s="854"/>
      <c r="DN127" s="854"/>
      <c r="DO127" s="854"/>
      <c r="DP127" s="854"/>
      <c r="DQ127" s="854" t="s">
        <v>122</v>
      </c>
      <c r="DR127" s="854"/>
      <c r="DS127" s="854"/>
      <c r="DT127" s="854"/>
      <c r="DU127" s="854"/>
      <c r="DV127" s="831" t="s">
        <v>122</v>
      </c>
      <c r="DW127" s="831"/>
      <c r="DX127" s="831"/>
      <c r="DY127" s="831"/>
      <c r="DZ127" s="832"/>
    </row>
    <row r="128" spans="1:130" s="212" customFormat="1" ht="26.25" customHeight="1" thickBot="1" x14ac:dyDescent="0.25">
      <c r="A128" s="833" t="s">
        <v>475</v>
      </c>
      <c r="B128" s="834"/>
      <c r="C128" s="834"/>
      <c r="D128" s="834"/>
      <c r="E128" s="834"/>
      <c r="F128" s="834"/>
      <c r="G128" s="834"/>
      <c r="H128" s="834"/>
      <c r="I128" s="834"/>
      <c r="J128" s="834"/>
      <c r="K128" s="834"/>
      <c r="L128" s="834"/>
      <c r="M128" s="834"/>
      <c r="N128" s="834"/>
      <c r="O128" s="834"/>
      <c r="P128" s="834"/>
      <c r="Q128" s="834"/>
      <c r="R128" s="834"/>
      <c r="S128" s="834"/>
      <c r="T128" s="834"/>
      <c r="U128" s="834"/>
      <c r="V128" s="834"/>
      <c r="W128" s="835" t="s">
        <v>476</v>
      </c>
      <c r="X128" s="835"/>
      <c r="Y128" s="835"/>
      <c r="Z128" s="836"/>
      <c r="AA128" s="837">
        <v>2336529</v>
      </c>
      <c r="AB128" s="838"/>
      <c r="AC128" s="838"/>
      <c r="AD128" s="838"/>
      <c r="AE128" s="839"/>
      <c r="AF128" s="840">
        <v>2545713</v>
      </c>
      <c r="AG128" s="838"/>
      <c r="AH128" s="838"/>
      <c r="AI128" s="838"/>
      <c r="AJ128" s="839"/>
      <c r="AK128" s="840">
        <v>2260514</v>
      </c>
      <c r="AL128" s="838"/>
      <c r="AM128" s="838"/>
      <c r="AN128" s="838"/>
      <c r="AO128" s="839"/>
      <c r="AP128" s="841"/>
      <c r="AQ128" s="842"/>
      <c r="AR128" s="842"/>
      <c r="AS128" s="842"/>
      <c r="AT128" s="843"/>
      <c r="AU128" s="214"/>
      <c r="AV128" s="214"/>
      <c r="AW128" s="214"/>
      <c r="AX128" s="844" t="s">
        <v>477</v>
      </c>
      <c r="AY128" s="845"/>
      <c r="AZ128" s="845"/>
      <c r="BA128" s="845"/>
      <c r="BB128" s="845"/>
      <c r="BC128" s="845"/>
      <c r="BD128" s="845"/>
      <c r="BE128" s="846"/>
      <c r="BF128" s="823" t="s">
        <v>122</v>
      </c>
      <c r="BG128" s="824"/>
      <c r="BH128" s="824"/>
      <c r="BI128" s="824"/>
      <c r="BJ128" s="824"/>
      <c r="BK128" s="824"/>
      <c r="BL128" s="847"/>
      <c r="BM128" s="823">
        <v>11.25</v>
      </c>
      <c r="BN128" s="824"/>
      <c r="BO128" s="824"/>
      <c r="BP128" s="824"/>
      <c r="BQ128" s="824"/>
      <c r="BR128" s="824"/>
      <c r="BS128" s="847"/>
      <c r="BT128" s="823">
        <v>20</v>
      </c>
      <c r="BU128" s="824"/>
      <c r="BV128" s="824"/>
      <c r="BW128" s="824"/>
      <c r="BX128" s="824"/>
      <c r="BY128" s="824"/>
      <c r="BZ128" s="825"/>
      <c r="CA128" s="237"/>
      <c r="CB128" s="237"/>
      <c r="CC128" s="237"/>
      <c r="CD128" s="237"/>
      <c r="CE128" s="237"/>
      <c r="CF128" s="237"/>
      <c r="CG128" s="214"/>
      <c r="CH128" s="214"/>
      <c r="CI128" s="214"/>
      <c r="CJ128" s="236"/>
      <c r="CK128" s="894"/>
      <c r="CL128" s="895"/>
      <c r="CM128" s="895"/>
      <c r="CN128" s="895"/>
      <c r="CO128" s="896"/>
      <c r="CP128" s="826" t="s">
        <v>478</v>
      </c>
      <c r="CQ128" s="767"/>
      <c r="CR128" s="767"/>
      <c r="CS128" s="767"/>
      <c r="CT128" s="767"/>
      <c r="CU128" s="767"/>
      <c r="CV128" s="767"/>
      <c r="CW128" s="767"/>
      <c r="CX128" s="767"/>
      <c r="CY128" s="767"/>
      <c r="CZ128" s="767"/>
      <c r="DA128" s="767"/>
      <c r="DB128" s="767"/>
      <c r="DC128" s="767"/>
      <c r="DD128" s="767"/>
      <c r="DE128" s="767"/>
      <c r="DF128" s="768"/>
      <c r="DG128" s="827" t="s">
        <v>122</v>
      </c>
      <c r="DH128" s="828"/>
      <c r="DI128" s="828"/>
      <c r="DJ128" s="828"/>
      <c r="DK128" s="828"/>
      <c r="DL128" s="828" t="s">
        <v>122</v>
      </c>
      <c r="DM128" s="828"/>
      <c r="DN128" s="828"/>
      <c r="DO128" s="828"/>
      <c r="DP128" s="828"/>
      <c r="DQ128" s="828" t="s">
        <v>122</v>
      </c>
      <c r="DR128" s="828"/>
      <c r="DS128" s="828"/>
      <c r="DT128" s="828"/>
      <c r="DU128" s="828"/>
      <c r="DV128" s="829" t="s">
        <v>122</v>
      </c>
      <c r="DW128" s="829"/>
      <c r="DX128" s="829"/>
      <c r="DY128" s="829"/>
      <c r="DZ128" s="830"/>
    </row>
    <row r="129" spans="1:131" s="212" customFormat="1" ht="26.25" customHeight="1" x14ac:dyDescent="0.2">
      <c r="A129" s="811" t="s">
        <v>102</v>
      </c>
      <c r="B129" s="812"/>
      <c r="C129" s="812"/>
      <c r="D129" s="812"/>
      <c r="E129" s="812"/>
      <c r="F129" s="812"/>
      <c r="G129" s="812"/>
      <c r="H129" s="812"/>
      <c r="I129" s="812"/>
      <c r="J129" s="812"/>
      <c r="K129" s="812"/>
      <c r="L129" s="812"/>
      <c r="M129" s="812"/>
      <c r="N129" s="812"/>
      <c r="O129" s="812"/>
      <c r="P129" s="812"/>
      <c r="Q129" s="812"/>
      <c r="R129" s="812"/>
      <c r="S129" s="812"/>
      <c r="T129" s="812"/>
      <c r="U129" s="812"/>
      <c r="V129" s="812"/>
      <c r="W129" s="813" t="s">
        <v>479</v>
      </c>
      <c r="X129" s="814"/>
      <c r="Y129" s="814"/>
      <c r="Z129" s="815"/>
      <c r="AA129" s="816">
        <v>71642847</v>
      </c>
      <c r="AB129" s="817"/>
      <c r="AC129" s="817"/>
      <c r="AD129" s="817"/>
      <c r="AE129" s="818"/>
      <c r="AF129" s="819">
        <v>73039000</v>
      </c>
      <c r="AG129" s="817"/>
      <c r="AH129" s="817"/>
      <c r="AI129" s="817"/>
      <c r="AJ129" s="818"/>
      <c r="AK129" s="819">
        <v>75093664</v>
      </c>
      <c r="AL129" s="817"/>
      <c r="AM129" s="817"/>
      <c r="AN129" s="817"/>
      <c r="AO129" s="818"/>
      <c r="AP129" s="820"/>
      <c r="AQ129" s="821"/>
      <c r="AR129" s="821"/>
      <c r="AS129" s="821"/>
      <c r="AT129" s="822"/>
      <c r="AU129" s="215"/>
      <c r="AV129" s="215"/>
      <c r="AW129" s="215"/>
      <c r="AX129" s="788" t="s">
        <v>480</v>
      </c>
      <c r="AY129" s="789"/>
      <c r="AZ129" s="789"/>
      <c r="BA129" s="789"/>
      <c r="BB129" s="789"/>
      <c r="BC129" s="789"/>
      <c r="BD129" s="789"/>
      <c r="BE129" s="790"/>
      <c r="BF129" s="807" t="s">
        <v>122</v>
      </c>
      <c r="BG129" s="808"/>
      <c r="BH129" s="808"/>
      <c r="BI129" s="808"/>
      <c r="BJ129" s="808"/>
      <c r="BK129" s="808"/>
      <c r="BL129" s="809"/>
      <c r="BM129" s="807">
        <v>16.25</v>
      </c>
      <c r="BN129" s="808"/>
      <c r="BO129" s="808"/>
      <c r="BP129" s="808"/>
      <c r="BQ129" s="808"/>
      <c r="BR129" s="808"/>
      <c r="BS129" s="809"/>
      <c r="BT129" s="807">
        <v>30</v>
      </c>
      <c r="BU129" s="808"/>
      <c r="BV129" s="808"/>
      <c r="BW129" s="808"/>
      <c r="BX129" s="808"/>
      <c r="BY129" s="808"/>
      <c r="BZ129" s="81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1" t="s">
        <v>481</v>
      </c>
      <c r="B130" s="812"/>
      <c r="C130" s="812"/>
      <c r="D130" s="812"/>
      <c r="E130" s="812"/>
      <c r="F130" s="812"/>
      <c r="G130" s="812"/>
      <c r="H130" s="812"/>
      <c r="I130" s="812"/>
      <c r="J130" s="812"/>
      <c r="K130" s="812"/>
      <c r="L130" s="812"/>
      <c r="M130" s="812"/>
      <c r="N130" s="812"/>
      <c r="O130" s="812"/>
      <c r="P130" s="812"/>
      <c r="Q130" s="812"/>
      <c r="R130" s="812"/>
      <c r="S130" s="812"/>
      <c r="T130" s="812"/>
      <c r="U130" s="812"/>
      <c r="V130" s="812"/>
      <c r="W130" s="813" t="s">
        <v>482</v>
      </c>
      <c r="X130" s="814"/>
      <c r="Y130" s="814"/>
      <c r="Z130" s="815"/>
      <c r="AA130" s="816">
        <v>8806922</v>
      </c>
      <c r="AB130" s="817"/>
      <c r="AC130" s="817"/>
      <c r="AD130" s="817"/>
      <c r="AE130" s="818"/>
      <c r="AF130" s="819">
        <v>8580595</v>
      </c>
      <c r="AG130" s="817"/>
      <c r="AH130" s="817"/>
      <c r="AI130" s="817"/>
      <c r="AJ130" s="818"/>
      <c r="AK130" s="819">
        <v>8837878</v>
      </c>
      <c r="AL130" s="817"/>
      <c r="AM130" s="817"/>
      <c r="AN130" s="817"/>
      <c r="AO130" s="818"/>
      <c r="AP130" s="820"/>
      <c r="AQ130" s="821"/>
      <c r="AR130" s="821"/>
      <c r="AS130" s="821"/>
      <c r="AT130" s="822"/>
      <c r="AU130" s="215"/>
      <c r="AV130" s="215"/>
      <c r="AW130" s="215"/>
      <c r="AX130" s="788" t="s">
        <v>483</v>
      </c>
      <c r="AY130" s="789"/>
      <c r="AZ130" s="789"/>
      <c r="BA130" s="789"/>
      <c r="BB130" s="789"/>
      <c r="BC130" s="789"/>
      <c r="BD130" s="789"/>
      <c r="BE130" s="790"/>
      <c r="BF130" s="791">
        <v>1.3</v>
      </c>
      <c r="BG130" s="792"/>
      <c r="BH130" s="792"/>
      <c r="BI130" s="792"/>
      <c r="BJ130" s="792"/>
      <c r="BK130" s="792"/>
      <c r="BL130" s="793"/>
      <c r="BM130" s="791">
        <v>25</v>
      </c>
      <c r="BN130" s="792"/>
      <c r="BO130" s="792"/>
      <c r="BP130" s="792"/>
      <c r="BQ130" s="792"/>
      <c r="BR130" s="792"/>
      <c r="BS130" s="793"/>
      <c r="BT130" s="791">
        <v>35</v>
      </c>
      <c r="BU130" s="792"/>
      <c r="BV130" s="792"/>
      <c r="BW130" s="792"/>
      <c r="BX130" s="792"/>
      <c r="BY130" s="792"/>
      <c r="BZ130" s="79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5"/>
      <c r="B131" s="796"/>
      <c r="C131" s="796"/>
      <c r="D131" s="796"/>
      <c r="E131" s="796"/>
      <c r="F131" s="796"/>
      <c r="G131" s="796"/>
      <c r="H131" s="796"/>
      <c r="I131" s="796"/>
      <c r="J131" s="796"/>
      <c r="K131" s="796"/>
      <c r="L131" s="796"/>
      <c r="M131" s="796"/>
      <c r="N131" s="796"/>
      <c r="O131" s="796"/>
      <c r="P131" s="796"/>
      <c r="Q131" s="796"/>
      <c r="R131" s="796"/>
      <c r="S131" s="796"/>
      <c r="T131" s="796"/>
      <c r="U131" s="796"/>
      <c r="V131" s="796"/>
      <c r="W131" s="797" t="s">
        <v>484</v>
      </c>
      <c r="X131" s="798"/>
      <c r="Y131" s="798"/>
      <c r="Z131" s="799"/>
      <c r="AA131" s="800">
        <v>62835925</v>
      </c>
      <c r="AB131" s="801"/>
      <c r="AC131" s="801"/>
      <c r="AD131" s="801"/>
      <c r="AE131" s="802"/>
      <c r="AF131" s="803">
        <v>64458405</v>
      </c>
      <c r="AG131" s="801"/>
      <c r="AH131" s="801"/>
      <c r="AI131" s="801"/>
      <c r="AJ131" s="802"/>
      <c r="AK131" s="803">
        <v>66255786</v>
      </c>
      <c r="AL131" s="801"/>
      <c r="AM131" s="801"/>
      <c r="AN131" s="801"/>
      <c r="AO131" s="802"/>
      <c r="AP131" s="804"/>
      <c r="AQ131" s="805"/>
      <c r="AR131" s="805"/>
      <c r="AS131" s="805"/>
      <c r="AT131" s="806"/>
      <c r="AU131" s="215"/>
      <c r="AV131" s="215"/>
      <c r="AW131" s="215"/>
      <c r="AX131" s="766" t="s">
        <v>485</v>
      </c>
      <c r="AY131" s="767"/>
      <c r="AZ131" s="767"/>
      <c r="BA131" s="767"/>
      <c r="BB131" s="767"/>
      <c r="BC131" s="767"/>
      <c r="BD131" s="767"/>
      <c r="BE131" s="768"/>
      <c r="BF131" s="769" t="s">
        <v>122</v>
      </c>
      <c r="BG131" s="770"/>
      <c r="BH131" s="770"/>
      <c r="BI131" s="770"/>
      <c r="BJ131" s="770"/>
      <c r="BK131" s="770"/>
      <c r="BL131" s="771"/>
      <c r="BM131" s="769">
        <v>350</v>
      </c>
      <c r="BN131" s="770"/>
      <c r="BO131" s="770"/>
      <c r="BP131" s="770"/>
      <c r="BQ131" s="770"/>
      <c r="BR131" s="770"/>
      <c r="BS131" s="771"/>
      <c r="BT131" s="772"/>
      <c r="BU131" s="773"/>
      <c r="BV131" s="773"/>
      <c r="BW131" s="773"/>
      <c r="BX131" s="773"/>
      <c r="BY131" s="773"/>
      <c r="BZ131" s="77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5" t="s">
        <v>486</v>
      </c>
      <c r="B132" s="776"/>
      <c r="C132" s="776"/>
      <c r="D132" s="776"/>
      <c r="E132" s="776"/>
      <c r="F132" s="776"/>
      <c r="G132" s="776"/>
      <c r="H132" s="776"/>
      <c r="I132" s="776"/>
      <c r="J132" s="776"/>
      <c r="K132" s="776"/>
      <c r="L132" s="776"/>
      <c r="M132" s="776"/>
      <c r="N132" s="776"/>
      <c r="O132" s="776"/>
      <c r="P132" s="776"/>
      <c r="Q132" s="776"/>
      <c r="R132" s="776"/>
      <c r="S132" s="776"/>
      <c r="T132" s="776"/>
      <c r="U132" s="776"/>
      <c r="V132" s="779" t="s">
        <v>487</v>
      </c>
      <c r="W132" s="779"/>
      <c r="X132" s="779"/>
      <c r="Y132" s="779"/>
      <c r="Z132" s="780"/>
      <c r="AA132" s="781">
        <v>1.593425922</v>
      </c>
      <c r="AB132" s="782"/>
      <c r="AC132" s="782"/>
      <c r="AD132" s="782"/>
      <c r="AE132" s="783"/>
      <c r="AF132" s="784">
        <v>1.3169477009999999</v>
      </c>
      <c r="AG132" s="782"/>
      <c r="AH132" s="782"/>
      <c r="AI132" s="782"/>
      <c r="AJ132" s="783"/>
      <c r="AK132" s="784">
        <v>1.138147402</v>
      </c>
      <c r="AL132" s="782"/>
      <c r="AM132" s="782"/>
      <c r="AN132" s="782"/>
      <c r="AO132" s="783"/>
      <c r="AP132" s="785"/>
      <c r="AQ132" s="786"/>
      <c r="AR132" s="786"/>
      <c r="AS132" s="786"/>
      <c r="AT132" s="7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7"/>
      <c r="B133" s="778"/>
      <c r="C133" s="778"/>
      <c r="D133" s="778"/>
      <c r="E133" s="778"/>
      <c r="F133" s="778"/>
      <c r="G133" s="778"/>
      <c r="H133" s="778"/>
      <c r="I133" s="778"/>
      <c r="J133" s="778"/>
      <c r="K133" s="778"/>
      <c r="L133" s="778"/>
      <c r="M133" s="778"/>
      <c r="N133" s="778"/>
      <c r="O133" s="778"/>
      <c r="P133" s="778"/>
      <c r="Q133" s="778"/>
      <c r="R133" s="778"/>
      <c r="S133" s="778"/>
      <c r="T133" s="778"/>
      <c r="U133" s="778"/>
      <c r="V133" s="758" t="s">
        <v>488</v>
      </c>
      <c r="W133" s="758"/>
      <c r="X133" s="758"/>
      <c r="Y133" s="758"/>
      <c r="Z133" s="759"/>
      <c r="AA133" s="760">
        <v>1.9</v>
      </c>
      <c r="AB133" s="761"/>
      <c r="AC133" s="761"/>
      <c r="AD133" s="761"/>
      <c r="AE133" s="762"/>
      <c r="AF133" s="760">
        <v>1.6</v>
      </c>
      <c r="AG133" s="761"/>
      <c r="AH133" s="761"/>
      <c r="AI133" s="761"/>
      <c r="AJ133" s="762"/>
      <c r="AK133" s="760">
        <v>1.3</v>
      </c>
      <c r="AL133" s="761"/>
      <c r="AM133" s="761"/>
      <c r="AN133" s="761"/>
      <c r="AO133" s="762"/>
      <c r="AP133" s="763"/>
      <c r="AQ133" s="764"/>
      <c r="AR133" s="764"/>
      <c r="AS133" s="764"/>
      <c r="AT133" s="76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3qskkELCIzaAHeVc/erjFv2xgyOUa7bzEthNowY2oRObfaSIhhPO/m3B5c65oZN6lnZVHY90jZHyuDeRTaLcA==" saltValue="CZk/MilhqmNA67qn74Ddv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A55" sqref="BA55"/>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SWKTnB3xEHsGPzQm0X9tC7ZwhxAuBGJI5/a2yK994NmBYHcFedSy5RP/qgDjtxBHkTmYDjDqUive+cUVF/aUg==" saltValue="N9ZS+Ta0jC02WSa7YRLs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7FkQWjq5jjl6jcPRCURb90jMgrKKQMxHa6t3cqsYaO3FPlM8y73ylFvlMzqiXI5Zift1+IO1RevtRo7JkjJhw==" saltValue="xBxL8rcCqqS5/xEDL6QQz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490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491</v>
      </c>
      <c r="AL6" s="248"/>
      <c r="AM6" s="248"/>
      <c r="AN6" s="248"/>
    </row>
    <row r="7" spans="1:46" ht="13.5" customHeight="1" x14ac:dyDescent="0.2">
      <c r="A7" s="247"/>
      <c r="AK7" s="250"/>
      <c r="AL7" s="251"/>
      <c r="AM7" s="251"/>
      <c r="AN7" s="252"/>
      <c r="AO7" s="1155" t="s">
        <v>492</v>
      </c>
      <c r="AP7" s="253"/>
      <c r="AQ7" s="254" t="s">
        <v>493</v>
      </c>
      <c r="AR7" s="255"/>
    </row>
    <row r="8" spans="1:46" ht="13" x14ac:dyDescent="0.2">
      <c r="A8" s="247"/>
      <c r="AK8" s="256"/>
      <c r="AL8" s="257"/>
      <c r="AM8" s="257"/>
      <c r="AN8" s="258"/>
      <c r="AO8" s="1156"/>
      <c r="AP8" s="259" t="s">
        <v>494</v>
      </c>
      <c r="AQ8" s="260" t="s">
        <v>495</v>
      </c>
      <c r="AR8" s="261" t="s">
        <v>496</v>
      </c>
    </row>
    <row r="9" spans="1:46" ht="13" x14ac:dyDescent="0.2">
      <c r="A9" s="247"/>
      <c r="AK9" s="1167" t="s">
        <v>497</v>
      </c>
      <c r="AL9" s="1168"/>
      <c r="AM9" s="1168"/>
      <c r="AN9" s="1169"/>
      <c r="AO9" s="262">
        <v>19479388</v>
      </c>
      <c r="AP9" s="262">
        <v>62347</v>
      </c>
      <c r="AQ9" s="263">
        <v>69190</v>
      </c>
      <c r="AR9" s="264">
        <v>-9.9</v>
      </c>
    </row>
    <row r="10" spans="1:46" ht="13.5" customHeight="1" x14ac:dyDescent="0.2">
      <c r="A10" s="247"/>
      <c r="AK10" s="1167" t="s">
        <v>498</v>
      </c>
      <c r="AL10" s="1168"/>
      <c r="AM10" s="1168"/>
      <c r="AN10" s="1169"/>
      <c r="AO10" s="265">
        <v>2207210</v>
      </c>
      <c r="AP10" s="265">
        <v>7065</v>
      </c>
      <c r="AQ10" s="266">
        <v>1817</v>
      </c>
      <c r="AR10" s="267">
        <v>288.8</v>
      </c>
    </row>
    <row r="11" spans="1:46" ht="13.5" customHeight="1" x14ac:dyDescent="0.2">
      <c r="A11" s="247"/>
      <c r="AK11" s="1167" t="s">
        <v>499</v>
      </c>
      <c r="AL11" s="1168"/>
      <c r="AM11" s="1168"/>
      <c r="AN11" s="1169"/>
      <c r="AO11" s="265">
        <v>210942</v>
      </c>
      <c r="AP11" s="265">
        <v>675</v>
      </c>
      <c r="AQ11" s="266">
        <v>711</v>
      </c>
      <c r="AR11" s="267">
        <v>-5.0999999999999996</v>
      </c>
    </row>
    <row r="12" spans="1:46" ht="13.5" customHeight="1" x14ac:dyDescent="0.2">
      <c r="A12" s="247"/>
      <c r="AK12" s="1167" t="s">
        <v>500</v>
      </c>
      <c r="AL12" s="1168"/>
      <c r="AM12" s="1168"/>
      <c r="AN12" s="1169"/>
      <c r="AO12" s="265">
        <v>160180</v>
      </c>
      <c r="AP12" s="265">
        <v>513</v>
      </c>
      <c r="AQ12" s="266">
        <v>19</v>
      </c>
      <c r="AR12" s="267">
        <v>2600</v>
      </c>
    </row>
    <row r="13" spans="1:46" ht="13.5" customHeight="1" x14ac:dyDescent="0.2">
      <c r="A13" s="247"/>
      <c r="AK13" s="1167" t="s">
        <v>501</v>
      </c>
      <c r="AL13" s="1168"/>
      <c r="AM13" s="1168"/>
      <c r="AN13" s="1169"/>
      <c r="AO13" s="265">
        <v>928011</v>
      </c>
      <c r="AP13" s="265">
        <v>2970</v>
      </c>
      <c r="AQ13" s="266">
        <v>2094</v>
      </c>
      <c r="AR13" s="267">
        <v>41.8</v>
      </c>
    </row>
    <row r="14" spans="1:46" ht="13.5" customHeight="1" x14ac:dyDescent="0.2">
      <c r="A14" s="247"/>
      <c r="AK14" s="1167" t="s">
        <v>502</v>
      </c>
      <c r="AL14" s="1168"/>
      <c r="AM14" s="1168"/>
      <c r="AN14" s="1169"/>
      <c r="AO14" s="265">
        <v>401378</v>
      </c>
      <c r="AP14" s="265">
        <v>1285</v>
      </c>
      <c r="AQ14" s="266">
        <v>1351</v>
      </c>
      <c r="AR14" s="267">
        <v>-4.9000000000000004</v>
      </c>
    </row>
    <row r="15" spans="1:46" ht="13.5" customHeight="1" x14ac:dyDescent="0.2">
      <c r="A15" s="247"/>
      <c r="AK15" s="1170" t="s">
        <v>503</v>
      </c>
      <c r="AL15" s="1171"/>
      <c r="AM15" s="1171"/>
      <c r="AN15" s="1172"/>
      <c r="AO15" s="265">
        <v>-1351614</v>
      </c>
      <c r="AP15" s="265">
        <v>-4326</v>
      </c>
      <c r="AQ15" s="266">
        <v>-3935</v>
      </c>
      <c r="AR15" s="267">
        <v>9.9</v>
      </c>
    </row>
    <row r="16" spans="1:46" ht="13" x14ac:dyDescent="0.2">
      <c r="A16" s="247"/>
      <c r="AK16" s="1170" t="s">
        <v>177</v>
      </c>
      <c r="AL16" s="1171"/>
      <c r="AM16" s="1171"/>
      <c r="AN16" s="1172"/>
      <c r="AO16" s="265">
        <v>22035495</v>
      </c>
      <c r="AP16" s="265">
        <v>70529</v>
      </c>
      <c r="AQ16" s="266">
        <v>71247</v>
      </c>
      <c r="AR16" s="267">
        <v>-1</v>
      </c>
    </row>
    <row r="17" spans="1:46" ht="13" x14ac:dyDescent="0.2">
      <c r="A17" s="247"/>
    </row>
    <row r="18" spans="1:46" ht="13" x14ac:dyDescent="0.2">
      <c r="A18" s="247"/>
      <c r="AQ18" s="268"/>
      <c r="AR18" s="268"/>
    </row>
    <row r="19" spans="1:46" ht="13" x14ac:dyDescent="0.2">
      <c r="A19" s="247"/>
      <c r="AK19" s="243" t="s">
        <v>504</v>
      </c>
    </row>
    <row r="20" spans="1:46" ht="13" x14ac:dyDescent="0.2">
      <c r="A20" s="247"/>
      <c r="AK20" s="269"/>
      <c r="AL20" s="270"/>
      <c r="AM20" s="270"/>
      <c r="AN20" s="271"/>
      <c r="AO20" s="272" t="s">
        <v>505</v>
      </c>
      <c r="AP20" s="273" t="s">
        <v>506</v>
      </c>
      <c r="AQ20" s="274" t="s">
        <v>507</v>
      </c>
      <c r="AR20" s="275"/>
    </row>
    <row r="21" spans="1:46" s="248" customFormat="1" ht="13" x14ac:dyDescent="0.2">
      <c r="A21" s="276"/>
      <c r="AK21" s="1173" t="s">
        <v>508</v>
      </c>
      <c r="AL21" s="1174"/>
      <c r="AM21" s="1174"/>
      <c r="AN21" s="1175"/>
      <c r="AO21" s="277">
        <v>5.79</v>
      </c>
      <c r="AP21" s="278">
        <v>6.59</v>
      </c>
      <c r="AQ21" s="279">
        <v>-0.8</v>
      </c>
      <c r="AS21" s="280"/>
      <c r="AT21" s="276"/>
    </row>
    <row r="22" spans="1:46" s="248" customFormat="1" ht="13" x14ac:dyDescent="0.2">
      <c r="A22" s="276"/>
      <c r="AK22" s="1173" t="s">
        <v>509</v>
      </c>
      <c r="AL22" s="1174"/>
      <c r="AM22" s="1174"/>
      <c r="AN22" s="1175"/>
      <c r="AO22" s="281">
        <v>100.6</v>
      </c>
      <c r="AP22" s="282">
        <v>99.2</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6" t="s">
        <v>510</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row>
    <row r="27" spans="1:46" ht="13" x14ac:dyDescent="0.2">
      <c r="A27" s="288"/>
      <c r="AS27" s="243"/>
      <c r="AT27" s="243"/>
    </row>
    <row r="28" spans="1:46" ht="16.5" x14ac:dyDescent="0.2">
      <c r="A28" s="244" t="s">
        <v>511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512</v>
      </c>
      <c r="AL29" s="248"/>
      <c r="AM29" s="248"/>
      <c r="AN29" s="248"/>
      <c r="AS29" s="290"/>
    </row>
    <row r="30" spans="1:46" ht="13.5" customHeight="1" x14ac:dyDescent="0.2">
      <c r="A30" s="247"/>
      <c r="AK30" s="250"/>
      <c r="AL30" s="251"/>
      <c r="AM30" s="251"/>
      <c r="AN30" s="252"/>
      <c r="AO30" s="1155" t="s">
        <v>492</v>
      </c>
      <c r="AP30" s="253"/>
      <c r="AQ30" s="254" t="s">
        <v>493</v>
      </c>
      <c r="AR30" s="255"/>
    </row>
    <row r="31" spans="1:46" ht="13" x14ac:dyDescent="0.2">
      <c r="A31" s="247"/>
      <c r="AK31" s="256"/>
      <c r="AL31" s="257"/>
      <c r="AM31" s="257"/>
      <c r="AN31" s="258"/>
      <c r="AO31" s="1156"/>
      <c r="AP31" s="259" t="s">
        <v>494</v>
      </c>
      <c r="AQ31" s="260" t="s">
        <v>495</v>
      </c>
      <c r="AR31" s="261" t="s">
        <v>496</v>
      </c>
    </row>
    <row r="32" spans="1:46" ht="27" customHeight="1" x14ac:dyDescent="0.2">
      <c r="A32" s="247"/>
      <c r="AK32" s="1157" t="s">
        <v>513</v>
      </c>
      <c r="AL32" s="1158"/>
      <c r="AM32" s="1158"/>
      <c r="AN32" s="1159"/>
      <c r="AO32" s="291">
        <v>7971941</v>
      </c>
      <c r="AP32" s="291">
        <v>25516</v>
      </c>
      <c r="AQ32" s="292">
        <v>37151</v>
      </c>
      <c r="AR32" s="293">
        <v>-31.3</v>
      </c>
    </row>
    <row r="33" spans="1:46" ht="13.5" customHeight="1" x14ac:dyDescent="0.2">
      <c r="A33" s="247"/>
      <c r="AK33" s="1157" t="s">
        <v>514</v>
      </c>
      <c r="AL33" s="1158"/>
      <c r="AM33" s="1158"/>
      <c r="AN33" s="1159"/>
      <c r="AO33" s="291" t="s">
        <v>515</v>
      </c>
      <c r="AP33" s="291" t="s">
        <v>515</v>
      </c>
      <c r="AQ33" s="292">
        <v>1</v>
      </c>
      <c r="AR33" s="293" t="s">
        <v>515</v>
      </c>
    </row>
    <row r="34" spans="1:46" ht="27" customHeight="1" x14ac:dyDescent="0.2">
      <c r="A34" s="247"/>
      <c r="AK34" s="1157" t="s">
        <v>516</v>
      </c>
      <c r="AL34" s="1158"/>
      <c r="AM34" s="1158"/>
      <c r="AN34" s="1159"/>
      <c r="AO34" s="291" t="s">
        <v>515</v>
      </c>
      <c r="AP34" s="291" t="s">
        <v>515</v>
      </c>
      <c r="AQ34" s="292">
        <v>48</v>
      </c>
      <c r="AR34" s="293" t="s">
        <v>515</v>
      </c>
    </row>
    <row r="35" spans="1:46" ht="27" customHeight="1" x14ac:dyDescent="0.2">
      <c r="A35" s="247"/>
      <c r="AK35" s="1157" t="s">
        <v>517</v>
      </c>
      <c r="AL35" s="1158"/>
      <c r="AM35" s="1158"/>
      <c r="AN35" s="1159"/>
      <c r="AO35" s="291">
        <v>3630844</v>
      </c>
      <c r="AP35" s="291">
        <v>11621</v>
      </c>
      <c r="AQ35" s="292">
        <v>8181</v>
      </c>
      <c r="AR35" s="293">
        <v>42</v>
      </c>
    </row>
    <row r="36" spans="1:46" ht="27" customHeight="1" x14ac:dyDescent="0.2">
      <c r="A36" s="247"/>
      <c r="AK36" s="1157" t="s">
        <v>518</v>
      </c>
      <c r="AL36" s="1158"/>
      <c r="AM36" s="1158"/>
      <c r="AN36" s="1159"/>
      <c r="AO36" s="291">
        <v>94720</v>
      </c>
      <c r="AP36" s="291">
        <v>303</v>
      </c>
      <c r="AQ36" s="292">
        <v>473</v>
      </c>
      <c r="AR36" s="293">
        <v>-35.9</v>
      </c>
    </row>
    <row r="37" spans="1:46" ht="13.5" customHeight="1" x14ac:dyDescent="0.2">
      <c r="A37" s="247"/>
      <c r="AK37" s="1157" t="s">
        <v>519</v>
      </c>
      <c r="AL37" s="1158"/>
      <c r="AM37" s="1158"/>
      <c r="AN37" s="1159"/>
      <c r="AO37" s="291">
        <v>154976</v>
      </c>
      <c r="AP37" s="291">
        <v>496</v>
      </c>
      <c r="AQ37" s="292">
        <v>499</v>
      </c>
      <c r="AR37" s="293">
        <v>-0.6</v>
      </c>
    </row>
    <row r="38" spans="1:46" ht="27" customHeight="1" x14ac:dyDescent="0.2">
      <c r="A38" s="247"/>
      <c r="AK38" s="1160" t="s">
        <v>520</v>
      </c>
      <c r="AL38" s="1161"/>
      <c r="AM38" s="1161"/>
      <c r="AN38" s="1162"/>
      <c r="AO38" s="294" t="s">
        <v>515</v>
      </c>
      <c r="AP38" s="294" t="s">
        <v>515</v>
      </c>
      <c r="AQ38" s="295">
        <v>1</v>
      </c>
      <c r="AR38" s="283" t="s">
        <v>515</v>
      </c>
      <c r="AS38" s="290"/>
    </row>
    <row r="39" spans="1:46" ht="13" x14ac:dyDescent="0.2">
      <c r="A39" s="247"/>
      <c r="AK39" s="1160" t="s">
        <v>521</v>
      </c>
      <c r="AL39" s="1161"/>
      <c r="AM39" s="1161"/>
      <c r="AN39" s="1162"/>
      <c r="AO39" s="291">
        <v>-2260514</v>
      </c>
      <c r="AP39" s="291">
        <v>-7235</v>
      </c>
      <c r="AQ39" s="292">
        <v>-8269</v>
      </c>
      <c r="AR39" s="293">
        <v>-12.5</v>
      </c>
      <c r="AS39" s="290"/>
    </row>
    <row r="40" spans="1:46" ht="27" customHeight="1" x14ac:dyDescent="0.2">
      <c r="A40" s="247"/>
      <c r="AK40" s="1157" t="s">
        <v>522</v>
      </c>
      <c r="AL40" s="1158"/>
      <c r="AM40" s="1158"/>
      <c r="AN40" s="1159"/>
      <c r="AO40" s="291">
        <v>-8837878</v>
      </c>
      <c r="AP40" s="291">
        <v>-28287</v>
      </c>
      <c r="AQ40" s="292">
        <v>-27482</v>
      </c>
      <c r="AR40" s="293">
        <v>2.9</v>
      </c>
      <c r="AS40" s="290"/>
    </row>
    <row r="41" spans="1:46" ht="13" x14ac:dyDescent="0.2">
      <c r="A41" s="247"/>
      <c r="AK41" s="1163" t="s">
        <v>287</v>
      </c>
      <c r="AL41" s="1164"/>
      <c r="AM41" s="1164"/>
      <c r="AN41" s="1165"/>
      <c r="AO41" s="291">
        <v>754089</v>
      </c>
      <c r="AP41" s="291">
        <v>2414</v>
      </c>
      <c r="AQ41" s="292">
        <v>10602</v>
      </c>
      <c r="AR41" s="293">
        <v>-77.2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523</v>
      </c>
    </row>
    <row r="48" spans="1:46" ht="13" x14ac:dyDescent="0.2">
      <c r="A48" s="247"/>
      <c r="AK48" s="301" t="s">
        <v>524</v>
      </c>
      <c r="AL48" s="301"/>
      <c r="AM48" s="301"/>
      <c r="AN48" s="301"/>
      <c r="AO48" s="301"/>
      <c r="AP48" s="301"/>
      <c r="AQ48" s="302"/>
      <c r="AR48" s="301"/>
    </row>
    <row r="49" spans="1:44" ht="13.5" customHeight="1" x14ac:dyDescent="0.2">
      <c r="A49" s="247"/>
      <c r="AK49" s="303"/>
      <c r="AL49" s="304"/>
      <c r="AM49" s="1150" t="s">
        <v>492</v>
      </c>
      <c r="AN49" s="1152" t="s">
        <v>525</v>
      </c>
      <c r="AO49" s="1153"/>
      <c r="AP49" s="1153"/>
      <c r="AQ49" s="1153"/>
      <c r="AR49" s="1154"/>
    </row>
    <row r="50" spans="1:44" ht="13" x14ac:dyDescent="0.2">
      <c r="A50" s="247"/>
      <c r="AK50" s="305"/>
      <c r="AL50" s="306"/>
      <c r="AM50" s="1151"/>
      <c r="AN50" s="307" t="s">
        <v>526</v>
      </c>
      <c r="AO50" s="308" t="s">
        <v>527</v>
      </c>
      <c r="AP50" s="309" t="s">
        <v>528</v>
      </c>
      <c r="AQ50" s="310" t="s">
        <v>529</v>
      </c>
      <c r="AR50" s="311" t="s">
        <v>530</v>
      </c>
    </row>
    <row r="51" spans="1:44" ht="13" x14ac:dyDescent="0.2">
      <c r="A51" s="247"/>
      <c r="AK51" s="303" t="s">
        <v>531</v>
      </c>
      <c r="AL51" s="304"/>
      <c r="AM51" s="312">
        <v>10607145</v>
      </c>
      <c r="AN51" s="313">
        <v>33004</v>
      </c>
      <c r="AO51" s="314">
        <v>11.1</v>
      </c>
      <c r="AP51" s="315">
        <v>52191</v>
      </c>
      <c r="AQ51" s="316">
        <v>0.7</v>
      </c>
      <c r="AR51" s="317">
        <v>10.4</v>
      </c>
    </row>
    <row r="52" spans="1:44" ht="13" x14ac:dyDescent="0.2">
      <c r="A52" s="247"/>
      <c r="AK52" s="318"/>
      <c r="AL52" s="319" t="s">
        <v>532</v>
      </c>
      <c r="AM52" s="320">
        <v>4702275</v>
      </c>
      <c r="AN52" s="321">
        <v>14631</v>
      </c>
      <c r="AO52" s="322">
        <v>37.700000000000003</v>
      </c>
      <c r="AP52" s="323">
        <v>26807</v>
      </c>
      <c r="AQ52" s="324">
        <v>1.8</v>
      </c>
      <c r="AR52" s="325">
        <v>35.9</v>
      </c>
    </row>
    <row r="53" spans="1:44" ht="13" x14ac:dyDescent="0.2">
      <c r="A53" s="247"/>
      <c r="AK53" s="303" t="s">
        <v>533</v>
      </c>
      <c r="AL53" s="304"/>
      <c r="AM53" s="312">
        <v>15498947</v>
      </c>
      <c r="AN53" s="313">
        <v>48479</v>
      </c>
      <c r="AO53" s="314">
        <v>46.9</v>
      </c>
      <c r="AP53" s="315">
        <v>48105</v>
      </c>
      <c r="AQ53" s="316">
        <v>-7.8</v>
      </c>
      <c r="AR53" s="317">
        <v>54.7</v>
      </c>
    </row>
    <row r="54" spans="1:44" ht="13" x14ac:dyDescent="0.2">
      <c r="A54" s="247"/>
      <c r="AK54" s="318"/>
      <c r="AL54" s="319" t="s">
        <v>532</v>
      </c>
      <c r="AM54" s="320">
        <v>6200825</v>
      </c>
      <c r="AN54" s="321">
        <v>19396</v>
      </c>
      <c r="AO54" s="322">
        <v>32.6</v>
      </c>
      <c r="AP54" s="323">
        <v>24072</v>
      </c>
      <c r="AQ54" s="324">
        <v>-10.199999999999999</v>
      </c>
      <c r="AR54" s="325">
        <v>42.8</v>
      </c>
    </row>
    <row r="55" spans="1:44" ht="13" x14ac:dyDescent="0.2">
      <c r="A55" s="247"/>
      <c r="AK55" s="303" t="s">
        <v>534</v>
      </c>
      <c r="AL55" s="304"/>
      <c r="AM55" s="312">
        <v>20914614</v>
      </c>
      <c r="AN55" s="313">
        <v>65876</v>
      </c>
      <c r="AO55" s="314">
        <v>35.9</v>
      </c>
      <c r="AP55" s="315">
        <v>47446</v>
      </c>
      <c r="AQ55" s="316">
        <v>-1.4</v>
      </c>
      <c r="AR55" s="317">
        <v>37.299999999999997</v>
      </c>
    </row>
    <row r="56" spans="1:44" ht="13" x14ac:dyDescent="0.2">
      <c r="A56" s="247"/>
      <c r="AK56" s="318"/>
      <c r="AL56" s="319" t="s">
        <v>532</v>
      </c>
      <c r="AM56" s="320">
        <v>9775991</v>
      </c>
      <c r="AN56" s="321">
        <v>30792</v>
      </c>
      <c r="AO56" s="322">
        <v>58.8</v>
      </c>
      <c r="AP56" s="323">
        <v>24371</v>
      </c>
      <c r="AQ56" s="324">
        <v>1.2</v>
      </c>
      <c r="AR56" s="325">
        <v>57.6</v>
      </c>
    </row>
    <row r="57" spans="1:44" ht="13" x14ac:dyDescent="0.2">
      <c r="A57" s="247"/>
      <c r="AK57" s="303" t="s">
        <v>535</v>
      </c>
      <c r="AL57" s="304"/>
      <c r="AM57" s="312">
        <v>17061242</v>
      </c>
      <c r="AN57" s="313">
        <v>54136</v>
      </c>
      <c r="AO57" s="314">
        <v>-17.8</v>
      </c>
      <c r="AP57" s="315">
        <v>48387</v>
      </c>
      <c r="AQ57" s="316">
        <v>2</v>
      </c>
      <c r="AR57" s="317">
        <v>-19.8</v>
      </c>
    </row>
    <row r="58" spans="1:44" ht="13" x14ac:dyDescent="0.2">
      <c r="A58" s="247"/>
      <c r="AK58" s="318"/>
      <c r="AL58" s="319" t="s">
        <v>532</v>
      </c>
      <c r="AM58" s="320">
        <v>7684255</v>
      </c>
      <c r="AN58" s="321">
        <v>24382</v>
      </c>
      <c r="AO58" s="322">
        <v>-20.8</v>
      </c>
      <c r="AP58" s="323">
        <v>25592</v>
      </c>
      <c r="AQ58" s="324">
        <v>5</v>
      </c>
      <c r="AR58" s="325">
        <v>-25.8</v>
      </c>
    </row>
    <row r="59" spans="1:44" ht="13" x14ac:dyDescent="0.2">
      <c r="A59" s="247"/>
      <c r="AK59" s="303" t="s">
        <v>536</v>
      </c>
      <c r="AL59" s="304"/>
      <c r="AM59" s="312">
        <v>26272240</v>
      </c>
      <c r="AN59" s="313">
        <v>84089</v>
      </c>
      <c r="AO59" s="314">
        <v>55.3</v>
      </c>
      <c r="AP59" s="315">
        <v>49684</v>
      </c>
      <c r="AQ59" s="316">
        <v>2.7</v>
      </c>
      <c r="AR59" s="317">
        <v>52.6</v>
      </c>
    </row>
    <row r="60" spans="1:44" ht="13" x14ac:dyDescent="0.2">
      <c r="A60" s="247"/>
      <c r="AK60" s="318"/>
      <c r="AL60" s="319" t="s">
        <v>532</v>
      </c>
      <c r="AM60" s="320">
        <v>13037915</v>
      </c>
      <c r="AN60" s="321">
        <v>41730</v>
      </c>
      <c r="AO60" s="322">
        <v>71.2</v>
      </c>
      <c r="AP60" s="323">
        <v>28303</v>
      </c>
      <c r="AQ60" s="324">
        <v>10.6</v>
      </c>
      <c r="AR60" s="325">
        <v>60.6</v>
      </c>
    </row>
    <row r="61" spans="1:44" ht="13" x14ac:dyDescent="0.2">
      <c r="A61" s="247"/>
      <c r="AK61" s="303" t="s">
        <v>537</v>
      </c>
      <c r="AL61" s="326"/>
      <c r="AM61" s="312">
        <v>18070838</v>
      </c>
      <c r="AN61" s="313">
        <v>57117</v>
      </c>
      <c r="AO61" s="314">
        <v>26.3</v>
      </c>
      <c r="AP61" s="315">
        <v>49163</v>
      </c>
      <c r="AQ61" s="327">
        <v>-0.8</v>
      </c>
      <c r="AR61" s="317">
        <v>27.1</v>
      </c>
    </row>
    <row r="62" spans="1:44" ht="13" x14ac:dyDescent="0.2">
      <c r="A62" s="247"/>
      <c r="AK62" s="318"/>
      <c r="AL62" s="319" t="s">
        <v>532</v>
      </c>
      <c r="AM62" s="320">
        <v>8280252</v>
      </c>
      <c r="AN62" s="321">
        <v>26186</v>
      </c>
      <c r="AO62" s="322">
        <v>35.9</v>
      </c>
      <c r="AP62" s="323">
        <v>25829</v>
      </c>
      <c r="AQ62" s="324">
        <v>1.7</v>
      </c>
      <c r="AR62" s="325">
        <v>34.200000000000003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ZFBtrfSJftjHhewlHxiUuy14JdQjYlzk8RFkBsfdgzHbdftBzGXxieAigVrHa4ebbGYi7FZJWLUlHr2cmrlIg==" saltValue="tnHNLfRwQGwFd7/iOtxP+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489</v>
      </c>
    </row>
    <row r="121" spans="125:125" ht="13.5" hidden="1" customHeight="1" x14ac:dyDescent="0.2">
      <c r="DU121" s="241"/>
    </row>
  </sheetData>
  <sheetProtection algorithmName="SHA-512" hashValue="5SWERxTWmikq80ILRvr9YC4I1Ogr+yb/Q6WkRXqe5c5zhwJQUn9WcdYZN0HHgNLm2bc1JPKBOLE/d1EuCmCqOg==" saltValue="I7RTPeMZJuor/CyQMI77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DG95" sqref="DG95"/>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489</v>
      </c>
    </row>
  </sheetData>
  <sheetProtection algorithmName="SHA-512" hashValue="d50nUD9BVSaglcZt6ZiGN22txP4V+LiaFdodJ5nwbV/xwA5jZm4zVMyKc9g+COcRY9c34rn/vzR4OvHZVwToZw==" saltValue="QF99OV17y/VnD5u2tgv5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539</v>
      </c>
      <c r="G46" s="8" t="s">
        <v>540</v>
      </c>
      <c r="H46" s="8" t="s">
        <v>541</v>
      </c>
      <c r="I46" s="8" t="s">
        <v>542</v>
      </c>
      <c r="J46" s="9" t="s">
        <v>543</v>
      </c>
    </row>
    <row r="47" spans="2:10" ht="57.75" customHeight="1" x14ac:dyDescent="0.2">
      <c r="B47" s="10"/>
      <c r="C47" s="1176" t="s">
        <v>3</v>
      </c>
      <c r="D47" s="1176"/>
      <c r="E47" s="1177"/>
      <c r="F47" s="11">
        <v>17.940000000000001</v>
      </c>
      <c r="G47" s="12">
        <v>21.29</v>
      </c>
      <c r="H47" s="12">
        <v>22.58</v>
      </c>
      <c r="I47" s="12">
        <v>22.29</v>
      </c>
      <c r="J47" s="13">
        <v>17.7</v>
      </c>
    </row>
    <row r="48" spans="2:10" ht="57.75" customHeight="1" x14ac:dyDescent="0.2">
      <c r="B48" s="14"/>
      <c r="C48" s="1178" t="s">
        <v>4</v>
      </c>
      <c r="D48" s="1178"/>
      <c r="E48" s="1179"/>
      <c r="F48" s="15">
        <v>8.6199999999999992</v>
      </c>
      <c r="G48" s="16">
        <v>9.43</v>
      </c>
      <c r="H48" s="16">
        <v>9.2899999999999991</v>
      </c>
      <c r="I48" s="16">
        <v>9.24</v>
      </c>
      <c r="J48" s="17">
        <v>8.16</v>
      </c>
    </row>
    <row r="49" spans="2:10" ht="57.75" customHeight="1" thickBot="1" x14ac:dyDescent="0.25">
      <c r="B49" s="18"/>
      <c r="C49" s="1180" t="s">
        <v>5</v>
      </c>
      <c r="D49" s="1180"/>
      <c r="E49" s="1181"/>
      <c r="F49" s="19">
        <v>4.38</v>
      </c>
      <c r="G49" s="20">
        <v>5.2</v>
      </c>
      <c r="H49" s="20">
        <v>0.49</v>
      </c>
      <c r="I49" s="20">
        <v>0.27</v>
      </c>
      <c r="J49" s="21" t="s">
        <v>544</v>
      </c>
    </row>
    <row r="50" spans="2:10" ht="13" x14ac:dyDescent="0.2"/>
  </sheetData>
  <sheetProtection algorithmName="SHA-512" hashValue="18Rjs/iMBi6++7K2n5r3vCuOi2VnOeKRpmBvPkpkhUYqV1C/aFdT4h5tndXq2u6Scm1NKwBk45adeCw5Jz9oVQ==" saltValue="l0LOjq7z4/UpIDU6cAjNl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7" sqref="J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539</v>
      </c>
      <c r="G33" s="29" t="s">
        <v>540</v>
      </c>
      <c r="H33" s="29" t="s">
        <v>541</v>
      </c>
      <c r="I33" s="29" t="s">
        <v>542</v>
      </c>
      <c r="J33" s="30" t="s">
        <v>543</v>
      </c>
      <c r="K33" s="22"/>
      <c r="L33" s="22"/>
      <c r="M33" s="22"/>
      <c r="N33" s="22"/>
      <c r="O33" s="22"/>
      <c r="P33" s="22"/>
    </row>
    <row r="34" spans="1:16" ht="39" customHeight="1" x14ac:dyDescent="0.2">
      <c r="A34" s="22"/>
      <c r="B34" s="31"/>
      <c r="C34" s="1186" t="s">
        <v>545</v>
      </c>
      <c r="D34" s="1186"/>
      <c r="E34" s="1187"/>
      <c r="F34" s="32">
        <v>16.16</v>
      </c>
      <c r="G34" s="33">
        <v>15.6</v>
      </c>
      <c r="H34" s="33">
        <v>15.24</v>
      </c>
      <c r="I34" s="33">
        <v>14.07</v>
      </c>
      <c r="J34" s="34">
        <v>12.69</v>
      </c>
      <c r="K34" s="22"/>
      <c r="L34" s="22"/>
      <c r="M34" s="22"/>
      <c r="N34" s="22"/>
      <c r="O34" s="22"/>
      <c r="P34" s="22"/>
    </row>
    <row r="35" spans="1:16" ht="39" customHeight="1" x14ac:dyDescent="0.2">
      <c r="A35" s="22"/>
      <c r="B35" s="35"/>
      <c r="C35" s="1182" t="s">
        <v>546</v>
      </c>
      <c r="D35" s="1182"/>
      <c r="E35" s="1183"/>
      <c r="F35" s="36">
        <v>8.6300000000000008</v>
      </c>
      <c r="G35" s="37">
        <v>9.4499999999999993</v>
      </c>
      <c r="H35" s="37">
        <v>9.26</v>
      </c>
      <c r="I35" s="37">
        <v>9.2200000000000006</v>
      </c>
      <c r="J35" s="38">
        <v>8.14</v>
      </c>
      <c r="K35" s="22"/>
      <c r="L35" s="22"/>
      <c r="M35" s="22"/>
      <c r="N35" s="22"/>
      <c r="O35" s="22"/>
      <c r="P35" s="22"/>
    </row>
    <row r="36" spans="1:16" ht="39" customHeight="1" x14ac:dyDescent="0.2">
      <c r="A36" s="22"/>
      <c r="B36" s="35"/>
      <c r="C36" s="1182" t="s">
        <v>547</v>
      </c>
      <c r="D36" s="1182"/>
      <c r="E36" s="1183"/>
      <c r="F36" s="36">
        <v>0.89</v>
      </c>
      <c r="G36" s="37">
        <v>1.1100000000000001</v>
      </c>
      <c r="H36" s="37">
        <v>1.0900000000000001</v>
      </c>
      <c r="I36" s="37">
        <v>1.08</v>
      </c>
      <c r="J36" s="38">
        <v>0.88</v>
      </c>
      <c r="K36" s="22"/>
      <c r="L36" s="22"/>
      <c r="M36" s="22"/>
      <c r="N36" s="22"/>
      <c r="O36" s="22"/>
      <c r="P36" s="22"/>
    </row>
    <row r="37" spans="1:16" ht="39" customHeight="1" x14ac:dyDescent="0.2">
      <c r="A37" s="22"/>
      <c r="B37" s="35"/>
      <c r="C37" s="1182" t="s">
        <v>548</v>
      </c>
      <c r="D37" s="1182"/>
      <c r="E37" s="1183"/>
      <c r="F37" s="36">
        <v>1.1499999999999999</v>
      </c>
      <c r="G37" s="37">
        <v>1.0900000000000001</v>
      </c>
      <c r="H37" s="37">
        <v>1.54</v>
      </c>
      <c r="I37" s="37">
        <v>0.68</v>
      </c>
      <c r="J37" s="38">
        <v>0.64</v>
      </c>
      <c r="K37" s="22"/>
      <c r="L37" s="22"/>
      <c r="M37" s="22"/>
      <c r="N37" s="22"/>
      <c r="O37" s="22"/>
      <c r="P37" s="22"/>
    </row>
    <row r="38" spans="1:16" ht="39" customHeight="1" x14ac:dyDescent="0.2">
      <c r="A38" s="22"/>
      <c r="B38" s="35"/>
      <c r="C38" s="1182" t="s">
        <v>549</v>
      </c>
      <c r="D38" s="1182"/>
      <c r="E38" s="1183"/>
      <c r="F38" s="36">
        <v>0.57999999999999996</v>
      </c>
      <c r="G38" s="37">
        <v>0.54</v>
      </c>
      <c r="H38" s="37">
        <v>0.72</v>
      </c>
      <c r="I38" s="37">
        <v>0.62</v>
      </c>
      <c r="J38" s="38">
        <v>0.61</v>
      </c>
      <c r="K38" s="22"/>
      <c r="L38" s="22"/>
      <c r="M38" s="22"/>
      <c r="N38" s="22"/>
      <c r="O38" s="22"/>
      <c r="P38" s="22"/>
    </row>
    <row r="39" spans="1:16" ht="39" customHeight="1" x14ac:dyDescent="0.2">
      <c r="A39" s="22"/>
      <c r="B39" s="35"/>
      <c r="C39" s="1182" t="s">
        <v>550</v>
      </c>
      <c r="D39" s="1182"/>
      <c r="E39" s="1183"/>
      <c r="F39" s="36">
        <v>0.79</v>
      </c>
      <c r="G39" s="37">
        <v>0.76</v>
      </c>
      <c r="H39" s="37">
        <v>0.73</v>
      </c>
      <c r="I39" s="37">
        <v>0.6</v>
      </c>
      <c r="J39" s="38">
        <v>0.57999999999999996</v>
      </c>
      <c r="K39" s="22"/>
      <c r="L39" s="22"/>
      <c r="M39" s="22"/>
      <c r="N39" s="22"/>
      <c r="O39" s="22"/>
      <c r="P39" s="22"/>
    </row>
    <row r="40" spans="1:16" ht="39" customHeight="1" x14ac:dyDescent="0.2">
      <c r="A40" s="22"/>
      <c r="B40" s="35"/>
      <c r="C40" s="1182" t="s">
        <v>551</v>
      </c>
      <c r="D40" s="1182"/>
      <c r="E40" s="1183"/>
      <c r="F40" s="36">
        <v>0.05</v>
      </c>
      <c r="G40" s="37">
        <v>0.02</v>
      </c>
      <c r="H40" s="37">
        <v>0.01</v>
      </c>
      <c r="I40" s="37">
        <v>0.01</v>
      </c>
      <c r="J40" s="38">
        <v>0.01</v>
      </c>
      <c r="K40" s="22"/>
      <c r="L40" s="22"/>
      <c r="M40" s="22"/>
      <c r="N40" s="22"/>
      <c r="O40" s="22"/>
      <c r="P40" s="22"/>
    </row>
    <row r="41" spans="1:16" ht="39" customHeight="1" x14ac:dyDescent="0.2">
      <c r="A41" s="22"/>
      <c r="B41" s="35"/>
      <c r="C41" s="1182" t="s">
        <v>552</v>
      </c>
      <c r="D41" s="1182"/>
      <c r="E41" s="1183"/>
      <c r="F41" s="36">
        <v>0.02</v>
      </c>
      <c r="G41" s="37">
        <v>0.02</v>
      </c>
      <c r="H41" s="37">
        <v>0.01</v>
      </c>
      <c r="I41" s="37">
        <v>0.01</v>
      </c>
      <c r="J41" s="38">
        <v>0.01</v>
      </c>
      <c r="K41" s="22"/>
      <c r="L41" s="22"/>
      <c r="M41" s="22"/>
      <c r="N41" s="22"/>
      <c r="O41" s="22"/>
      <c r="P41" s="22"/>
    </row>
    <row r="42" spans="1:16" ht="39" customHeight="1" x14ac:dyDescent="0.2">
      <c r="A42" s="22"/>
      <c r="B42" s="39"/>
      <c r="C42" s="1182" t="s">
        <v>553</v>
      </c>
      <c r="D42" s="1182"/>
      <c r="E42" s="1183"/>
      <c r="F42" s="36" t="s">
        <v>554</v>
      </c>
      <c r="G42" s="37" t="s">
        <v>515</v>
      </c>
      <c r="H42" s="37" t="s">
        <v>515</v>
      </c>
      <c r="I42" s="37" t="s">
        <v>515</v>
      </c>
      <c r="J42" s="38" t="s">
        <v>515</v>
      </c>
      <c r="K42" s="22"/>
      <c r="L42" s="22"/>
      <c r="M42" s="22"/>
      <c r="N42" s="22"/>
      <c r="O42" s="22"/>
      <c r="P42" s="22"/>
    </row>
    <row r="43" spans="1:16" ht="39" customHeight="1" thickBot="1" x14ac:dyDescent="0.25">
      <c r="A43" s="22"/>
      <c r="B43" s="40"/>
      <c r="C43" s="1184" t="s">
        <v>555</v>
      </c>
      <c r="D43" s="1184"/>
      <c r="E43" s="1185"/>
      <c r="F43" s="41">
        <v>0.1</v>
      </c>
      <c r="G43" s="42">
        <v>0.6</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tODN/KJRShKF6UPKKisy7Rq7iZFKtBC/xyBASQpcoSuDqhKZigzQ0+/wJeq8iNtTeoqIQNJiXx+vE+oBf7EQgQ==" saltValue="SiBu5IECblpCT7abQt8p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election activeCell="U63" sqref="U6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539</v>
      </c>
      <c r="L44" s="54" t="s">
        <v>540</v>
      </c>
      <c r="M44" s="54" t="s">
        <v>541</v>
      </c>
      <c r="N44" s="54" t="s">
        <v>542</v>
      </c>
      <c r="O44" s="55" t="s">
        <v>543</v>
      </c>
      <c r="P44" s="46"/>
      <c r="Q44" s="46"/>
      <c r="R44" s="46"/>
      <c r="S44" s="46"/>
      <c r="T44" s="46"/>
      <c r="U44" s="46"/>
    </row>
    <row r="45" spans="1:21" ht="30.75" customHeight="1" x14ac:dyDescent="0.2">
      <c r="A45" s="46"/>
      <c r="B45" s="1211" t="s">
        <v>9</v>
      </c>
      <c r="C45" s="1212"/>
      <c r="D45" s="56"/>
      <c r="E45" s="1217" t="s">
        <v>10</v>
      </c>
      <c r="F45" s="1217"/>
      <c r="G45" s="1217"/>
      <c r="H45" s="1217"/>
      <c r="I45" s="1217"/>
      <c r="J45" s="1218"/>
      <c r="K45" s="57">
        <v>9147</v>
      </c>
      <c r="L45" s="58">
        <v>8887</v>
      </c>
      <c r="M45" s="58">
        <v>8438</v>
      </c>
      <c r="N45" s="58">
        <v>8142</v>
      </c>
      <c r="O45" s="59">
        <v>7972</v>
      </c>
      <c r="P45" s="46"/>
      <c r="Q45" s="46"/>
      <c r="R45" s="46"/>
      <c r="S45" s="46"/>
      <c r="T45" s="46"/>
      <c r="U45" s="46"/>
    </row>
    <row r="46" spans="1:21" ht="30.75" customHeight="1" x14ac:dyDescent="0.2">
      <c r="A46" s="46"/>
      <c r="B46" s="1213"/>
      <c r="C46" s="1214"/>
      <c r="D46" s="60"/>
      <c r="E46" s="1190" t="s">
        <v>11</v>
      </c>
      <c r="F46" s="1190"/>
      <c r="G46" s="1190"/>
      <c r="H46" s="1190"/>
      <c r="I46" s="1190"/>
      <c r="J46" s="1191"/>
      <c r="K46" s="61" t="s">
        <v>515</v>
      </c>
      <c r="L46" s="62" t="s">
        <v>515</v>
      </c>
      <c r="M46" s="62" t="s">
        <v>515</v>
      </c>
      <c r="N46" s="62" t="s">
        <v>515</v>
      </c>
      <c r="O46" s="63" t="s">
        <v>515</v>
      </c>
      <c r="P46" s="46"/>
      <c r="Q46" s="46"/>
      <c r="R46" s="46"/>
      <c r="S46" s="46"/>
      <c r="T46" s="46"/>
      <c r="U46" s="46"/>
    </row>
    <row r="47" spans="1:21" ht="30.75" customHeight="1" x14ac:dyDescent="0.2">
      <c r="A47" s="46"/>
      <c r="B47" s="1213"/>
      <c r="C47" s="1214"/>
      <c r="D47" s="60"/>
      <c r="E47" s="1190" t="s">
        <v>12</v>
      </c>
      <c r="F47" s="1190"/>
      <c r="G47" s="1190"/>
      <c r="H47" s="1190"/>
      <c r="I47" s="1190"/>
      <c r="J47" s="1191"/>
      <c r="K47" s="61" t="s">
        <v>515</v>
      </c>
      <c r="L47" s="62" t="s">
        <v>515</v>
      </c>
      <c r="M47" s="62" t="s">
        <v>515</v>
      </c>
      <c r="N47" s="62" t="s">
        <v>515</v>
      </c>
      <c r="O47" s="63" t="s">
        <v>515</v>
      </c>
      <c r="P47" s="46"/>
      <c r="Q47" s="46"/>
      <c r="R47" s="46"/>
      <c r="S47" s="46"/>
      <c r="T47" s="46"/>
      <c r="U47" s="46"/>
    </row>
    <row r="48" spans="1:21" ht="30.75" customHeight="1" x14ac:dyDescent="0.2">
      <c r="A48" s="46"/>
      <c r="B48" s="1213"/>
      <c r="C48" s="1214"/>
      <c r="D48" s="60"/>
      <c r="E48" s="1190" t="s">
        <v>13</v>
      </c>
      <c r="F48" s="1190"/>
      <c r="G48" s="1190"/>
      <c r="H48" s="1190"/>
      <c r="I48" s="1190"/>
      <c r="J48" s="1191"/>
      <c r="K48" s="61">
        <v>3790</v>
      </c>
      <c r="L48" s="62">
        <v>3840</v>
      </c>
      <c r="M48" s="62">
        <v>3416</v>
      </c>
      <c r="N48" s="62">
        <v>3528</v>
      </c>
      <c r="O48" s="63">
        <v>3631</v>
      </c>
      <c r="P48" s="46"/>
      <c r="Q48" s="46"/>
      <c r="R48" s="46"/>
      <c r="S48" s="46"/>
      <c r="T48" s="46"/>
      <c r="U48" s="46"/>
    </row>
    <row r="49" spans="1:21" ht="30.75" customHeight="1" x14ac:dyDescent="0.2">
      <c r="A49" s="46"/>
      <c r="B49" s="1213"/>
      <c r="C49" s="1214"/>
      <c r="D49" s="60"/>
      <c r="E49" s="1190" t="s">
        <v>14</v>
      </c>
      <c r="F49" s="1190"/>
      <c r="G49" s="1190"/>
      <c r="H49" s="1190"/>
      <c r="I49" s="1190"/>
      <c r="J49" s="1191"/>
      <c r="K49" s="61">
        <v>152</v>
      </c>
      <c r="L49" s="62">
        <v>138</v>
      </c>
      <c r="M49" s="62">
        <v>152</v>
      </c>
      <c r="N49" s="62">
        <v>105</v>
      </c>
      <c r="O49" s="63">
        <v>95</v>
      </c>
      <c r="P49" s="46"/>
      <c r="Q49" s="46"/>
      <c r="R49" s="46"/>
      <c r="S49" s="46"/>
      <c r="T49" s="46"/>
      <c r="U49" s="46"/>
    </row>
    <row r="50" spans="1:21" ht="30.75" customHeight="1" x14ac:dyDescent="0.2">
      <c r="A50" s="46"/>
      <c r="B50" s="1213"/>
      <c r="C50" s="1214"/>
      <c r="D50" s="60"/>
      <c r="E50" s="1190" t="s">
        <v>15</v>
      </c>
      <c r="F50" s="1190"/>
      <c r="G50" s="1190"/>
      <c r="H50" s="1190"/>
      <c r="I50" s="1190"/>
      <c r="J50" s="1191"/>
      <c r="K50" s="61">
        <v>64</v>
      </c>
      <c r="L50" s="62">
        <v>94</v>
      </c>
      <c r="M50" s="62">
        <v>139</v>
      </c>
      <c r="N50" s="62">
        <v>200</v>
      </c>
      <c r="O50" s="63">
        <v>155</v>
      </c>
      <c r="P50" s="46"/>
      <c r="Q50" s="46"/>
      <c r="R50" s="46"/>
      <c r="S50" s="46"/>
      <c r="T50" s="46"/>
      <c r="U50" s="46"/>
    </row>
    <row r="51" spans="1:21" ht="30.75" customHeight="1" x14ac:dyDescent="0.2">
      <c r="A51" s="46"/>
      <c r="B51" s="1215"/>
      <c r="C51" s="1216"/>
      <c r="D51" s="64"/>
      <c r="E51" s="1190" t="s">
        <v>16</v>
      </c>
      <c r="F51" s="1190"/>
      <c r="G51" s="1190"/>
      <c r="H51" s="1190"/>
      <c r="I51" s="1190"/>
      <c r="J51" s="1191"/>
      <c r="K51" s="61" t="s">
        <v>515</v>
      </c>
      <c r="L51" s="62" t="s">
        <v>515</v>
      </c>
      <c r="M51" s="62" t="s">
        <v>515</v>
      </c>
      <c r="N51" s="62" t="s">
        <v>515</v>
      </c>
      <c r="O51" s="63" t="s">
        <v>515</v>
      </c>
      <c r="P51" s="46"/>
      <c r="Q51" s="46"/>
      <c r="R51" s="46"/>
      <c r="S51" s="46"/>
      <c r="T51" s="46"/>
      <c r="U51" s="46"/>
    </row>
    <row r="52" spans="1:21" ht="30.75" customHeight="1" x14ac:dyDescent="0.2">
      <c r="A52" s="46"/>
      <c r="B52" s="1188" t="s">
        <v>17</v>
      </c>
      <c r="C52" s="1189"/>
      <c r="D52" s="64"/>
      <c r="E52" s="1190" t="s">
        <v>18</v>
      </c>
      <c r="F52" s="1190"/>
      <c r="G52" s="1190"/>
      <c r="H52" s="1190"/>
      <c r="I52" s="1190"/>
      <c r="J52" s="1191"/>
      <c r="K52" s="61">
        <v>11745</v>
      </c>
      <c r="L52" s="62">
        <v>11607</v>
      </c>
      <c r="M52" s="62">
        <v>11143</v>
      </c>
      <c r="N52" s="62">
        <v>11127</v>
      </c>
      <c r="O52" s="63">
        <v>11098</v>
      </c>
      <c r="P52" s="46"/>
      <c r="Q52" s="46"/>
      <c r="R52" s="46"/>
      <c r="S52" s="46"/>
      <c r="T52" s="46"/>
      <c r="U52" s="46"/>
    </row>
    <row r="53" spans="1:21" ht="30.75" customHeight="1" thickBot="1" x14ac:dyDescent="0.25">
      <c r="A53" s="46"/>
      <c r="B53" s="1192" t="s">
        <v>19</v>
      </c>
      <c r="C53" s="1193"/>
      <c r="D53" s="65"/>
      <c r="E53" s="1194" t="s">
        <v>20</v>
      </c>
      <c r="F53" s="1194"/>
      <c r="G53" s="1194"/>
      <c r="H53" s="1194"/>
      <c r="I53" s="1194"/>
      <c r="J53" s="1195"/>
      <c r="K53" s="66">
        <v>1408</v>
      </c>
      <c r="L53" s="67">
        <v>1352</v>
      </c>
      <c r="M53" s="67">
        <v>1002</v>
      </c>
      <c r="N53" s="67">
        <v>848</v>
      </c>
      <c r="O53" s="68">
        <v>755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556</v>
      </c>
      <c r="L57" s="79" t="s">
        <v>557</v>
      </c>
      <c r="M57" s="79" t="s">
        <v>558</v>
      </c>
      <c r="N57" s="79" t="s">
        <v>559</v>
      </c>
      <c r="O57" s="80" t="s">
        <v>560</v>
      </c>
      <c r="P57" s="46"/>
      <c r="Q57" s="46"/>
      <c r="R57" s="46"/>
      <c r="S57" s="46"/>
      <c r="T57" s="46"/>
      <c r="U57" s="46"/>
    </row>
    <row r="58" spans="1:21" ht="31.5" customHeight="1" x14ac:dyDescent="0.2">
      <c r="B58" s="1196" t="s">
        <v>24</v>
      </c>
      <c r="C58" s="1197"/>
      <c r="D58" s="1202" t="s">
        <v>25</v>
      </c>
      <c r="E58" s="1203"/>
      <c r="F58" s="1203"/>
      <c r="G58" s="1203"/>
      <c r="H58" s="1203"/>
      <c r="I58" s="1203"/>
      <c r="J58" s="1204"/>
      <c r="K58" s="81"/>
      <c r="L58" s="82"/>
      <c r="M58" s="82"/>
      <c r="N58" s="82"/>
      <c r="O58" s="83"/>
    </row>
    <row r="59" spans="1:21" ht="31.5" customHeight="1" x14ac:dyDescent="0.2">
      <c r="B59" s="1198"/>
      <c r="C59" s="1199"/>
      <c r="D59" s="1205" t="s">
        <v>26</v>
      </c>
      <c r="E59" s="1206"/>
      <c r="F59" s="1206"/>
      <c r="G59" s="1206"/>
      <c r="H59" s="1206"/>
      <c r="I59" s="1206"/>
      <c r="J59" s="1207"/>
      <c r="K59" s="84"/>
      <c r="L59" s="85"/>
      <c r="M59" s="85"/>
      <c r="N59" s="85"/>
      <c r="O59" s="86"/>
    </row>
    <row r="60" spans="1:21" ht="31.5" customHeight="1" thickBot="1" x14ac:dyDescent="0.25">
      <c r="B60" s="1200"/>
      <c r="C60" s="1201"/>
      <c r="D60" s="1208" t="s">
        <v>27</v>
      </c>
      <c r="E60" s="1209"/>
      <c r="F60" s="1209"/>
      <c r="G60" s="1209"/>
      <c r="H60" s="1209"/>
      <c r="I60" s="1209"/>
      <c r="J60" s="121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FvuBUyxvpYO3hK3ohEP0pUz4Cn5rNJxWzGIR0+nWapiKnAeKj9bw7QD8bsBg4e7KMdvyMP+cFa7sBfFs1V7yQ==" saltValue="+HbQMzUSf8NB94R0z7IKx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539</v>
      </c>
      <c r="J40" s="101" t="s">
        <v>540</v>
      </c>
      <c r="K40" s="101" t="s">
        <v>541</v>
      </c>
      <c r="L40" s="101" t="s">
        <v>542</v>
      </c>
      <c r="M40" s="102" t="s">
        <v>543</v>
      </c>
    </row>
    <row r="41" spans="2:13" ht="27.75" customHeight="1" x14ac:dyDescent="0.2">
      <c r="B41" s="1231" t="s">
        <v>30</v>
      </c>
      <c r="C41" s="1232"/>
      <c r="D41" s="103"/>
      <c r="E41" s="1233" t="s">
        <v>31</v>
      </c>
      <c r="F41" s="1233"/>
      <c r="G41" s="1233"/>
      <c r="H41" s="1234"/>
      <c r="I41" s="330">
        <v>83949</v>
      </c>
      <c r="J41" s="331">
        <v>89094</v>
      </c>
      <c r="K41" s="331">
        <v>92645</v>
      </c>
      <c r="L41" s="331">
        <v>94490</v>
      </c>
      <c r="M41" s="332">
        <v>100542</v>
      </c>
    </row>
    <row r="42" spans="2:13" ht="27.75" customHeight="1" x14ac:dyDescent="0.2">
      <c r="B42" s="1221"/>
      <c r="C42" s="1222"/>
      <c r="D42" s="104"/>
      <c r="E42" s="1225" t="s">
        <v>32</v>
      </c>
      <c r="F42" s="1225"/>
      <c r="G42" s="1225"/>
      <c r="H42" s="1226"/>
      <c r="I42" s="333">
        <v>351</v>
      </c>
      <c r="J42" s="334">
        <v>292</v>
      </c>
      <c r="K42" s="334">
        <v>232</v>
      </c>
      <c r="L42" s="334">
        <v>173</v>
      </c>
      <c r="M42" s="335">
        <v>684</v>
      </c>
    </row>
    <row r="43" spans="2:13" ht="27.75" customHeight="1" x14ac:dyDescent="0.2">
      <c r="B43" s="1221"/>
      <c r="C43" s="1222"/>
      <c r="D43" s="104"/>
      <c r="E43" s="1225" t="s">
        <v>33</v>
      </c>
      <c r="F43" s="1225"/>
      <c r="G43" s="1225"/>
      <c r="H43" s="1226"/>
      <c r="I43" s="333">
        <v>47626</v>
      </c>
      <c r="J43" s="334">
        <v>49954</v>
      </c>
      <c r="K43" s="334">
        <v>42772</v>
      </c>
      <c r="L43" s="334">
        <v>41682</v>
      </c>
      <c r="M43" s="335">
        <v>39623</v>
      </c>
    </row>
    <row r="44" spans="2:13" ht="27.75" customHeight="1" x14ac:dyDescent="0.2">
      <c r="B44" s="1221"/>
      <c r="C44" s="1222"/>
      <c r="D44" s="104"/>
      <c r="E44" s="1225" t="s">
        <v>34</v>
      </c>
      <c r="F44" s="1225"/>
      <c r="G44" s="1225"/>
      <c r="H44" s="1226"/>
      <c r="I44" s="333">
        <v>437</v>
      </c>
      <c r="J44" s="334">
        <v>422</v>
      </c>
      <c r="K44" s="334">
        <v>563</v>
      </c>
      <c r="L44" s="334">
        <v>473</v>
      </c>
      <c r="M44" s="335">
        <v>807</v>
      </c>
    </row>
    <row r="45" spans="2:13" ht="27.75" customHeight="1" x14ac:dyDescent="0.2">
      <c r="B45" s="1221"/>
      <c r="C45" s="1222"/>
      <c r="D45" s="104"/>
      <c r="E45" s="1225" t="s">
        <v>35</v>
      </c>
      <c r="F45" s="1225"/>
      <c r="G45" s="1225"/>
      <c r="H45" s="1226"/>
      <c r="I45" s="333">
        <v>15137</v>
      </c>
      <c r="J45" s="334">
        <v>15054</v>
      </c>
      <c r="K45" s="334">
        <v>15077</v>
      </c>
      <c r="L45" s="334">
        <v>15911</v>
      </c>
      <c r="M45" s="335">
        <v>15619</v>
      </c>
    </row>
    <row r="46" spans="2:13" ht="27.75" customHeight="1" x14ac:dyDescent="0.2">
      <c r="B46" s="1221"/>
      <c r="C46" s="1222"/>
      <c r="D46" s="105"/>
      <c r="E46" s="1225" t="s">
        <v>36</v>
      </c>
      <c r="F46" s="1225"/>
      <c r="G46" s="1225"/>
      <c r="H46" s="1226"/>
      <c r="I46" s="333" t="s">
        <v>515</v>
      </c>
      <c r="J46" s="334" t="s">
        <v>515</v>
      </c>
      <c r="K46" s="334" t="s">
        <v>515</v>
      </c>
      <c r="L46" s="334" t="s">
        <v>515</v>
      </c>
      <c r="M46" s="335" t="s">
        <v>515</v>
      </c>
    </row>
    <row r="47" spans="2:13" ht="27.75" customHeight="1" x14ac:dyDescent="0.2">
      <c r="B47" s="1221"/>
      <c r="C47" s="1222"/>
      <c r="D47" s="106"/>
      <c r="E47" s="1235" t="s">
        <v>37</v>
      </c>
      <c r="F47" s="1236"/>
      <c r="G47" s="1236"/>
      <c r="H47" s="1237"/>
      <c r="I47" s="333" t="s">
        <v>515</v>
      </c>
      <c r="J47" s="334" t="s">
        <v>515</v>
      </c>
      <c r="K47" s="334" t="s">
        <v>515</v>
      </c>
      <c r="L47" s="334" t="s">
        <v>515</v>
      </c>
      <c r="M47" s="335" t="s">
        <v>515</v>
      </c>
    </row>
    <row r="48" spans="2:13" ht="27.75" customHeight="1" x14ac:dyDescent="0.2">
      <c r="B48" s="1221"/>
      <c r="C48" s="1222"/>
      <c r="D48" s="104"/>
      <c r="E48" s="1225" t="s">
        <v>38</v>
      </c>
      <c r="F48" s="1225"/>
      <c r="G48" s="1225"/>
      <c r="H48" s="1226"/>
      <c r="I48" s="333" t="s">
        <v>515</v>
      </c>
      <c r="J48" s="334" t="s">
        <v>515</v>
      </c>
      <c r="K48" s="334" t="s">
        <v>515</v>
      </c>
      <c r="L48" s="334" t="s">
        <v>515</v>
      </c>
      <c r="M48" s="335" t="s">
        <v>515</v>
      </c>
    </row>
    <row r="49" spans="2:13" ht="27.75" customHeight="1" x14ac:dyDescent="0.2">
      <c r="B49" s="1223"/>
      <c r="C49" s="1224"/>
      <c r="D49" s="104"/>
      <c r="E49" s="1225" t="s">
        <v>39</v>
      </c>
      <c r="F49" s="1225"/>
      <c r="G49" s="1225"/>
      <c r="H49" s="1226"/>
      <c r="I49" s="333" t="s">
        <v>515</v>
      </c>
      <c r="J49" s="334" t="s">
        <v>515</v>
      </c>
      <c r="K49" s="334" t="s">
        <v>515</v>
      </c>
      <c r="L49" s="334" t="s">
        <v>515</v>
      </c>
      <c r="M49" s="335" t="s">
        <v>515</v>
      </c>
    </row>
    <row r="50" spans="2:13" ht="27.75" customHeight="1" x14ac:dyDescent="0.2">
      <c r="B50" s="1219" t="s">
        <v>40</v>
      </c>
      <c r="C50" s="1220"/>
      <c r="D50" s="107"/>
      <c r="E50" s="1225" t="s">
        <v>41</v>
      </c>
      <c r="F50" s="1225"/>
      <c r="G50" s="1225"/>
      <c r="H50" s="1226"/>
      <c r="I50" s="333">
        <v>25953</v>
      </c>
      <c r="J50" s="334">
        <v>31081</v>
      </c>
      <c r="K50" s="334">
        <v>31837</v>
      </c>
      <c r="L50" s="334">
        <v>36368</v>
      </c>
      <c r="M50" s="335">
        <v>34926</v>
      </c>
    </row>
    <row r="51" spans="2:13" ht="27.75" customHeight="1" x14ac:dyDescent="0.2">
      <c r="B51" s="1221"/>
      <c r="C51" s="1222"/>
      <c r="D51" s="104"/>
      <c r="E51" s="1225" t="s">
        <v>42</v>
      </c>
      <c r="F51" s="1225"/>
      <c r="G51" s="1225"/>
      <c r="H51" s="1226"/>
      <c r="I51" s="333">
        <v>21150</v>
      </c>
      <c r="J51" s="334">
        <v>29977</v>
      </c>
      <c r="K51" s="334">
        <v>29052</v>
      </c>
      <c r="L51" s="334">
        <v>29221</v>
      </c>
      <c r="M51" s="335">
        <v>29078</v>
      </c>
    </row>
    <row r="52" spans="2:13" ht="27.75" customHeight="1" x14ac:dyDescent="0.2">
      <c r="B52" s="1223"/>
      <c r="C52" s="1224"/>
      <c r="D52" s="104"/>
      <c r="E52" s="1225" t="s">
        <v>43</v>
      </c>
      <c r="F52" s="1225"/>
      <c r="G52" s="1225"/>
      <c r="H52" s="1226"/>
      <c r="I52" s="333">
        <v>105436</v>
      </c>
      <c r="J52" s="334">
        <v>105576</v>
      </c>
      <c r="K52" s="334">
        <v>104694</v>
      </c>
      <c r="L52" s="334">
        <v>105789</v>
      </c>
      <c r="M52" s="335">
        <v>102720</v>
      </c>
    </row>
    <row r="53" spans="2:13" ht="27.75" customHeight="1" thickBot="1" x14ac:dyDescent="0.25">
      <c r="B53" s="1227" t="s">
        <v>19</v>
      </c>
      <c r="C53" s="1228"/>
      <c r="D53" s="108"/>
      <c r="E53" s="1229" t="s">
        <v>44</v>
      </c>
      <c r="F53" s="1229"/>
      <c r="G53" s="1229"/>
      <c r="H53" s="1230"/>
      <c r="I53" s="336">
        <v>-5039</v>
      </c>
      <c r="J53" s="337">
        <v>-11818</v>
      </c>
      <c r="K53" s="337">
        <v>-14295</v>
      </c>
      <c r="L53" s="337">
        <v>-18650</v>
      </c>
      <c r="M53" s="338">
        <v>-9448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rVP8xwi22a15oTyadmPDVd4/3zOfIWdiU8ajXx6uHr0w30g2Bbsjo3t2qv3pyF7i6ImZILswgn4qt3WpN93ig==" saltValue="pYGrWcO05CSdgmwk9STW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election activeCell="H58" sqref="H58:H62"/>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541</v>
      </c>
      <c r="G54" s="117" t="s">
        <v>542</v>
      </c>
      <c r="H54" s="118" t="s">
        <v>543</v>
      </c>
    </row>
    <row r="55" spans="2:8" ht="52.5" customHeight="1" x14ac:dyDescent="0.2">
      <c r="B55" s="119"/>
      <c r="C55" s="1246" t="s">
        <v>46</v>
      </c>
      <c r="D55" s="1246"/>
      <c r="E55" s="1247"/>
      <c r="F55" s="339">
        <v>16177</v>
      </c>
      <c r="G55" s="339">
        <v>16277</v>
      </c>
      <c r="H55" s="340">
        <v>13289</v>
      </c>
    </row>
    <row r="56" spans="2:8" ht="52.5" customHeight="1" x14ac:dyDescent="0.2">
      <c r="B56" s="120"/>
      <c r="C56" s="1248" t="s">
        <v>47</v>
      </c>
      <c r="D56" s="1248"/>
      <c r="E56" s="1249"/>
      <c r="F56" s="341">
        <v>1792</v>
      </c>
      <c r="G56" s="341">
        <v>2139</v>
      </c>
      <c r="H56" s="342">
        <v>2432</v>
      </c>
    </row>
    <row r="57" spans="2:8" ht="53.25" customHeight="1" x14ac:dyDescent="0.2">
      <c r="B57" s="120"/>
      <c r="C57" s="1250" t="s">
        <v>48</v>
      </c>
      <c r="D57" s="1250"/>
      <c r="E57" s="1251"/>
      <c r="F57" s="343">
        <v>10588</v>
      </c>
      <c r="G57" s="343">
        <v>14142</v>
      </c>
      <c r="H57" s="344">
        <v>14537</v>
      </c>
    </row>
    <row r="58" spans="2:8" ht="45.75" customHeight="1" x14ac:dyDescent="0.2">
      <c r="B58" s="121"/>
      <c r="C58" s="1238" t="s">
        <v>583</v>
      </c>
      <c r="D58" s="1239"/>
      <c r="E58" s="1240"/>
      <c r="F58" s="345">
        <v>3099</v>
      </c>
      <c r="G58" s="345">
        <v>6527</v>
      </c>
      <c r="H58" s="346">
        <v>7149</v>
      </c>
    </row>
    <row r="59" spans="2:8" ht="45.75" customHeight="1" x14ac:dyDescent="0.2">
      <c r="B59" s="121"/>
      <c r="C59" s="1238" t="s">
        <v>579</v>
      </c>
      <c r="D59" s="1239"/>
      <c r="E59" s="1240"/>
      <c r="F59" s="345">
        <v>1371</v>
      </c>
      <c r="G59" s="345">
        <v>1375</v>
      </c>
      <c r="H59" s="346">
        <v>1381</v>
      </c>
    </row>
    <row r="60" spans="2:8" ht="45.75" customHeight="1" x14ac:dyDescent="0.2">
      <c r="B60" s="121"/>
      <c r="C60" s="1238" t="s">
        <v>580</v>
      </c>
      <c r="D60" s="1239"/>
      <c r="E60" s="1240"/>
      <c r="F60" s="345">
        <v>863</v>
      </c>
      <c r="G60" s="345">
        <v>870</v>
      </c>
      <c r="H60" s="346">
        <v>877</v>
      </c>
    </row>
    <row r="61" spans="2:8" ht="45.75" customHeight="1" x14ac:dyDescent="0.2">
      <c r="B61" s="121"/>
      <c r="C61" s="1238" t="s">
        <v>581</v>
      </c>
      <c r="D61" s="1239"/>
      <c r="E61" s="1240"/>
      <c r="F61" s="345">
        <v>837</v>
      </c>
      <c r="G61" s="345">
        <v>838</v>
      </c>
      <c r="H61" s="346">
        <v>839</v>
      </c>
    </row>
    <row r="62" spans="2:8" ht="45.75" customHeight="1" thickBot="1" x14ac:dyDescent="0.25">
      <c r="B62" s="122"/>
      <c r="C62" s="1241" t="s">
        <v>582</v>
      </c>
      <c r="D62" s="1242"/>
      <c r="E62" s="1243"/>
      <c r="F62" s="347">
        <v>703</v>
      </c>
      <c r="G62" s="347">
        <v>759</v>
      </c>
      <c r="H62" s="348">
        <v>740</v>
      </c>
    </row>
    <row r="63" spans="2:8" ht="52.5" customHeight="1" thickBot="1" x14ac:dyDescent="0.25">
      <c r="B63" s="123"/>
      <c r="C63" s="1244" t="s">
        <v>49</v>
      </c>
      <c r="D63" s="1244"/>
      <c r="E63" s="1245"/>
      <c r="F63" s="349">
        <v>28557</v>
      </c>
      <c r="G63" s="349">
        <v>32559</v>
      </c>
      <c r="H63" s="350">
        <v>30258</v>
      </c>
    </row>
    <row r="64" spans="2:8" ht="13" x14ac:dyDescent="0.2"/>
  </sheetData>
  <sheetProtection algorithmName="SHA-512" hashValue="t257RJp8zy6+HXZ9JgUfwUQZO3Q+wOJmXvbPa6TTQIKqFWI9PQjfiOAHTid3YZtIlLGdvshCNAKEhezW9nveJw==" saltValue="2QJvu3nsZXgOAAGqMK/r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D156-F082-47B9-B4F7-3E4614DDD6E0}">
  <sheetPr>
    <pageSetUpPr fitToPage="1"/>
  </sheetPr>
  <dimension ref="A1:DE85"/>
  <sheetViews>
    <sheetView showGridLines="0" zoomScaleNormal="100" zoomScaleSheetLayoutView="55" workbookViewId="0">
      <selection activeCell="BT40" sqref="BT4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CA40" s="357"/>
      <c r="DD40" s="356"/>
      <c r="DE40" s="243"/>
    </row>
    <row r="41" spans="2:109" ht="16.5" x14ac:dyDescent="0.2">
      <c r="B41" s="244" t="s">
        <v>585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8"/>
      <c r="I42" s="359"/>
      <c r="J42" s="359"/>
      <c r="K42" s="359"/>
      <c r="AM42" s="358"/>
      <c r="AN42" s="358" t="s">
        <v>586</v>
      </c>
      <c r="AP42" s="359"/>
      <c r="AQ42" s="359"/>
      <c r="AR42" s="359"/>
      <c r="AY42" s="358"/>
      <c r="BA42" s="359"/>
      <c r="BB42" s="359"/>
      <c r="BC42" s="359"/>
      <c r="BK42" s="358"/>
      <c r="BM42" s="359"/>
      <c r="BN42" s="359"/>
      <c r="BO42" s="359"/>
      <c r="BW42" s="358"/>
      <c r="BY42" s="359"/>
      <c r="BZ42" s="359"/>
      <c r="CA42" s="359"/>
      <c r="CI42" s="358"/>
      <c r="CK42" s="359"/>
      <c r="CL42" s="359"/>
      <c r="CM42" s="359"/>
      <c r="CU42" s="358"/>
      <c r="CW42" s="359"/>
      <c r="CX42" s="359"/>
      <c r="CY42" s="359"/>
    </row>
    <row r="43" spans="2:109" ht="13.5" customHeight="1" x14ac:dyDescent="0.2">
      <c r="B43" s="247"/>
      <c r="AN43" s="391" t="s">
        <v>587</v>
      </c>
      <c r="AO43" s="392"/>
      <c r="AP43" s="392"/>
      <c r="AQ43" s="392"/>
      <c r="AR43" s="392"/>
      <c r="AS43" s="392"/>
      <c r="AT43" s="392"/>
      <c r="AU43" s="392"/>
      <c r="AV43" s="392"/>
      <c r="AW43" s="392"/>
      <c r="AX43" s="392"/>
      <c r="AY43" s="392"/>
      <c r="AZ43" s="392"/>
      <c r="BA43" s="392"/>
      <c r="BB43" s="392"/>
      <c r="BC43" s="392"/>
      <c r="BD43" s="392"/>
      <c r="BE43" s="392"/>
      <c r="BF43" s="392"/>
      <c r="BG43" s="392"/>
      <c r="BH43" s="392"/>
      <c r="BI43" s="392"/>
      <c r="BJ43" s="392"/>
      <c r="BK43" s="392"/>
      <c r="BL43" s="392"/>
      <c r="BM43" s="392"/>
      <c r="BN43" s="392"/>
      <c r="BO43" s="392"/>
      <c r="BP43" s="392"/>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92"/>
      <c r="CR43" s="392"/>
      <c r="CS43" s="392"/>
      <c r="CT43" s="392"/>
      <c r="CU43" s="392"/>
      <c r="CV43" s="392"/>
      <c r="CW43" s="392"/>
      <c r="CX43" s="392"/>
      <c r="CY43" s="392"/>
      <c r="CZ43" s="392"/>
      <c r="DA43" s="392"/>
      <c r="DB43" s="392"/>
      <c r="DC43" s="393"/>
    </row>
    <row r="44" spans="2:109" ht="13" x14ac:dyDescent="0.2">
      <c r="B44" s="247"/>
      <c r="AN44" s="394"/>
      <c r="AO44" s="395"/>
      <c r="AP44" s="395"/>
      <c r="AQ44" s="395"/>
      <c r="AR44" s="395"/>
      <c r="AS44" s="395"/>
      <c r="AT44" s="395"/>
      <c r="AU44" s="395"/>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5"/>
      <c r="BR44" s="395"/>
      <c r="BS44" s="395"/>
      <c r="BT44" s="395"/>
      <c r="BU44" s="395"/>
      <c r="BV44" s="395"/>
      <c r="BW44" s="395"/>
      <c r="BX44" s="395"/>
      <c r="BY44" s="395"/>
      <c r="BZ44" s="395"/>
      <c r="CA44" s="395"/>
      <c r="CB44" s="395"/>
      <c r="CC44" s="395"/>
      <c r="CD44" s="395"/>
      <c r="CE44" s="395"/>
      <c r="CF44" s="395"/>
      <c r="CG44" s="395"/>
      <c r="CH44" s="395"/>
      <c r="CI44" s="395"/>
      <c r="CJ44" s="395"/>
      <c r="CK44" s="395"/>
      <c r="CL44" s="395"/>
      <c r="CM44" s="395"/>
      <c r="CN44" s="395"/>
      <c r="CO44" s="395"/>
      <c r="CP44" s="395"/>
      <c r="CQ44" s="395"/>
      <c r="CR44" s="395"/>
      <c r="CS44" s="395"/>
      <c r="CT44" s="395"/>
      <c r="CU44" s="395"/>
      <c r="CV44" s="395"/>
      <c r="CW44" s="395"/>
      <c r="CX44" s="395"/>
      <c r="CY44" s="395"/>
      <c r="CZ44" s="395"/>
      <c r="DA44" s="395"/>
      <c r="DB44" s="395"/>
      <c r="DC44" s="396"/>
    </row>
    <row r="45" spans="2:109" ht="13" x14ac:dyDescent="0.2">
      <c r="B45" s="247"/>
      <c r="AN45" s="394"/>
      <c r="AO45" s="395"/>
      <c r="AP45" s="395"/>
      <c r="AQ45" s="395"/>
      <c r="AR45" s="395"/>
      <c r="AS45" s="395"/>
      <c r="AT45" s="395"/>
      <c r="AU45" s="395"/>
      <c r="AV45" s="395"/>
      <c r="AW45" s="395"/>
      <c r="AX45" s="395"/>
      <c r="AY45" s="395"/>
      <c r="AZ45" s="395"/>
      <c r="BA45" s="395"/>
      <c r="BB45" s="395"/>
      <c r="BC45" s="395"/>
      <c r="BD45" s="395"/>
      <c r="BE45" s="395"/>
      <c r="BF45" s="395"/>
      <c r="BG45" s="395"/>
      <c r="BH45" s="395"/>
      <c r="BI45" s="395"/>
      <c r="BJ45" s="395"/>
      <c r="BK45" s="395"/>
      <c r="BL45" s="395"/>
      <c r="BM45" s="395"/>
      <c r="BN45" s="395"/>
      <c r="BO45" s="395"/>
      <c r="BP45" s="395"/>
      <c r="BQ45" s="395"/>
      <c r="BR45" s="395"/>
      <c r="BS45" s="395"/>
      <c r="BT45" s="395"/>
      <c r="BU45" s="395"/>
      <c r="BV45" s="395"/>
      <c r="BW45" s="395"/>
      <c r="BX45" s="395"/>
      <c r="BY45" s="395"/>
      <c r="BZ45" s="395"/>
      <c r="CA45" s="395"/>
      <c r="CB45" s="395"/>
      <c r="CC45" s="395"/>
      <c r="CD45" s="395"/>
      <c r="CE45" s="395"/>
      <c r="CF45" s="395"/>
      <c r="CG45" s="395"/>
      <c r="CH45" s="395"/>
      <c r="CI45" s="395"/>
      <c r="CJ45" s="395"/>
      <c r="CK45" s="395"/>
      <c r="CL45" s="395"/>
      <c r="CM45" s="395"/>
      <c r="CN45" s="395"/>
      <c r="CO45" s="395"/>
      <c r="CP45" s="395"/>
      <c r="CQ45" s="395"/>
      <c r="CR45" s="395"/>
      <c r="CS45" s="395"/>
      <c r="CT45" s="395"/>
      <c r="CU45" s="395"/>
      <c r="CV45" s="395"/>
      <c r="CW45" s="395"/>
      <c r="CX45" s="395"/>
      <c r="CY45" s="395"/>
      <c r="CZ45" s="395"/>
      <c r="DA45" s="395"/>
      <c r="DB45" s="395"/>
      <c r="DC45" s="396"/>
    </row>
    <row r="46" spans="2:109" ht="13" x14ac:dyDescent="0.2">
      <c r="B46" s="247"/>
      <c r="AN46" s="394"/>
      <c r="AO46" s="395"/>
      <c r="AP46" s="395"/>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5"/>
      <c r="BR46" s="395"/>
      <c r="BS46" s="395"/>
      <c r="BT46" s="395"/>
      <c r="BU46" s="395"/>
      <c r="BV46" s="395"/>
      <c r="BW46" s="395"/>
      <c r="BX46" s="395"/>
      <c r="BY46" s="395"/>
      <c r="BZ46" s="395"/>
      <c r="CA46" s="395"/>
      <c r="CB46" s="395"/>
      <c r="CC46" s="395"/>
      <c r="CD46" s="395"/>
      <c r="CE46" s="395"/>
      <c r="CF46" s="395"/>
      <c r="CG46" s="395"/>
      <c r="CH46" s="395"/>
      <c r="CI46" s="395"/>
      <c r="CJ46" s="395"/>
      <c r="CK46" s="395"/>
      <c r="CL46" s="395"/>
      <c r="CM46" s="395"/>
      <c r="CN46" s="395"/>
      <c r="CO46" s="395"/>
      <c r="CP46" s="395"/>
      <c r="CQ46" s="395"/>
      <c r="CR46" s="395"/>
      <c r="CS46" s="395"/>
      <c r="CT46" s="395"/>
      <c r="CU46" s="395"/>
      <c r="CV46" s="395"/>
      <c r="CW46" s="395"/>
      <c r="CX46" s="395"/>
      <c r="CY46" s="395"/>
      <c r="CZ46" s="395"/>
      <c r="DA46" s="395"/>
      <c r="DB46" s="395"/>
      <c r="DC46" s="396"/>
    </row>
    <row r="47" spans="2:109" ht="13" x14ac:dyDescent="0.2">
      <c r="B47" s="247"/>
      <c r="AN47" s="397"/>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398"/>
      <c r="BR47" s="398"/>
      <c r="BS47" s="398"/>
      <c r="BT47" s="398"/>
      <c r="BU47" s="398"/>
      <c r="BV47" s="398"/>
      <c r="BW47" s="398"/>
      <c r="BX47" s="398"/>
      <c r="BY47" s="398"/>
      <c r="BZ47" s="398"/>
      <c r="CA47" s="398"/>
      <c r="CB47" s="398"/>
      <c r="CC47" s="398"/>
      <c r="CD47" s="398"/>
      <c r="CE47" s="398"/>
      <c r="CF47" s="398"/>
      <c r="CG47" s="398"/>
      <c r="CH47" s="398"/>
      <c r="CI47" s="398"/>
      <c r="CJ47" s="398"/>
      <c r="CK47" s="398"/>
      <c r="CL47" s="398"/>
      <c r="CM47" s="398"/>
      <c r="CN47" s="398"/>
      <c r="CO47" s="398"/>
      <c r="CP47" s="398"/>
      <c r="CQ47" s="398"/>
      <c r="CR47" s="398"/>
      <c r="CS47" s="398"/>
      <c r="CT47" s="398"/>
      <c r="CU47" s="398"/>
      <c r="CV47" s="398"/>
      <c r="CW47" s="398"/>
      <c r="CX47" s="398"/>
      <c r="CY47" s="398"/>
      <c r="CZ47" s="398"/>
      <c r="DA47" s="398"/>
      <c r="DB47" s="398"/>
      <c r="DC47" s="399"/>
    </row>
    <row r="48" spans="2:109" ht="13" x14ac:dyDescent="0.2">
      <c r="B48" s="247"/>
      <c r="H48" s="360"/>
      <c r="I48" s="360"/>
      <c r="J48" s="360"/>
      <c r="AN48" s="360"/>
      <c r="AO48" s="360"/>
      <c r="AP48" s="360"/>
      <c r="AZ48" s="360"/>
      <c r="BA48" s="360"/>
      <c r="BB48" s="360"/>
      <c r="BL48" s="360"/>
      <c r="BM48" s="360"/>
      <c r="BN48" s="360"/>
      <c r="BX48" s="360"/>
      <c r="BY48" s="360"/>
      <c r="BZ48" s="360"/>
      <c r="CJ48" s="360"/>
      <c r="CK48" s="360"/>
      <c r="CL48" s="360"/>
      <c r="CV48" s="360"/>
      <c r="CW48" s="360"/>
      <c r="CX48" s="360"/>
    </row>
    <row r="49" spans="1:109" ht="13" x14ac:dyDescent="0.2">
      <c r="B49" s="247"/>
      <c r="AN49" s="243" t="s">
        <v>588</v>
      </c>
    </row>
    <row r="50" spans="1:109" ht="13" x14ac:dyDescent="0.2">
      <c r="B50" s="247"/>
      <c r="G50" s="385"/>
      <c r="H50" s="385"/>
      <c r="I50" s="385"/>
      <c r="J50" s="385"/>
      <c r="K50" s="361"/>
      <c r="L50" s="361"/>
      <c r="M50" s="362"/>
      <c r="N50" s="362"/>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84" t="s">
        <v>539</v>
      </c>
      <c r="BQ50" s="384"/>
      <c r="BR50" s="384"/>
      <c r="BS50" s="384"/>
      <c r="BT50" s="384"/>
      <c r="BU50" s="384"/>
      <c r="BV50" s="384"/>
      <c r="BW50" s="384"/>
      <c r="BX50" s="384" t="s">
        <v>540</v>
      </c>
      <c r="BY50" s="384"/>
      <c r="BZ50" s="384"/>
      <c r="CA50" s="384"/>
      <c r="CB50" s="384"/>
      <c r="CC50" s="384"/>
      <c r="CD50" s="384"/>
      <c r="CE50" s="384"/>
      <c r="CF50" s="384" t="s">
        <v>541</v>
      </c>
      <c r="CG50" s="384"/>
      <c r="CH50" s="384"/>
      <c r="CI50" s="384"/>
      <c r="CJ50" s="384"/>
      <c r="CK50" s="384"/>
      <c r="CL50" s="384"/>
      <c r="CM50" s="384"/>
      <c r="CN50" s="384" t="s">
        <v>542</v>
      </c>
      <c r="CO50" s="384"/>
      <c r="CP50" s="384"/>
      <c r="CQ50" s="384"/>
      <c r="CR50" s="384"/>
      <c r="CS50" s="384"/>
      <c r="CT50" s="384"/>
      <c r="CU50" s="384"/>
      <c r="CV50" s="384" t="s">
        <v>543</v>
      </c>
      <c r="CW50" s="384"/>
      <c r="CX50" s="384"/>
      <c r="CY50" s="384"/>
      <c r="CZ50" s="384"/>
      <c r="DA50" s="384"/>
      <c r="DB50" s="384"/>
      <c r="DC50" s="384"/>
    </row>
    <row r="51" spans="1:109" ht="13.5" customHeight="1" x14ac:dyDescent="0.2">
      <c r="B51" s="247"/>
      <c r="G51" s="387"/>
      <c r="H51" s="387"/>
      <c r="I51" s="400"/>
      <c r="J51" s="400"/>
      <c r="K51" s="386"/>
      <c r="L51" s="386"/>
      <c r="M51" s="386"/>
      <c r="N51" s="386"/>
      <c r="AM51" s="360"/>
      <c r="AN51" s="382" t="s">
        <v>589</v>
      </c>
      <c r="AO51" s="382"/>
      <c r="AP51" s="382"/>
      <c r="AQ51" s="382"/>
      <c r="AR51" s="382"/>
      <c r="AS51" s="382"/>
      <c r="AT51" s="382"/>
      <c r="AU51" s="382"/>
      <c r="AV51" s="382"/>
      <c r="AW51" s="382"/>
      <c r="AX51" s="382"/>
      <c r="AY51" s="382"/>
      <c r="AZ51" s="382"/>
      <c r="BA51" s="382"/>
      <c r="BB51" s="382" t="s">
        <v>590</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3" x14ac:dyDescent="0.2">
      <c r="B52" s="247"/>
      <c r="G52" s="387"/>
      <c r="H52" s="387"/>
      <c r="I52" s="400"/>
      <c r="J52" s="400"/>
      <c r="K52" s="386"/>
      <c r="L52" s="386"/>
      <c r="M52" s="386"/>
      <c r="N52" s="386"/>
      <c r="AM52" s="360"/>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9"/>
      <c r="B53" s="247"/>
      <c r="G53" s="387"/>
      <c r="H53" s="387"/>
      <c r="I53" s="385"/>
      <c r="J53" s="385"/>
      <c r="K53" s="386"/>
      <c r="L53" s="386"/>
      <c r="M53" s="386"/>
      <c r="N53" s="386"/>
      <c r="AM53" s="360"/>
      <c r="AN53" s="382"/>
      <c r="AO53" s="382"/>
      <c r="AP53" s="382"/>
      <c r="AQ53" s="382"/>
      <c r="AR53" s="382"/>
      <c r="AS53" s="382"/>
      <c r="AT53" s="382"/>
      <c r="AU53" s="382"/>
      <c r="AV53" s="382"/>
      <c r="AW53" s="382"/>
      <c r="AX53" s="382"/>
      <c r="AY53" s="382"/>
      <c r="AZ53" s="382"/>
      <c r="BA53" s="382"/>
      <c r="BB53" s="382" t="s">
        <v>591</v>
      </c>
      <c r="BC53" s="382"/>
      <c r="BD53" s="382"/>
      <c r="BE53" s="382"/>
      <c r="BF53" s="382"/>
      <c r="BG53" s="382"/>
      <c r="BH53" s="382"/>
      <c r="BI53" s="382"/>
      <c r="BJ53" s="382"/>
      <c r="BK53" s="382"/>
      <c r="BL53" s="382"/>
      <c r="BM53" s="382"/>
      <c r="BN53" s="382"/>
      <c r="BO53" s="382"/>
      <c r="BP53" s="379">
        <v>55.2</v>
      </c>
      <c r="BQ53" s="379"/>
      <c r="BR53" s="379"/>
      <c r="BS53" s="379"/>
      <c r="BT53" s="379"/>
      <c r="BU53" s="379"/>
      <c r="BV53" s="379"/>
      <c r="BW53" s="379"/>
      <c r="BX53" s="379">
        <v>56.7</v>
      </c>
      <c r="BY53" s="379"/>
      <c r="BZ53" s="379"/>
      <c r="CA53" s="379"/>
      <c r="CB53" s="379"/>
      <c r="CC53" s="379"/>
      <c r="CD53" s="379"/>
      <c r="CE53" s="379"/>
      <c r="CF53" s="379">
        <v>57.9</v>
      </c>
      <c r="CG53" s="379"/>
      <c r="CH53" s="379"/>
      <c r="CI53" s="379"/>
      <c r="CJ53" s="379"/>
      <c r="CK53" s="379"/>
      <c r="CL53" s="379"/>
      <c r="CM53" s="379"/>
      <c r="CN53" s="379">
        <v>59.3</v>
      </c>
      <c r="CO53" s="379"/>
      <c r="CP53" s="379"/>
      <c r="CQ53" s="379"/>
      <c r="CR53" s="379"/>
      <c r="CS53" s="379"/>
      <c r="CT53" s="379"/>
      <c r="CU53" s="379"/>
      <c r="CV53" s="379">
        <v>60</v>
      </c>
      <c r="CW53" s="379"/>
      <c r="CX53" s="379"/>
      <c r="CY53" s="379"/>
      <c r="CZ53" s="379"/>
      <c r="DA53" s="379"/>
      <c r="DB53" s="379"/>
      <c r="DC53" s="379"/>
    </row>
    <row r="54" spans="1:109" ht="13" x14ac:dyDescent="0.2">
      <c r="A54" s="359"/>
      <c r="B54" s="247"/>
      <c r="G54" s="387"/>
      <c r="H54" s="387"/>
      <c r="I54" s="385"/>
      <c r="J54" s="385"/>
      <c r="K54" s="386"/>
      <c r="L54" s="386"/>
      <c r="M54" s="386"/>
      <c r="N54" s="386"/>
      <c r="AM54" s="360"/>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9"/>
      <c r="B55" s="247"/>
      <c r="G55" s="385"/>
      <c r="H55" s="385"/>
      <c r="I55" s="385"/>
      <c r="J55" s="385"/>
      <c r="K55" s="386"/>
      <c r="L55" s="386"/>
      <c r="M55" s="386"/>
      <c r="N55" s="386"/>
      <c r="AN55" s="384" t="s">
        <v>592</v>
      </c>
      <c r="AO55" s="384"/>
      <c r="AP55" s="384"/>
      <c r="AQ55" s="384"/>
      <c r="AR55" s="384"/>
      <c r="AS55" s="384"/>
      <c r="AT55" s="384"/>
      <c r="AU55" s="384"/>
      <c r="AV55" s="384"/>
      <c r="AW55" s="384"/>
      <c r="AX55" s="384"/>
      <c r="AY55" s="384"/>
      <c r="AZ55" s="384"/>
      <c r="BA55" s="384"/>
      <c r="BB55" s="382" t="s">
        <v>590</v>
      </c>
      <c r="BC55" s="382"/>
      <c r="BD55" s="382"/>
      <c r="BE55" s="382"/>
      <c r="BF55" s="382"/>
      <c r="BG55" s="382"/>
      <c r="BH55" s="382"/>
      <c r="BI55" s="382"/>
      <c r="BJ55" s="382"/>
      <c r="BK55" s="382"/>
      <c r="BL55" s="382"/>
      <c r="BM55" s="382"/>
      <c r="BN55" s="382"/>
      <c r="BO55" s="382"/>
      <c r="BP55" s="379">
        <v>31.5</v>
      </c>
      <c r="BQ55" s="379"/>
      <c r="BR55" s="379"/>
      <c r="BS55" s="379"/>
      <c r="BT55" s="379"/>
      <c r="BU55" s="379"/>
      <c r="BV55" s="379"/>
      <c r="BW55" s="379"/>
      <c r="BX55" s="379">
        <v>23.4</v>
      </c>
      <c r="BY55" s="379"/>
      <c r="BZ55" s="379"/>
      <c r="CA55" s="379"/>
      <c r="CB55" s="379"/>
      <c r="CC55" s="379"/>
      <c r="CD55" s="379"/>
      <c r="CE55" s="379"/>
      <c r="CF55" s="379">
        <v>18.2</v>
      </c>
      <c r="CG55" s="379"/>
      <c r="CH55" s="379"/>
      <c r="CI55" s="379"/>
      <c r="CJ55" s="379"/>
      <c r="CK55" s="379"/>
      <c r="CL55" s="379"/>
      <c r="CM55" s="379"/>
      <c r="CN55" s="379">
        <v>17.100000000000001</v>
      </c>
      <c r="CO55" s="379"/>
      <c r="CP55" s="379"/>
      <c r="CQ55" s="379"/>
      <c r="CR55" s="379"/>
      <c r="CS55" s="379"/>
      <c r="CT55" s="379"/>
      <c r="CU55" s="379"/>
      <c r="CV55" s="379">
        <v>16.600000000000001</v>
      </c>
      <c r="CW55" s="379"/>
      <c r="CX55" s="379"/>
      <c r="CY55" s="379"/>
      <c r="CZ55" s="379"/>
      <c r="DA55" s="379"/>
      <c r="DB55" s="379"/>
      <c r="DC55" s="379"/>
    </row>
    <row r="56" spans="1:109" ht="13" x14ac:dyDescent="0.2">
      <c r="A56" s="359"/>
      <c r="B56" s="247"/>
      <c r="G56" s="385"/>
      <c r="H56" s="385"/>
      <c r="I56" s="385"/>
      <c r="J56" s="385"/>
      <c r="K56" s="386"/>
      <c r="L56" s="386"/>
      <c r="M56" s="386"/>
      <c r="N56" s="386"/>
      <c r="AN56" s="384"/>
      <c r="AO56" s="384"/>
      <c r="AP56" s="384"/>
      <c r="AQ56" s="384"/>
      <c r="AR56" s="384"/>
      <c r="AS56" s="384"/>
      <c r="AT56" s="384"/>
      <c r="AU56" s="384"/>
      <c r="AV56" s="384"/>
      <c r="AW56" s="384"/>
      <c r="AX56" s="384"/>
      <c r="AY56" s="384"/>
      <c r="AZ56" s="384"/>
      <c r="BA56" s="384"/>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9" customFormat="1" ht="13" x14ac:dyDescent="0.2">
      <c r="B57" s="363"/>
      <c r="G57" s="385"/>
      <c r="H57" s="385"/>
      <c r="I57" s="380"/>
      <c r="J57" s="380"/>
      <c r="K57" s="386"/>
      <c r="L57" s="386"/>
      <c r="M57" s="386"/>
      <c r="N57" s="386"/>
      <c r="AM57" s="243"/>
      <c r="AN57" s="384"/>
      <c r="AO57" s="384"/>
      <c r="AP57" s="384"/>
      <c r="AQ57" s="384"/>
      <c r="AR57" s="384"/>
      <c r="AS57" s="384"/>
      <c r="AT57" s="384"/>
      <c r="AU57" s="384"/>
      <c r="AV57" s="384"/>
      <c r="AW57" s="384"/>
      <c r="AX57" s="384"/>
      <c r="AY57" s="384"/>
      <c r="AZ57" s="384"/>
      <c r="BA57" s="384"/>
      <c r="BB57" s="382" t="s">
        <v>591</v>
      </c>
      <c r="BC57" s="382"/>
      <c r="BD57" s="382"/>
      <c r="BE57" s="382"/>
      <c r="BF57" s="382"/>
      <c r="BG57" s="382"/>
      <c r="BH57" s="382"/>
      <c r="BI57" s="382"/>
      <c r="BJ57" s="382"/>
      <c r="BK57" s="382"/>
      <c r="BL57" s="382"/>
      <c r="BM57" s="382"/>
      <c r="BN57" s="382"/>
      <c r="BO57" s="382"/>
      <c r="BP57" s="379">
        <v>62.9</v>
      </c>
      <c r="BQ57" s="379"/>
      <c r="BR57" s="379"/>
      <c r="BS57" s="379"/>
      <c r="BT57" s="379"/>
      <c r="BU57" s="379"/>
      <c r="BV57" s="379"/>
      <c r="BW57" s="379"/>
      <c r="BX57" s="379">
        <v>63.9</v>
      </c>
      <c r="BY57" s="379"/>
      <c r="BZ57" s="379"/>
      <c r="CA57" s="379"/>
      <c r="CB57" s="379"/>
      <c r="CC57" s="379"/>
      <c r="CD57" s="379"/>
      <c r="CE57" s="379"/>
      <c r="CF57" s="379">
        <v>64.900000000000006</v>
      </c>
      <c r="CG57" s="379"/>
      <c r="CH57" s="379"/>
      <c r="CI57" s="379"/>
      <c r="CJ57" s="379"/>
      <c r="CK57" s="379"/>
      <c r="CL57" s="379"/>
      <c r="CM57" s="379"/>
      <c r="CN57" s="379">
        <v>65.8</v>
      </c>
      <c r="CO57" s="379"/>
      <c r="CP57" s="379"/>
      <c r="CQ57" s="379"/>
      <c r="CR57" s="379"/>
      <c r="CS57" s="379"/>
      <c r="CT57" s="379"/>
      <c r="CU57" s="379"/>
      <c r="CV57" s="379">
        <v>66.7</v>
      </c>
      <c r="CW57" s="379"/>
      <c r="CX57" s="379"/>
      <c r="CY57" s="379"/>
      <c r="CZ57" s="379"/>
      <c r="DA57" s="379"/>
      <c r="DB57" s="379"/>
      <c r="DC57" s="379"/>
      <c r="DD57" s="364"/>
      <c r="DE57" s="363"/>
    </row>
    <row r="58" spans="1:109" s="359" customFormat="1" ht="13" x14ac:dyDescent="0.2">
      <c r="A58" s="243"/>
      <c r="B58" s="363"/>
      <c r="G58" s="385"/>
      <c r="H58" s="385"/>
      <c r="I58" s="380"/>
      <c r="J58" s="380"/>
      <c r="K58" s="386"/>
      <c r="L58" s="386"/>
      <c r="M58" s="386"/>
      <c r="N58" s="386"/>
      <c r="AM58" s="243"/>
      <c r="AN58" s="384"/>
      <c r="AO58" s="384"/>
      <c r="AP58" s="384"/>
      <c r="AQ58" s="384"/>
      <c r="AR58" s="384"/>
      <c r="AS58" s="384"/>
      <c r="AT58" s="384"/>
      <c r="AU58" s="384"/>
      <c r="AV58" s="384"/>
      <c r="AW58" s="384"/>
      <c r="AX58" s="384"/>
      <c r="AY58" s="384"/>
      <c r="AZ58" s="384"/>
      <c r="BA58" s="384"/>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4"/>
      <c r="DE58" s="363"/>
    </row>
    <row r="59" spans="1:109" s="359" customFormat="1" ht="13" x14ac:dyDescent="0.2">
      <c r="A59" s="243"/>
      <c r="B59" s="363"/>
      <c r="K59" s="365"/>
      <c r="L59" s="365"/>
      <c r="M59" s="365"/>
      <c r="N59" s="365"/>
      <c r="AQ59" s="365"/>
      <c r="AR59" s="365"/>
      <c r="AS59" s="365"/>
      <c r="AT59" s="365"/>
      <c r="BC59" s="365"/>
      <c r="BD59" s="365"/>
      <c r="BE59" s="365"/>
      <c r="BF59" s="365"/>
      <c r="BO59" s="365"/>
      <c r="BP59" s="365"/>
      <c r="BQ59" s="365"/>
      <c r="BR59" s="365"/>
      <c r="CA59" s="365"/>
      <c r="CB59" s="365"/>
      <c r="CC59" s="365"/>
      <c r="CD59" s="365"/>
      <c r="CM59" s="365"/>
      <c r="CN59" s="365"/>
      <c r="CO59" s="365"/>
      <c r="CP59" s="365"/>
      <c r="CY59" s="365"/>
      <c r="CZ59" s="365"/>
      <c r="DA59" s="365"/>
      <c r="DB59" s="365"/>
      <c r="DC59" s="365"/>
      <c r="DD59" s="364"/>
      <c r="DE59" s="363"/>
    </row>
    <row r="60" spans="1:109" s="359" customFormat="1" ht="13" x14ac:dyDescent="0.2">
      <c r="A60" s="243"/>
      <c r="B60" s="363"/>
      <c r="K60" s="365"/>
      <c r="L60" s="365"/>
      <c r="M60" s="365"/>
      <c r="N60" s="365"/>
      <c r="AQ60" s="365"/>
      <c r="AR60" s="365"/>
      <c r="AS60" s="365"/>
      <c r="AT60" s="365"/>
      <c r="BC60" s="365"/>
      <c r="BD60" s="365"/>
      <c r="BE60" s="365"/>
      <c r="BF60" s="365"/>
      <c r="BO60" s="365"/>
      <c r="BP60" s="365"/>
      <c r="BQ60" s="365"/>
      <c r="BR60" s="365"/>
      <c r="CA60" s="365"/>
      <c r="CB60" s="365"/>
      <c r="CC60" s="365"/>
      <c r="CD60" s="365"/>
      <c r="CM60" s="365"/>
      <c r="CN60" s="365"/>
      <c r="CO60" s="365"/>
      <c r="CP60" s="365"/>
      <c r="CY60" s="365"/>
      <c r="CZ60" s="365"/>
      <c r="DA60" s="365"/>
      <c r="DB60" s="365"/>
      <c r="DC60" s="365"/>
      <c r="DD60" s="364"/>
      <c r="DE60" s="363"/>
    </row>
    <row r="61" spans="1:109" s="359" customFormat="1" ht="13" x14ac:dyDescent="0.2">
      <c r="A61" s="243"/>
      <c r="B61" s="366"/>
      <c r="C61" s="367"/>
      <c r="D61" s="367"/>
      <c r="E61" s="367"/>
      <c r="F61" s="367"/>
      <c r="G61" s="367"/>
      <c r="H61" s="367"/>
      <c r="I61" s="367"/>
      <c r="J61" s="367"/>
      <c r="K61" s="367"/>
      <c r="L61" s="367"/>
      <c r="M61" s="368"/>
      <c r="N61" s="368"/>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7"/>
      <c r="AQ61" s="367"/>
      <c r="AR61" s="367"/>
      <c r="AS61" s="368"/>
      <c r="AT61" s="368"/>
      <c r="AU61" s="367"/>
      <c r="AV61" s="367"/>
      <c r="AW61" s="367"/>
      <c r="AX61" s="367"/>
      <c r="AY61" s="367"/>
      <c r="AZ61" s="367"/>
      <c r="BA61" s="367"/>
      <c r="BB61" s="367"/>
      <c r="BC61" s="367"/>
      <c r="BD61" s="367"/>
      <c r="BE61" s="368"/>
      <c r="BF61" s="368"/>
      <c r="BG61" s="367"/>
      <c r="BH61" s="367"/>
      <c r="BI61" s="367"/>
      <c r="BJ61" s="367"/>
      <c r="BK61" s="367"/>
      <c r="BL61" s="367"/>
      <c r="BM61" s="367"/>
      <c r="BN61" s="367"/>
      <c r="BO61" s="367"/>
      <c r="BP61" s="367"/>
      <c r="BQ61" s="368"/>
      <c r="BR61" s="368"/>
      <c r="BS61" s="367"/>
      <c r="BT61" s="367"/>
      <c r="BU61" s="367"/>
      <c r="BV61" s="367"/>
      <c r="BW61" s="367"/>
      <c r="BX61" s="367"/>
      <c r="BY61" s="367"/>
      <c r="BZ61" s="367"/>
      <c r="CA61" s="367"/>
      <c r="CB61" s="367"/>
      <c r="CC61" s="368"/>
      <c r="CD61" s="368"/>
      <c r="CE61" s="367"/>
      <c r="CF61" s="367"/>
      <c r="CG61" s="367"/>
      <c r="CH61" s="367"/>
      <c r="CI61" s="367"/>
      <c r="CJ61" s="367"/>
      <c r="CK61" s="367"/>
      <c r="CL61" s="367"/>
      <c r="CM61" s="367"/>
      <c r="CN61" s="367"/>
      <c r="CO61" s="368"/>
      <c r="CP61" s="368"/>
      <c r="CQ61" s="367"/>
      <c r="CR61" s="367"/>
      <c r="CS61" s="367"/>
      <c r="CT61" s="367"/>
      <c r="CU61" s="367"/>
      <c r="CV61" s="367"/>
      <c r="CW61" s="367"/>
      <c r="CX61" s="367"/>
      <c r="CY61" s="367"/>
      <c r="CZ61" s="367"/>
      <c r="DA61" s="368"/>
      <c r="DB61" s="368"/>
      <c r="DC61" s="368"/>
      <c r="DD61" s="369"/>
      <c r="DE61" s="363"/>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593</v>
      </c>
      <c r="BI63" s="370"/>
    </row>
    <row r="64" spans="1:109" ht="13" x14ac:dyDescent="0.2">
      <c r="B64" s="247"/>
      <c r="G64" s="358"/>
      <c r="I64" s="371"/>
      <c r="J64" s="371"/>
      <c r="K64" s="371"/>
      <c r="L64" s="371"/>
      <c r="M64" s="371"/>
      <c r="N64" s="372"/>
      <c r="AM64" s="358"/>
      <c r="AN64" s="358" t="s">
        <v>586</v>
      </c>
      <c r="AP64" s="359"/>
      <c r="AQ64" s="359"/>
      <c r="AR64" s="359"/>
      <c r="AY64" s="358"/>
      <c r="BA64" s="359"/>
      <c r="BB64" s="359"/>
      <c r="BC64" s="359"/>
      <c r="BK64" s="358"/>
      <c r="BM64" s="359"/>
      <c r="BN64" s="359"/>
      <c r="BO64" s="359"/>
      <c r="BW64" s="358"/>
      <c r="BY64" s="359"/>
      <c r="BZ64" s="359"/>
      <c r="CA64" s="359"/>
      <c r="CI64" s="358"/>
      <c r="CK64" s="359"/>
      <c r="CL64" s="359"/>
      <c r="CM64" s="359"/>
      <c r="CU64" s="358"/>
      <c r="CW64" s="359"/>
      <c r="CX64" s="359"/>
      <c r="CY64" s="359"/>
    </row>
    <row r="65" spans="2:107" ht="13" x14ac:dyDescent="0.2">
      <c r="B65" s="247"/>
      <c r="AN65" s="391" t="s">
        <v>594</v>
      </c>
      <c r="AO65" s="392"/>
      <c r="AP65" s="392"/>
      <c r="AQ65" s="392"/>
      <c r="AR65" s="392"/>
      <c r="AS65" s="392"/>
      <c r="AT65" s="392"/>
      <c r="AU65" s="392"/>
      <c r="AV65" s="392"/>
      <c r="AW65" s="392"/>
      <c r="AX65" s="392"/>
      <c r="AY65" s="392"/>
      <c r="AZ65" s="392"/>
      <c r="BA65" s="392"/>
      <c r="BB65" s="392"/>
      <c r="BC65" s="392"/>
      <c r="BD65" s="392"/>
      <c r="BE65" s="392"/>
      <c r="BF65" s="392"/>
      <c r="BG65" s="392"/>
      <c r="BH65" s="392"/>
      <c r="BI65" s="392"/>
      <c r="BJ65" s="392"/>
      <c r="BK65" s="392"/>
      <c r="BL65" s="392"/>
      <c r="BM65" s="392"/>
      <c r="BN65" s="392"/>
      <c r="BO65" s="392"/>
      <c r="BP65" s="392"/>
      <c r="BQ65" s="392"/>
      <c r="BR65" s="392"/>
      <c r="BS65" s="392"/>
      <c r="BT65" s="392"/>
      <c r="BU65" s="392"/>
      <c r="BV65" s="392"/>
      <c r="BW65" s="392"/>
      <c r="BX65" s="392"/>
      <c r="BY65" s="392"/>
      <c r="BZ65" s="392"/>
      <c r="CA65" s="392"/>
      <c r="CB65" s="392"/>
      <c r="CC65" s="392"/>
      <c r="CD65" s="392"/>
      <c r="CE65" s="392"/>
      <c r="CF65" s="392"/>
      <c r="CG65" s="392"/>
      <c r="CH65" s="392"/>
      <c r="CI65" s="392"/>
      <c r="CJ65" s="392"/>
      <c r="CK65" s="392"/>
      <c r="CL65" s="392"/>
      <c r="CM65" s="392"/>
      <c r="CN65" s="392"/>
      <c r="CO65" s="392"/>
      <c r="CP65" s="392"/>
      <c r="CQ65" s="392"/>
      <c r="CR65" s="392"/>
      <c r="CS65" s="392"/>
      <c r="CT65" s="392"/>
      <c r="CU65" s="392"/>
      <c r="CV65" s="392"/>
      <c r="CW65" s="392"/>
      <c r="CX65" s="392"/>
      <c r="CY65" s="392"/>
      <c r="CZ65" s="392"/>
      <c r="DA65" s="392"/>
      <c r="DB65" s="392"/>
      <c r="DC65" s="393"/>
    </row>
    <row r="66" spans="2:107" ht="13" x14ac:dyDescent="0.2">
      <c r="B66" s="247"/>
      <c r="AN66" s="394"/>
      <c r="AO66" s="395"/>
      <c r="AP66" s="395"/>
      <c r="AQ66" s="395"/>
      <c r="AR66" s="395"/>
      <c r="AS66" s="395"/>
      <c r="AT66" s="395"/>
      <c r="AU66" s="395"/>
      <c r="AV66" s="395"/>
      <c r="AW66" s="395"/>
      <c r="AX66" s="395"/>
      <c r="AY66" s="395"/>
      <c r="AZ66" s="395"/>
      <c r="BA66" s="395"/>
      <c r="BB66" s="395"/>
      <c r="BC66" s="395"/>
      <c r="BD66" s="395"/>
      <c r="BE66" s="395"/>
      <c r="BF66" s="395"/>
      <c r="BG66" s="395"/>
      <c r="BH66" s="395"/>
      <c r="BI66" s="395"/>
      <c r="BJ66" s="395"/>
      <c r="BK66" s="395"/>
      <c r="BL66" s="395"/>
      <c r="BM66" s="395"/>
      <c r="BN66" s="395"/>
      <c r="BO66" s="395"/>
      <c r="BP66" s="395"/>
      <c r="BQ66" s="395"/>
      <c r="BR66" s="395"/>
      <c r="BS66" s="395"/>
      <c r="BT66" s="395"/>
      <c r="BU66" s="395"/>
      <c r="BV66" s="395"/>
      <c r="BW66" s="395"/>
      <c r="BX66" s="395"/>
      <c r="BY66" s="395"/>
      <c r="BZ66" s="395"/>
      <c r="CA66" s="395"/>
      <c r="CB66" s="395"/>
      <c r="CC66" s="395"/>
      <c r="CD66" s="395"/>
      <c r="CE66" s="395"/>
      <c r="CF66" s="395"/>
      <c r="CG66" s="395"/>
      <c r="CH66" s="395"/>
      <c r="CI66" s="395"/>
      <c r="CJ66" s="395"/>
      <c r="CK66" s="395"/>
      <c r="CL66" s="395"/>
      <c r="CM66" s="395"/>
      <c r="CN66" s="395"/>
      <c r="CO66" s="395"/>
      <c r="CP66" s="395"/>
      <c r="CQ66" s="395"/>
      <c r="CR66" s="395"/>
      <c r="CS66" s="395"/>
      <c r="CT66" s="395"/>
      <c r="CU66" s="395"/>
      <c r="CV66" s="395"/>
      <c r="CW66" s="395"/>
      <c r="CX66" s="395"/>
      <c r="CY66" s="395"/>
      <c r="CZ66" s="395"/>
      <c r="DA66" s="395"/>
      <c r="DB66" s="395"/>
      <c r="DC66" s="396"/>
    </row>
    <row r="67" spans="2:107" ht="13" x14ac:dyDescent="0.2">
      <c r="B67" s="247"/>
      <c r="AN67" s="394"/>
      <c r="AO67" s="395"/>
      <c r="AP67" s="395"/>
      <c r="AQ67" s="395"/>
      <c r="AR67" s="395"/>
      <c r="AS67" s="395"/>
      <c r="AT67" s="395"/>
      <c r="AU67" s="395"/>
      <c r="AV67" s="395"/>
      <c r="AW67" s="395"/>
      <c r="AX67" s="395"/>
      <c r="AY67" s="395"/>
      <c r="AZ67" s="395"/>
      <c r="BA67" s="395"/>
      <c r="BB67" s="395"/>
      <c r="BC67" s="395"/>
      <c r="BD67" s="395"/>
      <c r="BE67" s="395"/>
      <c r="BF67" s="395"/>
      <c r="BG67" s="395"/>
      <c r="BH67" s="395"/>
      <c r="BI67" s="395"/>
      <c r="BJ67" s="395"/>
      <c r="BK67" s="395"/>
      <c r="BL67" s="395"/>
      <c r="BM67" s="395"/>
      <c r="BN67" s="395"/>
      <c r="BO67" s="395"/>
      <c r="BP67" s="395"/>
      <c r="BQ67" s="395"/>
      <c r="BR67" s="395"/>
      <c r="BS67" s="395"/>
      <c r="BT67" s="395"/>
      <c r="BU67" s="395"/>
      <c r="BV67" s="395"/>
      <c r="BW67" s="395"/>
      <c r="BX67" s="395"/>
      <c r="BY67" s="395"/>
      <c r="BZ67" s="395"/>
      <c r="CA67" s="395"/>
      <c r="CB67" s="395"/>
      <c r="CC67" s="395"/>
      <c r="CD67" s="395"/>
      <c r="CE67" s="395"/>
      <c r="CF67" s="395"/>
      <c r="CG67" s="395"/>
      <c r="CH67" s="395"/>
      <c r="CI67" s="395"/>
      <c r="CJ67" s="395"/>
      <c r="CK67" s="395"/>
      <c r="CL67" s="395"/>
      <c r="CM67" s="395"/>
      <c r="CN67" s="395"/>
      <c r="CO67" s="395"/>
      <c r="CP67" s="395"/>
      <c r="CQ67" s="395"/>
      <c r="CR67" s="395"/>
      <c r="CS67" s="395"/>
      <c r="CT67" s="395"/>
      <c r="CU67" s="395"/>
      <c r="CV67" s="395"/>
      <c r="CW67" s="395"/>
      <c r="CX67" s="395"/>
      <c r="CY67" s="395"/>
      <c r="CZ67" s="395"/>
      <c r="DA67" s="395"/>
      <c r="DB67" s="395"/>
      <c r="DC67" s="396"/>
    </row>
    <row r="68" spans="2:107" ht="13" x14ac:dyDescent="0.2">
      <c r="B68" s="247"/>
      <c r="AN68" s="394"/>
      <c r="AO68" s="395"/>
      <c r="AP68" s="395"/>
      <c r="AQ68" s="395"/>
      <c r="AR68" s="395"/>
      <c r="AS68" s="395"/>
      <c r="AT68" s="395"/>
      <c r="AU68" s="395"/>
      <c r="AV68" s="395"/>
      <c r="AW68" s="395"/>
      <c r="AX68" s="395"/>
      <c r="AY68" s="395"/>
      <c r="AZ68" s="395"/>
      <c r="BA68" s="395"/>
      <c r="BB68" s="395"/>
      <c r="BC68" s="395"/>
      <c r="BD68" s="395"/>
      <c r="BE68" s="395"/>
      <c r="BF68" s="395"/>
      <c r="BG68" s="395"/>
      <c r="BH68" s="395"/>
      <c r="BI68" s="395"/>
      <c r="BJ68" s="395"/>
      <c r="BK68" s="395"/>
      <c r="BL68" s="395"/>
      <c r="BM68" s="395"/>
      <c r="BN68" s="395"/>
      <c r="BO68" s="395"/>
      <c r="BP68" s="395"/>
      <c r="BQ68" s="395"/>
      <c r="BR68" s="395"/>
      <c r="BS68" s="395"/>
      <c r="BT68" s="395"/>
      <c r="BU68" s="395"/>
      <c r="BV68" s="395"/>
      <c r="BW68" s="395"/>
      <c r="BX68" s="395"/>
      <c r="BY68" s="395"/>
      <c r="BZ68" s="395"/>
      <c r="CA68" s="395"/>
      <c r="CB68" s="395"/>
      <c r="CC68" s="395"/>
      <c r="CD68" s="395"/>
      <c r="CE68" s="395"/>
      <c r="CF68" s="395"/>
      <c r="CG68" s="395"/>
      <c r="CH68" s="395"/>
      <c r="CI68" s="395"/>
      <c r="CJ68" s="395"/>
      <c r="CK68" s="395"/>
      <c r="CL68" s="395"/>
      <c r="CM68" s="395"/>
      <c r="CN68" s="395"/>
      <c r="CO68" s="395"/>
      <c r="CP68" s="395"/>
      <c r="CQ68" s="395"/>
      <c r="CR68" s="395"/>
      <c r="CS68" s="395"/>
      <c r="CT68" s="395"/>
      <c r="CU68" s="395"/>
      <c r="CV68" s="395"/>
      <c r="CW68" s="395"/>
      <c r="CX68" s="395"/>
      <c r="CY68" s="395"/>
      <c r="CZ68" s="395"/>
      <c r="DA68" s="395"/>
      <c r="DB68" s="395"/>
      <c r="DC68" s="396"/>
    </row>
    <row r="69" spans="2:107" ht="13" x14ac:dyDescent="0.2">
      <c r="B69" s="247"/>
      <c r="AN69" s="397"/>
      <c r="AO69" s="398"/>
      <c r="AP69" s="398"/>
      <c r="AQ69" s="398"/>
      <c r="AR69" s="398"/>
      <c r="AS69" s="398"/>
      <c r="AT69" s="398"/>
      <c r="AU69" s="398"/>
      <c r="AV69" s="398"/>
      <c r="AW69" s="398"/>
      <c r="AX69" s="398"/>
      <c r="AY69" s="398"/>
      <c r="AZ69" s="398"/>
      <c r="BA69" s="398"/>
      <c r="BB69" s="398"/>
      <c r="BC69" s="398"/>
      <c r="BD69" s="398"/>
      <c r="BE69" s="398"/>
      <c r="BF69" s="398"/>
      <c r="BG69" s="398"/>
      <c r="BH69" s="398"/>
      <c r="BI69" s="398"/>
      <c r="BJ69" s="398"/>
      <c r="BK69" s="398"/>
      <c r="BL69" s="398"/>
      <c r="BM69" s="398"/>
      <c r="BN69" s="398"/>
      <c r="BO69" s="398"/>
      <c r="BP69" s="398"/>
      <c r="BQ69" s="398"/>
      <c r="BR69" s="398"/>
      <c r="BS69" s="398"/>
      <c r="BT69" s="398"/>
      <c r="BU69" s="398"/>
      <c r="BV69" s="398"/>
      <c r="BW69" s="398"/>
      <c r="BX69" s="398"/>
      <c r="BY69" s="398"/>
      <c r="BZ69" s="398"/>
      <c r="CA69" s="398"/>
      <c r="CB69" s="398"/>
      <c r="CC69" s="398"/>
      <c r="CD69" s="398"/>
      <c r="CE69" s="398"/>
      <c r="CF69" s="398"/>
      <c r="CG69" s="398"/>
      <c r="CH69" s="398"/>
      <c r="CI69" s="398"/>
      <c r="CJ69" s="398"/>
      <c r="CK69" s="398"/>
      <c r="CL69" s="398"/>
      <c r="CM69" s="398"/>
      <c r="CN69" s="398"/>
      <c r="CO69" s="398"/>
      <c r="CP69" s="398"/>
      <c r="CQ69" s="398"/>
      <c r="CR69" s="398"/>
      <c r="CS69" s="398"/>
      <c r="CT69" s="398"/>
      <c r="CU69" s="398"/>
      <c r="CV69" s="398"/>
      <c r="CW69" s="398"/>
      <c r="CX69" s="398"/>
      <c r="CY69" s="398"/>
      <c r="CZ69" s="398"/>
      <c r="DA69" s="398"/>
      <c r="DB69" s="398"/>
      <c r="DC69" s="399"/>
    </row>
    <row r="70" spans="2:107" ht="13" x14ac:dyDescent="0.2">
      <c r="B70" s="247"/>
      <c r="H70" s="373"/>
      <c r="I70" s="373"/>
      <c r="J70" s="374"/>
      <c r="K70" s="374"/>
      <c r="L70" s="375"/>
      <c r="M70" s="374"/>
      <c r="N70" s="375"/>
      <c r="AN70" s="360"/>
      <c r="AO70" s="360"/>
      <c r="AP70" s="360"/>
      <c r="AZ70" s="360"/>
      <c r="BA70" s="360"/>
      <c r="BB70" s="360"/>
      <c r="BL70" s="360"/>
      <c r="BM70" s="360"/>
      <c r="BN70" s="360"/>
      <c r="BX70" s="360"/>
      <c r="BY70" s="360"/>
      <c r="BZ70" s="360"/>
      <c r="CJ70" s="360"/>
      <c r="CK70" s="360"/>
      <c r="CL70" s="360"/>
      <c r="CV70" s="360"/>
      <c r="CW70" s="360"/>
      <c r="CX70" s="360"/>
    </row>
    <row r="71" spans="2:107" ht="13" x14ac:dyDescent="0.2">
      <c r="B71" s="247"/>
      <c r="G71" s="376"/>
      <c r="I71" s="377"/>
      <c r="J71" s="374"/>
      <c r="K71" s="374"/>
      <c r="L71" s="375"/>
      <c r="M71" s="374"/>
      <c r="N71" s="375"/>
      <c r="AM71" s="376"/>
      <c r="AN71" s="243" t="s">
        <v>588</v>
      </c>
    </row>
    <row r="72" spans="2:107" ht="13" x14ac:dyDescent="0.2">
      <c r="B72" s="247"/>
      <c r="G72" s="385"/>
      <c r="H72" s="385"/>
      <c r="I72" s="385"/>
      <c r="J72" s="385"/>
      <c r="K72" s="361"/>
      <c r="L72" s="361"/>
      <c r="M72" s="362"/>
      <c r="N72" s="362"/>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84" t="s">
        <v>539</v>
      </c>
      <c r="BQ72" s="384"/>
      <c r="BR72" s="384"/>
      <c r="BS72" s="384"/>
      <c r="BT72" s="384"/>
      <c r="BU72" s="384"/>
      <c r="BV72" s="384"/>
      <c r="BW72" s="384"/>
      <c r="BX72" s="384" t="s">
        <v>540</v>
      </c>
      <c r="BY72" s="384"/>
      <c r="BZ72" s="384"/>
      <c r="CA72" s="384"/>
      <c r="CB72" s="384"/>
      <c r="CC72" s="384"/>
      <c r="CD72" s="384"/>
      <c r="CE72" s="384"/>
      <c r="CF72" s="384" t="s">
        <v>541</v>
      </c>
      <c r="CG72" s="384"/>
      <c r="CH72" s="384"/>
      <c r="CI72" s="384"/>
      <c r="CJ72" s="384"/>
      <c r="CK72" s="384"/>
      <c r="CL72" s="384"/>
      <c r="CM72" s="384"/>
      <c r="CN72" s="384" t="s">
        <v>542</v>
      </c>
      <c r="CO72" s="384"/>
      <c r="CP72" s="384"/>
      <c r="CQ72" s="384"/>
      <c r="CR72" s="384"/>
      <c r="CS72" s="384"/>
      <c r="CT72" s="384"/>
      <c r="CU72" s="384"/>
      <c r="CV72" s="384" t="s">
        <v>543</v>
      </c>
      <c r="CW72" s="384"/>
      <c r="CX72" s="384"/>
      <c r="CY72" s="384"/>
      <c r="CZ72" s="384"/>
      <c r="DA72" s="384"/>
      <c r="DB72" s="384"/>
      <c r="DC72" s="384"/>
    </row>
    <row r="73" spans="2:107" ht="13" x14ac:dyDescent="0.2">
      <c r="B73" s="247"/>
      <c r="G73" s="387"/>
      <c r="H73" s="387"/>
      <c r="I73" s="387"/>
      <c r="J73" s="387"/>
      <c r="K73" s="383"/>
      <c r="L73" s="383"/>
      <c r="M73" s="383"/>
      <c r="N73" s="383"/>
      <c r="AM73" s="360"/>
      <c r="AN73" s="382" t="s">
        <v>589</v>
      </c>
      <c r="AO73" s="382"/>
      <c r="AP73" s="382"/>
      <c r="AQ73" s="382"/>
      <c r="AR73" s="382"/>
      <c r="AS73" s="382"/>
      <c r="AT73" s="382"/>
      <c r="AU73" s="382"/>
      <c r="AV73" s="382"/>
      <c r="AW73" s="382"/>
      <c r="AX73" s="382"/>
      <c r="AY73" s="382"/>
      <c r="AZ73" s="382"/>
      <c r="BA73" s="382"/>
      <c r="BB73" s="382" t="s">
        <v>590</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3" x14ac:dyDescent="0.2">
      <c r="B74" s="247"/>
      <c r="G74" s="387"/>
      <c r="H74" s="387"/>
      <c r="I74" s="387"/>
      <c r="J74" s="387"/>
      <c r="K74" s="383"/>
      <c r="L74" s="383"/>
      <c r="M74" s="383"/>
      <c r="N74" s="383"/>
      <c r="AM74" s="360"/>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87"/>
      <c r="H75" s="387"/>
      <c r="I75" s="385"/>
      <c r="J75" s="385"/>
      <c r="K75" s="386"/>
      <c r="L75" s="386"/>
      <c r="M75" s="386"/>
      <c r="N75" s="386"/>
      <c r="AM75" s="360"/>
      <c r="AN75" s="382"/>
      <c r="AO75" s="382"/>
      <c r="AP75" s="382"/>
      <c r="AQ75" s="382"/>
      <c r="AR75" s="382"/>
      <c r="AS75" s="382"/>
      <c r="AT75" s="382"/>
      <c r="AU75" s="382"/>
      <c r="AV75" s="382"/>
      <c r="AW75" s="382"/>
      <c r="AX75" s="382"/>
      <c r="AY75" s="382"/>
      <c r="AZ75" s="382"/>
      <c r="BA75" s="382"/>
      <c r="BB75" s="382" t="s">
        <v>595</v>
      </c>
      <c r="BC75" s="382"/>
      <c r="BD75" s="382"/>
      <c r="BE75" s="382"/>
      <c r="BF75" s="382"/>
      <c r="BG75" s="382"/>
      <c r="BH75" s="382"/>
      <c r="BI75" s="382"/>
      <c r="BJ75" s="382"/>
      <c r="BK75" s="382"/>
      <c r="BL75" s="382"/>
      <c r="BM75" s="382"/>
      <c r="BN75" s="382"/>
      <c r="BO75" s="382"/>
      <c r="BP75" s="379">
        <v>3.2</v>
      </c>
      <c r="BQ75" s="379"/>
      <c r="BR75" s="379"/>
      <c r="BS75" s="379"/>
      <c r="BT75" s="379"/>
      <c r="BU75" s="379"/>
      <c r="BV75" s="379"/>
      <c r="BW75" s="379"/>
      <c r="BX75" s="379">
        <v>2.7</v>
      </c>
      <c r="BY75" s="379"/>
      <c r="BZ75" s="379"/>
      <c r="CA75" s="379"/>
      <c r="CB75" s="379"/>
      <c r="CC75" s="379"/>
      <c r="CD75" s="379"/>
      <c r="CE75" s="379"/>
      <c r="CF75" s="379">
        <v>1.9</v>
      </c>
      <c r="CG75" s="379"/>
      <c r="CH75" s="379"/>
      <c r="CI75" s="379"/>
      <c r="CJ75" s="379"/>
      <c r="CK75" s="379"/>
      <c r="CL75" s="379"/>
      <c r="CM75" s="379"/>
      <c r="CN75" s="379">
        <v>1.6</v>
      </c>
      <c r="CO75" s="379"/>
      <c r="CP75" s="379"/>
      <c r="CQ75" s="379"/>
      <c r="CR75" s="379"/>
      <c r="CS75" s="379"/>
      <c r="CT75" s="379"/>
      <c r="CU75" s="379"/>
      <c r="CV75" s="379">
        <v>1.3</v>
      </c>
      <c r="CW75" s="379"/>
      <c r="CX75" s="379"/>
      <c r="CY75" s="379"/>
      <c r="CZ75" s="379"/>
      <c r="DA75" s="379"/>
      <c r="DB75" s="379"/>
      <c r="DC75" s="379"/>
    </row>
    <row r="76" spans="2:107" ht="13" x14ac:dyDescent="0.2">
      <c r="B76" s="247"/>
      <c r="G76" s="387"/>
      <c r="H76" s="387"/>
      <c r="I76" s="385"/>
      <c r="J76" s="385"/>
      <c r="K76" s="386"/>
      <c r="L76" s="386"/>
      <c r="M76" s="386"/>
      <c r="N76" s="386"/>
      <c r="AM76" s="360"/>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85"/>
      <c r="H77" s="385"/>
      <c r="I77" s="385"/>
      <c r="J77" s="385"/>
      <c r="K77" s="383"/>
      <c r="L77" s="383"/>
      <c r="M77" s="383"/>
      <c r="N77" s="383"/>
      <c r="AN77" s="384" t="s">
        <v>592</v>
      </c>
      <c r="AO77" s="384"/>
      <c r="AP77" s="384"/>
      <c r="AQ77" s="384"/>
      <c r="AR77" s="384"/>
      <c r="AS77" s="384"/>
      <c r="AT77" s="384"/>
      <c r="AU77" s="384"/>
      <c r="AV77" s="384"/>
      <c r="AW77" s="384"/>
      <c r="AX77" s="384"/>
      <c r="AY77" s="384"/>
      <c r="AZ77" s="384"/>
      <c r="BA77" s="384"/>
      <c r="BB77" s="382" t="s">
        <v>590</v>
      </c>
      <c r="BC77" s="382"/>
      <c r="BD77" s="382"/>
      <c r="BE77" s="382"/>
      <c r="BF77" s="382"/>
      <c r="BG77" s="382"/>
      <c r="BH77" s="382"/>
      <c r="BI77" s="382"/>
      <c r="BJ77" s="382"/>
      <c r="BK77" s="382"/>
      <c r="BL77" s="382"/>
      <c r="BM77" s="382"/>
      <c r="BN77" s="382"/>
      <c r="BO77" s="382"/>
      <c r="BP77" s="379">
        <v>31.5</v>
      </c>
      <c r="BQ77" s="379"/>
      <c r="BR77" s="379"/>
      <c r="BS77" s="379"/>
      <c r="BT77" s="379"/>
      <c r="BU77" s="379"/>
      <c r="BV77" s="379"/>
      <c r="BW77" s="379"/>
      <c r="BX77" s="379">
        <v>23.4</v>
      </c>
      <c r="BY77" s="379"/>
      <c r="BZ77" s="379"/>
      <c r="CA77" s="379"/>
      <c r="CB77" s="379"/>
      <c r="CC77" s="379"/>
      <c r="CD77" s="379"/>
      <c r="CE77" s="379"/>
      <c r="CF77" s="379">
        <v>18.2</v>
      </c>
      <c r="CG77" s="379"/>
      <c r="CH77" s="379"/>
      <c r="CI77" s="379"/>
      <c r="CJ77" s="379"/>
      <c r="CK77" s="379"/>
      <c r="CL77" s="379"/>
      <c r="CM77" s="379"/>
      <c r="CN77" s="379">
        <v>17.100000000000001</v>
      </c>
      <c r="CO77" s="379"/>
      <c r="CP77" s="379"/>
      <c r="CQ77" s="379"/>
      <c r="CR77" s="379"/>
      <c r="CS77" s="379"/>
      <c r="CT77" s="379"/>
      <c r="CU77" s="379"/>
      <c r="CV77" s="379">
        <v>16.600000000000001</v>
      </c>
      <c r="CW77" s="379"/>
      <c r="CX77" s="379"/>
      <c r="CY77" s="379"/>
      <c r="CZ77" s="379"/>
      <c r="DA77" s="379"/>
      <c r="DB77" s="379"/>
      <c r="DC77" s="379"/>
    </row>
    <row r="78" spans="2:107" ht="13" x14ac:dyDescent="0.2">
      <c r="B78" s="247"/>
      <c r="G78" s="385"/>
      <c r="H78" s="385"/>
      <c r="I78" s="385"/>
      <c r="J78" s="385"/>
      <c r="K78" s="383"/>
      <c r="L78" s="383"/>
      <c r="M78" s="383"/>
      <c r="N78" s="383"/>
      <c r="AN78" s="384"/>
      <c r="AO78" s="384"/>
      <c r="AP78" s="384"/>
      <c r="AQ78" s="384"/>
      <c r="AR78" s="384"/>
      <c r="AS78" s="384"/>
      <c r="AT78" s="384"/>
      <c r="AU78" s="384"/>
      <c r="AV78" s="384"/>
      <c r="AW78" s="384"/>
      <c r="AX78" s="384"/>
      <c r="AY78" s="384"/>
      <c r="AZ78" s="384"/>
      <c r="BA78" s="384"/>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85"/>
      <c r="H79" s="385"/>
      <c r="I79" s="380"/>
      <c r="J79" s="380"/>
      <c r="K79" s="381"/>
      <c r="L79" s="381"/>
      <c r="M79" s="381"/>
      <c r="N79" s="381"/>
      <c r="AN79" s="384"/>
      <c r="AO79" s="384"/>
      <c r="AP79" s="384"/>
      <c r="AQ79" s="384"/>
      <c r="AR79" s="384"/>
      <c r="AS79" s="384"/>
      <c r="AT79" s="384"/>
      <c r="AU79" s="384"/>
      <c r="AV79" s="384"/>
      <c r="AW79" s="384"/>
      <c r="AX79" s="384"/>
      <c r="AY79" s="384"/>
      <c r="AZ79" s="384"/>
      <c r="BA79" s="384"/>
      <c r="BB79" s="382" t="s">
        <v>595</v>
      </c>
      <c r="BC79" s="382"/>
      <c r="BD79" s="382"/>
      <c r="BE79" s="382"/>
      <c r="BF79" s="382"/>
      <c r="BG79" s="382"/>
      <c r="BH79" s="382"/>
      <c r="BI79" s="382"/>
      <c r="BJ79" s="382"/>
      <c r="BK79" s="382"/>
      <c r="BL79" s="382"/>
      <c r="BM79" s="382"/>
      <c r="BN79" s="382"/>
      <c r="BO79" s="382"/>
      <c r="BP79" s="379">
        <v>5.4</v>
      </c>
      <c r="BQ79" s="379"/>
      <c r="BR79" s="379"/>
      <c r="BS79" s="379"/>
      <c r="BT79" s="379"/>
      <c r="BU79" s="379"/>
      <c r="BV79" s="379"/>
      <c r="BW79" s="379"/>
      <c r="BX79" s="379">
        <v>5.2</v>
      </c>
      <c r="BY79" s="379"/>
      <c r="BZ79" s="379"/>
      <c r="CA79" s="379"/>
      <c r="CB79" s="379"/>
      <c r="CC79" s="379"/>
      <c r="CD79" s="379"/>
      <c r="CE79" s="379"/>
      <c r="CF79" s="379">
        <v>5.2</v>
      </c>
      <c r="CG79" s="379"/>
      <c r="CH79" s="379"/>
      <c r="CI79" s="379"/>
      <c r="CJ79" s="379"/>
      <c r="CK79" s="379"/>
      <c r="CL79" s="379"/>
      <c r="CM79" s="379"/>
      <c r="CN79" s="379">
        <v>5.2</v>
      </c>
      <c r="CO79" s="379"/>
      <c r="CP79" s="379"/>
      <c r="CQ79" s="379"/>
      <c r="CR79" s="379"/>
      <c r="CS79" s="379"/>
      <c r="CT79" s="379"/>
      <c r="CU79" s="379"/>
      <c r="CV79" s="379">
        <v>5.2</v>
      </c>
      <c r="CW79" s="379"/>
      <c r="CX79" s="379"/>
      <c r="CY79" s="379"/>
      <c r="CZ79" s="379"/>
      <c r="DA79" s="379"/>
      <c r="DB79" s="379"/>
      <c r="DC79" s="379"/>
    </row>
    <row r="80" spans="2:107" ht="13" x14ac:dyDescent="0.2">
      <c r="B80" s="247"/>
      <c r="G80" s="385"/>
      <c r="H80" s="385"/>
      <c r="I80" s="380"/>
      <c r="J80" s="380"/>
      <c r="K80" s="381"/>
      <c r="L80" s="381"/>
      <c r="M80" s="381"/>
      <c r="N80" s="381"/>
      <c r="AN80" s="384"/>
      <c r="AO80" s="384"/>
      <c r="AP80" s="384"/>
      <c r="AQ80" s="384"/>
      <c r="AR80" s="384"/>
      <c r="AS80" s="384"/>
      <c r="AT80" s="384"/>
      <c r="AU80" s="384"/>
      <c r="AV80" s="384"/>
      <c r="AW80" s="384"/>
      <c r="AX80" s="384"/>
      <c r="AY80" s="384"/>
      <c r="AZ80" s="384"/>
      <c r="BA80" s="384"/>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8"/>
      <c r="L82" s="378"/>
      <c r="M82" s="378"/>
      <c r="N82" s="378"/>
      <c r="AQ82" s="378"/>
      <c r="AR82" s="378"/>
      <c r="AS82" s="378"/>
      <c r="AT82" s="378"/>
      <c r="BC82" s="378"/>
      <c r="BD82" s="378"/>
      <c r="BE82" s="378"/>
      <c r="BF82" s="378"/>
      <c r="BO82" s="378"/>
      <c r="BP82" s="378"/>
      <c r="BQ82" s="378"/>
      <c r="BR82" s="378"/>
      <c r="CA82" s="378"/>
      <c r="CB82" s="378"/>
      <c r="CC82" s="378"/>
      <c r="CD82" s="378"/>
      <c r="CM82" s="378"/>
      <c r="CN82" s="378"/>
      <c r="CO82" s="378"/>
      <c r="CP82" s="378"/>
      <c r="CY82" s="378"/>
      <c r="CZ82" s="378"/>
      <c r="DA82" s="378"/>
      <c r="DB82" s="378"/>
      <c r="DC82" s="378"/>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Igk93WDMq+UgmcMPZqzxsbeBix5E4XyVSLduseYBTgkumZSVMibit7lylUUm1Ziq5YoyJJXJj4ymdsCyuwCxg==" saltValue="LufmYlqNjmZNGUwZk5xFn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C067-B9E3-422E-9493-E6E666C41822}">
  <sheetPr>
    <pageSetUpPr fitToPage="1"/>
  </sheetPr>
  <dimension ref="A1:DR125"/>
  <sheetViews>
    <sheetView showGridLines="0" zoomScale="85" zoomScaleNormal="85" zoomScaleSheetLayoutView="70" workbookViewId="0">
      <selection activeCell="BT40" sqref="BT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489</v>
      </c>
    </row>
  </sheetData>
  <sheetProtection algorithmName="SHA-512" hashValue="UD39S81q7DSAjtxH6hVFqiSOM/XXPW9nHeRstTfUiVeNed3xH71ZIxSoPdtXN6m5U/WglOoamCYWdUxtEQOrWQ==" saltValue="iHWI/6ZusJcxLx9d+gxb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DD730-F4E1-4C28-A8CE-4CD0514D989E}">
  <sheetPr>
    <pageSetUpPr fitToPage="1"/>
  </sheetPr>
  <dimension ref="A1:DR125"/>
  <sheetViews>
    <sheetView showGridLines="0" zoomScaleNormal="100" zoomScaleSheetLayoutView="55" workbookViewId="0">
      <selection activeCell="BT40" sqref="BT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489</v>
      </c>
    </row>
  </sheetData>
  <sheetProtection algorithmName="SHA-512" hashValue="q7MobWt1oyj/9KjI25jfUwujXtwFSLdPHSDMrIRbxecvNFwlItDcgc2z4KxpWCmpUvB9lEll8esDrwzeiUBRGA==" saltValue="NCnOsgy6STgVRUowr2F9V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538</v>
      </c>
      <c r="G2" s="137"/>
      <c r="H2" s="138"/>
    </row>
    <row r="3" spans="1:8" x14ac:dyDescent="0.2">
      <c r="A3" s="134" t="s">
        <v>531</v>
      </c>
      <c r="B3" s="139"/>
      <c r="C3" s="140"/>
      <c r="D3" s="141">
        <v>33004</v>
      </c>
      <c r="E3" s="142"/>
      <c r="F3" s="143">
        <v>52191</v>
      </c>
      <c r="G3" s="144"/>
      <c r="H3" s="145"/>
    </row>
    <row r="4" spans="1:8" x14ac:dyDescent="0.2">
      <c r="A4" s="146"/>
      <c r="B4" s="147"/>
      <c r="C4" s="148"/>
      <c r="D4" s="149">
        <v>14631</v>
      </c>
      <c r="E4" s="150"/>
      <c r="F4" s="151">
        <v>26807</v>
      </c>
      <c r="G4" s="152"/>
      <c r="H4" s="153"/>
    </row>
    <row r="5" spans="1:8" x14ac:dyDescent="0.2">
      <c r="A5" s="134" t="s">
        <v>533</v>
      </c>
      <c r="B5" s="139"/>
      <c r="C5" s="140"/>
      <c r="D5" s="141">
        <v>48479</v>
      </c>
      <c r="E5" s="142"/>
      <c r="F5" s="143">
        <v>48105</v>
      </c>
      <c r="G5" s="144"/>
      <c r="H5" s="145"/>
    </row>
    <row r="6" spans="1:8" x14ac:dyDescent="0.2">
      <c r="A6" s="146"/>
      <c r="B6" s="147"/>
      <c r="C6" s="148"/>
      <c r="D6" s="149">
        <v>19396</v>
      </c>
      <c r="E6" s="150"/>
      <c r="F6" s="151">
        <v>24072</v>
      </c>
      <c r="G6" s="152"/>
      <c r="H6" s="153"/>
    </row>
    <row r="7" spans="1:8" x14ac:dyDescent="0.2">
      <c r="A7" s="134" t="s">
        <v>534</v>
      </c>
      <c r="B7" s="139"/>
      <c r="C7" s="140"/>
      <c r="D7" s="141">
        <v>65876</v>
      </c>
      <c r="E7" s="142"/>
      <c r="F7" s="143">
        <v>47446</v>
      </c>
      <c r="G7" s="144"/>
      <c r="H7" s="145"/>
    </row>
    <row r="8" spans="1:8" x14ac:dyDescent="0.2">
      <c r="A8" s="146"/>
      <c r="B8" s="147"/>
      <c r="C8" s="148"/>
      <c r="D8" s="149">
        <v>30792</v>
      </c>
      <c r="E8" s="150"/>
      <c r="F8" s="151">
        <v>24371</v>
      </c>
      <c r="G8" s="152"/>
      <c r="H8" s="153"/>
    </row>
    <row r="9" spans="1:8" x14ac:dyDescent="0.2">
      <c r="A9" s="134" t="s">
        <v>535</v>
      </c>
      <c r="B9" s="139"/>
      <c r="C9" s="140"/>
      <c r="D9" s="141">
        <v>54136</v>
      </c>
      <c r="E9" s="142"/>
      <c r="F9" s="143">
        <v>48387</v>
      </c>
      <c r="G9" s="144"/>
      <c r="H9" s="145"/>
    </row>
    <row r="10" spans="1:8" x14ac:dyDescent="0.2">
      <c r="A10" s="146"/>
      <c r="B10" s="147"/>
      <c r="C10" s="148"/>
      <c r="D10" s="149">
        <v>24382</v>
      </c>
      <c r="E10" s="150"/>
      <c r="F10" s="151">
        <v>25592</v>
      </c>
      <c r="G10" s="152"/>
      <c r="H10" s="153"/>
    </row>
    <row r="11" spans="1:8" x14ac:dyDescent="0.2">
      <c r="A11" s="134" t="s">
        <v>536</v>
      </c>
      <c r="B11" s="139"/>
      <c r="C11" s="140"/>
      <c r="D11" s="141">
        <v>84089</v>
      </c>
      <c r="E11" s="142"/>
      <c r="F11" s="143">
        <v>49684</v>
      </c>
      <c r="G11" s="144"/>
      <c r="H11" s="145"/>
    </row>
    <row r="12" spans="1:8" x14ac:dyDescent="0.2">
      <c r="A12" s="146"/>
      <c r="B12" s="147"/>
      <c r="C12" s="154"/>
      <c r="D12" s="149">
        <v>41730</v>
      </c>
      <c r="E12" s="150"/>
      <c r="F12" s="151">
        <v>28303</v>
      </c>
      <c r="G12" s="152"/>
      <c r="H12" s="153"/>
    </row>
    <row r="13" spans="1:8" x14ac:dyDescent="0.2">
      <c r="A13" s="134"/>
      <c r="B13" s="139"/>
      <c r="C13" s="140"/>
      <c r="D13" s="141">
        <v>57117</v>
      </c>
      <c r="E13" s="142"/>
      <c r="F13" s="143">
        <v>49163</v>
      </c>
      <c r="G13" s="155"/>
      <c r="H13" s="145"/>
    </row>
    <row r="14" spans="1:8" x14ac:dyDescent="0.2">
      <c r="A14" s="146"/>
      <c r="B14" s="147"/>
      <c r="C14" s="148"/>
      <c r="D14" s="149">
        <v>26186</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8.6199999999999992</v>
      </c>
      <c r="C19" s="156">
        <f>ROUND(VALUE(SUBSTITUTE(実質収支比率等に係る経年分析!G$48,"▲","-")),2)</f>
        <v>9.43</v>
      </c>
      <c r="D19" s="156">
        <f>ROUND(VALUE(SUBSTITUTE(実質収支比率等に係る経年分析!H$48,"▲","-")),2)</f>
        <v>9.2899999999999991</v>
      </c>
      <c r="E19" s="156">
        <f>ROUND(VALUE(SUBSTITUTE(実質収支比率等に係る経年分析!I$48,"▲","-")),2)</f>
        <v>9.24</v>
      </c>
      <c r="F19" s="156">
        <f>ROUND(VALUE(SUBSTITUTE(実質収支比率等に係る経年分析!J$48,"▲","-")),2)</f>
        <v>8.16</v>
      </c>
    </row>
    <row r="20" spans="1:11" x14ac:dyDescent="0.2">
      <c r="A20" s="156" t="s">
        <v>53</v>
      </c>
      <c r="B20" s="156">
        <f>ROUND(VALUE(SUBSTITUTE(実質収支比率等に係る経年分析!F$47,"▲","-")),2)</f>
        <v>17.940000000000001</v>
      </c>
      <c r="C20" s="156">
        <f>ROUND(VALUE(SUBSTITUTE(実質収支比率等に係る経年分析!G$47,"▲","-")),2)</f>
        <v>21.29</v>
      </c>
      <c r="D20" s="156">
        <f>ROUND(VALUE(SUBSTITUTE(実質収支比率等に係る経年分析!H$47,"▲","-")),2)</f>
        <v>22.58</v>
      </c>
      <c r="E20" s="156">
        <f>ROUND(VALUE(SUBSTITUTE(実質収支比率等に係る経年分析!I$47,"▲","-")),2)</f>
        <v>22.29</v>
      </c>
      <c r="F20" s="156">
        <f>ROUND(VALUE(SUBSTITUTE(実質収支比率等に係る経年分析!J$47,"▲","-")),2)</f>
        <v>17.7</v>
      </c>
    </row>
    <row r="21" spans="1:11" x14ac:dyDescent="0.2">
      <c r="A21" s="156" t="s">
        <v>54</v>
      </c>
      <c r="B21" s="156">
        <f>IF(ISNUMBER(VALUE(SUBSTITUTE(実質収支比率等に係る経年分析!F$49,"▲","-"))),ROUND(VALUE(SUBSTITUTE(実質収支比率等に係る経年分析!F$49,"▲","-")),2),NA())</f>
        <v>4.38</v>
      </c>
      <c r="C21" s="156">
        <f>IF(ISNUMBER(VALUE(SUBSTITUTE(実質収支比率等に係る経年分析!G$49,"▲","-"))),ROUND(VALUE(SUBSTITUTE(実質収支比率等に係る経年分析!G$49,"▲","-")),2),NA())</f>
        <v>5.2</v>
      </c>
      <c r="D21" s="156">
        <f>IF(ISNUMBER(VALUE(SUBSTITUTE(実質収支比率等に係る経年分析!H$49,"▲","-"))),ROUND(VALUE(SUBSTITUTE(実質収支比率等に係る経年分析!H$49,"▲","-")),2),NA())</f>
        <v>0.49</v>
      </c>
      <c r="E21" s="156">
        <f>IF(ISNUMBER(VALUE(SUBSTITUTE(実質収支比率等に係る経年分析!I$49,"▲","-"))),ROUND(VALUE(SUBSTITUTE(実質収支比率等に係る経年分析!I$49,"▲","-")),2),NA())</f>
        <v>0.27</v>
      </c>
      <c r="F21" s="156">
        <f>IF(ISNUMBER(VALUE(SUBSTITUTE(実質収支比率等に係る経年分析!J$49,"▲","-"))),ROUND(VALUE(SUBSTITUTE(実質収支比率等に係る経年分析!J$49,"▲","-")),2),NA())</f>
        <v>-4.8099999999999996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0.18</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母子父子寡婦福祉資金貸付金特別会計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熱海温泉事業特別会計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0.57999999999999996</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0.57999999999999996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1.1499999999999999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1.0900000000000001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0.64</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1.1100000000000001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1.0900000000000001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8.6300000000000008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9.4499999999999993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9.2200000000000006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11745</v>
      </c>
      <c r="E42" s="158"/>
      <c r="F42" s="158"/>
      <c r="G42" s="158">
        <f>'実質公債費比率（分子）の構造'!L$52</f>
        <v>11607</v>
      </c>
      <c r="H42" s="158"/>
      <c r="I42" s="158"/>
      <c r="J42" s="158">
        <f>'実質公債費比率（分子）の構造'!M$52</f>
        <v>11143</v>
      </c>
      <c r="K42" s="158"/>
      <c r="L42" s="158"/>
      <c r="M42" s="158">
        <f>'実質公債費比率（分子）の構造'!N$52</f>
        <v>11127</v>
      </c>
      <c r="N42" s="158"/>
      <c r="O42" s="158"/>
      <c r="P42" s="158">
        <f>'実質公債費比率（分子）の構造'!O$52</f>
        <v>11098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64</v>
      </c>
      <c r="C44" s="158"/>
      <c r="D44" s="158"/>
      <c r="E44" s="158">
        <f>'実質公債費比率（分子）の構造'!L$50</f>
        <v>94</v>
      </c>
      <c r="F44" s="158"/>
      <c r="G44" s="158"/>
      <c r="H44" s="158">
        <f>'実質公債費比率（分子）の構造'!M$50</f>
        <v>139</v>
      </c>
      <c r="I44" s="158"/>
      <c r="J44" s="158"/>
      <c r="K44" s="158">
        <f>'実質公債費比率（分子）の構造'!N$50</f>
        <v>200</v>
      </c>
      <c r="L44" s="158"/>
      <c r="M44" s="158"/>
      <c r="N44" s="158">
        <f>'実質公債費比率（分子）の構造'!O$50</f>
        <v>155</v>
      </c>
      <c r="O44" s="158"/>
      <c r="P44" s="158"/>
    </row>
    <row r="45" spans="1:16" x14ac:dyDescent="0.2">
      <c r="A45" s="158" t="s">
        <v>63</v>
      </c>
      <c r="B45" s="158">
        <f>'実質公債費比率（分子）の構造'!K$49</f>
        <v>152</v>
      </c>
      <c r="C45" s="158"/>
      <c r="D45" s="158"/>
      <c r="E45" s="158">
        <f>'実質公債費比率（分子）の構造'!L$49</f>
        <v>138</v>
      </c>
      <c r="F45" s="158"/>
      <c r="G45" s="158"/>
      <c r="H45" s="158">
        <f>'実質公債費比率（分子）の構造'!M$49</f>
        <v>152</v>
      </c>
      <c r="I45" s="158"/>
      <c r="J45" s="158"/>
      <c r="K45" s="158">
        <f>'実質公債費比率（分子）の構造'!N$49</f>
        <v>105</v>
      </c>
      <c r="L45" s="158"/>
      <c r="M45" s="158"/>
      <c r="N45" s="158">
        <f>'実質公債費比率（分子）の構造'!O$49</f>
        <v>95</v>
      </c>
      <c r="O45" s="158"/>
      <c r="P45" s="158"/>
    </row>
    <row r="46" spans="1:16" x14ac:dyDescent="0.2">
      <c r="A46" s="158" t="s">
        <v>64</v>
      </c>
      <c r="B46" s="158">
        <f>'実質公債費比率（分子）の構造'!K$48</f>
        <v>3790</v>
      </c>
      <c r="C46" s="158"/>
      <c r="D46" s="158"/>
      <c r="E46" s="158">
        <f>'実質公債費比率（分子）の構造'!L$48</f>
        <v>3840</v>
      </c>
      <c r="F46" s="158"/>
      <c r="G46" s="158"/>
      <c r="H46" s="158">
        <f>'実質公債費比率（分子）の構造'!M$48</f>
        <v>3416</v>
      </c>
      <c r="I46" s="158"/>
      <c r="J46" s="158"/>
      <c r="K46" s="158">
        <f>'実質公債費比率（分子）の構造'!N$48</f>
        <v>3528</v>
      </c>
      <c r="L46" s="158"/>
      <c r="M46" s="158"/>
      <c r="N46" s="158">
        <f>'実質公債費比率（分子）の構造'!O$48</f>
        <v>3631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9147</v>
      </c>
      <c r="C49" s="158"/>
      <c r="D49" s="158"/>
      <c r="E49" s="158">
        <f>'実質公債費比率（分子）の構造'!L$45</f>
        <v>8887</v>
      </c>
      <c r="F49" s="158"/>
      <c r="G49" s="158"/>
      <c r="H49" s="158">
        <f>'実質公債費比率（分子）の構造'!M$45</f>
        <v>8438</v>
      </c>
      <c r="I49" s="158"/>
      <c r="J49" s="158"/>
      <c r="K49" s="158">
        <f>'実質公債費比率（分子）の構造'!N$45</f>
        <v>8142</v>
      </c>
      <c r="L49" s="158"/>
      <c r="M49" s="158"/>
      <c r="N49" s="158">
        <f>'実質公債費比率（分子）の構造'!O$45</f>
        <v>7972</v>
      </c>
      <c r="O49" s="158"/>
      <c r="P49" s="158"/>
    </row>
    <row r="50" spans="1:16" x14ac:dyDescent="0.2">
      <c r="A50" s="158" t="s">
        <v>67</v>
      </c>
      <c r="B50" s="158" t="e">
        <f>NA()</f>
        <v>#N/A</v>
      </c>
      <c r="C50" s="158">
        <f>IF(ISNUMBER('実質公債費比率（分子）の構造'!K$53),'実質公債費比率（分子）の構造'!K$53,NA())</f>
        <v>1408</v>
      </c>
      <c r="D50" s="158" t="e">
        <f>NA()</f>
        <v>#N/A</v>
      </c>
      <c r="E50" s="158" t="e">
        <f>NA()</f>
        <v>#N/A</v>
      </c>
      <c r="F50" s="158">
        <f>IF(ISNUMBER('実質公債費比率（分子）の構造'!L$53),'実質公債費比率（分子）の構造'!L$53,NA())</f>
        <v>1352</v>
      </c>
      <c r="G50" s="158" t="e">
        <f>NA()</f>
        <v>#N/A</v>
      </c>
      <c r="H50" s="158" t="e">
        <f>NA()</f>
        <v>#N/A</v>
      </c>
      <c r="I50" s="158">
        <f>IF(ISNUMBER('実質公債費比率（分子）の構造'!M$53),'実質公債費比率（分子）の構造'!M$53,NA())</f>
        <v>1002</v>
      </c>
      <c r="J50" s="158" t="e">
        <f>NA()</f>
        <v>#N/A</v>
      </c>
      <c r="K50" s="158" t="e">
        <f>NA()</f>
        <v>#N/A</v>
      </c>
      <c r="L50" s="158">
        <f>IF(ISNUMBER('実質公債費比率（分子）の構造'!N$53),'実質公債費比率（分子）の構造'!N$53,NA())</f>
        <v>848</v>
      </c>
      <c r="M50" s="158" t="e">
        <f>NA()</f>
        <v>#N/A</v>
      </c>
      <c r="N50" s="158" t="e">
        <f>NA()</f>
        <v>#N/A</v>
      </c>
      <c r="O50" s="158">
        <f>IF(ISNUMBER('実質公債費比率（分子）の構造'!O$53),'実質公債費比率（分子）の構造'!O$53,NA())</f>
        <v>755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105436</v>
      </c>
      <c r="E56" s="157"/>
      <c r="F56" s="157"/>
      <c r="G56" s="157">
        <f>'将来負担比率（分子）の構造'!J$52</f>
        <v>105576</v>
      </c>
      <c r="H56" s="157"/>
      <c r="I56" s="157"/>
      <c r="J56" s="157">
        <f>'将来負担比率（分子）の構造'!K$52</f>
        <v>104694</v>
      </c>
      <c r="K56" s="157"/>
      <c r="L56" s="157"/>
      <c r="M56" s="157">
        <f>'将来負担比率（分子）の構造'!L$52</f>
        <v>105789</v>
      </c>
      <c r="N56" s="157"/>
      <c r="O56" s="157"/>
      <c r="P56" s="157">
        <f>'将来負担比率（分子）の構造'!M$52</f>
        <v>102720</v>
      </c>
    </row>
    <row r="57" spans="1:16" x14ac:dyDescent="0.2">
      <c r="A57" s="157" t="s">
        <v>42</v>
      </c>
      <c r="B57" s="157"/>
      <c r="C57" s="157"/>
      <c r="D57" s="157">
        <f>'将来負担比率（分子）の構造'!I$51</f>
        <v>21150</v>
      </c>
      <c r="E57" s="157"/>
      <c r="F57" s="157"/>
      <c r="G57" s="157">
        <f>'将来負担比率（分子）の構造'!J$51</f>
        <v>29977</v>
      </c>
      <c r="H57" s="157"/>
      <c r="I57" s="157"/>
      <c r="J57" s="157">
        <f>'将来負担比率（分子）の構造'!K$51</f>
        <v>29052</v>
      </c>
      <c r="K57" s="157"/>
      <c r="L57" s="157"/>
      <c r="M57" s="157">
        <f>'将来負担比率（分子）の構造'!L$51</f>
        <v>29221</v>
      </c>
      <c r="N57" s="157"/>
      <c r="O57" s="157"/>
      <c r="P57" s="157">
        <f>'将来負担比率（分子）の構造'!M$51</f>
        <v>29078</v>
      </c>
    </row>
    <row r="58" spans="1:16" x14ac:dyDescent="0.2">
      <c r="A58" s="157" t="s">
        <v>41</v>
      </c>
      <c r="B58" s="157"/>
      <c r="C58" s="157"/>
      <c r="D58" s="157">
        <f>'将来負担比率（分子）の構造'!I$50</f>
        <v>25953</v>
      </c>
      <c r="E58" s="157"/>
      <c r="F58" s="157"/>
      <c r="G58" s="157">
        <f>'将来負担比率（分子）の構造'!J$50</f>
        <v>31081</v>
      </c>
      <c r="H58" s="157"/>
      <c r="I58" s="157"/>
      <c r="J58" s="157">
        <f>'将来負担比率（分子）の構造'!K$50</f>
        <v>31837</v>
      </c>
      <c r="K58" s="157"/>
      <c r="L58" s="157"/>
      <c r="M58" s="157">
        <f>'将来負担比率（分子）の構造'!L$50</f>
        <v>36368</v>
      </c>
      <c r="N58" s="157"/>
      <c r="O58" s="157"/>
      <c r="P58" s="157">
        <f>'将来負担比率（分子）の構造'!M$50</f>
        <v>34926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15137</v>
      </c>
      <c r="C62" s="157"/>
      <c r="D62" s="157"/>
      <c r="E62" s="157">
        <f>'将来負担比率（分子）の構造'!J$45</f>
        <v>15054</v>
      </c>
      <c r="F62" s="157"/>
      <c r="G62" s="157"/>
      <c r="H62" s="157">
        <f>'将来負担比率（分子）の構造'!K$45</f>
        <v>15077</v>
      </c>
      <c r="I62" s="157"/>
      <c r="J62" s="157"/>
      <c r="K62" s="157">
        <f>'将来負担比率（分子）の構造'!L$45</f>
        <v>15911</v>
      </c>
      <c r="L62" s="157"/>
      <c r="M62" s="157"/>
      <c r="N62" s="157">
        <f>'将来負担比率（分子）の構造'!M$45</f>
        <v>15619</v>
      </c>
      <c r="O62" s="157"/>
      <c r="P62" s="157"/>
    </row>
    <row r="63" spans="1:16" x14ac:dyDescent="0.2">
      <c r="A63" s="157" t="s">
        <v>34</v>
      </c>
      <c r="B63" s="157">
        <f>'将来負担比率（分子）の構造'!I$44</f>
        <v>437</v>
      </c>
      <c r="C63" s="157"/>
      <c r="D63" s="157"/>
      <c r="E63" s="157">
        <f>'将来負担比率（分子）の構造'!J$44</f>
        <v>422</v>
      </c>
      <c r="F63" s="157"/>
      <c r="G63" s="157"/>
      <c r="H63" s="157">
        <f>'将来負担比率（分子）の構造'!K$44</f>
        <v>563</v>
      </c>
      <c r="I63" s="157"/>
      <c r="J63" s="157"/>
      <c r="K63" s="157">
        <f>'将来負担比率（分子）の構造'!L$44</f>
        <v>473</v>
      </c>
      <c r="L63" s="157"/>
      <c r="M63" s="157"/>
      <c r="N63" s="157">
        <f>'将来負担比率（分子）の構造'!M$44</f>
        <v>807</v>
      </c>
      <c r="O63" s="157"/>
      <c r="P63" s="157"/>
    </row>
    <row r="64" spans="1:16" x14ac:dyDescent="0.2">
      <c r="A64" s="157" t="s">
        <v>33</v>
      </c>
      <c r="B64" s="157">
        <f>'将来負担比率（分子）の構造'!I$43</f>
        <v>47626</v>
      </c>
      <c r="C64" s="157"/>
      <c r="D64" s="157"/>
      <c r="E64" s="157">
        <f>'将来負担比率（分子）の構造'!J$43</f>
        <v>49954</v>
      </c>
      <c r="F64" s="157"/>
      <c r="G64" s="157"/>
      <c r="H64" s="157">
        <f>'将来負担比率（分子）の構造'!K$43</f>
        <v>42772</v>
      </c>
      <c r="I64" s="157"/>
      <c r="J64" s="157"/>
      <c r="K64" s="157">
        <f>'将来負担比率（分子）の構造'!L$43</f>
        <v>41682</v>
      </c>
      <c r="L64" s="157"/>
      <c r="M64" s="157"/>
      <c r="N64" s="157">
        <f>'将来負担比率（分子）の構造'!M$43</f>
        <v>39623</v>
      </c>
      <c r="O64" s="157"/>
      <c r="P64" s="157"/>
    </row>
    <row r="65" spans="1:16" x14ac:dyDescent="0.2">
      <c r="A65" s="157" t="s">
        <v>32</v>
      </c>
      <c r="B65" s="157">
        <f>'将来負担比率（分子）の構造'!I$42</f>
        <v>351</v>
      </c>
      <c r="C65" s="157"/>
      <c r="D65" s="157"/>
      <c r="E65" s="157">
        <f>'将来負担比率（分子）の構造'!J$42</f>
        <v>292</v>
      </c>
      <c r="F65" s="157"/>
      <c r="G65" s="157"/>
      <c r="H65" s="157">
        <f>'将来負担比率（分子）の構造'!K$42</f>
        <v>232</v>
      </c>
      <c r="I65" s="157"/>
      <c r="J65" s="157"/>
      <c r="K65" s="157">
        <f>'将来負担比率（分子）の構造'!L$42</f>
        <v>173</v>
      </c>
      <c r="L65" s="157"/>
      <c r="M65" s="157"/>
      <c r="N65" s="157">
        <f>'将来負担比率（分子）の構造'!M$42</f>
        <v>684</v>
      </c>
      <c r="O65" s="157"/>
      <c r="P65" s="157"/>
    </row>
    <row r="66" spans="1:16" x14ac:dyDescent="0.2">
      <c r="A66" s="157" t="s">
        <v>31</v>
      </c>
      <c r="B66" s="157">
        <f>'将来負担比率（分子）の構造'!I$41</f>
        <v>83949</v>
      </c>
      <c r="C66" s="157"/>
      <c r="D66" s="157"/>
      <c r="E66" s="157">
        <f>'将来負担比率（分子）の構造'!J$41</f>
        <v>89094</v>
      </c>
      <c r="F66" s="157"/>
      <c r="G66" s="157"/>
      <c r="H66" s="157">
        <f>'将来負担比率（分子）の構造'!K$41</f>
        <v>92645</v>
      </c>
      <c r="I66" s="157"/>
      <c r="J66" s="157"/>
      <c r="K66" s="157">
        <f>'将来負担比率（分子）の構造'!L$41</f>
        <v>94490</v>
      </c>
      <c r="L66" s="157"/>
      <c r="M66" s="157"/>
      <c r="N66" s="157">
        <f>'将来負担比率（分子）の構造'!M$41</f>
        <v>100542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16177</v>
      </c>
      <c r="C72" s="161">
        <f>基金残高に係る経年分析!G55</f>
        <v>16277</v>
      </c>
      <c r="D72" s="161">
        <f>基金残高に係る経年分析!H55</f>
        <v>13289</v>
      </c>
    </row>
    <row r="73" spans="1:16" x14ac:dyDescent="0.2">
      <c r="A73" s="160" t="s">
        <v>74</v>
      </c>
      <c r="B73" s="161">
        <f>基金残高に係る経年分析!F56</f>
        <v>1792</v>
      </c>
      <c r="C73" s="161">
        <f>基金残高に係る経年分析!G56</f>
        <v>2139</v>
      </c>
      <c r="D73" s="161">
        <f>基金残高に係る経年分析!H56</f>
        <v>2432</v>
      </c>
    </row>
    <row r="74" spans="1:16" x14ac:dyDescent="0.2">
      <c r="A74" s="160" t="s">
        <v>75</v>
      </c>
      <c r="B74" s="161">
        <f>基金残高に係る経年分析!F57</f>
        <v>10588</v>
      </c>
      <c r="C74" s="161">
        <f>基金残高に係る経年分析!G57</f>
        <v>14142</v>
      </c>
      <c r="D74" s="161">
        <f>基金残高に係る経年分析!H57</f>
        <v>14537</v>
      </c>
    </row>
  </sheetData>
  <sheetProtection algorithmName="SHA-512" hashValue="SQaF0mXFxIRoo1uyS74QaJSrG2/VCWwo3+/tiHB73xntx/qBrrf4i7cAiLRoOVEZGKww33yUMGqFo6xD+wd7HQ==" saltValue="w5HgtujIU3ZmXTf1nRcf/A==" spinCount="100000" sheet="1" objects="1" scenarios="1"/>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2026-03-10T10:28:00Z</cp:lastPrinted>
  <dcterms:created xsi:type="dcterms:W3CDTF">2026-02-23T04:52:37Z</dcterms:created>
  <dcterms:modified xsi:type="dcterms:W3CDTF">2026-09-08T07:42:15Z</dcterms:modified>
  <cp:category/>
</cp:coreProperties>
</file>