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300100_財政課$\03 各種財政事務（定例業務）\35　財政状況資料集\R6決算\07_公会計分\県提出用\"/>
    </mc:Choice>
  </mc:AlternateContent>
  <xr:revisionPtr revIDLastSave="0" documentId="13_ncr:1_{80C85F7B-C8C7-4F32-91FF-CEE8F85BFFEE}" xr6:coauthVersionLast="47" xr6:coauthVersionMax="47" xr10:uidLastSave="{00000000-0000-0000-0000-000000000000}"/>
  <bookViews>
    <workbookView xWindow="-110" yWindow="-110" windowWidth="25820" windowHeight="15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0" i="12" l="1"/>
  <c r="AA39" i="12"/>
  <c r="AA38" i="12"/>
  <c r="AA37" i="12"/>
  <c r="AA36" i="12"/>
  <c r="AA35" i="12"/>
  <c r="AA34" i="12"/>
  <c r="AA33" i="12"/>
  <c r="BG35" i="10" l="1"/>
  <c r="BG34" i="10"/>
  <c r="AO39"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E42" i="10"/>
  <c r="AM42" i="10"/>
  <c r="U42" i="10"/>
  <c r="C42" i="10"/>
  <c r="BE41" i="10"/>
  <c r="AM41" i="10"/>
  <c r="U41" i="10"/>
  <c r="C41" i="10"/>
  <c r="BE40" i="10"/>
  <c r="AM40" i="10"/>
  <c r="U40" i="10"/>
  <c r="C40" i="10"/>
  <c r="BE39" i="10"/>
  <c r="U39" i="10"/>
  <c r="C39" i="10"/>
  <c r="BE38" i="10"/>
  <c r="C38" i="10"/>
  <c r="BE37" i="10"/>
  <c r="C37" i="10"/>
  <c r="BE36" i="10"/>
  <c r="CO34" i="10"/>
  <c r="CO35" i="10" s="1"/>
  <c r="CO36" i="10" s="1"/>
  <c r="CO37" i="10" s="1"/>
  <c r="CO38" i="10" s="1"/>
  <c r="CO39" i="10" s="1"/>
  <c r="CO40" i="10" s="1"/>
  <c r="CO41" i="10" s="1"/>
  <c r="CO42" i="10" s="1"/>
  <c r="CO43" i="10" s="1"/>
  <c r="BW34" i="10"/>
  <c r="BW35" i="10" s="1"/>
  <c r="BW36" i="10" s="1"/>
  <c r="BW37" i="10" s="1"/>
  <c r="BW38" i="10" s="1"/>
  <c r="BW39" i="10" s="1"/>
  <c r="BW40" i="10" s="1"/>
  <c r="BW41" i="10" s="1"/>
  <c r="BW42" i="10" s="1"/>
  <c r="C34" i="10"/>
  <c r="C35" i="10" s="1"/>
  <c r="C36" i="10" l="1"/>
  <c r="U34" i="10"/>
  <c r="U35" i="10" s="1"/>
  <c r="U36" i="10" s="1"/>
  <c r="U37" i="10" s="1"/>
  <c r="U38" i="10" s="1"/>
  <c r="AM34" i="10"/>
  <c r="AM35" i="10" s="1"/>
  <c r="AM36" i="10" s="1"/>
  <c r="AM37" i="10" s="1"/>
  <c r="AM38" i="10" s="1"/>
  <c r="AM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<sst xmlns="http://schemas.openxmlformats.org/spreadsheetml/2006/main" count="1192" uniqueCount="595">
  <si>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</si>
  <si>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</si>
  <si>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</si>
  <si>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</si>
  <si>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</si>
  <si>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</si>
  <si>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</si>
  <si>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</si>
  <si>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</si>
  <si>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</si>
  <si>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</si>
  <si>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</si>
  <si>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</si>
  <si>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</si>
  <si>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</si>
  <si>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</si>
  <si>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</si>
  <si>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</si>
  <si>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</si>
  <si>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</si>
  <si>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</si>
  <si>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</si>
  <si>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</si>
  <si>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</si>
  <si>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</si>
  <si>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</si>
  <si>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</si>
  <si>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</si>
  <si>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</si>
  <si>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</si>
  <si>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</si>
  <si>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</si>
  <si>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</si>
  <si>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</si>
  <si>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</si>
  <si>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</si>
  <si>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</si>
  <si>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</si>
  <si>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</si>
  <si>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</si>
  <si>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</si>
  <si>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</si>
  <si>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</si>
  <si>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</si>
  <si>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</si>
  <si>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</si>
  <si>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</si>
  <si>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</si>
  <si>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</si>
  <si>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</si>
  <si>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</si>
  <si>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</si>
  <si>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</si>
  <si>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</si>
  <si>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</si>
  <si>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</si>
  <si>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</si>
  <si>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</si>
  <si>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</si>
  <si>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</si>
  <si>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</si>
  <si>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</si>
  <si>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</si>
  <si>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</si>
  <si>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</si>
  <si>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</si>
  <si>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</si>
  <si>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</si>
  <si>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</si>
  <si>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</si>
  <si>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</si>
  <si>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</si>
  <si>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</si>
  <si>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</si>
  <si>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</si>
  <si>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</si>
  <si>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</si>
  <si>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</si>
  <si>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</si>
  <si>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</si>
  <si>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</si>
  <si>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</si>
  <si>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</si>
  <si>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</si>
  <si>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</si>
  <si>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</si>
  <si>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</si>
  <si>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</si>
  <si>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</si>
  <si>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</si>
  <si>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</si>
  <si>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</si>
  <si>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</si>
  <si>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</si>
  <si>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いわき市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</si>
  <si>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</si>
  <si>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</si>
  <si>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</si>
  <si>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</si>
  <si>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</si>
  <si>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</si>
  <si>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</si>
  <si>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</si>
  <si>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</si>
  <si>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</si>
  <si>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</si>
  <si>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</si>
  <si>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</si>
  <si>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</si>
  <si>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</si>
  <si>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</si>
  <si>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</si>
  <si>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</si>
  <si>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</si>
  <si>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</si>
  <si>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</si>
  <si>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</si>
  <si>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</si>
  <si>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</si>
  <si>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</si>
  <si>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</si>
  <si>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</si>
  <si>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</si>
  <si>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</si>
  <si>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</si>
  <si>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</si>
  <si>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</si>
  <si>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</si>
  <si>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</si>
  <si>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</si>
  <si>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</si>
  <si>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</si>
  <si>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</si>
  <si>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</si>
  <si>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</si>
  <si>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</si>
  <si>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</si>
  <si>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</si>
  <si>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</si>
  <si>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</si>
  <si>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</si>
  <si>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</si>
  <si>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</si>
  <si>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</si>
  <si>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</si>
  <si>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</si>
  <si>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</si>
  <si>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</si>
  <si>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</si>
  <si>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</si>
  <si>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</si>
  <si>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</si>
  <si>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</si>
  <si>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</si>
  <si>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</si>
  <si>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</si>
  <si>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</si>
  <si>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</si>
  <si>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</si>
  <si>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</si>
  <si>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</si>
  <si>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</si>
  <si>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</si>
  <si>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</si>
  <si>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</si>
  <si>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</si>
  <si>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</si>
  <si>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</si>
  <si>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</si>
  <si>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</si>
  <si>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</si>
  <si>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</si>
  <si>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</si>
  <si>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</si>
  <si>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</si>
  <si>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</si>
  <si>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</si>
  <si>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</si>
  <si>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</si>
  <si>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</si>
  <si>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</si>
  <si>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</si>
  <si>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</si>
  <si>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</si>
  <si>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</si>
  <si>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</si>
  <si>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</si>
  <si>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</si>
  <si>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</si>
  <si>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</si>
  <si>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</si>
  <si>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</si>
  <si>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</si>
  <si>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</si>
  <si>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</si>
  <si>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</si>
  <si>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</si>
  <si>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</si>
  <si>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</si>
  <si>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</si>
  <si>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</si>
  <si>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</si>
  <si>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</si>
  <si>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福島県いわき市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</si>
  <si>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</si>
  <si>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</si>
  <si>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</si>
  <si>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</si>
  <si>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</si>
  <si>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</si>
  <si>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</si>
  <si>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</si>
  <si>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</si>
  <si>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</si>
  <si>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</si>
  <si>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</si>
  <si>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</si>
  <si>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</si>
  <si>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</si>
  <si>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</si>
  <si>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</si>
  <si>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</si>
  <si>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</si>
  <si>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</si>
  <si>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</si>
  <si>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</si>
  <si>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</si>
  <si>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</si>
  <si>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</si>
  <si>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</si>
  <si>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</si>
  <si>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</si>
  <si>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</si>
  <si>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</si>
  <si>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</si>
  <si>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</si>
  <si>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</si>
  <si>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</si>
  <si>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</si>
  <si>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</si>
  <si>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</si>
  <si>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</si>
  <si>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</si>
  <si>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</si>
  <si>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</si>
  <si>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</si>
  <si>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</si>
  <si>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</si>
  <si>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</si>
  <si>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</si>
  <si>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</si>
  <si>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</si>
  <si>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</si>
  <si>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</si>
  <si>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</si>
  <si>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</si>
  <si>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</si>
  <si>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</si>
  <si>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</si>
  <si>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</si>
  <si>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</si>
  <si>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</si>
  <si>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</si>
  <si>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</si>
  <si>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</si>
  <si>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</si>
  <si>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</si>
  <si>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</si>
  <si>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</si>
  <si>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</si>
  <si>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</si>
  <si>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</si>
  <si>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</si>
  <si>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</si>
  <si>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</si>
  <si>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</si>
  <si>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</si>
  <si>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</si>
  <si>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</si>
  <si>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</si>
  <si>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</si>
  <si>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</si>
  <si>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</si>
  <si>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</si>
  <si>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</si>
  <si>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</si>
  <si>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</si>
  <si>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</si>
  <si>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</si>
  <si>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</si>
  <si>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</si>
  <si>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</si>
  <si>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</si>
  <si>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</si>
  <si>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</si>
  <si>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</si>
  <si>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</si>
  <si>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</si>
  <si>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</si>
  <si>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</si>
  <si>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</si>
  <si>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</si>
  <si>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</si>
  <si>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</si>
  <si>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</si>
  <si>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</si>
  <si>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</si>
  <si>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</si>
  <si>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</si>
  <si>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</si>
  <si>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</si>
  <si>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</si>
  <si>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</si>
  <si>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</si>
  <si>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</si>
  <si>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</si>
  <si>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</si>
  <si>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</si>
  <si>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</si>
  <si>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</si>
  <si>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</si>
  <si>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</si>
  <si>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</si>
  <si>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</si>
  <si>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</si>
  <si>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</si>
  <si>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</si>
  <si>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</si>
  <si>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</si>
  <si>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</si>
  <si>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</si>
  <si>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</si>
  <si>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</si>
  <si>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</si>
  <si>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</si>
  <si>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</si>
  <si>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</si>
  <si>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</si>
  <si>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</si>
  <si>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</si>
  <si>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</si>
  <si>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</si>
  <si>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</si>
  <si>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</si>
  <si>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</si>
  <si>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</si>
  <si>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</si>
  <si>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</si>
  <si>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</si>
  <si>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</si>
  <si>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</si>
  <si>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</si>
  <si>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</si>
  <si>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</si>
  <si>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福島県いわき市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</si>
  <si>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</si>
  <si>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</si>
  <si>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</si>
  <si>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</si>
  <si>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</si>
  <si>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</si>
  <si>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</si>
  <si>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</si>
  <si>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</si>
  <si>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</si>
  <si>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</si>
  <si>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</si>
  <si>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</si>
  <si>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</si>
  <si>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</si>
  <si>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</si>
  <si>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</si>
  <si>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</si>
  <si>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</si>
  <si>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</si>
  <si>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母子父子寡婦福祉資金貸付金特別会計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</si>
  <si>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</si>
  <si>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</si>
  <si>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</si>
  <si>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</si>
  <si>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</si>
  <si>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</si>
  <si>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</si>
  <si>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</si>
  <si>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</si>
  <si>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</si>
  <si>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</si>
  <si>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</si>
  <si>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</si>
  <si>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</si>
  <si>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国民健康保険事業（事業勘定）特別会計</t>
    <phoneticPr fontId="5"/>
  </si>
  <si>
    <t>国民健康保険事業（直診勘定）特別会計</t>
    <phoneticPr fontId="5"/>
  </si>
  <si>
    <t>後期高齢者医療特別会計</t>
    <phoneticPr fontId="5"/>
  </si>
  <si>
    <t>介護保険特別会計</t>
    <phoneticPr fontId="5"/>
  </si>
  <si>
    <t>競輪事業特別会計</t>
    <phoneticPr fontId="5"/>
  </si>
  <si>
    <t>水道事業会計</t>
    <phoneticPr fontId="5"/>
  </si>
  <si>
    <t>法適用企業</t>
    <phoneticPr fontId="5"/>
  </si>
  <si>
    <t>工業用水道事業会計</t>
    <phoneticPr fontId="5"/>
  </si>
  <si>
    <t>病院事業会計</t>
    <phoneticPr fontId="5"/>
  </si>
  <si>
    <t>下水道事業会計</t>
    <phoneticPr fontId="5"/>
  </si>
  <si>
    <t>地域汚水処理事業会計</t>
    <phoneticPr fontId="5"/>
  </si>
  <si>
    <t>農業集落排水事業会計</t>
    <phoneticPr fontId="5"/>
  </si>
  <si>
    <t>卸売市場事業特別会計</t>
    <phoneticPr fontId="5"/>
  </si>
  <si>
    <t>法非適用企業</t>
    <phoneticPr fontId="5"/>
  </si>
  <si>
    <t>温泉給湯事業特別会計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</si>
  <si>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</si>
  <si>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</si>
  <si>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</si>
  <si>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</si>
  <si>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</si>
  <si>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</si>
  <si>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</si>
  <si>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</si>
  <si>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</si>
  <si>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</si>
  <si>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</si>
  <si>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</si>
  <si>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</si>
  <si>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</si>
  <si>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</si>
  <si>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</si>
  <si>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</si>
  <si>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</si>
  <si>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</si>
  <si>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</si>
  <si>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</si>
  <si>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</si>
  <si>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</si>
  <si>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</si>
  <si>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</si>
  <si>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</si>
  <si>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</si>
  <si>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</si>
  <si>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</si>
  <si>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</si>
  <si>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</si>
  <si>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</si>
  <si>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</si>
  <si>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</si>
  <si>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</si>
  <si>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</si>
  <si>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</si>
  <si>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</si>
  <si>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</si>
  <si>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</si>
  <si>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</si>
  <si>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</si>
  <si>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</si>
  <si>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</si>
  <si>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</si>
  <si>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</si>
  <si>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</si>
  <si>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</si>
  <si>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</si>
  <si>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</si>
  <si>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</si>
  <si>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</si>
  <si>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</si>
  <si>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</si>
  <si>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</si>
  <si>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</si>
  <si>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</si>
  <si>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</si>
  <si>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</si>
  <si>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</si>
  <si>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</si>
  <si>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</si>
  <si>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</si>
  <si>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</si>
  <si>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</si>
  <si>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</si>
  <si>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</si>
  <si>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</si>
  <si>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</si>
  <si>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</si>
  <si>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</si>
  <si>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</si>
  <si>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</si>
  <si>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</si>
  <si>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</si>
  <si>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</si>
  <si>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</si>
  <si>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</si>
  <si>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</si>
  <si>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</si>
  <si>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</si>
  <si>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</si>
  <si>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</si>
  <si>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</si>
  <si>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</si>
  <si>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</si>
  <si>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</si>
  <si>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</si>
  <si>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</si>
  <si>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</si>
  <si>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</si>
  <si>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</si>
  <si>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</si>
  <si>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</si>
  <si>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</si>
  <si>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</si>
  <si>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</si>
  <si>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</si>
  <si>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</si>
  <si>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</si>
  <si>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</si>
  <si>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</si>
  <si>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</si>
  <si>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</si>
  <si>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</si>
  <si>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</si>
  <si>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</si>
  <si>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</si>
  <si>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</si>
  <si>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</si>
  <si>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</si>
  <si>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</si>
  <si>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</si>
  <si>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</si>
  <si>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</si>
  <si>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</si>
  <si>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</si>
  <si>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</si>
  <si>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</si>
  <si>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</si>
  <si>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</si>
  <si>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</si>
  <si>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</si>
  <si>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</si>
  <si>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</si>
  <si>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</si>
  <si>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</si>
  <si>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</si>
  <si>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</si>
  <si>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</si>
  <si>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</si>
  <si>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</si>
  <si>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</si>
  <si>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</si>
  <si>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</si>
  <si>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1.80</t>
  </si>
  <si>
    <t>病院事業会計</t>
  </si>
  <si>
    <t>水道事業会計</t>
  </si>
  <si>
    <t>一般会計</t>
  </si>
  <si>
    <t>下水道事業会計</t>
  </si>
  <si>
    <t>競輪事業特別会計</t>
  </si>
  <si>
    <t>地域汚水処理事業会計</t>
  </si>
  <si>
    <t>介護保険特別会計</t>
  </si>
  <si>
    <t>工業用水道事業会計</t>
  </si>
  <si>
    <t>その他会計（赤字）</t>
  </si>
  <si>
    <t>その他会計（黒字）</t>
  </si>
  <si>
    <t>R02</t>
    <phoneticPr fontId="5"/>
  </si>
  <si>
    <t>R03</t>
    <phoneticPr fontId="5"/>
  </si>
  <si>
    <t>R04</t>
    <phoneticPr fontId="5"/>
  </si>
  <si>
    <t>R05</t>
    <phoneticPr fontId="5"/>
  </si>
  <si>
    <t>R06</t>
    <phoneticPr fontId="5"/>
  </si>
  <si>
    <t>-</t>
    <phoneticPr fontId="2"/>
  </si>
  <si>
    <t>公共施設整備基金</t>
    <rPh sb="0" eb="2">
      <t>コウキョウ</t>
    </rPh>
    <rPh sb="2" eb="4">
      <t>シセツ</t>
    </rPh>
    <rPh sb="4" eb="6">
      <t>セイビ</t>
    </rPh>
    <rPh sb="6" eb="8">
      <t>キキン</t>
    </rPh>
    <phoneticPr fontId="5"/>
  </si>
  <si>
    <t>市営住宅管理基金</t>
    <rPh sb="0" eb="2">
      <t>シエイ</t>
    </rPh>
    <rPh sb="2" eb="4">
      <t>ジュウタク</t>
    </rPh>
    <rPh sb="4" eb="6">
      <t>カンリ</t>
    </rPh>
    <rPh sb="6" eb="8">
      <t>キキン</t>
    </rPh>
    <phoneticPr fontId="2"/>
  </si>
  <si>
    <t>ふるさと納税基金</t>
    <rPh sb="4" eb="6">
      <t>ノウゼイ</t>
    </rPh>
    <rPh sb="6" eb="8">
      <t>キキン</t>
    </rPh>
    <phoneticPr fontId="2"/>
  </si>
  <si>
    <t>水源保全基金</t>
    <rPh sb="0" eb="2">
      <t>スイゲン</t>
    </rPh>
    <rPh sb="2" eb="4">
      <t>ホゼン</t>
    </rPh>
    <rPh sb="4" eb="6">
      <t>キキン</t>
    </rPh>
    <phoneticPr fontId="2"/>
  </si>
  <si>
    <t>森林環境譲与税基金</t>
    <rPh sb="0" eb="2">
      <t>シンリン</t>
    </rPh>
    <rPh sb="2" eb="4">
      <t>カンキョウ</t>
    </rPh>
    <rPh sb="4" eb="6">
      <t>ジョウヨ</t>
    </rPh>
    <rPh sb="6" eb="7">
      <t>ゼイ</t>
    </rPh>
    <rPh sb="7" eb="9">
      <t>キキン</t>
    </rPh>
    <phoneticPr fontId="2"/>
  </si>
  <si>
    <t>公立小野町地方綜合病院企業団</t>
    <rPh sb="0" eb="2">
      <t>コウリツ</t>
    </rPh>
    <rPh sb="2" eb="5">
      <t>オノマチ</t>
    </rPh>
    <rPh sb="5" eb="7">
      <t>チホウ</t>
    </rPh>
    <rPh sb="7" eb="9">
      <t>ソウゴウ</t>
    </rPh>
    <rPh sb="9" eb="11">
      <t>ビョウイン</t>
    </rPh>
    <rPh sb="11" eb="14">
      <t>キギョウダン</t>
    </rPh>
    <phoneticPr fontId="10"/>
  </si>
  <si>
    <t>福島県市町村総合事務組合（一般会計）</t>
    <rPh sb="0" eb="3">
      <t>フクシマケン</t>
    </rPh>
    <rPh sb="3" eb="6">
      <t>シチョウソン</t>
    </rPh>
    <rPh sb="6" eb="8">
      <t>ソウゴウ</t>
    </rPh>
    <rPh sb="8" eb="12">
      <t>ジムクミアイ</t>
    </rPh>
    <rPh sb="13" eb="17">
      <t>イッパンカイケイ</t>
    </rPh>
    <phoneticPr fontId="10"/>
  </si>
  <si>
    <t>福島県市町村総合事務組合（消防補償等特別会計）</t>
    <rPh sb="0" eb="3">
      <t>フクシマケン</t>
    </rPh>
    <rPh sb="3" eb="6">
      <t>シチョウソン</t>
    </rPh>
    <rPh sb="6" eb="8">
      <t>ソウゴウ</t>
    </rPh>
    <rPh sb="8" eb="12">
      <t>ジムクミアイ</t>
    </rPh>
    <rPh sb="13" eb="15">
      <t>ショウボウ</t>
    </rPh>
    <rPh sb="15" eb="18">
      <t>ホショウトウ</t>
    </rPh>
    <rPh sb="18" eb="22">
      <t>トクベツカイケイ</t>
    </rPh>
    <phoneticPr fontId="10"/>
  </si>
  <si>
    <t>福島県市町村総合事務組合（消防賞じゅつ金特別会計）</t>
    <rPh sb="0" eb="3">
      <t>フクシマケン</t>
    </rPh>
    <rPh sb="3" eb="6">
      <t>シチョウソン</t>
    </rPh>
    <rPh sb="6" eb="8">
      <t>ソウゴウ</t>
    </rPh>
    <rPh sb="8" eb="12">
      <t>ジムクミアイ</t>
    </rPh>
    <rPh sb="13" eb="15">
      <t>ショウボウ</t>
    </rPh>
    <rPh sb="15" eb="16">
      <t>ショウ</t>
    </rPh>
    <rPh sb="19" eb="20">
      <t>キン</t>
    </rPh>
    <rPh sb="20" eb="24">
      <t>トクベツカイケイ</t>
    </rPh>
    <phoneticPr fontId="10"/>
  </si>
  <si>
    <t>福島県市町村総合事務組合（非常勤職員公務災害補償特別会計）</t>
    <rPh sb="0" eb="6">
      <t>フクシマケンシチョウソン</t>
    </rPh>
    <rPh sb="6" eb="8">
      <t>ソウゴウ</t>
    </rPh>
    <rPh sb="8" eb="12">
      <t>ジムクミアイ</t>
    </rPh>
    <rPh sb="13" eb="18">
      <t>ヒジョウキンショクイン</t>
    </rPh>
    <rPh sb="18" eb="22">
      <t>コウムサイガイ</t>
    </rPh>
    <rPh sb="22" eb="24">
      <t>ホショウ</t>
    </rPh>
    <rPh sb="24" eb="28">
      <t>トクベツカイケイ</t>
    </rPh>
    <phoneticPr fontId="10"/>
  </si>
  <si>
    <t>福島県市町村総合事務組合（自治会館管理特別会計）</t>
    <rPh sb="0" eb="12">
      <t>フクシマケンシチョウソンソウゴウジムクミアイ</t>
    </rPh>
    <rPh sb="13" eb="17">
      <t>ジチカイカン</t>
    </rPh>
    <rPh sb="17" eb="19">
      <t>カンリ</t>
    </rPh>
    <rPh sb="19" eb="23">
      <t>トクベツカイケイ</t>
    </rPh>
    <phoneticPr fontId="10"/>
  </si>
  <si>
    <t>福島県市民交通災害共済組合</t>
    <rPh sb="0" eb="2">
      <t>フクシマ</t>
    </rPh>
    <rPh sb="2" eb="3">
      <t>ケン</t>
    </rPh>
    <rPh sb="3" eb="5">
      <t>シミン</t>
    </rPh>
    <rPh sb="5" eb="7">
      <t>コウツウ</t>
    </rPh>
    <rPh sb="7" eb="9">
      <t>サイガイ</t>
    </rPh>
    <rPh sb="9" eb="11">
      <t>キョウサイ</t>
    </rPh>
    <rPh sb="11" eb="13">
      <t>クミアイ</t>
    </rPh>
    <phoneticPr fontId="10"/>
  </si>
  <si>
    <t>福島県後期高齢者医療広域連合（一般会計）</t>
    <rPh sb="0" eb="3">
      <t>フクシマケン</t>
    </rPh>
    <rPh sb="3" eb="5">
      <t>コウキ</t>
    </rPh>
    <rPh sb="5" eb="7">
      <t>コウレイ</t>
    </rPh>
    <rPh sb="7" eb="8">
      <t>シャ</t>
    </rPh>
    <rPh sb="8" eb="10">
      <t>イリョウ</t>
    </rPh>
    <rPh sb="10" eb="12">
      <t>コウイキ</t>
    </rPh>
    <rPh sb="12" eb="14">
      <t>レンゴウ</t>
    </rPh>
    <rPh sb="15" eb="17">
      <t>イッパン</t>
    </rPh>
    <rPh sb="17" eb="19">
      <t>カイケイ</t>
    </rPh>
    <phoneticPr fontId="10"/>
  </si>
  <si>
    <t>福島県後期高齢者医療広域連合（後期高齢者医療特別会計）</t>
    <rPh sb="0" eb="3">
      <t>フクシマケン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</si>
  <si>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t>
    <phoneticPr fontId="2"/>
  </si>
  <si>
    <t>いわき市国際交流協会</t>
    <rPh sb="3" eb="4">
      <t>シ</t>
    </rPh>
    <rPh sb="4" eb="10">
      <t>コクサイコウリュウキョウカイ</t>
    </rPh>
    <phoneticPr fontId="38"/>
  </si>
  <si>
    <t>いわき市社会福祉施設事業団</t>
  </si>
  <si>
    <t>いわきの里鬼ヶ城</t>
  </si>
  <si>
    <t>いわき市勤労者福祉サービスセンター</t>
  </si>
  <si>
    <t>いわき市教育文化事業団</t>
  </si>
  <si>
    <t>常磐湯本温泉</t>
  </si>
  <si>
    <t>いわき市観光物産センター</t>
  </si>
  <si>
    <t>いわき市土地開発公社</t>
    <rPh sb="3" eb="4">
      <t>シ</t>
    </rPh>
    <rPh sb="4" eb="6">
      <t>トチ</t>
    </rPh>
    <rPh sb="6" eb="8">
      <t>カイハツ</t>
    </rPh>
    <rPh sb="8" eb="10">
      <t>コウシャ</t>
    </rPh>
    <phoneticPr fontId="38"/>
  </si>
  <si>
    <t>いわきニュータウンセンター</t>
  </si>
  <si>
    <t>いわき市公園緑地観光公社</t>
  </si>
  <si>
    <t>いわき市潮学生寮</t>
  </si>
  <si>
    <t>いわき市民コミュニティ放送</t>
    <rPh sb="3" eb="5">
      <t>シミン</t>
    </rPh>
    <rPh sb="11" eb="13">
      <t>ホウソウ</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</si>
  <si>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</si>
  <si>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</si>
  <si>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将来負担比率については、類似団体と比較し低い数値となっており、R04以降は算定されなくなった。
　一方、有形固定資産減価償却率については、類似団体と比較し高く、上昇傾向にあるが、主な要因としては、14市町村合併（昭和41年）からその後の高度経済成長期にかけて整備されたものが多く、建築後40年を超える建築物が約半数を占め、老朽化が進行していることにある。
　この対策として、令和６年５月に個別施設計画を策定し、定期的な見直しを行いながら、公共施設等の質・量の適正化を進めている。</t>
    <rPh sb="206" eb="209">
      <t>テイキテキ</t>
    </rPh>
    <rPh sb="210" eb="212">
      <t>ミナオ</t>
    </rPh>
    <rPh sb="214" eb="215">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</si>
  <si>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</si>
  <si>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</si>
  <si>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</si>
  <si>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</si>
  <si>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</si>
  <si>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</si>
  <si>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実質公債費比率については、PFI事業に係る債務負担行為の皆減等により前年度と比較して0.9ポイント改善となったものの、中核市平均を上回る状態にある。
　主な要因は、本市は広域多核な都市構造であることから施設やインフラを多く抱えており、その新設・更新・維持管理に要する費用が多いことや、震災や台風被害等を踏まえた防災・減災対策を進めてきたことが上げられる。
　今後は、大規模施設施設の整備等による公債費や将来負担額の増加が考えられることから、令和７年度に策定した財政運営方針に沿って、国の健全化判断比率よりも厳しいベンチマークのもと財政運営を行う。</t>
    <rPh sb="60" eb="63">
      <t>チュウカクシ</t>
    </rPh>
    <rPh sb="63" eb="65">
      <t>ヘイキン</t>
    </rPh>
    <rPh sb="66" eb="68">
      <t>ウワマワ</t>
    </rPh>
    <rPh sb="69" eb="71">
      <t>ジョウタイ</t>
    </rPh>
    <rPh sb="77" eb="78">
      <t>オモ</t>
    </rPh>
    <rPh sb="79" eb="81">
      <t>ヨウイン</t>
    </rPh>
    <rPh sb="83" eb="85">
      <t>ホンシ</t>
    </rPh>
    <rPh sb="86" eb="90">
      <t>コウイキタカク</t>
    </rPh>
    <rPh sb="91" eb="95">
      <t>トシコウゾウ</t>
    </rPh>
    <rPh sb="102" eb="104">
      <t>シセツ</t>
    </rPh>
    <rPh sb="110" eb="111">
      <t>オオ</t>
    </rPh>
    <rPh sb="112" eb="113">
      <t>カカ</t>
    </rPh>
    <rPh sb="120" eb="122">
      <t>シンセツ</t>
    </rPh>
    <rPh sb="123" eb="125">
      <t>コウシン</t>
    </rPh>
    <rPh sb="126" eb="130">
      <t>イジカンリ</t>
    </rPh>
    <rPh sb="131" eb="132">
      <t>ヨウ</t>
    </rPh>
    <rPh sb="134" eb="136">
      <t>ヒヨウ</t>
    </rPh>
    <rPh sb="137" eb="138">
      <t>オオ</t>
    </rPh>
    <rPh sb="143" eb="145">
      <t>シンサイ</t>
    </rPh>
    <rPh sb="146" eb="150">
      <t>タイフウヒガイ</t>
    </rPh>
    <rPh sb="150" eb="151">
      <t>トウ</t>
    </rPh>
    <rPh sb="152" eb="153">
      <t>フ</t>
    </rPh>
    <rPh sb="156" eb="158">
      <t>ボウサイ</t>
    </rPh>
    <rPh sb="159" eb="161">
      <t>ゲンサイ</t>
    </rPh>
    <rPh sb="161" eb="163">
      <t>タイサク</t>
    </rPh>
    <rPh sb="164" eb="165">
      <t>スス</t>
    </rPh>
    <rPh sb="172" eb="173">
      <t>ア</t>
    </rPh>
    <rPh sb="198" eb="201">
      <t>コウサイヒ</t>
    </rPh>
    <rPh sb="202" eb="207">
      <t>ショウライフタンガク</t>
    </rPh>
    <rPh sb="221" eb="223">
      <t>レイワ</t>
    </rPh>
    <rPh sb="224" eb="226">
      <t>ネンド</t>
    </rPh>
    <rPh sb="227" eb="229">
      <t>サクテイ</t>
    </rPh>
    <rPh sb="231" eb="237">
      <t>ザイセイウンエイホウシン</t>
    </rPh>
    <rPh sb="242" eb="243">
      <t>クニ</t>
    </rPh>
    <rPh sb="244" eb="247">
      <t>ケンゼンカ</t>
    </rPh>
    <rPh sb="247" eb="249">
      <t>ハンダン</t>
    </rPh>
    <rPh sb="249" eb="251">
      <t>ヒリツ</t>
    </rPh>
    <rPh sb="254" eb="255">
      <t>キビ</t>
    </rPh>
    <rPh sb="266" eb="270">
      <t>ザイセイウンエイ</t>
    </rPh>
    <rPh sb="271" eb="272">
      <t>オコナ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</si>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</sst>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16" xfId="14" quotePrefix="1"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C6EBC0-305C-4EC0-83A6-DD9E717637A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4F5A-4606-83C7-63ABE637745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57132</c:v>
                </c:pt>
                <c:pt idx="1">
                  <c:v>55312</c:v>
                </c:pt>
                <c:pt idx="2">
                  <c:v>49967</c:v>
                </c:pt>
                <c:pt idx="3">
                  <c:v>39060</c:v>
                </c:pt>
                <c:pt idx="4">
                  <c:v>50404</c:v>
                </c:pt>
              </c:numCache>
            </c:numRef>
          </c:val>
          <c:smooth val="0"/>
          <c:extLst>
            <c:ext xmlns:c16="http://schemas.microsoft.com/office/drawing/2014/chart" uri="{C3380CC4-5D6E-409C-BE32-E72D297353CC}">
              <c16:uniqueId val="{00000001-4F5A-4606-83C7-63ABE637745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3.68</c:v>
                </c:pt>
                <c:pt idx="1">
                  <c:v>10.29</c:v>
                </c:pt>
                <c:pt idx="2">
                  <c:v>7.95</c:v>
                </c:pt>
                <c:pt idx="3">
                  <c:v>6.28</c:v>
                </c:pt>
                <c:pt idx="4">
                  <c:v>8.1300000000000008</c:v>
                </c:pt>
              </c:numCache>
            </c:numRef>
          </c:val>
          <c:extLst>
            <c:ext xmlns:c16="http://schemas.microsoft.com/office/drawing/2014/chart" uri="{C3380CC4-5D6E-409C-BE32-E72D297353CC}">
              <c16:uniqueId val="{00000000-B879-48F8-AACA-B7B24917EE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13.93</c:v>
                </c:pt>
                <c:pt idx="1">
                  <c:v>12.05</c:v>
                </c:pt>
                <c:pt idx="2">
                  <c:v>15.95</c:v>
                </c:pt>
                <c:pt idx="3">
                  <c:v>15.61</c:v>
                </c:pt>
                <c:pt idx="4">
                  <c:v>15.69</c:v>
                </c:pt>
              </c:numCache>
            </c:numRef>
          </c:val>
          <c:extLst>
            <c:ext xmlns:c16="http://schemas.microsoft.com/office/drawing/2014/chart" uri="{C3380CC4-5D6E-409C-BE32-E72D297353CC}">
              <c16:uniqueId val="{00000001-B879-48F8-AACA-B7B24917EE2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5.73</c:v>
                </c:pt>
                <c:pt idx="1">
                  <c:v>5.33</c:v>
                </c:pt>
                <c:pt idx="2">
                  <c:v>1.22</c:v>
                </c:pt>
                <c:pt idx="3">
                  <c:v>-1.8</c:v>
                </c:pt>
                <c:pt idx="4">
                  <c:v>2.2799999999999998</c:v>
                </c:pt>
              </c:numCache>
            </c:numRef>
          </c:val>
          <c:smooth val="0"/>
          <c:extLst>
            <c:ext xmlns:c16="http://schemas.microsoft.com/office/drawing/2014/chart" uri="{C3380CC4-5D6E-409C-BE32-E72D297353CC}">
              <c16:uniqueId val="{00000002-B879-48F8-AACA-B7B24917EE2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0.12</c:v>
                </c:pt>
                <c:pt idx="4">
                  <c:v>#N/A</c:v>
                </c:pt>
                <c:pt idx="5">
                  <c:v>0.14000000000000001</c:v>
                </c:pt>
                <c:pt idx="6">
                  <c:v>#N/A</c:v>
                </c:pt>
                <c:pt idx="7">
                  <c:v>0.08</c:v>
                </c:pt>
                <c:pt idx="8">
                  <c:v>#N/A</c:v>
                </c:pt>
                <c:pt idx="9">
                  <c:v>0.11</c:v>
                </c:pt>
              </c:numCache>
            </c:numRef>
          </c:val>
          <c:extLst>
            <c:ext xmlns:c16="http://schemas.microsoft.com/office/drawing/2014/chart" uri="{C3380CC4-5D6E-409C-BE32-E72D297353CC}">
              <c16:uniqueId val="{00000000-C1F0-494F-9376-F06AD7CA35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F0-494F-9376-F06AD7CA3500}"/>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#N/A</c:v>
                </c:pt>
                <c:pt idx="5">
                  <c:v>0.05</c:v>
                </c:pt>
                <c:pt idx="6">
                  <c:v>#N/A</c:v>
                </c:pt>
                <c:pt idx="7">
                  <c:v>0.14000000000000001</c:v>
                </c:pt>
                <c:pt idx="8">
                  <c:v>#N/A</c:v>
                </c:pt>
                <c:pt idx="9">
                  <c:v>0.18</c:v>
                </c:pt>
              </c:numCache>
            </c:numRef>
          </c:val>
          <c:extLst>
            <c:ext xmlns:c16="http://schemas.microsoft.com/office/drawing/2014/chart" uri="{C3380CC4-5D6E-409C-BE32-E72D297353CC}">
              <c16:uniqueId val="{00000002-C1F0-494F-9376-F06AD7CA3500}"/>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0.71</c:v>
                </c:pt>
                <c:pt idx="2">
                  <c:v>#N/A</c:v>
                </c:pt>
                <c:pt idx="3">
                  <c:v>1.26</c:v>
                </c:pt>
                <c:pt idx="4">
                  <c:v>#N/A</c:v>
                </c:pt>
                <c:pt idx="5">
                  <c:v>1.47</c:v>
                </c:pt>
                <c:pt idx="6">
                  <c:v>#N/A</c:v>
                </c:pt>
                <c:pt idx="7">
                  <c:v>1.36</c:v>
                </c:pt>
                <c:pt idx="8">
                  <c:v>#N/A</c:v>
                </c:pt>
                <c:pt idx="9">
                  <c:v>0.57999999999999996</c:v>
                </c:pt>
              </c:numCache>
            </c:numRef>
          </c:val>
          <c:extLst>
            <c:ext xmlns:c16="http://schemas.microsoft.com/office/drawing/2014/chart" uri="{C3380CC4-5D6E-409C-BE32-E72D297353CC}">
              <c16:uniqueId val="{00000003-C1F0-494F-9376-F06AD7CA3500}"/>
            </c:ext>
          </c:extLst>
        </c:ser>
        <c:ser>
          <c:idx val="4"/>
          <c:order val="4"/>
          <c:tx>
            <c:strRef>
              <c:f>データシート!$A$31</c:f>
              <c:strCache>
                <c:ptCount val="1"/>
                <c:pt idx="0">
                  <c:v>地域汚水処理事業会計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0.61</c:v>
                </c:pt>
                <c:pt idx="4">
                  <c:v>#N/A</c:v>
                </c:pt>
                <c:pt idx="5">
                  <c:v>0.63</c:v>
                </c:pt>
                <c:pt idx="6">
                  <c:v>#N/A</c:v>
                </c:pt>
                <c:pt idx="7">
                  <c:v>0.64</c:v>
                </c:pt>
                <c:pt idx="8">
                  <c:v>#N/A</c:v>
                </c:pt>
                <c:pt idx="9">
                  <c:v>0.61</c:v>
                </c:pt>
              </c:numCache>
            </c:numRef>
          </c:val>
          <c:extLst>
            <c:ext xmlns:c16="http://schemas.microsoft.com/office/drawing/2014/chart" uri="{C3380CC4-5D6E-409C-BE32-E72D297353CC}">
              <c16:uniqueId val="{00000004-C1F0-494F-9376-F06AD7CA3500}"/>
            </c:ext>
          </c:extLst>
        </c:ser>
        <c:ser>
          <c:idx val="5"/>
          <c:order val="5"/>
          <c:tx>
            <c:strRef>
              <c:f>データシート!$A$32</c:f>
              <c:strCache>
                <c:ptCount val="1"/>
                <c:pt idx="0">
                  <c:v>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0.82</c:v>
                </c:pt>
                <c:pt idx="4">
                  <c:v>#N/A</c:v>
                </c:pt>
                <c:pt idx="5">
                  <c:v>0.86</c:v>
                </c:pt>
                <c:pt idx="6">
                  <c:v>#N/A</c:v>
                </c:pt>
                <c:pt idx="7">
                  <c:v>1.25</c:v>
                </c:pt>
                <c:pt idx="8">
                  <c:v>#N/A</c:v>
                </c:pt>
                <c:pt idx="9">
                  <c:v>1.3</c:v>
                </c:pt>
              </c:numCache>
            </c:numRef>
          </c:val>
          <c:extLst>
            <c:ext xmlns:c16="http://schemas.microsoft.com/office/drawing/2014/chart" uri="{C3380CC4-5D6E-409C-BE32-E72D297353CC}">
              <c16:uniqueId val="{00000005-C1F0-494F-9376-F06AD7CA3500}"/>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1.41</c:v>
                </c:pt>
                <c:pt idx="2">
                  <c:v>#N/A</c:v>
                </c:pt>
                <c:pt idx="3">
                  <c:v>2.16</c:v>
                </c:pt>
                <c:pt idx="4">
                  <c:v>#N/A</c:v>
                </c:pt>
                <c:pt idx="5">
                  <c:v>2.0499999999999998</c:v>
                </c:pt>
                <c:pt idx="6">
                  <c:v>#N/A</c:v>
                </c:pt>
                <c:pt idx="7">
                  <c:v>1.29</c:v>
                </c:pt>
                <c:pt idx="8">
                  <c:v>#N/A</c:v>
                </c:pt>
                <c:pt idx="9">
                  <c:v>1.4</c:v>
                </c:pt>
              </c:numCache>
            </c:numRef>
          </c:val>
          <c:extLst>
            <c:ext xmlns:c16="http://schemas.microsoft.com/office/drawing/2014/chart" uri="{C3380CC4-5D6E-409C-BE32-E72D297353CC}">
              <c16:uniqueId val="{00000006-C1F0-494F-9376-F06AD7CA350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5.86</c:v>
                </c:pt>
                <c:pt idx="2">
                  <c:v>#N/A</c:v>
                </c:pt>
                <c:pt idx="3">
                  <c:v>10.4</c:v>
                </c:pt>
                <c:pt idx="4">
                  <c:v>#N/A</c:v>
                </c:pt>
                <c:pt idx="5">
                  <c:v>8</c:v>
                </c:pt>
                <c:pt idx="6">
                  <c:v>#N/A</c:v>
                </c:pt>
                <c:pt idx="7">
                  <c:v>6.27</c:v>
                </c:pt>
                <c:pt idx="8">
                  <c:v>#N/A</c:v>
                </c:pt>
                <c:pt idx="9">
                  <c:v>8.11</c:v>
                </c:pt>
              </c:numCache>
            </c:numRef>
          </c:val>
          <c:extLst>
            <c:ext xmlns:c16="http://schemas.microsoft.com/office/drawing/2014/chart" uri="{C3380CC4-5D6E-409C-BE32-E72D297353CC}">
              <c16:uniqueId val="{00000007-C1F0-494F-9376-F06AD7CA350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12.03</c:v>
                </c:pt>
                <c:pt idx="2">
                  <c:v>#N/A</c:v>
                </c:pt>
                <c:pt idx="3">
                  <c:v>11.31</c:v>
                </c:pt>
                <c:pt idx="4">
                  <c:v>#N/A</c:v>
                </c:pt>
                <c:pt idx="5">
                  <c:v>10.49</c:v>
                </c:pt>
                <c:pt idx="6">
                  <c:v>#N/A</c:v>
                </c:pt>
                <c:pt idx="7">
                  <c:v>10.39</c:v>
                </c:pt>
                <c:pt idx="8">
                  <c:v>#N/A</c:v>
                </c:pt>
                <c:pt idx="9">
                  <c:v>9.8699999999999992</c:v>
                </c:pt>
              </c:numCache>
            </c:numRef>
          </c:val>
          <c:extLst>
            <c:ext xmlns:c16="http://schemas.microsoft.com/office/drawing/2014/chart" uri="{C3380CC4-5D6E-409C-BE32-E72D297353CC}">
              <c16:uniqueId val="{00000008-C1F0-494F-9376-F06AD7CA3500}"/>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14.52</c:v>
                </c:pt>
                <c:pt idx="2">
                  <c:v>#N/A</c:v>
                </c:pt>
                <c:pt idx="3">
                  <c:v>16.7</c:v>
                </c:pt>
                <c:pt idx="4">
                  <c:v>#N/A</c:v>
                </c:pt>
                <c:pt idx="5">
                  <c:v>19.170000000000002</c:v>
                </c:pt>
                <c:pt idx="6">
                  <c:v>#N/A</c:v>
                </c:pt>
                <c:pt idx="7">
                  <c:v>19.73</c:v>
                </c:pt>
                <c:pt idx="8">
                  <c:v>#N/A</c:v>
                </c:pt>
                <c:pt idx="9">
                  <c:v>17.600000000000001</c:v>
                </c:pt>
              </c:numCache>
            </c:numRef>
          </c:val>
          <c:extLst>
            <c:ext xmlns:c16="http://schemas.microsoft.com/office/drawing/2014/chart" uri="{C3380CC4-5D6E-409C-BE32-E72D297353CC}">
              <c16:uniqueId val="{00000009-C1F0-494F-9376-F06AD7CA350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11673</c:v>
                </c:pt>
                <c:pt idx="5">
                  <c:v>11393</c:v>
                </c:pt>
                <c:pt idx="8">
                  <c:v>11712</c:v>
                </c:pt>
                <c:pt idx="11">
                  <c:v>12523</c:v>
                </c:pt>
                <c:pt idx="14">
                  <c:v>12295</c:v>
                </c:pt>
              </c:numCache>
            </c:numRef>
          </c:val>
          <c:extLst>
            <c:ext xmlns:c16="http://schemas.microsoft.com/office/drawing/2014/chart" uri="{C3380CC4-5D6E-409C-BE32-E72D297353CC}">
              <c16:uniqueId val="{00000000-56FE-4EBC-AB81-AAAEE17AD62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6FE-4EBC-AB81-AAAEE17AD62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973</c:v>
                </c:pt>
                <c:pt idx="3">
                  <c:v>973</c:v>
                </c:pt>
                <c:pt idx="6">
                  <c:v>1460</c:v>
                </c:pt>
                <c:pt idx="9">
                  <c:v>0</c:v>
                </c:pt>
                <c:pt idx="12">
                  <c:v>0</c:v>
                </c:pt>
              </c:numCache>
            </c:numRef>
          </c:val>
          <c:extLst>
            <c:ext xmlns:c16="http://schemas.microsoft.com/office/drawing/2014/chart" uri="{C3380CC4-5D6E-409C-BE32-E72D297353CC}">
              <c16:uniqueId val="{00000002-56FE-4EBC-AB81-AAAEE17AD62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1</c:v>
                </c:pt>
                <c:pt idx="6">
                  <c:v>1</c:v>
                </c:pt>
                <c:pt idx="9">
                  <c:v>2</c:v>
                </c:pt>
                <c:pt idx="12">
                  <c:v>2</c:v>
                </c:pt>
              </c:numCache>
            </c:numRef>
          </c:val>
          <c:extLst>
            <c:ext xmlns:c16="http://schemas.microsoft.com/office/drawing/2014/chart" uri="{C3380CC4-5D6E-409C-BE32-E72D297353CC}">
              <c16:uniqueId val="{00000003-56FE-4EBC-AB81-AAAEE17AD62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4379</c:v>
                </c:pt>
                <c:pt idx="3">
                  <c:v>4388</c:v>
                </c:pt>
                <c:pt idx="6">
                  <c:v>4319</c:v>
                </c:pt>
                <c:pt idx="9">
                  <c:v>4024</c:v>
                </c:pt>
                <c:pt idx="12">
                  <c:v>3832</c:v>
                </c:pt>
              </c:numCache>
            </c:numRef>
          </c:val>
          <c:extLst>
            <c:ext xmlns:c16="http://schemas.microsoft.com/office/drawing/2014/chart" uri="{C3380CC4-5D6E-409C-BE32-E72D297353CC}">
              <c16:uniqueId val="{00000004-56FE-4EBC-AB81-AAAEE17AD62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FE-4EBC-AB81-AAAEE17AD62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6FE-4EBC-AB81-AAAEE17AD62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11817</c:v>
                </c:pt>
                <c:pt idx="3">
                  <c:v>12208</c:v>
                </c:pt>
                <c:pt idx="6">
                  <c:v>12462</c:v>
                </c:pt>
                <c:pt idx="9">
                  <c:v>12618</c:v>
                </c:pt>
                <c:pt idx="12">
                  <c:v>12743</c:v>
                </c:pt>
              </c:numCache>
            </c:numRef>
          </c:val>
          <c:extLst>
            <c:ext xmlns:c16="http://schemas.microsoft.com/office/drawing/2014/chart" uri="{C3380CC4-5D6E-409C-BE32-E72D297353CC}">
              <c16:uniqueId val="{00000007-56FE-4EBC-AB81-AAAEE17AD62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5496</c:v>
                </c:pt>
                <c:pt idx="2">
                  <c:v>#N/A</c:v>
                </c:pt>
                <c:pt idx="3">
                  <c:v>#N/A</c:v>
                </c:pt>
                <c:pt idx="4">
                  <c:v>6177</c:v>
                </c:pt>
                <c:pt idx="5">
                  <c:v>#N/A</c:v>
                </c:pt>
                <c:pt idx="6">
                  <c:v>#N/A</c:v>
                </c:pt>
                <c:pt idx="7">
                  <c:v>6530</c:v>
                </c:pt>
                <c:pt idx="8">
                  <c:v>#N/A</c:v>
                </c:pt>
                <c:pt idx="9">
                  <c:v>#N/A</c:v>
                </c:pt>
                <c:pt idx="10">
                  <c:v>4121</c:v>
                </c:pt>
                <c:pt idx="11">
                  <c:v>#N/A</c:v>
                </c:pt>
                <c:pt idx="12">
                  <c:v>#N/A</c:v>
                </c:pt>
                <c:pt idx="13">
                  <c:v>4282</c:v>
                </c:pt>
                <c:pt idx="14">
                  <c:v>#N/A</c:v>
                </c:pt>
              </c:numCache>
            </c:numRef>
          </c:val>
          <c:smooth val="0"/>
          <c:extLst>
            <c:ext xmlns:c16="http://schemas.microsoft.com/office/drawing/2014/chart" uri="{C3380CC4-5D6E-409C-BE32-E72D297353CC}">
              <c16:uniqueId val="{00000008-56FE-4EBC-AB81-AAAEE17AD62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124627</c:v>
                </c:pt>
                <c:pt idx="5">
                  <c:v>126007</c:v>
                </c:pt>
                <c:pt idx="8">
                  <c:v>127165</c:v>
                </c:pt>
                <c:pt idx="11">
                  <c:v>123398</c:v>
                </c:pt>
                <c:pt idx="14">
                  <c:v>119197</c:v>
                </c:pt>
              </c:numCache>
            </c:numRef>
          </c:val>
          <c:extLst>
            <c:ext xmlns:c16="http://schemas.microsoft.com/office/drawing/2014/chart" uri="{C3380CC4-5D6E-409C-BE32-E72D297353CC}">
              <c16:uniqueId val="{00000000-5EDF-48A2-8FC4-C20CBB9523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29316</c:v>
                </c:pt>
                <c:pt idx="5">
                  <c:v>31319</c:v>
                </c:pt>
                <c:pt idx="8">
                  <c:v>32064</c:v>
                </c:pt>
                <c:pt idx="11">
                  <c:v>33345</c:v>
                </c:pt>
                <c:pt idx="14">
                  <c:v>34439</c:v>
                </c:pt>
              </c:numCache>
            </c:numRef>
          </c:val>
          <c:extLst>
            <c:ext xmlns:c16="http://schemas.microsoft.com/office/drawing/2014/chart" uri="{C3380CC4-5D6E-409C-BE32-E72D297353CC}">
              <c16:uniqueId val="{00000001-5EDF-48A2-8FC4-C20CBB9523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50075</c:v>
                </c:pt>
                <c:pt idx="5">
                  <c:v>51894</c:v>
                </c:pt>
                <c:pt idx="8">
                  <c:v>55723</c:v>
                </c:pt>
                <c:pt idx="11">
                  <c:v>57487</c:v>
                </c:pt>
                <c:pt idx="14">
                  <c:v>57082</c:v>
                </c:pt>
              </c:numCache>
            </c:numRef>
          </c:val>
          <c:extLst>
            <c:ext xmlns:c16="http://schemas.microsoft.com/office/drawing/2014/chart" uri="{C3380CC4-5D6E-409C-BE32-E72D297353CC}">
              <c16:uniqueId val="{00000002-5EDF-48A2-8FC4-C20CBB9523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EDF-48A2-8FC4-C20CBB9523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EDF-48A2-8FC4-C20CBB9523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EDF-48A2-8FC4-C20CBB9523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16035</c:v>
                </c:pt>
                <c:pt idx="3">
                  <c:v>16462</c:v>
                </c:pt>
                <c:pt idx="6">
                  <c:v>16434</c:v>
                </c:pt>
                <c:pt idx="9">
                  <c:v>17488</c:v>
                </c:pt>
                <c:pt idx="12">
                  <c:v>18454</c:v>
                </c:pt>
              </c:numCache>
            </c:numRef>
          </c:val>
          <c:extLst>
            <c:ext xmlns:c16="http://schemas.microsoft.com/office/drawing/2014/chart" uri="{C3380CC4-5D6E-409C-BE32-E72D297353CC}">
              <c16:uniqueId val="{00000006-5EDF-48A2-8FC4-C20CBB9523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c:v>
                </c:pt>
                <c:pt idx="3">
                  <c:v>14</c:v>
                </c:pt>
                <c:pt idx="6">
                  <c:v>14</c:v>
                </c:pt>
                <c:pt idx="9">
                  <c:v>13</c:v>
                </c:pt>
                <c:pt idx="12">
                  <c:v>13</c:v>
                </c:pt>
              </c:numCache>
            </c:numRef>
          </c:val>
          <c:extLst>
            <c:ext xmlns:c16="http://schemas.microsoft.com/office/drawing/2014/chart" uri="{C3380CC4-5D6E-409C-BE32-E72D297353CC}">
              <c16:uniqueId val="{00000007-5EDF-48A2-8FC4-C20CBB9523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63344</c:v>
                </c:pt>
                <c:pt idx="3">
                  <c:v>61792</c:v>
                </c:pt>
                <c:pt idx="6">
                  <c:v>59699</c:v>
                </c:pt>
                <c:pt idx="9">
                  <c:v>58666</c:v>
                </c:pt>
                <c:pt idx="12">
                  <c:v>56182</c:v>
                </c:pt>
              </c:numCache>
            </c:numRef>
          </c:val>
          <c:extLst>
            <c:ext xmlns:c16="http://schemas.microsoft.com/office/drawing/2014/chart" uri="{C3380CC4-5D6E-409C-BE32-E72D297353CC}">
              <c16:uniqueId val="{00000008-5EDF-48A2-8FC4-C20CBB9523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2342</c:v>
                </c:pt>
                <c:pt idx="3">
                  <c:v>1423</c:v>
                </c:pt>
                <c:pt idx="6">
                  <c:v>481</c:v>
                </c:pt>
                <c:pt idx="9">
                  <c:v>0</c:v>
                </c:pt>
                <c:pt idx="12">
                  <c:v>0</c:v>
                </c:pt>
              </c:numCache>
            </c:numRef>
          </c:val>
          <c:extLst>
            <c:ext xmlns:c16="http://schemas.microsoft.com/office/drawing/2014/chart" uri="{C3380CC4-5D6E-409C-BE32-E72D297353CC}">
              <c16:uniqueId val="{00000009-5EDF-48A2-8FC4-C20CBB9523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128652</c:v>
                </c:pt>
                <c:pt idx="3">
                  <c:v>131458</c:v>
                </c:pt>
                <c:pt idx="6">
                  <c:v>130775</c:v>
                </c:pt>
                <c:pt idx="9">
                  <c:v>127548</c:v>
                </c:pt>
                <c:pt idx="12">
                  <c:v>125582</c:v>
                </c:pt>
              </c:numCache>
            </c:numRef>
          </c:val>
          <c:extLst>
            <c:ext xmlns:c16="http://schemas.microsoft.com/office/drawing/2014/chart" uri="{C3380CC4-5D6E-409C-BE32-E72D297353CC}">
              <c16:uniqueId val="{0000000A-5EDF-48A2-8FC4-C20CBB95233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6366</c:v>
                </c:pt>
                <c:pt idx="2">
                  <c:v>#N/A</c:v>
                </c:pt>
                <c:pt idx="3">
                  <c:v>#N/A</c:v>
                </c:pt>
                <c:pt idx="4">
                  <c:v>1929</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EDF-48A2-8FC4-C20CBB95233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12442</c:v>
                </c:pt>
                <c:pt idx="1">
                  <c:v>12286</c:v>
                </c:pt>
                <c:pt idx="2">
                  <c:v>12548</c:v>
                </c:pt>
              </c:numCache>
            </c:numRef>
          </c:val>
          <c:extLst>
            <c:ext xmlns:c16="http://schemas.microsoft.com/office/drawing/2014/chart" uri="{C3380CC4-5D6E-409C-BE32-E72D297353CC}">
              <c16:uniqueId val="{00000000-4563-4B64-8B82-3B9E853EF20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6228</c:v>
                </c:pt>
                <c:pt idx="1">
                  <c:v>5576</c:v>
                </c:pt>
                <c:pt idx="2">
                  <c:v>4670</c:v>
                </c:pt>
              </c:numCache>
            </c:numRef>
          </c:val>
          <c:extLst>
            <c:ext xmlns:c16="http://schemas.microsoft.com/office/drawing/2014/chart" uri="{C3380CC4-5D6E-409C-BE32-E72D297353CC}">
              <c16:uniqueId val="{00000001-4563-4B64-8B82-3B9E853EF20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30639</c:v>
                </c:pt>
                <c:pt idx="1">
                  <c:v>28833</c:v>
                </c:pt>
                <c:pt idx="2">
                  <c:v>28873</c:v>
                </c:pt>
              </c:numCache>
            </c:numRef>
          </c:val>
          <c:extLst>
            <c:ext xmlns:c16="http://schemas.microsoft.com/office/drawing/2014/chart" uri="{C3380CC4-5D6E-409C-BE32-E72D297353CC}">
              <c16:uniqueId val="{00000002-4563-4B64-8B82-3B9E853EF20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{FC0E3C58-F12C-4A88-9826-64FCA4E2C67A}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7D7-491E-B460-C9923C8489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{577F1953-AA14-44BE-97A9-39BA3692C60B}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D7-491E-B460-C9923C8489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{DC7B5F45-7D7B-4CF0-978D-6EB001BFFF68}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D7-491E-B460-C9923C8489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{8B54F3D6-071B-40E2-8E51-EA8441C657DF}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D7-491E-B460-C9923C8489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{02609CE3-CA7A-4E75-BC1C-EFC7F15E884D}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D7-491E-B460-C9923C8489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{03B6BECE-461C-4EA6-89E8-E9D893D17034}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7D7-491E-B460-C9923C8489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{081008BA-C030-43AF-8572-29DA1AB2556C}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7D7-491E-B460-C9923C8489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{628479B8-8501-4390-B73C-438DCEA20E76}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7D7-491E-B460-C9923C8489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{8E9956FA-68E5-4BA0-AB46-935DA9DC27E8}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7D7-491E-B460-C9923C8489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66</c:v>
                </c:pt>
                <c:pt idx="16">
                  <c:v>67.5</c:v>
                </c:pt>
                <c:pt idx="24">
                  <c:v>68.900000000000006</c:v>
                </c:pt>
                <c:pt idx="32">
                  <c:v>71.2</c:v>
                </c:pt>
              </c:numCache>
            </c:numRef>
          </c:xVal>
          <c:yVal>
            <c:numRef>
              <c:f>公会計指標分析・財政指標組合せ分析表!$BP$51:$DC$51</c:f>
              <c:numCache>
                <c:formatCode>#,##0.0;"▲ "#,##0.0</c:formatCode>
                <c:ptCount val="40"/>
                <c:pt idx="0">
                  <c:v>9.4</c:v>
                </c:pt>
                <c:pt idx="8">
                  <c:v>2.7</c:v>
                </c:pt>
              </c:numCache>
            </c:numRef>
          </c:yVal>
          <c:smooth val="0"/>
          <c:extLst>
            <c:ext xmlns:c16="http://schemas.microsoft.com/office/drawing/2014/chart" uri="{C3380CC4-5D6E-409C-BE32-E72D297353CC}">
              <c16:uniqueId val="{00000009-C7D7-491E-B460-C9923C8489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{A03E24BB-5B07-4867-973B-A266CCFF1F58}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7D7-491E-B460-C9923C8489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{5B1523F4-F3C1-4F2F-B56F-A199AFCC7655}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D7-491E-B460-C9923C8489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{5547B153-E70E-48DD-B730-84B32688769C}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D7-491E-B460-C9923C8489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{25E14493-E38A-413E-92BE-FBCDA5C12052}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D7-491E-B460-C9923C8489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{750DA8FC-32C2-4BEA-B498-790615845BAE}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D7-491E-B460-C9923C8489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{D48331AB-2BDD-43BF-B5F0-74F7E5F50D06}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7D7-491E-B460-C9923C8489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{1B8BD98C-CC2E-4419-BE52-30FCCCCA7EF4}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7D7-491E-B460-C9923C8489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{6B95919A-275F-40EB-8A90-C0310B0A947F}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7D7-491E-B460-C9923C8489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{107D2D72-8CB6-45D6-9D88-1F66C3D8F733}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7D7-491E-B460-C9923C8489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7D7-491E-B460-C9923C8489C2}"/>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{AADAAC5D-BBCF-4B99-A381-C742F35254F8}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1EB-428E-811D-02228A9FCB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{8AA730C2-BC39-493A-A64A-80777A6F9BA2}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EB-428E-811D-02228A9FCB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{482932DA-2E33-4AFE-BD14-6414E4577AE7}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EB-428E-811D-02228A9FCB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{80D40ED3-DABB-41C1-B59A-EC5BD8AB146D}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EB-428E-811D-02228A9FCB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{4DC878DB-B88A-40EF-843B-E83499AA769D}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EB-428E-811D-02228A9FCB1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{134A5FEE-864C-4780-9D58-CCCECA437615}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1EB-428E-811D-02228A9FCB1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{D68B8586-E8B4-4427-91DE-F42313024FA3}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1EB-428E-811D-02228A9FCB1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{04870402-6928-469F-9209-886F0F66D569}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1EB-428E-811D-02228A9FCB1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{F4D3E174-D6EF-4795-A0BB-F5A16E818DBE}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1EB-428E-811D-02228A9FCB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7.8</c:v>
                </c:pt>
                <c:pt idx="16">
                  <c:v>8.6999999999999993</c:v>
                </c:pt>
                <c:pt idx="24">
                  <c:v>8</c:v>
                </c:pt>
                <c:pt idx="32">
                  <c:v>7.1</c:v>
                </c:pt>
              </c:numCache>
            </c:numRef>
          </c:xVal>
          <c:yVal>
            <c:numRef>
              <c:f>公会計指標分析・財政指標組合せ分析表!$BP$73:$DC$73</c:f>
              <c:numCache>
                <c:formatCode>#,##0.0;"▲ "#,##0.0</c:formatCode>
                <c:ptCount val="40"/>
                <c:pt idx="0">
                  <c:v>9.4</c:v>
                </c:pt>
                <c:pt idx="8">
                  <c:v>2.7</c:v>
                </c:pt>
              </c:numCache>
            </c:numRef>
          </c:yVal>
          <c:smooth val="0"/>
          <c:extLst>
            <c:ext xmlns:c16="http://schemas.microsoft.com/office/drawing/2014/chart" uri="{C3380CC4-5D6E-409C-BE32-E72D297353CC}">
              <c16:uniqueId val="{00000009-F1EB-428E-811D-02228A9FCB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{CDDED00F-5E90-4230-82C3-609EBDA7CF8B}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1EB-428E-811D-02228A9FCB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{4B47EE5E-330C-4ABE-A086-C7AE53C66DE0}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EB-428E-811D-02228A9FCB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{ED259C4D-49D6-4E63-BCB0-C9213D3B7FB3}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EB-428E-811D-02228A9FCB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{756CCFD2-E2D8-42D3-9646-D714E15D10A0}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EB-428E-811D-02228A9FCB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{2A7E3BCE-029B-418C-A002-DEAB77B8E55A}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EB-428E-811D-02228A9FCB1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{AFA44E12-14E3-473C-BFFF-1552D60CCA53}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1EB-428E-811D-02228A9FCB16}"/>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{21617184-18D7-4343-BAAC-AFE2EB8857E9}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1EB-428E-811D-02228A9FCB16}"/>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{D4D2C794-ADD9-4DF3-987C-CFD12FB3E477}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1EB-428E-811D-02228A9FCB16}"/>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{AA4379A0-9F58-45E5-B411-06CBB252288E}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1EB-428E-811D-02228A9FCB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F1EB-428E-811D-02228A9FCB16}"/>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分子である基準財政収入額は、地方特例交付金が増加した一方、市民税や地方消費税交付金が減少したこと等により、令和５年度と同水準となった。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一方、分母である基準財政需要額は、臨時財政対策債振替相当額の減少や、子育て関連費用の算定方法の変更等により、前年度から約</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億円の増加となった。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そのため、単年度（令和６年度）の財政力指数は</a:t>
          </a:r>
          <a:r>
            <a:rPr kumimoji="1" lang="en-US" altLang="ja-JP" sz="1300">
              <a:latin typeface="ＭＳ Ｐゴシック" panose="020B0600070205080204" pitchFamily="50" charset="-128"/>
              <a:ea typeface="ＭＳ Ｐゴシック" panose="020B0600070205080204" pitchFamily="50" charset="-128"/>
            </a:rPr>
            <a:t>0.76</a:t>
          </a:r>
          <a:r>
            <a:rPr kumimoji="1" lang="ja-JP" altLang="en-US" sz="1300">
              <a:latin typeface="ＭＳ Ｐゴシック" panose="020B0600070205080204" pitchFamily="50" charset="-128"/>
              <a:ea typeface="ＭＳ Ｐゴシック" panose="020B0600070205080204" pitchFamily="50" charset="-128"/>
            </a:rPr>
            <a:t>となり、単年度の財政力指数が</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ポイント減少し、３ヶ年平均も減少となった。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中核市内では中位で推移している状態である。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41</xdr:row>
      <xdr:rowOff>145143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745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41</xdr:row>
      <xdr:rowOff>145143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745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145143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94343</xdr:rowOff>
    </xdr:from>
    <xdr:to>
      <xdr:col>19</xdr:col>
      <xdr:colOff>184150</xdr:colOff>
      <xdr:row>42</xdr:row>
      <xdr:rowOff>24493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34670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92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34670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34670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普通交付税の増等により経常一般財源等（分母）が約</a:t>
          </a:r>
          <a:r>
            <a:rPr kumimoji="1" lang="en-US" altLang="ja-JP" sz="1300">
              <a:latin typeface="ＭＳ Ｐゴシック" panose="020B0600070205080204" pitchFamily="50" charset="-128"/>
              <a:ea typeface="ＭＳ Ｐゴシック" panose="020B0600070205080204" pitchFamily="50" charset="-128"/>
            </a:rPr>
            <a:t>19.2</a:t>
          </a:r>
          <a:r>
            <a:rPr kumimoji="1" lang="ja-JP" altLang="en-US" sz="1300">
              <a:latin typeface="ＭＳ Ｐゴシック" panose="020B0600070205080204" pitchFamily="50" charset="-128"/>
              <a:ea typeface="ＭＳ Ｐゴシック" panose="020B0600070205080204" pitchFamily="50" charset="-128"/>
            </a:rPr>
            <a:t>億円の増となった一方、人件費の増等により経常経費充当一般財源（分子）が約</a:t>
          </a:r>
          <a:r>
            <a:rPr kumimoji="1" lang="en-US" altLang="ja-JP" sz="1300">
              <a:latin typeface="ＭＳ Ｐゴシック" panose="020B0600070205080204" pitchFamily="50" charset="-128"/>
              <a:ea typeface="ＭＳ Ｐゴシック" panose="020B0600070205080204" pitchFamily="50" charset="-128"/>
            </a:rPr>
            <a:t>29.2</a:t>
          </a:r>
          <a:r>
            <a:rPr kumimoji="1" lang="ja-JP" altLang="en-US" sz="1300">
              <a:latin typeface="ＭＳ Ｐゴシック" panose="020B0600070205080204" pitchFamily="50" charset="-128"/>
              <a:ea typeface="ＭＳ Ｐゴシック" panose="020B0600070205080204" pitchFamily="50" charset="-128"/>
            </a:rPr>
            <a:t>億円の増となったことから、前年度比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・人件費　：＋</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ポイント（正規職員及び会計年度任用職員の給与改定に伴う増、会計年度任用職員に対する勤勉手当の支給開始に伴う増等）</a:t>
          </a:r>
        </a:p>
        <a:p>
          <a:r>
            <a:rPr kumimoji="1" lang="ja-JP" altLang="en-US" sz="1300">
              <a:latin typeface="ＭＳ Ｐゴシック" panose="020B0600070205080204" pitchFamily="50" charset="-128"/>
              <a:ea typeface="ＭＳ Ｐゴシック" panose="020B0600070205080204" pitchFamily="50" charset="-128"/>
            </a:rPr>
            <a:t>・扶助費　：＋</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ポイント（制度改正に伴う児童手当の増、公定価格改定に伴う認定こども園施設型給付費の増等）</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18204</xdr:rowOff>
    </xdr:from>
    <xdr:to>
      <xdr:col>23</xdr:col>
      <xdr:colOff>133350</xdr:colOff>
      <xdr:row>66</xdr:row>
      <xdr:rowOff>74506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33904"/>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97155</xdr:rowOff>
    </xdr:from>
    <xdr:to>
      <xdr:col>19</xdr:col>
      <xdr:colOff>133350</xdr:colOff>
      <xdr:row>66</xdr:row>
      <xdr:rowOff>18204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41405"/>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63500</xdr:rowOff>
    </xdr:from>
    <xdr:to>
      <xdr:col>15</xdr:col>
      <xdr:colOff>82550</xdr:colOff>
      <xdr:row>65</xdr:row>
      <xdr:rowOff>97155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36300"/>
          <a:ext cx="889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63500</xdr:rowOff>
    </xdr:from>
    <xdr:to>
      <xdr:col>11</xdr:col>
      <xdr:colOff>31750</xdr:colOff>
      <xdr:row>64</xdr:row>
      <xdr:rowOff>107738</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36300"/>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23706</xdr:rowOff>
    </xdr:from>
    <xdr:to>
      <xdr:col>23</xdr:col>
      <xdr:colOff>184150</xdr:colOff>
      <xdr:row>66</xdr:row>
      <xdr:rowOff>125306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167233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138854</xdr:rowOff>
    </xdr:from>
    <xdr:to>
      <xdr:col>19</xdr:col>
      <xdr:colOff>184150</xdr:colOff>
      <xdr:row>66</xdr:row>
      <xdr:rowOff>69004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53781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369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46355</xdr:rowOff>
    </xdr:from>
    <xdr:to>
      <xdr:col>15</xdr:col>
      <xdr:colOff>133350</xdr:colOff>
      <xdr:row>65</xdr:row>
      <xdr:rowOff>147955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158132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5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12700</xdr:rowOff>
    </xdr:from>
    <xdr:to>
      <xdr:col>11</xdr:col>
      <xdr:colOff>82550</xdr:colOff>
      <xdr:row>64</xdr:row>
      <xdr:rowOff>114300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124477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5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56938</xdr:rowOff>
    </xdr:from>
    <xdr:to>
      <xdr:col>7</xdr:col>
      <xdr:colOff>31750</xdr:colOff>
      <xdr:row>64</xdr:row>
      <xdr:rowOff>158538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2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168715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79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人件費については、給与改定や会計年度任用職員に対する勤勉手当の支給開始等により増加となった。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物件費については、消防指令システムの更新のほか、基幹系業務システムの標準化への対応を行ったこと等により増加となった。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令和６年度決算は一時的な増要因が含まれているものの、本市は広域多核の投資構造であり、職員数や公共施設が他市に比べ多いことから、従前より中核市平均に比べ大きい決算額で推移している。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133787</xdr:rowOff>
    </xdr:from>
    <xdr:to>
      <xdr:col>23</xdr:col>
      <xdr:colOff>133350</xdr:colOff>
      <xdr:row>89</xdr:row>
      <xdr:rowOff>11094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5049937"/>
          <a:ext cx="838200" cy="22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133787</xdr:rowOff>
    </xdr:from>
    <xdr:to>
      <xdr:col>19</xdr:col>
      <xdr:colOff>133350</xdr:colOff>
      <xdr:row>87</xdr:row>
      <xdr:rowOff>142514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5049937"/>
          <a:ext cx="889000" cy="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105635</xdr:rowOff>
    </xdr:from>
    <xdr:to>
      <xdr:col>15</xdr:col>
      <xdr:colOff>82550</xdr:colOff>
      <xdr:row>87</xdr:row>
      <xdr:rowOff>142514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5021785"/>
          <a:ext cx="889000" cy="3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105635</xdr:rowOff>
    </xdr:from>
    <xdr:to>
      <xdr:col>11</xdr:col>
      <xdr:colOff>31750</xdr:colOff>
      <xdr:row>87</xdr:row>
      <xdr:rowOff>157254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5021785"/>
          <a:ext cx="889000" cy="5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131744</xdr:rowOff>
    </xdr:from>
    <xdr:to>
      <xdr:col>23</xdr:col>
      <xdr:colOff>184150</xdr:colOff>
      <xdr:row>89</xdr:row>
      <xdr:rowOff>61894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21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103821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19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82987</xdr:rowOff>
    </xdr:from>
    <xdr:to>
      <xdr:col>19</xdr:col>
      <xdr:colOff>184150</xdr:colOff>
      <xdr:row>88</xdr:row>
      <xdr:rowOff>13137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99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169364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5085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91714</xdr:rowOff>
    </xdr:from>
    <xdr:to>
      <xdr:col>15</xdr:col>
      <xdr:colOff>133350</xdr:colOff>
      <xdr:row>88</xdr:row>
      <xdr:rowOff>21864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500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6641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09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54835</xdr:rowOff>
    </xdr:from>
    <xdr:to>
      <xdr:col>11</xdr:col>
      <xdr:colOff>82550</xdr:colOff>
      <xdr:row>87</xdr:row>
      <xdr:rowOff>156435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141212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5057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106454</xdr:rowOff>
    </xdr:from>
    <xdr:to>
      <xdr:col>7</xdr:col>
      <xdr:colOff>31750</xdr:colOff>
      <xdr:row>88</xdr:row>
      <xdr:rowOff>36604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502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21381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510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前年度と比較し、主な増要因（</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ポイント増）としては、「国の職員構成等の変化等」があげられる。</a:t>
          </a:r>
        </a:p>
        <a:p>
          <a:r>
            <a:rPr kumimoji="1" lang="ja-JP" altLang="en-US" sz="1300">
              <a:latin typeface="ＭＳ Ｐゴシック" panose="020B0600070205080204" pitchFamily="50" charset="-128"/>
              <a:ea typeface="ＭＳ Ｐゴシック" panose="020B0600070205080204" pitchFamily="50" charset="-128"/>
            </a:rPr>
            <a:t>　今後も、人事院勧告等の内容を踏まえた給与改定を行い、適正な給与水準の維持に努める。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20638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906625"/>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066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80963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669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80963</xdr:rowOff>
    </xdr:from>
    <xdr:to>
      <xdr:col>68</xdr:col>
      <xdr:colOff>152400</xdr:colOff>
      <xdr:row>87</xdr:row>
      <xdr:rowOff>141288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9711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141288</xdr:rowOff>
    </xdr:from>
    <xdr:to>
      <xdr:col>81</xdr:col>
      <xdr:colOff>95250</xdr:colOff>
      <xdr:row>87</xdr:row>
      <xdr:rowOff>71438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113365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30163</xdr:rowOff>
    </xdr:from>
    <xdr:to>
      <xdr:col>68</xdr:col>
      <xdr:colOff>203200</xdr:colOff>
      <xdr:row>87</xdr:row>
      <xdr:rowOff>131763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116540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3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90488</xdr:rowOff>
    </xdr:from>
    <xdr:to>
      <xdr:col>64</xdr:col>
      <xdr:colOff>152400</xdr:colOff>
      <xdr:row>88</xdr:row>
      <xdr:rowOff>20638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9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前年度と比較し、人口が減少（△</a:t>
          </a:r>
          <a:r>
            <a:rPr kumimoji="1" lang="en-US" altLang="ja-JP" sz="1300">
              <a:latin typeface="ＭＳ Ｐゴシック" panose="020B0600070205080204" pitchFamily="50" charset="-128"/>
              <a:ea typeface="ＭＳ Ｐゴシック" panose="020B0600070205080204" pitchFamily="50" charset="-128"/>
            </a:rPr>
            <a:t>3,543</a:t>
          </a:r>
          <a:r>
            <a:rPr kumimoji="1" lang="ja-JP" altLang="en-US" sz="1300">
              <a:latin typeface="ＭＳ Ｐゴシック" panose="020B0600070205080204" pitchFamily="50" charset="-128"/>
              <a:ea typeface="ＭＳ Ｐゴシック" panose="020B0600070205080204" pitchFamily="50" charset="-128"/>
            </a:rPr>
            <a:t>人）しているのに対し、職員数が５人増加したことに伴い、人口千人あたりの職員数が前年度から</a:t>
          </a:r>
          <a:r>
            <a:rPr kumimoji="1" lang="en-US" altLang="ja-JP" sz="1300">
              <a:latin typeface="ＭＳ Ｐゴシック" panose="020B0600070205080204" pitchFamily="50" charset="-128"/>
              <a:ea typeface="ＭＳ Ｐゴシック" panose="020B0600070205080204" pitchFamily="50" charset="-128"/>
            </a:rPr>
            <a:t>0.10</a:t>
          </a:r>
          <a:r>
            <a:rPr kumimoji="1" lang="ja-JP" altLang="en-US" sz="1300">
              <a:latin typeface="ＭＳ Ｐゴシック" panose="020B0600070205080204" pitchFamily="50" charset="-128"/>
              <a:ea typeface="ＭＳ Ｐゴシック" panose="020B0600070205080204" pitchFamily="50" charset="-128"/>
            </a:rPr>
            <a:t>人増加した。</a:t>
          </a:r>
        </a:p>
        <a:p>
          <a:r>
            <a:rPr kumimoji="1" lang="ja-JP" altLang="en-US" sz="1300">
              <a:latin typeface="ＭＳ Ｐゴシック" panose="020B0600070205080204" pitchFamily="50" charset="-128"/>
              <a:ea typeface="ＭＳ Ｐゴシック" panose="020B0600070205080204" pitchFamily="50" charset="-128"/>
            </a:rPr>
            <a:t>　今後も将来的な自治体運営に影響が生じないよう、定員の適正管理に努める。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31569</xdr:rowOff>
    </xdr:from>
    <xdr:to>
      <xdr:col>81</xdr:col>
      <xdr:colOff>44450</xdr:colOff>
      <xdr:row>63</xdr:row>
      <xdr:rowOff>66040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83291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7438</xdr:rowOff>
    </xdr:from>
    <xdr:to>
      <xdr:col>77</xdr:col>
      <xdr:colOff>44450</xdr:colOff>
      <xdr:row>63</xdr:row>
      <xdr:rowOff>31569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80878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130628</xdr:rowOff>
    </xdr:from>
    <xdr:to>
      <xdr:col>72</xdr:col>
      <xdr:colOff>203200</xdr:colOff>
      <xdr:row>63</xdr:row>
      <xdr:rowOff>7438</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76052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103051</xdr:rowOff>
    </xdr:from>
    <xdr:to>
      <xdr:col>68</xdr:col>
      <xdr:colOff>152400</xdr:colOff>
      <xdr:row>62</xdr:row>
      <xdr:rowOff>130628</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73295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15240</xdr:rowOff>
    </xdr:from>
    <xdr:to>
      <xdr:col>81</xdr:col>
      <xdr:colOff>95250</xdr:colOff>
      <xdr:row>63</xdr:row>
      <xdr:rowOff>116840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158767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78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152219</xdr:rowOff>
    </xdr:from>
    <xdr:to>
      <xdr:col>77</xdr:col>
      <xdr:colOff>95250</xdr:colOff>
      <xdr:row>63</xdr:row>
      <xdr:rowOff>82369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67146</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868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128088</xdr:rowOff>
    </xdr:from>
    <xdr:to>
      <xdr:col>73</xdr:col>
      <xdr:colOff>44450</xdr:colOff>
      <xdr:row>63</xdr:row>
      <xdr:rowOff>58238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43015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79828</xdr:rowOff>
    </xdr:from>
    <xdr:to>
      <xdr:col>68</xdr:col>
      <xdr:colOff>203200</xdr:colOff>
      <xdr:row>63</xdr:row>
      <xdr:rowOff>9978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166205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138628</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令和４年度までを期間とする公債費に準ずる債務負担行為が皆減したことにより、令和５年度以降、単年度の実質公債費比率は約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そのため、３ヶ年平均は前年度比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ポイントの減少となり、中核市平均との差が縮小しつつある。</a:t>
          </a:r>
        </a:p>
        <a:p>
          <a:r>
            <a:rPr kumimoji="1" lang="ja-JP" altLang="en-US" sz="1300">
              <a:latin typeface="ＭＳ Ｐゴシック" panose="020B0600070205080204" pitchFamily="50" charset="-128"/>
              <a:ea typeface="ＭＳ Ｐゴシック" panose="020B0600070205080204" pitchFamily="50" charset="-128"/>
            </a:rPr>
            <a:t>　今後は、市街地再生整備等に伴う起債の増加が見込まれ、比率の上昇が想定されることから、中長期的な視点に立った財政運営に努める。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42</xdr:row>
      <xdr:rowOff>25400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15391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81704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22630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9313</xdr:rowOff>
    </xdr:from>
    <xdr:to>
      <xdr:col>72</xdr:col>
      <xdr:colOff>203200</xdr:colOff>
      <xdr:row>42</xdr:row>
      <xdr:rowOff>81704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21021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132504</xdr:rowOff>
    </xdr:from>
    <xdr:to>
      <xdr:col>68</xdr:col>
      <xdr:colOff>152400</xdr:colOff>
      <xdr:row>42</xdr:row>
      <xdr:rowOff>9313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16195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129963</xdr:rowOff>
    </xdr:from>
    <xdr:to>
      <xdr:col>68</xdr:col>
      <xdr:colOff>203200</xdr:colOff>
      <xdr:row>42</xdr:row>
      <xdr:rowOff>60113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令和３年度以降、将来負担額の充当可能財源が将来負担額を上回っていることから、将来負担比率は算定されない状態が続いている。</a:t>
          </a:r>
        </a:p>
        <a:p>
          <a:r>
            <a:rPr kumimoji="1" lang="ja-JP" altLang="en-US" sz="1300">
              <a:latin typeface="ＭＳ Ｐゴシック" panose="020B0600070205080204" pitchFamily="50" charset="-128"/>
              <a:ea typeface="ＭＳ Ｐゴシック" panose="020B0600070205080204" pitchFamily="50" charset="-128"/>
            </a:rPr>
            <a:t>　一方で、退職手当見込額が増加傾向にあるほか、公共施設等の老朽化対策や市街地再生整備の推進など、多様かつ中長期的な財政需要が見込まれる。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市債発行額の増加や債務負担行為の設定等による比率の悪化が考えられることから、交付税措置の有利な地方債を活用する等により、引き続き適正な水準の維持に努める。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76860</xdr:rowOff>
    </xdr:from>
    <xdr:to>
      <xdr:col>68</xdr:col>
      <xdr:colOff>152400</xdr:colOff>
      <xdr:row>14</xdr:row>
      <xdr:rowOff>141529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477160"/>
          <a:ext cx="889000" cy="6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26060</xdr:rowOff>
    </xdr:from>
    <xdr:to>
      <xdr:col>68</xdr:col>
      <xdr:colOff>203200</xdr:colOff>
      <xdr:row>14</xdr:row>
      <xdr:rowOff>127660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42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137837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19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90729</xdr:rowOff>
    </xdr:from>
    <xdr:to>
      <xdr:col>64</xdr:col>
      <xdr:colOff>152400</xdr:colOff>
      <xdr:row>15</xdr:row>
      <xdr:rowOff>20879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31056</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25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給与改定のほか、会計年度任用職員に対する勤勉手当の支給開始や、正規職員退職者数の増加に伴う退職手当の増加により、前年度比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ポイントの上昇となった。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92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107950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51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449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44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163830</xdr:rowOff>
    </xdr:from>
    <xdr:to>
      <xdr:col>24</xdr:col>
      <xdr:colOff>76200</xdr:colOff>
      <xdr:row>38</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135907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57150</xdr:rowOff>
    </xdr:from>
    <xdr:to>
      <xdr:col>15</xdr:col>
      <xdr:colOff>149225</xdr:colOff>
      <xdr:row>37</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ワクチン接種が特例臨時接種から定期接種へ移行したことに伴う予防接種費の増加があった一方で、戸籍情報システムの更新に係るデータ移行関係費用の皆減等により、全体とし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物件費全体では中核市平均より大きい状態にある一方で、経常的なな物件費については、中核市平均と同水準となっている。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100330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149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84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08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8890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08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49530</xdr:rowOff>
    </xdr:from>
    <xdr:to>
      <xdr:col>82</xdr:col>
      <xdr:colOff>158750</xdr:colOff>
      <xdr:row>17</xdr:row>
      <xdr:rowOff>151130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66057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168927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129540</xdr:rowOff>
    </xdr:from>
    <xdr:to>
      <xdr:col>65</xdr:col>
      <xdr:colOff>53975</xdr:colOff>
      <xdr:row>17</xdr:row>
      <xdr:rowOff>59690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69867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月から、国費負担割合の増加により児童手当に充当する一般財源が減となった一方で、実利用人数や単価の増加に伴う就労継続支援事業費の増加等により、全体としては前年度比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類似団体に比べ少子化が進んでいることや、保護率が低いこと等により、中核市平均を下回る数値で推移していると考えられる。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44450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61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47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71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114300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71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165100</xdr:rowOff>
    </xdr:from>
    <xdr:to>
      <xdr:col>24</xdr:col>
      <xdr:colOff>76200</xdr:colOff>
      <xdr:row>55</xdr:row>
      <xdr:rowOff>95250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10177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63500</xdr:rowOff>
    </xdr:from>
    <xdr:to>
      <xdr:col>6</xdr:col>
      <xdr:colOff>171450</xdr:colOff>
      <xdr:row>54</xdr:row>
      <xdr:rowOff>165100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コロナ禍におけるサービス利用控えからの需要回復や医療系の介護サービス需要の高まりによる保険給付費（介護給付費繰出金）の増加等により、前年度比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中核市平均の差が拡大しつつある要因としては、類似団体を上回るペースで高齢化が進んでいることが考えられる。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21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6350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71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63500</xdr:rowOff>
    </xdr:from>
    <xdr:to>
      <xdr:col>73</xdr:col>
      <xdr:colOff>180975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07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63500</xdr:rowOff>
    </xdr:from>
    <xdr:to>
      <xdr:col>69</xdr:col>
      <xdr:colOff>92075</xdr:colOff>
      <xdr:row>58</xdr:row>
      <xdr:rowOff>101600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139700</xdr:rowOff>
    </xdr:from>
    <xdr:to>
      <xdr:col>82</xdr:col>
      <xdr:colOff>158750</xdr:colOff>
      <xdr:row>59</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111777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127000</xdr:rowOff>
    </xdr:from>
    <xdr:to>
      <xdr:col>78</xdr:col>
      <xdr:colOff>120650</xdr:colOff>
      <xdr:row>59</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xdr:rowOff>
    </xdr:from>
    <xdr:to>
      <xdr:col>69</xdr:col>
      <xdr:colOff>142875</xdr:colOff>
      <xdr:row>58</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下水道事業会計に対する負担金・出資金の増加等により、前年度比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本市は従前より、病院事業会計等の企業会計に対する繰出が大きいことから、中核市平均を上回る割合となっている。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30988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940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21844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94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36</xdr:row>
      <xdr:rowOff>21844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300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129286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1026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151638</xdr:rowOff>
    </xdr:from>
    <xdr:to>
      <xdr:col>82</xdr:col>
      <xdr:colOff>158750</xdr:colOff>
      <xdr:row>36</xdr:row>
      <xdr:rowOff>81788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123715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2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142494</xdr:rowOff>
    </xdr:from>
    <xdr:to>
      <xdr:col>78</xdr:col>
      <xdr:colOff>120650</xdr:colOff>
      <xdr:row>36</xdr:row>
      <xdr:rowOff>72644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57421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29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57421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2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164863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51054</xdr:rowOff>
    </xdr:from>
    <xdr:to>
      <xdr:col>65</xdr:col>
      <xdr:colOff>53975</xdr:colOff>
      <xdr:row>35</xdr:row>
      <xdr:rowOff>152654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137431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3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令和３年度に借り入れた本庁舎耐震化改修事業債の元金償還開始等により公債費が増加したものの、分母となる経常一般財源も増加したことから、前年度比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77</xdr:row>
      <xdr:rowOff>146050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40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317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2486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2105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10177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129539</xdr:rowOff>
    </xdr:from>
    <xdr:to>
      <xdr:col>6</xdr:col>
      <xdr:colOff>171450</xdr:colOff>
      <xdr:row>77</xdr:row>
      <xdr:rowOff>59689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69867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昨今の物価上昇等に伴い、全国的に人件費や扶助費が増加傾向にあることから、本市の経常収支比率における公債費のウエイトが低下しつつある。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142239</xdr:rowOff>
    </xdr:from>
    <xdr:to>
      <xdr:col>82</xdr:col>
      <xdr:colOff>107950</xdr:colOff>
      <xdr:row>77</xdr:row>
      <xdr:rowOff>27939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724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69850</xdr:rowOff>
    </xdr:from>
    <xdr:to>
      <xdr:col>78</xdr:col>
      <xdr:colOff>69850</xdr:colOff>
      <xdr:row>76</xdr:row>
      <xdr:rowOff>142239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000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81280</xdr:rowOff>
    </xdr:from>
    <xdr:to>
      <xdr:col>73</xdr:col>
      <xdr:colOff>180975</xdr:colOff>
      <xdr:row>76</xdr:row>
      <xdr:rowOff>69850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4003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81280</xdr:rowOff>
    </xdr:from>
    <xdr:to>
      <xdr:col>69</xdr:col>
      <xdr:colOff>92075</xdr:colOff>
      <xdr:row>75</xdr:row>
      <xdr:rowOff>142240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400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148589</xdr:rowOff>
    </xdr:from>
    <xdr:to>
      <xdr:col>82</xdr:col>
      <xdr:colOff>158750</xdr:colOff>
      <xdr:row>77</xdr:row>
      <xdr:rowOff>78739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120666</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31767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19050</xdr:rowOff>
    </xdr:from>
    <xdr:to>
      <xdr:col>74</xdr:col>
      <xdr:colOff>31750</xdr:colOff>
      <xdr:row>76</xdr:row>
      <xdr:rowOff>120650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130827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30480</xdr:rowOff>
    </xdr:from>
    <xdr:to>
      <xdr:col>69</xdr:col>
      <xdr:colOff>142875</xdr:colOff>
      <xdr:row>75</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142257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91440</xdr:rowOff>
    </xdr:from>
    <xdr:to>
      <xdr:col>65</xdr:col>
      <xdr:colOff>53975</xdr:colOff>
      <xdr:row>76</xdr:row>
      <xdr:rowOff>21589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31767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105473</xdr:rowOff>
    </xdr:from>
    <xdr:to>
      <xdr:col>29</xdr:col>
      <xdr:colOff>127000</xdr:colOff>
      <xdr:row>14</xdr:row>
      <xdr:rowOff>112217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81948"/>
          <a:ext cx="647700" cy="178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112217</xdr:rowOff>
    </xdr:from>
    <xdr:to>
      <xdr:col>26</xdr:col>
      <xdr:colOff>50800</xdr:colOff>
      <xdr:row>15</xdr:row>
      <xdr:rowOff>17843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60142"/>
          <a:ext cx="698500" cy="77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17843</xdr:rowOff>
    </xdr:from>
    <xdr:to>
      <xdr:col>22</xdr:col>
      <xdr:colOff>114300</xdr:colOff>
      <xdr:row>15</xdr:row>
      <xdr:rowOff>123533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37218"/>
          <a:ext cx="698500" cy="105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123533</xdr:rowOff>
    </xdr:from>
    <xdr:to>
      <xdr:col>18</xdr:col>
      <xdr:colOff>177800</xdr:colOff>
      <xdr:row>15</xdr:row>
      <xdr:rowOff>170434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2908"/>
          <a:ext cx="698500" cy="46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54673</xdr:rowOff>
    </xdr:from>
    <xdr:to>
      <xdr:col>29</xdr:col>
      <xdr:colOff>177800</xdr:colOff>
      <xdr:row>13</xdr:row>
      <xdr:rowOff>156273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31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71200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7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61417</xdr:rowOff>
    </xdr:from>
    <xdr:to>
      <xdr:col>26</xdr:col>
      <xdr:colOff>101600</xdr:colOff>
      <xdr:row>14</xdr:row>
      <xdr:rowOff>163017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9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1744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8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138493</xdr:rowOff>
    </xdr:from>
    <xdr:to>
      <xdr:col>22</xdr:col>
      <xdr:colOff>165100</xdr:colOff>
      <xdr:row>15</xdr:row>
      <xdr:rowOff>68643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6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78820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5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72733</xdr:rowOff>
    </xdr:from>
    <xdr:to>
      <xdr:col>19</xdr:col>
      <xdr:colOff>38100</xdr:colOff>
      <xdr:row>16</xdr:row>
      <xdr:rowOff>2883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2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13060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6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119634</xdr:rowOff>
    </xdr:from>
    <xdr:to>
      <xdr:col>15</xdr:col>
      <xdr:colOff>101600</xdr:colOff>
      <xdr:row>16</xdr:row>
      <xdr:rowOff>49784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39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59961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07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26912</xdr:rowOff>
    </xdr:from>
    <xdr:to>
      <xdr:col>29</xdr:col>
      <xdr:colOff>127000</xdr:colOff>
      <xdr:row>35</xdr:row>
      <xdr:rowOff>53124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37262"/>
          <a:ext cx="647700" cy="26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107836</xdr:rowOff>
    </xdr:from>
    <xdr:to>
      <xdr:col>26</xdr:col>
      <xdr:colOff>50800</xdr:colOff>
      <xdr:row>35</xdr:row>
      <xdr:rowOff>53124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375286"/>
          <a:ext cx="698500" cy="288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107836</xdr:rowOff>
    </xdr:from>
    <xdr:to>
      <xdr:col>22</xdr:col>
      <xdr:colOff>114300</xdr:colOff>
      <xdr:row>34</xdr:row>
      <xdr:rowOff>160909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75286"/>
          <a:ext cx="698500" cy="53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160909</xdr:rowOff>
    </xdr:from>
    <xdr:to>
      <xdr:col>18</xdr:col>
      <xdr:colOff>177800</xdr:colOff>
      <xdr:row>34</xdr:row>
      <xdr:rowOff>250444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28359"/>
          <a:ext cx="698500" cy="89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319012</xdr:rowOff>
    </xdr:from>
    <xdr:to>
      <xdr:col>29</xdr:col>
      <xdr:colOff>177800</xdr:colOff>
      <xdr:row>35</xdr:row>
      <xdr:rowOff>77712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86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164088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3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2324</xdr:rowOff>
    </xdr:from>
    <xdr:to>
      <xdr:col>26</xdr:col>
      <xdr:colOff>101600</xdr:colOff>
      <xdr:row>35</xdr:row>
      <xdr:rowOff>103924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12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114101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81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57036</xdr:rowOff>
    </xdr:from>
    <xdr:to>
      <xdr:col>22</xdr:col>
      <xdr:colOff>165100</xdr:colOff>
      <xdr:row>34</xdr:row>
      <xdr:rowOff>158636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24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168813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9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110109</xdr:rowOff>
    </xdr:from>
    <xdr:to>
      <xdr:col>19</xdr:col>
      <xdr:colOff>38100</xdr:colOff>
      <xdr:row>34</xdr:row>
      <xdr:rowOff>211709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377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221886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4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199644</xdr:rowOff>
    </xdr:from>
    <xdr:to>
      <xdr:col>15</xdr:col>
      <xdr:colOff>101600</xdr:colOff>
      <xdr:row>34</xdr:row>
      <xdr:rowOff>301244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67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311421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3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169059</xdr:rowOff>
    </xdr:from>
    <xdr:to>
      <xdr:col>24</xdr:col>
      <xdr:colOff>63500</xdr:colOff>
      <xdr:row>35</xdr:row>
      <xdr:rowOff>61845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26909"/>
          <a:ext cx="838200" cy="23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32879</xdr:rowOff>
    </xdr:from>
    <xdr:to>
      <xdr:col>19</xdr:col>
      <xdr:colOff>177800</xdr:colOff>
      <xdr:row>35</xdr:row>
      <xdr:rowOff>61845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33629"/>
          <a:ext cx="889000" cy="2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32879</xdr:rowOff>
    </xdr:from>
    <xdr:to>
      <xdr:col>15</xdr:col>
      <xdr:colOff>50800</xdr:colOff>
      <xdr:row>35</xdr:row>
      <xdr:rowOff>106847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33629"/>
          <a:ext cx="889000" cy="7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106847</xdr:rowOff>
    </xdr:from>
    <xdr:to>
      <xdr:col>10</xdr:col>
      <xdr:colOff>114300</xdr:colOff>
      <xdr:row>35</xdr:row>
      <xdr:rowOff>115044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7597"/>
          <a:ext cx="889000" cy="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118259</xdr:rowOff>
    </xdr:from>
    <xdr:to>
      <xdr:col>24</xdr:col>
      <xdr:colOff>114300</xdr:colOff>
      <xdr:row>34</xdr:row>
      <xdr:rowOff>48409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7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141136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2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11045</xdr:rowOff>
    </xdr:from>
    <xdr:to>
      <xdr:col>20</xdr:col>
      <xdr:colOff>38100</xdr:colOff>
      <xdr:row>35</xdr:row>
      <xdr:rowOff>112645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129172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8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153529</xdr:rowOff>
    </xdr:from>
    <xdr:to>
      <xdr:col>15</xdr:col>
      <xdr:colOff>101600</xdr:colOff>
      <xdr:row>35</xdr:row>
      <xdr:rowOff>83679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8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100206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5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56047</xdr:rowOff>
    </xdr:from>
    <xdr:to>
      <xdr:col>10</xdr:col>
      <xdr:colOff>165100</xdr:colOff>
      <xdr:row>35</xdr:row>
      <xdr:rowOff>157647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5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2724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64244</xdr:rowOff>
    </xdr:from>
    <xdr:to>
      <xdr:col>6</xdr:col>
      <xdr:colOff>38100</xdr:colOff>
      <xdr:row>35</xdr:row>
      <xdr:rowOff>165844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6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10921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4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93466</xdr:rowOff>
    </xdr:from>
    <xdr:to>
      <xdr:col>24</xdr:col>
      <xdr:colOff>63500</xdr:colOff>
      <xdr:row>52</xdr:row>
      <xdr:rowOff>115439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8837416"/>
          <a:ext cx="838200" cy="19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9827</xdr:rowOff>
    </xdr:from>
    <xdr:to>
      <xdr:col>19</xdr:col>
      <xdr:colOff>177800</xdr:colOff>
      <xdr:row>52</xdr:row>
      <xdr:rowOff>115439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8925227"/>
          <a:ext cx="889000" cy="10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168961</xdr:rowOff>
    </xdr:from>
    <xdr:to>
      <xdr:col>15</xdr:col>
      <xdr:colOff>50800</xdr:colOff>
      <xdr:row>52</xdr:row>
      <xdr:rowOff>9827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2019300" y="8912911"/>
          <a:ext cx="889000" cy="1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102153</xdr:rowOff>
    </xdr:from>
    <xdr:to>
      <xdr:col>10</xdr:col>
      <xdr:colOff>114300</xdr:colOff>
      <xdr:row>51</xdr:row>
      <xdr:rowOff>168961</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a:off x="1130300" y="8846103"/>
          <a:ext cx="889000" cy="6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42666</xdr:rowOff>
    </xdr:from>
    <xdr:to>
      <xdr:col>24</xdr:col>
      <xdr:colOff>114300</xdr:colOff>
      <xdr:row>51</xdr:row>
      <xdr:rowOff>144266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87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129043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870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64639</xdr:rowOff>
    </xdr:from>
    <xdr:to>
      <xdr:col>20</xdr:col>
      <xdr:colOff>38100</xdr:colOff>
      <xdr:row>52</xdr:row>
      <xdr:rowOff>166239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898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11316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875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130477</xdr:rowOff>
    </xdr:from>
    <xdr:to>
      <xdr:col>15</xdr:col>
      <xdr:colOff>101600</xdr:colOff>
      <xdr:row>52</xdr:row>
      <xdr:rowOff>60627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887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77154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64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118161</xdr:rowOff>
    </xdr:from>
    <xdr:to>
      <xdr:col>10</xdr:col>
      <xdr:colOff>165100</xdr:colOff>
      <xdr:row>52</xdr:row>
      <xdr:rowOff>48311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886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50</xdr:row>
      <xdr:rowOff>64838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863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51353</xdr:rowOff>
    </xdr:from>
    <xdr:to>
      <xdr:col>6</xdr:col>
      <xdr:colOff>38100</xdr:colOff>
      <xdr:row>51</xdr:row>
      <xdr:rowOff>152953</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879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49</xdr:row>
      <xdr:rowOff>169480</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857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101707</xdr:rowOff>
    </xdr:from>
    <xdr:to>
      <xdr:col>24</xdr:col>
      <xdr:colOff>63500</xdr:colOff>
      <xdr:row>76</xdr:row>
      <xdr:rowOff>168641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131907"/>
          <a:ext cx="838200" cy="6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101707</xdr:rowOff>
    </xdr:from>
    <xdr:to>
      <xdr:col>19</xdr:col>
      <xdr:colOff>177800</xdr:colOff>
      <xdr:row>76</xdr:row>
      <xdr:rowOff>158948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131907"/>
          <a:ext cx="889000" cy="5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158948</xdr:rowOff>
    </xdr:from>
    <xdr:to>
      <xdr:col>15</xdr:col>
      <xdr:colOff>50800</xdr:colOff>
      <xdr:row>77</xdr:row>
      <xdr:rowOff>2997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89148"/>
          <a:ext cx="889000" cy="1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109387</xdr:rowOff>
    </xdr:from>
    <xdr:to>
      <xdr:col>10</xdr:col>
      <xdr:colOff>114300</xdr:colOff>
      <xdr:row>77</xdr:row>
      <xdr:rowOff>2997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139587"/>
          <a:ext cx="889000" cy="6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117841</xdr:rowOff>
    </xdr:from>
    <xdr:to>
      <xdr:col>24</xdr:col>
      <xdr:colOff>114300</xdr:colOff>
      <xdr:row>77</xdr:row>
      <xdr:rowOff>47991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4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140718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9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50907</xdr:rowOff>
    </xdr:from>
    <xdr:to>
      <xdr:col>20</xdr:col>
      <xdr:colOff>38100</xdr:colOff>
      <xdr:row>76</xdr:row>
      <xdr:rowOff>152507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08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169034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85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108148</xdr:rowOff>
    </xdr:from>
    <xdr:to>
      <xdr:col>15</xdr:col>
      <xdr:colOff>101600</xdr:colOff>
      <xdr:row>77</xdr:row>
      <xdr:rowOff>38298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3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54825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1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123647</xdr:rowOff>
    </xdr:from>
    <xdr:to>
      <xdr:col>10</xdr:col>
      <xdr:colOff>165100</xdr:colOff>
      <xdr:row>77</xdr:row>
      <xdr:rowOff>53797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5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70324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2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58587</xdr:rowOff>
    </xdr:from>
    <xdr:to>
      <xdr:col>6</xdr:col>
      <xdr:colOff>38100</xdr:colOff>
      <xdr:row>76</xdr:row>
      <xdr:rowOff>160187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5265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86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31181</xdr:rowOff>
    </xdr:from>
    <xdr:to>
      <xdr:col>24</xdr:col>
      <xdr:colOff>63500</xdr:colOff>
      <xdr:row>97</xdr:row>
      <xdr:rowOff>94273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661831"/>
          <a:ext cx="838200" cy="6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94273</xdr:rowOff>
    </xdr:from>
    <xdr:to>
      <xdr:col>19</xdr:col>
      <xdr:colOff>177800</xdr:colOff>
      <xdr:row>98</xdr:row>
      <xdr:rowOff>42241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24923"/>
          <a:ext cx="889000" cy="11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64404</xdr:rowOff>
    </xdr:from>
    <xdr:to>
      <xdr:col>15</xdr:col>
      <xdr:colOff>50800</xdr:colOff>
      <xdr:row>98</xdr:row>
      <xdr:rowOff>42241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95054"/>
          <a:ext cx="889000" cy="14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64404</xdr:rowOff>
    </xdr:from>
    <xdr:to>
      <xdr:col>10</xdr:col>
      <xdr:colOff>114300</xdr:colOff>
      <xdr:row>98</xdr:row>
      <xdr:rowOff>138002</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95054"/>
          <a:ext cx="889000" cy="24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151831</xdr:rowOff>
    </xdr:from>
    <xdr:to>
      <xdr:col>24</xdr:col>
      <xdr:colOff>114300</xdr:colOff>
      <xdr:row>97</xdr:row>
      <xdr:rowOff>81981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61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130258</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89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43473</xdr:rowOff>
    </xdr:from>
    <xdr:to>
      <xdr:col>20</xdr:col>
      <xdr:colOff>38100</xdr:colOff>
      <xdr:row>97</xdr:row>
      <xdr:rowOff>145073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7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136200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6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162891</xdr:rowOff>
    </xdr:from>
    <xdr:to>
      <xdr:col>15</xdr:col>
      <xdr:colOff>101600</xdr:colOff>
      <xdr:row>98</xdr:row>
      <xdr:rowOff>93041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9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84168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88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13604</xdr:rowOff>
    </xdr:from>
    <xdr:to>
      <xdr:col>10</xdr:col>
      <xdr:colOff>165100</xdr:colOff>
      <xdr:row>97</xdr:row>
      <xdr:rowOff>115204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106331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7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87202</xdr:rowOff>
    </xdr:from>
    <xdr:to>
      <xdr:col>6</xdr:col>
      <xdr:colOff>38100</xdr:colOff>
      <xdr:row>99</xdr:row>
      <xdr:rowOff>17352</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8479</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8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108948</xdr:rowOff>
    </xdr:from>
    <xdr:to>
      <xdr:col>55</xdr:col>
      <xdr:colOff>0</xdr:colOff>
      <xdr:row>36</xdr:row>
      <xdr:rowOff>98922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109698"/>
          <a:ext cx="838200" cy="16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108948</xdr:rowOff>
    </xdr:from>
    <xdr:to>
      <xdr:col>50</xdr:col>
      <xdr:colOff>114300</xdr:colOff>
      <xdr:row>36</xdr:row>
      <xdr:rowOff>80025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109698"/>
          <a:ext cx="889000" cy="14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80025</xdr:rowOff>
    </xdr:from>
    <xdr:to>
      <xdr:col>45</xdr:col>
      <xdr:colOff>177800</xdr:colOff>
      <xdr:row>36</xdr:row>
      <xdr:rowOff>102667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252225"/>
          <a:ext cx="889000" cy="2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67898</xdr:rowOff>
    </xdr:from>
    <xdr:to>
      <xdr:col>41</xdr:col>
      <xdr:colOff>50800</xdr:colOff>
      <xdr:row>36</xdr:row>
      <xdr:rowOff>102667</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11398"/>
          <a:ext cx="889000" cy="106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48122</xdr:rowOff>
    </xdr:from>
    <xdr:to>
      <xdr:col>55</xdr:col>
      <xdr:colOff>50800</xdr:colOff>
      <xdr:row>36</xdr:row>
      <xdr:rowOff>149722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2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70999</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07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58148</xdr:rowOff>
    </xdr:from>
    <xdr:to>
      <xdr:col>50</xdr:col>
      <xdr:colOff>165100</xdr:colOff>
      <xdr:row>35</xdr:row>
      <xdr:rowOff>159748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05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4825</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583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29225</xdr:rowOff>
    </xdr:from>
    <xdr:to>
      <xdr:col>46</xdr:col>
      <xdr:colOff>38100</xdr:colOff>
      <xdr:row>36</xdr:row>
      <xdr:rowOff>130825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0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147352</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97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51867</xdr:rowOff>
    </xdr:from>
    <xdr:to>
      <xdr:col>41</xdr:col>
      <xdr:colOff>101600</xdr:colOff>
      <xdr:row>36</xdr:row>
      <xdr:rowOff>153467</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2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169994</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599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17098</xdr:rowOff>
    </xdr:from>
    <xdr:to>
      <xdr:col>36</xdr:col>
      <xdr:colOff>165100</xdr:colOff>
      <xdr:row>30</xdr:row>
      <xdr:rowOff>118698</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6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135225</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35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151054</xdr:rowOff>
    </xdr:from>
    <xdr:to>
      <xdr:col>55</xdr:col>
      <xdr:colOff>0</xdr:colOff>
      <xdr:row>57</xdr:row>
      <xdr:rowOff>24257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580804"/>
          <a:ext cx="838200" cy="2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159379</xdr:rowOff>
    </xdr:from>
    <xdr:to>
      <xdr:col>50</xdr:col>
      <xdr:colOff>114300</xdr:colOff>
      <xdr:row>57</xdr:row>
      <xdr:rowOff>24257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589129"/>
          <a:ext cx="889000" cy="20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57556</xdr:rowOff>
    </xdr:from>
    <xdr:to>
      <xdr:col>45</xdr:col>
      <xdr:colOff>177800</xdr:colOff>
      <xdr:row>55</xdr:row>
      <xdr:rowOff>159379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487306"/>
          <a:ext cx="889000" cy="10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22885</xdr:rowOff>
    </xdr:from>
    <xdr:to>
      <xdr:col>41</xdr:col>
      <xdr:colOff>50800</xdr:colOff>
      <xdr:row>55</xdr:row>
      <xdr:rowOff>57556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452635"/>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100254</xdr:rowOff>
    </xdr:from>
    <xdr:to>
      <xdr:col>55</xdr:col>
      <xdr:colOff>50800</xdr:colOff>
      <xdr:row>56</xdr:row>
      <xdr:rowOff>30404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5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123131</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38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144907</xdr:rowOff>
    </xdr:from>
    <xdr:to>
      <xdr:col>50</xdr:col>
      <xdr:colOff>165100</xdr:colOff>
      <xdr:row>57</xdr:row>
      <xdr:rowOff>75057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74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66184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83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108579</xdr:rowOff>
    </xdr:from>
    <xdr:to>
      <xdr:col>46</xdr:col>
      <xdr:colOff>38100</xdr:colOff>
      <xdr:row>56</xdr:row>
      <xdr:rowOff>38729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3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55256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31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6756</xdr:rowOff>
    </xdr:from>
    <xdr:to>
      <xdr:col>41</xdr:col>
      <xdr:colOff>101600</xdr:colOff>
      <xdr:row>55</xdr:row>
      <xdr:rowOff>108356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43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124883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21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143535</xdr:rowOff>
    </xdr:from>
    <xdr:to>
      <xdr:col>36</xdr:col>
      <xdr:colOff>165100</xdr:colOff>
      <xdr:row>55</xdr:row>
      <xdr:rowOff>73685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90212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1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37936</xdr:rowOff>
    </xdr:from>
    <xdr:to>
      <xdr:col>55</xdr:col>
      <xdr:colOff>0</xdr:colOff>
      <xdr:row>78</xdr:row>
      <xdr:rowOff>41974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11036"/>
          <a:ext cx="8382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39306</xdr:rowOff>
    </xdr:from>
    <xdr:to>
      <xdr:col>50</xdr:col>
      <xdr:colOff>114300</xdr:colOff>
      <xdr:row>78</xdr:row>
      <xdr:rowOff>41974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240956"/>
          <a:ext cx="889000" cy="17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44259</xdr:rowOff>
    </xdr:from>
    <xdr:to>
      <xdr:col>45</xdr:col>
      <xdr:colOff>177800</xdr:colOff>
      <xdr:row>77</xdr:row>
      <xdr:rowOff>39306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074459"/>
          <a:ext cx="889000" cy="16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29781</xdr:rowOff>
    </xdr:from>
    <xdr:to>
      <xdr:col>41</xdr:col>
      <xdr:colOff>50800</xdr:colOff>
      <xdr:row>76</xdr:row>
      <xdr:rowOff>44259</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717081"/>
          <a:ext cx="889000" cy="35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158586</xdr:rowOff>
    </xdr:from>
    <xdr:to>
      <xdr:col>55</xdr:col>
      <xdr:colOff>50800</xdr:colOff>
      <xdr:row>78</xdr:row>
      <xdr:rowOff>88736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36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137013</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3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162624</xdr:rowOff>
    </xdr:from>
    <xdr:to>
      <xdr:col>50</xdr:col>
      <xdr:colOff>165100</xdr:colOff>
      <xdr:row>78</xdr:row>
      <xdr:rowOff>92774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36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83901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45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159956</xdr:rowOff>
    </xdr:from>
    <xdr:to>
      <xdr:col>46</xdr:col>
      <xdr:colOff>38100</xdr:colOff>
      <xdr:row>77</xdr:row>
      <xdr:rowOff>90106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19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81233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28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164909</xdr:rowOff>
    </xdr:from>
    <xdr:to>
      <xdr:col>41</xdr:col>
      <xdr:colOff>101600</xdr:colOff>
      <xdr:row>76</xdr:row>
      <xdr:rowOff>95059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02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111586</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79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150431</xdr:rowOff>
    </xdr:from>
    <xdr:to>
      <xdr:col>36</xdr:col>
      <xdr:colOff>165100</xdr:colOff>
      <xdr:row>74</xdr:row>
      <xdr:rowOff>80581</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6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97108</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44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37306</xdr:rowOff>
    </xdr:from>
    <xdr:to>
      <xdr:col>55</xdr:col>
      <xdr:colOff>0</xdr:colOff>
      <xdr:row>96</xdr:row>
      <xdr:rowOff>124365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96506"/>
          <a:ext cx="838200" cy="8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103639</xdr:rowOff>
    </xdr:from>
    <xdr:to>
      <xdr:col>50</xdr:col>
      <xdr:colOff>114300</xdr:colOff>
      <xdr:row>96</xdr:row>
      <xdr:rowOff>124365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391389"/>
          <a:ext cx="889000" cy="19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103639</xdr:rowOff>
    </xdr:from>
    <xdr:to>
      <xdr:col>45</xdr:col>
      <xdr:colOff>177800</xdr:colOff>
      <xdr:row>95</xdr:row>
      <xdr:rowOff>159131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391389"/>
          <a:ext cx="889000" cy="5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159131</xdr:rowOff>
    </xdr:from>
    <xdr:to>
      <xdr:col>41</xdr:col>
      <xdr:colOff>50800</xdr:colOff>
      <xdr:row>97</xdr:row>
      <xdr:rowOff>4141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446881"/>
          <a:ext cx="889000" cy="18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157956</xdr:rowOff>
    </xdr:from>
    <xdr:to>
      <xdr:col>55</xdr:col>
      <xdr:colOff>50800</xdr:colOff>
      <xdr:row>96</xdr:row>
      <xdr:rowOff>88106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136383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2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73565</xdr:rowOff>
    </xdr:from>
    <xdr:to>
      <xdr:col>50</xdr:col>
      <xdr:colOff>165100</xdr:colOff>
      <xdr:row>97</xdr:row>
      <xdr:rowOff>3715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3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166292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2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52839</xdr:rowOff>
    </xdr:from>
    <xdr:to>
      <xdr:col>46</xdr:col>
      <xdr:colOff>38100</xdr:colOff>
      <xdr:row>95</xdr:row>
      <xdr:rowOff>154439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4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170966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1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108331</xdr:rowOff>
    </xdr:from>
    <xdr:to>
      <xdr:col>41</xdr:col>
      <xdr:colOff>101600</xdr:colOff>
      <xdr:row>96</xdr:row>
      <xdr:rowOff>38481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39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55008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124791</xdr:rowOff>
    </xdr:from>
    <xdr:to>
      <xdr:col>36</xdr:col>
      <xdr:colOff>165100</xdr:colOff>
      <xdr:row>97</xdr:row>
      <xdr:rowOff>54941</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8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46068</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7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155811</xdr:rowOff>
    </xdr:from>
    <xdr:to>
      <xdr:col>85</xdr:col>
      <xdr:colOff>127000</xdr:colOff>
      <xdr:row>37</xdr:row>
      <xdr:rowOff>32040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328011"/>
          <a:ext cx="838200" cy="4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32040</xdr:rowOff>
    </xdr:from>
    <xdr:to>
      <xdr:col>81</xdr:col>
      <xdr:colOff>50800</xdr:colOff>
      <xdr:row>38</xdr:row>
      <xdr:rowOff>39225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375690"/>
          <a:ext cx="889000" cy="17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132733</xdr:rowOff>
    </xdr:from>
    <xdr:to>
      <xdr:col>76</xdr:col>
      <xdr:colOff>114300</xdr:colOff>
      <xdr:row>38</xdr:row>
      <xdr:rowOff>39225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5619133"/>
          <a:ext cx="889000" cy="93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168438</xdr:rowOff>
    </xdr:from>
    <xdr:to>
      <xdr:col>71</xdr:col>
      <xdr:colOff>177800</xdr:colOff>
      <xdr:row>32</xdr:row>
      <xdr:rowOff>132733</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5483388"/>
          <a:ext cx="889000" cy="13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105011</xdr:rowOff>
    </xdr:from>
    <xdr:to>
      <xdr:col>85</xdr:col>
      <xdr:colOff>177800</xdr:colOff>
      <xdr:row>37</xdr:row>
      <xdr:rowOff>35161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27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127888</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12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152690</xdr:rowOff>
    </xdr:from>
    <xdr:to>
      <xdr:col>81</xdr:col>
      <xdr:colOff>101600</xdr:colOff>
      <xdr:row>37</xdr:row>
      <xdr:rowOff>82840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32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99367</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10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159875</xdr:rowOff>
    </xdr:from>
    <xdr:to>
      <xdr:col>76</xdr:col>
      <xdr:colOff>165100</xdr:colOff>
      <xdr:row>38</xdr:row>
      <xdr:rowOff>90025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50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106552</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27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81933</xdr:rowOff>
    </xdr:from>
    <xdr:to>
      <xdr:col>72</xdr:col>
      <xdr:colOff>38100</xdr:colOff>
      <xdr:row>33</xdr:row>
      <xdr:rowOff>12083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556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28610</xdr:rowOff>
    </xdr:from>
    <xdr:ext cx="534377"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36111" y="53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117638</xdr:rowOff>
    </xdr:from>
    <xdr:to>
      <xdr:col>67</xdr:col>
      <xdr:colOff>101600</xdr:colOff>
      <xdr:row>32</xdr:row>
      <xdr:rowOff>47788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54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64315</xdr:rowOff>
    </xdr:from>
    <xdr:ext cx="534377"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47111" y="52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131173</xdr:rowOff>
    </xdr:from>
    <xdr:to>
      <xdr:col>85</xdr:col>
      <xdr:colOff>127000</xdr:colOff>
      <xdr:row>75</xdr:row>
      <xdr:rowOff>153347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989923"/>
          <a:ext cx="8382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153347</xdr:rowOff>
    </xdr:from>
    <xdr:to>
      <xdr:col>81</xdr:col>
      <xdr:colOff>50800</xdr:colOff>
      <xdr:row>76</xdr:row>
      <xdr:rowOff>5215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12097"/>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5215</xdr:rowOff>
    </xdr:from>
    <xdr:to>
      <xdr:col>76</xdr:col>
      <xdr:colOff>114300</xdr:colOff>
      <xdr:row>76</xdr:row>
      <xdr:rowOff>34339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35415"/>
          <a:ext cx="889000" cy="2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34339</xdr:rowOff>
    </xdr:from>
    <xdr:to>
      <xdr:col>71</xdr:col>
      <xdr:colOff>177800</xdr:colOff>
      <xdr:row>76</xdr:row>
      <xdr:rowOff>70388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64539"/>
          <a:ext cx="889000" cy="3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80373</xdr:rowOff>
    </xdr:from>
    <xdr:to>
      <xdr:col>85</xdr:col>
      <xdr:colOff>177800</xdr:colOff>
      <xdr:row>76</xdr:row>
      <xdr:rowOff>10523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3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103250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9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102547</xdr:rowOff>
    </xdr:from>
    <xdr:to>
      <xdr:col>81</xdr:col>
      <xdr:colOff>101600</xdr:colOff>
      <xdr:row>76</xdr:row>
      <xdr:rowOff>32697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6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49224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73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125864</xdr:rowOff>
    </xdr:from>
    <xdr:to>
      <xdr:col>76</xdr:col>
      <xdr:colOff>165100</xdr:colOff>
      <xdr:row>76</xdr:row>
      <xdr:rowOff>56015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84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72541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5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154989</xdr:rowOff>
    </xdr:from>
    <xdr:to>
      <xdr:col>72</xdr:col>
      <xdr:colOff>38100</xdr:colOff>
      <xdr:row>76</xdr:row>
      <xdr:rowOff>85139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1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101665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8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19588</xdr:rowOff>
    </xdr:from>
    <xdr:to>
      <xdr:col>67</xdr:col>
      <xdr:colOff>101600</xdr:colOff>
      <xdr:row>76</xdr:row>
      <xdr:rowOff>121188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4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137716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82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27742</xdr:rowOff>
    </xdr:from>
    <xdr:to>
      <xdr:col>85</xdr:col>
      <xdr:colOff>127000</xdr:colOff>
      <xdr:row>97</xdr:row>
      <xdr:rowOff>85331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144042"/>
          <a:ext cx="838200" cy="57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27742</xdr:rowOff>
    </xdr:from>
    <xdr:to>
      <xdr:col>81</xdr:col>
      <xdr:colOff>50800</xdr:colOff>
      <xdr:row>95</xdr:row>
      <xdr:rowOff>110820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144042"/>
          <a:ext cx="889000" cy="25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110820</xdr:rowOff>
    </xdr:from>
    <xdr:to>
      <xdr:col>76</xdr:col>
      <xdr:colOff>114300</xdr:colOff>
      <xdr:row>95</xdr:row>
      <xdr:rowOff>123146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398570"/>
          <a:ext cx="889000" cy="1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84417</xdr:rowOff>
    </xdr:from>
    <xdr:to>
      <xdr:col>71</xdr:col>
      <xdr:colOff>177800</xdr:colOff>
      <xdr:row>95</xdr:row>
      <xdr:rowOff>123146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372167"/>
          <a:ext cx="889000" cy="3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34531</xdr:rowOff>
    </xdr:from>
    <xdr:to>
      <xdr:col>85</xdr:col>
      <xdr:colOff>177800</xdr:colOff>
      <xdr:row>97</xdr:row>
      <xdr:rowOff>136131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6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57408</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51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148392</xdr:rowOff>
    </xdr:from>
    <xdr:to>
      <xdr:col>81</xdr:col>
      <xdr:colOff>101600</xdr:colOff>
      <xdr:row>94</xdr:row>
      <xdr:rowOff>78542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09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95069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586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60020</xdr:rowOff>
    </xdr:from>
    <xdr:to>
      <xdr:col>76</xdr:col>
      <xdr:colOff>165100</xdr:colOff>
      <xdr:row>95</xdr:row>
      <xdr:rowOff>161620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34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6697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12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72346</xdr:rowOff>
    </xdr:from>
    <xdr:to>
      <xdr:col>72</xdr:col>
      <xdr:colOff>38100</xdr:colOff>
      <xdr:row>96</xdr:row>
      <xdr:rowOff>2496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3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19023</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13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33617</xdr:rowOff>
    </xdr:from>
    <xdr:to>
      <xdr:col>67</xdr:col>
      <xdr:colOff>101600</xdr:colOff>
      <xdr:row>95</xdr:row>
      <xdr:rowOff>135217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32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151744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09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101067</xdr:rowOff>
    </xdr:from>
    <xdr:to>
      <xdr:col>116</xdr:col>
      <xdr:colOff>63500</xdr:colOff>
      <xdr:row>36</xdr:row>
      <xdr:rowOff>103810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930367"/>
          <a:ext cx="838200" cy="34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101067</xdr:rowOff>
    </xdr:from>
    <xdr:to>
      <xdr:col>111</xdr:col>
      <xdr:colOff>177800</xdr:colOff>
      <xdr:row>35</xdr:row>
      <xdr:rowOff>74092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930367"/>
          <a:ext cx="889000" cy="14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1169</xdr:rowOff>
    </xdr:from>
    <xdr:to>
      <xdr:col>107</xdr:col>
      <xdr:colOff>50800</xdr:colOff>
      <xdr:row>35</xdr:row>
      <xdr:rowOff>74092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001919"/>
          <a:ext cx="889000" cy="7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120498</xdr:rowOff>
    </xdr:from>
    <xdr:to>
      <xdr:col>102</xdr:col>
      <xdr:colOff>114300</xdr:colOff>
      <xdr:row>35</xdr:row>
      <xdr:rowOff>1169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4979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53010</xdr:rowOff>
    </xdr:from>
    <xdr:to>
      <xdr:col>116</xdr:col>
      <xdr:colOff>114300</xdr:colOff>
      <xdr:row>36</xdr:row>
      <xdr:rowOff>154610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2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31437</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0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50267</xdr:rowOff>
    </xdr:from>
    <xdr:to>
      <xdr:col>112</xdr:col>
      <xdr:colOff>38100</xdr:colOff>
      <xdr:row>34</xdr:row>
      <xdr:rowOff>151867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87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168394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65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23292</xdr:rowOff>
    </xdr:from>
    <xdr:to>
      <xdr:col>107</xdr:col>
      <xdr:colOff>101600</xdr:colOff>
      <xdr:row>35</xdr:row>
      <xdr:rowOff>124892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02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141419</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7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121819</xdr:rowOff>
    </xdr:from>
    <xdr:to>
      <xdr:col>102</xdr:col>
      <xdr:colOff>165100</xdr:colOff>
      <xdr:row>35</xdr:row>
      <xdr:rowOff>51969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95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68496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72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69698</xdr:rowOff>
    </xdr:from>
    <xdr:to>
      <xdr:col>98</xdr:col>
      <xdr:colOff>38100</xdr:colOff>
      <xdr:row>34</xdr:row>
      <xdr:rowOff>171298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89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16375</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674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99333</xdr:rowOff>
    </xdr:from>
    <xdr:to>
      <xdr:col>116</xdr:col>
      <xdr:colOff>63500</xdr:colOff>
      <xdr:row>58</xdr:row>
      <xdr:rowOff>108953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043433"/>
          <a:ext cx="838200" cy="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99333</xdr:rowOff>
    </xdr:from>
    <xdr:to>
      <xdr:col>111</xdr:col>
      <xdr:colOff>177800</xdr:colOff>
      <xdr:row>58</xdr:row>
      <xdr:rowOff>102305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043433"/>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101791</xdr:rowOff>
    </xdr:from>
    <xdr:to>
      <xdr:col>107</xdr:col>
      <xdr:colOff>50800</xdr:colOff>
      <xdr:row>58</xdr:row>
      <xdr:rowOff>102305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45891"/>
          <a:ext cx="88900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69329</xdr:rowOff>
    </xdr:from>
    <xdr:to>
      <xdr:col>102</xdr:col>
      <xdr:colOff>114300</xdr:colOff>
      <xdr:row>58</xdr:row>
      <xdr:rowOff>101791</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13429"/>
          <a:ext cx="889000" cy="3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58153</xdr:rowOff>
    </xdr:from>
    <xdr:to>
      <xdr:col>116</xdr:col>
      <xdr:colOff>114300</xdr:colOff>
      <xdr:row>58</xdr:row>
      <xdr:rowOff>159753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0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11929</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48533</xdr:rowOff>
    </xdr:from>
    <xdr:to>
      <xdr:col>112</xdr:col>
      <xdr:colOff>38100</xdr:colOff>
      <xdr:row>58</xdr:row>
      <xdr:rowOff>150133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99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141260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08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51505</xdr:rowOff>
    </xdr:from>
    <xdr:to>
      <xdr:col>107</xdr:col>
      <xdr:colOff>101600</xdr:colOff>
      <xdr:row>58</xdr:row>
      <xdr:rowOff>153105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99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144232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0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50991</xdr:rowOff>
    </xdr:from>
    <xdr:to>
      <xdr:col>102</xdr:col>
      <xdr:colOff>165100</xdr:colOff>
      <xdr:row>58</xdr:row>
      <xdr:rowOff>152591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99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143718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08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18529</xdr:rowOff>
    </xdr:from>
    <xdr:to>
      <xdr:col>98</xdr:col>
      <xdr:colOff>38100</xdr:colOff>
      <xdr:row>58</xdr:row>
      <xdr:rowOff>120129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111256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70244</xdr:rowOff>
    </xdr:from>
    <xdr:to>
      <xdr:col>116</xdr:col>
      <xdr:colOff>63500</xdr:colOff>
      <xdr:row>74</xdr:row>
      <xdr:rowOff>121259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57544"/>
          <a:ext cx="838200" cy="5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121259</xdr:rowOff>
    </xdr:from>
    <xdr:to>
      <xdr:col>111</xdr:col>
      <xdr:colOff>177800</xdr:colOff>
      <xdr:row>75</xdr:row>
      <xdr:rowOff>4788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08559"/>
          <a:ext cx="889000" cy="5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4788</xdr:rowOff>
    </xdr:from>
    <xdr:to>
      <xdr:col>107</xdr:col>
      <xdr:colOff>50800</xdr:colOff>
      <xdr:row>75</xdr:row>
      <xdr:rowOff>13398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63538"/>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13398</xdr:rowOff>
    </xdr:from>
    <xdr:to>
      <xdr:col>102</xdr:col>
      <xdr:colOff>114300</xdr:colOff>
      <xdr:row>75</xdr:row>
      <xdr:rowOff>44069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72148"/>
          <a:ext cx="889000" cy="3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19444</xdr:rowOff>
    </xdr:from>
    <xdr:to>
      <xdr:col>116</xdr:col>
      <xdr:colOff>114300</xdr:colOff>
      <xdr:row>74</xdr:row>
      <xdr:rowOff>121044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42321</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5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70459</xdr:rowOff>
    </xdr:from>
    <xdr:to>
      <xdr:col>112</xdr:col>
      <xdr:colOff>38100</xdr:colOff>
      <xdr:row>75</xdr:row>
      <xdr:rowOff>609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5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17136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3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125438</xdr:rowOff>
    </xdr:from>
    <xdr:to>
      <xdr:col>107</xdr:col>
      <xdr:colOff>101600</xdr:colOff>
      <xdr:row>75</xdr:row>
      <xdr:rowOff>55588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72115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8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134048</xdr:rowOff>
    </xdr:from>
    <xdr:to>
      <xdr:col>102</xdr:col>
      <xdr:colOff>165100</xdr:colOff>
      <xdr:row>75</xdr:row>
      <xdr:rowOff>64198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2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80725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59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164719</xdr:rowOff>
    </xdr:from>
    <xdr:to>
      <xdr:col>98</xdr:col>
      <xdr:colOff>38100</xdr:colOff>
      <xdr:row>75</xdr:row>
      <xdr:rowOff>94869</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111396</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2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いわき駅並木通り地区市街地再開発事業の進捗に伴う増、市管理河川への排水施設整備に伴う増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道路構造物長寿命化事業費</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令和５年台風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号に係る河川災害復旧費（補助）事業の進捗に伴う増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令和５年台風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号に係る道路橋りょう災害復旧費（補助）事業の進捗に伴う減</a:t>
          </a:r>
        </a:p>
        <a:p>
          <a:r>
            <a:rPr kumimoji="1" lang="ja-JP" altLang="en-US" sz="1300">
              <a:latin typeface="ＭＳ Ｐゴシック" panose="020B0600070205080204" pitchFamily="50" charset="-128"/>
              <a:ea typeface="ＭＳ Ｐゴシック" panose="020B0600070205080204" pitchFamily="50" charset="-128"/>
            </a:rPr>
            <a:t>○物件費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システム関連（消防指令システム、基幹系業務システムの標準化対応）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特例臨時接種の終了に伴う新型コロナウイルスワクチン接種対策費・接種体制確保事業費の減、令和５年台風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号に係る災害廃棄物処理事業費の減</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復興基金（津波被災住宅再建事業）事業の返還額の皆減等に伴う国県支出金等過誤納返還金の減</a:t>
          </a:r>
        </a:p>
        <a:p>
          <a:r>
            <a:rPr kumimoji="1" lang="ja-JP" altLang="en-US" sz="1300">
              <a:latin typeface="ＭＳ Ｐゴシック" panose="020B0600070205080204" pitchFamily="50" charset="-128"/>
              <a:ea typeface="ＭＳ Ｐゴシック" panose="020B0600070205080204" pitchFamily="50" charset="-128"/>
            </a:rPr>
            <a:t>○積立金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積立・取崩の手法を整理したことによる財政調整基金積立金の減、公共施設整備基金積立金の減</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広域多核型の都市構造であり、住民１人あたりに必要となるコストが多いことから、全体的に上位となっている。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24638</xdr:rowOff>
    </xdr:from>
    <xdr:to>
      <xdr:col>24</xdr:col>
      <xdr:colOff>63500</xdr:colOff>
      <xdr:row>34</xdr:row>
      <xdr:rowOff>26924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5393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7874</xdr:rowOff>
    </xdr:from>
    <xdr:to>
      <xdr:col>19</xdr:col>
      <xdr:colOff>177800</xdr:colOff>
      <xdr:row>34</xdr:row>
      <xdr:rowOff>24638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37174"/>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7874</xdr:rowOff>
    </xdr:from>
    <xdr:to>
      <xdr:col>15</xdr:col>
      <xdr:colOff>50800</xdr:colOff>
      <xdr:row>34</xdr:row>
      <xdr:rowOff>36068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37174"/>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36068</xdr:rowOff>
    </xdr:from>
    <xdr:to>
      <xdr:col>10</xdr:col>
      <xdr:colOff>114300</xdr:colOff>
      <xdr:row>34</xdr:row>
      <xdr:rowOff>96266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65368"/>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147574</xdr:rowOff>
    </xdr:from>
    <xdr:to>
      <xdr:col>24</xdr:col>
      <xdr:colOff>114300</xdr:colOff>
      <xdr:row>34</xdr:row>
      <xdr:rowOff>77724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170451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145288</xdr:rowOff>
    </xdr:from>
    <xdr:to>
      <xdr:col>20</xdr:col>
      <xdr:colOff>38100</xdr:colOff>
      <xdr:row>34</xdr:row>
      <xdr:rowOff>75438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0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91965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7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128524</xdr:rowOff>
    </xdr:from>
    <xdr:to>
      <xdr:col>15</xdr:col>
      <xdr:colOff>101600</xdr:colOff>
      <xdr:row>34</xdr:row>
      <xdr:rowOff>58674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8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75201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6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156718</xdr:rowOff>
    </xdr:from>
    <xdr:to>
      <xdr:col>10</xdr:col>
      <xdr:colOff>165100</xdr:colOff>
      <xdr:row>34</xdr:row>
      <xdr:rowOff>86868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103395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8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45466</xdr:rowOff>
    </xdr:from>
    <xdr:to>
      <xdr:col>6</xdr:col>
      <xdr:colOff>38100</xdr:colOff>
      <xdr:row>34</xdr:row>
      <xdr:rowOff>147066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163593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110428</xdr:rowOff>
    </xdr:from>
    <xdr:to>
      <xdr:col>24</xdr:col>
      <xdr:colOff>63500</xdr:colOff>
      <xdr:row>57</xdr:row>
      <xdr:rowOff>162158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9540178"/>
          <a:ext cx="838200" cy="39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5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110428</xdr:rowOff>
    </xdr:from>
    <xdr:to>
      <xdr:col>19</xdr:col>
      <xdr:colOff>177800</xdr:colOff>
      <xdr:row>57</xdr:row>
      <xdr:rowOff>32530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540178"/>
          <a:ext cx="889000" cy="265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168249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129903</xdr:rowOff>
    </xdr:from>
    <xdr:to>
      <xdr:col>15</xdr:col>
      <xdr:colOff>50800</xdr:colOff>
      <xdr:row>57</xdr:row>
      <xdr:rowOff>32530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731103"/>
          <a:ext cx="889000" cy="7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148817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125364</xdr:rowOff>
    </xdr:from>
    <xdr:to>
      <xdr:col>10</xdr:col>
      <xdr:colOff>114300</xdr:colOff>
      <xdr:row>56</xdr:row>
      <xdr:rowOff>129903</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697864"/>
          <a:ext cx="889000" cy="103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149601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111358</xdr:rowOff>
    </xdr:from>
    <xdr:to>
      <xdr:col>24</xdr:col>
      <xdr:colOff>114300</xdr:colOff>
      <xdr:row>58</xdr:row>
      <xdr:rowOff>41508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134235</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3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59628</xdr:rowOff>
    </xdr:from>
    <xdr:to>
      <xdr:col>20</xdr:col>
      <xdr:colOff>38100</xdr:colOff>
      <xdr:row>55</xdr:row>
      <xdr:rowOff>161228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48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6305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26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153180</xdr:rowOff>
    </xdr:from>
    <xdr:to>
      <xdr:col>15</xdr:col>
      <xdr:colOff>101600</xdr:colOff>
      <xdr:row>57</xdr:row>
      <xdr:rowOff>83330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99857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52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79103</xdr:rowOff>
    </xdr:from>
    <xdr:to>
      <xdr:col>10</xdr:col>
      <xdr:colOff>165100</xdr:colOff>
      <xdr:row>57</xdr:row>
      <xdr:rowOff>9253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68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25780</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45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74564</xdr:rowOff>
    </xdr:from>
    <xdr:to>
      <xdr:col>6</xdr:col>
      <xdr:colOff>38100</xdr:colOff>
      <xdr:row>51</xdr:row>
      <xdr:rowOff>4714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21241</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22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37387</xdr:rowOff>
    </xdr:from>
    <xdr:to>
      <xdr:col>24</xdr:col>
      <xdr:colOff>63500</xdr:colOff>
      <xdr:row>77</xdr:row>
      <xdr:rowOff>88912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39037"/>
          <a:ext cx="838200" cy="5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88912</xdr:rowOff>
    </xdr:from>
    <xdr:to>
      <xdr:col>19</xdr:col>
      <xdr:colOff>177800</xdr:colOff>
      <xdr:row>78</xdr:row>
      <xdr:rowOff>15326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90562"/>
          <a:ext cx="889000" cy="9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99216</xdr:rowOff>
    </xdr:from>
    <xdr:to>
      <xdr:col>15</xdr:col>
      <xdr:colOff>50800</xdr:colOff>
      <xdr:row>78</xdr:row>
      <xdr:rowOff>15326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00866"/>
          <a:ext cx="889000" cy="8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99216</xdr:rowOff>
    </xdr:from>
    <xdr:to>
      <xdr:col>10</xdr:col>
      <xdr:colOff>114300</xdr:colOff>
      <xdr:row>77</xdr:row>
      <xdr:rowOff>135440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00866"/>
          <a:ext cx="889000" cy="3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158037</xdr:rowOff>
    </xdr:from>
    <xdr:to>
      <xdr:col>24</xdr:col>
      <xdr:colOff>114300</xdr:colOff>
      <xdr:row>77</xdr:row>
      <xdr:rowOff>88187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136464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66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38112</xdr:rowOff>
    </xdr:from>
    <xdr:to>
      <xdr:col>20</xdr:col>
      <xdr:colOff>38100</xdr:colOff>
      <xdr:row>77</xdr:row>
      <xdr:rowOff>139712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3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130839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3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135976</xdr:rowOff>
    </xdr:from>
    <xdr:to>
      <xdr:col>15</xdr:col>
      <xdr:colOff>101600</xdr:colOff>
      <xdr:row>78</xdr:row>
      <xdr:rowOff>66126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57253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30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48416</xdr:rowOff>
    </xdr:from>
    <xdr:to>
      <xdr:col>10</xdr:col>
      <xdr:colOff>165100</xdr:colOff>
      <xdr:row>77</xdr:row>
      <xdr:rowOff>150016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5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141143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42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84640</xdr:rowOff>
    </xdr:from>
    <xdr:to>
      <xdr:col>6</xdr:col>
      <xdr:colOff>38100</xdr:colOff>
      <xdr:row>78</xdr:row>
      <xdr:rowOff>14790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8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31317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6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165395</xdr:rowOff>
    </xdr:from>
    <xdr:to>
      <xdr:col>24</xdr:col>
      <xdr:colOff>63500</xdr:colOff>
      <xdr:row>94</xdr:row>
      <xdr:rowOff>136911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110245"/>
          <a:ext cx="838200" cy="14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112016</xdr:rowOff>
    </xdr:from>
    <xdr:to>
      <xdr:col>19</xdr:col>
      <xdr:colOff>177800</xdr:colOff>
      <xdr:row>93</xdr:row>
      <xdr:rowOff>165395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056866"/>
          <a:ext cx="889000" cy="5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83967</xdr:rowOff>
    </xdr:from>
    <xdr:to>
      <xdr:col>15</xdr:col>
      <xdr:colOff>50800</xdr:colOff>
      <xdr:row>93</xdr:row>
      <xdr:rowOff>112016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028817"/>
          <a:ext cx="889000" cy="2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83967</xdr:rowOff>
    </xdr:from>
    <xdr:to>
      <xdr:col>10</xdr:col>
      <xdr:colOff>114300</xdr:colOff>
      <xdr:row>95</xdr:row>
      <xdr:rowOff>34773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028817"/>
          <a:ext cx="889000" cy="29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86111</xdr:rowOff>
    </xdr:from>
    <xdr:to>
      <xdr:col>24</xdr:col>
      <xdr:colOff>114300</xdr:colOff>
      <xdr:row>95</xdr:row>
      <xdr:rowOff>16261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108988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114595</xdr:rowOff>
    </xdr:from>
    <xdr:to>
      <xdr:col>20</xdr:col>
      <xdr:colOff>38100</xdr:colOff>
      <xdr:row>94</xdr:row>
      <xdr:rowOff>44745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05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61272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83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61216</xdr:rowOff>
    </xdr:from>
    <xdr:to>
      <xdr:col>15</xdr:col>
      <xdr:colOff>101600</xdr:colOff>
      <xdr:row>93</xdr:row>
      <xdr:rowOff>162816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00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7893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78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33167</xdr:rowOff>
    </xdr:from>
    <xdr:to>
      <xdr:col>10</xdr:col>
      <xdr:colOff>165100</xdr:colOff>
      <xdr:row>93</xdr:row>
      <xdr:rowOff>134767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97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151294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75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155423</xdr:rowOff>
    </xdr:from>
    <xdr:to>
      <xdr:col>6</xdr:col>
      <xdr:colOff>38100</xdr:colOff>
      <xdr:row>95</xdr:row>
      <xdr:rowOff>85573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27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102100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04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114554</xdr:rowOff>
    </xdr:from>
    <xdr:to>
      <xdr:col>55</xdr:col>
      <xdr:colOff>0</xdr:colOff>
      <xdr:row>37</xdr:row>
      <xdr:rowOff>121869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58204"/>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114554</xdr:rowOff>
    </xdr:from>
    <xdr:to>
      <xdr:col>50</xdr:col>
      <xdr:colOff>114300</xdr:colOff>
      <xdr:row>37</xdr:row>
      <xdr:rowOff>146558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582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146558</xdr:rowOff>
    </xdr:from>
    <xdr:to>
      <xdr:col>45</xdr:col>
      <xdr:colOff>177800</xdr:colOff>
      <xdr:row>37</xdr:row>
      <xdr:rowOff>164846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902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160731</xdr:rowOff>
    </xdr:from>
    <xdr:to>
      <xdr:col>41</xdr:col>
      <xdr:colOff>50800</xdr:colOff>
      <xdr:row>37</xdr:row>
      <xdr:rowOff>164846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04381"/>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71069</xdr:rowOff>
    </xdr:from>
    <xdr:to>
      <xdr:col>55</xdr:col>
      <xdr:colOff>50800</xdr:colOff>
      <xdr:row>38</xdr:row>
      <xdr:rowOff>1219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49496</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9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63754</xdr:rowOff>
    </xdr:from>
    <xdr:to>
      <xdr:col>50</xdr:col>
      <xdr:colOff>165100</xdr:colOff>
      <xdr:row>37</xdr:row>
      <xdr:rowOff>165354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0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156481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00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95758</xdr:rowOff>
    </xdr:from>
    <xdr:to>
      <xdr:col>46</xdr:col>
      <xdr:colOff>38100</xdr:colOff>
      <xdr:row>38</xdr:row>
      <xdr:rowOff>25908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17035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32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114046</xdr:rowOff>
    </xdr:from>
    <xdr:to>
      <xdr:col>41</xdr:col>
      <xdr:colOff>101600</xdr:colOff>
      <xdr:row>38</xdr:row>
      <xdr:rowOff>44196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35323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109931</xdr:rowOff>
    </xdr:from>
    <xdr:to>
      <xdr:col>36</xdr:col>
      <xdr:colOff>165100</xdr:colOff>
      <xdr:row>38</xdr:row>
      <xdr:rowOff>40081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31208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546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160350</xdr:rowOff>
    </xdr:from>
    <xdr:to>
      <xdr:col>55</xdr:col>
      <xdr:colOff>0</xdr:colOff>
      <xdr:row>53</xdr:row>
      <xdr:rowOff>27839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8904300"/>
          <a:ext cx="838200" cy="21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27839</xdr:rowOff>
    </xdr:from>
    <xdr:to>
      <xdr:col>50</xdr:col>
      <xdr:colOff>114300</xdr:colOff>
      <xdr:row>54</xdr:row>
      <xdr:rowOff>122403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114689"/>
          <a:ext cx="889000" cy="26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122403</xdr:rowOff>
    </xdr:from>
    <xdr:to>
      <xdr:col>45</xdr:col>
      <xdr:colOff>177800</xdr:colOff>
      <xdr:row>54</xdr:row>
      <xdr:rowOff>141605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380703"/>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24562</xdr:rowOff>
    </xdr:from>
    <xdr:to>
      <xdr:col>41</xdr:col>
      <xdr:colOff>50800</xdr:colOff>
      <xdr:row>54</xdr:row>
      <xdr:rowOff>141605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8939962"/>
          <a:ext cx="889000" cy="45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109550</xdr:rowOff>
    </xdr:from>
    <xdr:to>
      <xdr:col>55</xdr:col>
      <xdr:colOff>50800</xdr:colOff>
      <xdr:row>52</xdr:row>
      <xdr:rowOff>39700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885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132427</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70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148489</xdr:rowOff>
    </xdr:from>
    <xdr:to>
      <xdr:col>50</xdr:col>
      <xdr:colOff>165100</xdr:colOff>
      <xdr:row>53</xdr:row>
      <xdr:rowOff>78639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06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95166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83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71603</xdr:rowOff>
    </xdr:from>
    <xdr:to>
      <xdr:col>46</xdr:col>
      <xdr:colOff>38100</xdr:colOff>
      <xdr:row>55</xdr:row>
      <xdr:rowOff>1753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2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18280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90805</xdr:rowOff>
    </xdr:from>
    <xdr:to>
      <xdr:col>41</xdr:col>
      <xdr:colOff>101600</xdr:colOff>
      <xdr:row>55</xdr:row>
      <xdr:rowOff>20955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37482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12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145212</xdr:rowOff>
    </xdr:from>
    <xdr:to>
      <xdr:col>36</xdr:col>
      <xdr:colOff>165100</xdr:colOff>
      <xdr:row>52</xdr:row>
      <xdr:rowOff>75362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888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91889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66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130536</xdr:rowOff>
    </xdr:from>
    <xdr:to>
      <xdr:col>55</xdr:col>
      <xdr:colOff>0</xdr:colOff>
      <xdr:row>77</xdr:row>
      <xdr:rowOff>145986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32186"/>
          <a:ext cx="838200" cy="1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108305</xdr:rowOff>
    </xdr:from>
    <xdr:to>
      <xdr:col>50</xdr:col>
      <xdr:colOff>114300</xdr:colOff>
      <xdr:row>77</xdr:row>
      <xdr:rowOff>130536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09955"/>
          <a:ext cx="889000" cy="2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78282</xdr:rowOff>
    </xdr:from>
    <xdr:to>
      <xdr:col>45</xdr:col>
      <xdr:colOff>177800</xdr:colOff>
      <xdr:row>77</xdr:row>
      <xdr:rowOff>108305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279932"/>
          <a:ext cx="889000" cy="3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62852</xdr:rowOff>
    </xdr:from>
    <xdr:to>
      <xdr:col>41</xdr:col>
      <xdr:colOff>50800</xdr:colOff>
      <xdr:row>77</xdr:row>
      <xdr:rowOff>78282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64502"/>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95186</xdr:rowOff>
    </xdr:from>
    <xdr:to>
      <xdr:col>55</xdr:col>
      <xdr:colOff>50800</xdr:colOff>
      <xdr:row>78</xdr:row>
      <xdr:rowOff>25336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2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118063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4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79736</xdr:rowOff>
    </xdr:from>
    <xdr:to>
      <xdr:col>50</xdr:col>
      <xdr:colOff>165100</xdr:colOff>
      <xdr:row>78</xdr:row>
      <xdr:rowOff>9886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1013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37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57505</xdr:rowOff>
    </xdr:from>
    <xdr:to>
      <xdr:col>46</xdr:col>
      <xdr:colOff>38100</xdr:colOff>
      <xdr:row>77</xdr:row>
      <xdr:rowOff>159105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5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150232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35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27482</xdr:rowOff>
    </xdr:from>
    <xdr:to>
      <xdr:col>41</xdr:col>
      <xdr:colOff>101600</xdr:colOff>
      <xdr:row>77</xdr:row>
      <xdr:rowOff>129082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2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120209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32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12052</xdr:rowOff>
    </xdr:from>
    <xdr:to>
      <xdr:col>36</xdr:col>
      <xdr:colOff>165100</xdr:colOff>
      <xdr:row>77</xdr:row>
      <xdr:rowOff>113652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104779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30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155339</xdr:rowOff>
    </xdr:from>
    <xdr:to>
      <xdr:col>55</xdr:col>
      <xdr:colOff>0</xdr:colOff>
      <xdr:row>95</xdr:row>
      <xdr:rowOff>73101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71639"/>
          <a:ext cx="838200" cy="8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78015</xdr:rowOff>
    </xdr:from>
    <xdr:to>
      <xdr:col>50</xdr:col>
      <xdr:colOff>114300</xdr:colOff>
      <xdr:row>95</xdr:row>
      <xdr:rowOff>73101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194315"/>
          <a:ext cx="889000" cy="16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78015</xdr:rowOff>
    </xdr:from>
    <xdr:to>
      <xdr:col>45</xdr:col>
      <xdr:colOff>177800</xdr:colOff>
      <xdr:row>95</xdr:row>
      <xdr:rowOff>39497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194315"/>
          <a:ext cx="889000" cy="13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39497</xdr:rowOff>
    </xdr:from>
    <xdr:to>
      <xdr:col>41</xdr:col>
      <xdr:colOff>50800</xdr:colOff>
      <xdr:row>95</xdr:row>
      <xdr:rowOff>102305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327247"/>
          <a:ext cx="889000" cy="6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104539</xdr:rowOff>
    </xdr:from>
    <xdr:to>
      <xdr:col>55</xdr:col>
      <xdr:colOff>50800</xdr:colOff>
      <xdr:row>95</xdr:row>
      <xdr:rowOff>34689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127416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7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22301</xdr:rowOff>
    </xdr:from>
    <xdr:to>
      <xdr:col>50</xdr:col>
      <xdr:colOff>165100</xdr:colOff>
      <xdr:row>95</xdr:row>
      <xdr:rowOff>123901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1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140428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8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27215</xdr:rowOff>
    </xdr:from>
    <xdr:to>
      <xdr:col>46</xdr:col>
      <xdr:colOff>38100</xdr:colOff>
      <xdr:row>94</xdr:row>
      <xdr:rowOff>128815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1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145342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1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160147</xdr:rowOff>
    </xdr:from>
    <xdr:to>
      <xdr:col>41</xdr:col>
      <xdr:colOff>101600</xdr:colOff>
      <xdr:row>95</xdr:row>
      <xdr:rowOff>90297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7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106824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5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51505</xdr:rowOff>
    </xdr:from>
    <xdr:to>
      <xdr:col>36</xdr:col>
      <xdr:colOff>165100</xdr:colOff>
      <xdr:row>95</xdr:row>
      <xdr:rowOff>153105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3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169632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1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53485</xdr:rowOff>
    </xdr:from>
    <xdr:to>
      <xdr:col>85</xdr:col>
      <xdr:colOff>127000</xdr:colOff>
      <xdr:row>36</xdr:row>
      <xdr:rowOff>56860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539885"/>
          <a:ext cx="838200" cy="68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160927</xdr:rowOff>
    </xdr:from>
    <xdr:to>
      <xdr:col>81</xdr:col>
      <xdr:colOff>50800</xdr:colOff>
      <xdr:row>36</xdr:row>
      <xdr:rowOff>56860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61677"/>
          <a:ext cx="889000" cy="6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160927</xdr:rowOff>
    </xdr:from>
    <xdr:to>
      <xdr:col>76</xdr:col>
      <xdr:colOff>114300</xdr:colOff>
      <xdr:row>37</xdr:row>
      <xdr:rowOff>6568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61677"/>
          <a:ext cx="889000" cy="18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25727</xdr:rowOff>
    </xdr:from>
    <xdr:to>
      <xdr:col>71</xdr:col>
      <xdr:colOff>177800</xdr:colOff>
      <xdr:row>37</xdr:row>
      <xdr:rowOff>6568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026477"/>
          <a:ext cx="889000" cy="3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2685</xdr:rowOff>
    </xdr:from>
    <xdr:to>
      <xdr:col>85</xdr:col>
      <xdr:colOff>177800</xdr:colOff>
      <xdr:row>32</xdr:row>
      <xdr:rowOff>104285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48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25562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3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6060</xdr:rowOff>
    </xdr:from>
    <xdr:to>
      <xdr:col>81</xdr:col>
      <xdr:colOff>101600</xdr:colOff>
      <xdr:row>36</xdr:row>
      <xdr:rowOff>107660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7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124187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5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110127</xdr:rowOff>
    </xdr:from>
    <xdr:to>
      <xdr:col>76</xdr:col>
      <xdr:colOff>165100</xdr:colOff>
      <xdr:row>36</xdr:row>
      <xdr:rowOff>40277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1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56804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8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127218</xdr:rowOff>
    </xdr:from>
    <xdr:to>
      <xdr:col>72</xdr:col>
      <xdr:colOff>38100</xdr:colOff>
      <xdr:row>37</xdr:row>
      <xdr:rowOff>57368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9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73895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07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146377</xdr:rowOff>
    </xdr:from>
    <xdr:to>
      <xdr:col>67</xdr:col>
      <xdr:colOff>101600</xdr:colOff>
      <xdr:row>35</xdr:row>
      <xdr:rowOff>76527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7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93054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75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165846</xdr:rowOff>
    </xdr:from>
    <xdr:to>
      <xdr:col>85</xdr:col>
      <xdr:colOff>127000</xdr:colOff>
      <xdr:row>57</xdr:row>
      <xdr:rowOff>20942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595596"/>
          <a:ext cx="838200" cy="19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122583</xdr:rowOff>
    </xdr:from>
    <xdr:to>
      <xdr:col>81</xdr:col>
      <xdr:colOff>50800</xdr:colOff>
      <xdr:row>57</xdr:row>
      <xdr:rowOff>20942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723783"/>
          <a:ext cx="889000" cy="6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59119</xdr:rowOff>
    </xdr:from>
    <xdr:to>
      <xdr:col>76</xdr:col>
      <xdr:colOff>114300</xdr:colOff>
      <xdr:row>56</xdr:row>
      <xdr:rowOff>122583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9660319"/>
          <a:ext cx="889000" cy="6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59119</xdr:rowOff>
    </xdr:from>
    <xdr:to>
      <xdr:col>71</xdr:col>
      <xdr:colOff>177800</xdr:colOff>
      <xdr:row>56</xdr:row>
      <xdr:rowOff>61833</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660319"/>
          <a:ext cx="889000" cy="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115046</xdr:rowOff>
    </xdr:from>
    <xdr:to>
      <xdr:col>85</xdr:col>
      <xdr:colOff>177800</xdr:colOff>
      <xdr:row>56</xdr:row>
      <xdr:rowOff>45196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54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93473</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52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141592</xdr:rowOff>
    </xdr:from>
    <xdr:to>
      <xdr:col>81</xdr:col>
      <xdr:colOff>101600</xdr:colOff>
      <xdr:row>57</xdr:row>
      <xdr:rowOff>71742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7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62869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83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71783</xdr:rowOff>
    </xdr:from>
    <xdr:to>
      <xdr:col>76</xdr:col>
      <xdr:colOff>165100</xdr:colOff>
      <xdr:row>57</xdr:row>
      <xdr:rowOff>1933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67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18460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44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8319</xdr:rowOff>
    </xdr:from>
    <xdr:to>
      <xdr:col>72</xdr:col>
      <xdr:colOff>38100</xdr:colOff>
      <xdr:row>56</xdr:row>
      <xdr:rowOff>109919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60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126446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38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11033</xdr:rowOff>
    </xdr:from>
    <xdr:to>
      <xdr:col>67</xdr:col>
      <xdr:colOff>101600</xdr:colOff>
      <xdr:row>56</xdr:row>
      <xdr:rowOff>112633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61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129160</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8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155811</xdr:rowOff>
    </xdr:from>
    <xdr:to>
      <xdr:col>85</xdr:col>
      <xdr:colOff>127000</xdr:colOff>
      <xdr:row>77</xdr:row>
      <xdr:rowOff>32040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186011"/>
          <a:ext cx="838200" cy="4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32040</xdr:rowOff>
    </xdr:from>
    <xdr:to>
      <xdr:col>81</xdr:col>
      <xdr:colOff>50800</xdr:colOff>
      <xdr:row>78</xdr:row>
      <xdr:rowOff>39226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233690"/>
          <a:ext cx="889000" cy="17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132733</xdr:rowOff>
    </xdr:from>
    <xdr:to>
      <xdr:col>76</xdr:col>
      <xdr:colOff>114300</xdr:colOff>
      <xdr:row>78</xdr:row>
      <xdr:rowOff>39226</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2477133"/>
          <a:ext cx="889000" cy="93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168439</xdr:rowOff>
    </xdr:from>
    <xdr:to>
      <xdr:col>71</xdr:col>
      <xdr:colOff>177800</xdr:colOff>
      <xdr:row>72</xdr:row>
      <xdr:rowOff>132733</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2341389"/>
          <a:ext cx="889000" cy="13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105011</xdr:rowOff>
    </xdr:from>
    <xdr:to>
      <xdr:col>85</xdr:col>
      <xdr:colOff>177800</xdr:colOff>
      <xdr:row>77</xdr:row>
      <xdr:rowOff>35161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13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127888</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298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152690</xdr:rowOff>
    </xdr:from>
    <xdr:to>
      <xdr:col>81</xdr:col>
      <xdr:colOff>101600</xdr:colOff>
      <xdr:row>77</xdr:row>
      <xdr:rowOff>82840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18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99367</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295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159876</xdr:rowOff>
    </xdr:from>
    <xdr:to>
      <xdr:col>76</xdr:col>
      <xdr:colOff>165100</xdr:colOff>
      <xdr:row>78</xdr:row>
      <xdr:rowOff>90026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36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106553</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13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81933</xdr:rowOff>
    </xdr:from>
    <xdr:to>
      <xdr:col>72</xdr:col>
      <xdr:colOff>38100</xdr:colOff>
      <xdr:row>73</xdr:row>
      <xdr:rowOff>12083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242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28610</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36111" y="1220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117639</xdr:rowOff>
    </xdr:from>
    <xdr:to>
      <xdr:col>67</xdr:col>
      <xdr:colOff>101600</xdr:colOff>
      <xdr:row>72</xdr:row>
      <xdr:rowOff>47789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229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64316</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206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131173</xdr:rowOff>
    </xdr:from>
    <xdr:to>
      <xdr:col>85</xdr:col>
      <xdr:colOff>127000</xdr:colOff>
      <xdr:row>95</xdr:row>
      <xdr:rowOff>153347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418923"/>
          <a:ext cx="8382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153347</xdr:rowOff>
    </xdr:from>
    <xdr:to>
      <xdr:col>81</xdr:col>
      <xdr:colOff>50800</xdr:colOff>
      <xdr:row>96</xdr:row>
      <xdr:rowOff>5215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441097"/>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5215</xdr:rowOff>
    </xdr:from>
    <xdr:to>
      <xdr:col>76</xdr:col>
      <xdr:colOff>114300</xdr:colOff>
      <xdr:row>96</xdr:row>
      <xdr:rowOff>34339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464415"/>
          <a:ext cx="889000" cy="2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34339</xdr:rowOff>
    </xdr:from>
    <xdr:to>
      <xdr:col>71</xdr:col>
      <xdr:colOff>177800</xdr:colOff>
      <xdr:row>96</xdr:row>
      <xdr:rowOff>70388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493539"/>
          <a:ext cx="889000" cy="3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80373</xdr:rowOff>
    </xdr:from>
    <xdr:to>
      <xdr:col>85</xdr:col>
      <xdr:colOff>177800</xdr:colOff>
      <xdr:row>96</xdr:row>
      <xdr:rowOff>10523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6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103250</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21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102547</xdr:rowOff>
    </xdr:from>
    <xdr:to>
      <xdr:col>81</xdr:col>
      <xdr:colOff>101600</xdr:colOff>
      <xdr:row>96</xdr:row>
      <xdr:rowOff>32697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9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49224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16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125865</xdr:rowOff>
    </xdr:from>
    <xdr:to>
      <xdr:col>76</xdr:col>
      <xdr:colOff>165100</xdr:colOff>
      <xdr:row>96</xdr:row>
      <xdr:rowOff>56015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41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72542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18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154989</xdr:rowOff>
    </xdr:from>
    <xdr:to>
      <xdr:col>72</xdr:col>
      <xdr:colOff>38100</xdr:colOff>
      <xdr:row>96</xdr:row>
      <xdr:rowOff>85139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44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101666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21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19588</xdr:rowOff>
    </xdr:from>
    <xdr:to>
      <xdr:col>67</xdr:col>
      <xdr:colOff>101600</xdr:colOff>
      <xdr:row>96</xdr:row>
      <xdr:rowOff>121188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47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137715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25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財政調整基金の積立の手法変更による減（</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までは予算同額を積立、</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は実質収支の</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以上を積立）、復興基金（津波被災住宅再建事業）事業の返還額の皆減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基幹系業務システムの標準化等に向けた委託業務の増加</a:t>
          </a:r>
        </a:p>
        <a:p>
          <a:r>
            <a:rPr kumimoji="1" lang="ja-JP" altLang="en-US" sz="1300">
              <a:latin typeface="ＭＳ Ｐゴシック" panose="020B0600070205080204" pitchFamily="50" charset="-128"/>
              <a:ea typeface="ＭＳ Ｐゴシック" panose="020B0600070205080204" pitchFamily="50" charset="-128"/>
            </a:rPr>
            <a:t>○衛生費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特例臨時接種の終了に伴う新型コロナウイルスワクチン接種対策費・接種体制確保事業の減、令和５年台風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号に係る災害廃棄物処理事業費の減</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水産業共同利用施設復興促進整備事業の対象事業の進捗に伴う補助金の増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工事の進捗に伴ういわき駅並木通り地区市街地再開発事業費の増、排水施設設置工事の進捗に伴う緊急水害対策・排水施設整備事業費の増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増要因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小・中学校空調設備設置事業費の皆増、小学校教科書の採択替えに伴う教師用教科書等購入費の増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性質別経費と同様に、住民１人あたりのコストが大きい傾向にある。なお、消防費については、指令システムの更新や消防署の建替えに伴う一時的な増となっている。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福島県いわき市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実質収支比率は、令和５年度台風被害からの復旧事業の進捗に伴い、翌年度に繰り越すべき財源が減少したことから、前年度比２ポイント近い上昇となった。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また、本市の財政調整基金残高について、令和４年度以降は</a:t>
          </a:r>
          <a:r>
            <a:rPr kumimoji="1" lang="en-US" altLang="ja-JP" sz="1400">
              <a:latin typeface="ＭＳ ゴシック" pitchFamily="49" charset="-128"/>
              <a:ea typeface="ＭＳ ゴシック" pitchFamily="49" charset="-128"/>
            </a:rPr>
            <a:t>120</a:t>
          </a:r>
          <a:r>
            <a:rPr kumimoji="1" lang="ja-JP" altLang="en-US" sz="1400">
              <a:latin typeface="ＭＳ ゴシック" pitchFamily="49" charset="-128"/>
              <a:ea typeface="ＭＳ ゴシック" pitchFamily="49" charset="-128"/>
            </a:rPr>
            <a:t>億円の残高を保っており、将来への備えと適切な資源配分のバランスを意識した財政運営心掛けている。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なお、令和５年度は公共施設整備基金への積立を重視したことから、実質単年度収支が赤字となっている。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福島県いわき市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病院事業会計では、入院・外来ともに患者数や単価が増加した一方で、新型コロナウイルス感染症に係る病床確保料が皆減となったことや、給与費や材料費の高騰等により、収益が悪化した。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また、水道事業会計においては、有収水量の減少に伴う給水収益の減のほか、人件費の上昇等に伴い、黒字額が減少する結果となった。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今後も、更なる給与費・材料費の高騰が見込まれるほか、人口減少等に伴う収益基盤の縮小が見込まれることから、将来にわたり持続可能な財政運営の確立に向け、引き続き財政の健全性の確保に努める。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福島県いわき市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令和４年度まで生じていた、債務負担行為に基づく支出額が減少したことに伴い、令和５年度より実質公債費比率の分子が減少した。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一方で、金利の上昇等に伴い、元利償還金が増加傾向にあり、今後も続くことが見込まれる。さらに、市街地再生整備等の財源となる地方債の発行や、債務負担行為の設定等も考えられる。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将来にわたり持続可能な財政運営の確立に向け、適正な水準の維持と未来への投資の両立に努める。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福島県いわき市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人件費の上昇に伴い、退職手当負担見込額が増加傾向にある一方で、一般会計等地方債残高・公営企業債等繰入見込額については、臨時財政対策債等の償還の進捗に伴い減少傾向にある</a:t>
          </a:r>
          <a:r>
            <a:rPr kumimoji="1" lang="ja-JP" altLang="en-US" sz="1400">
              <a:solidFill>
                <a:schemeClr val="dk1"/>
              </a:solidFill>
              <a:effectLst/>
              <a:latin typeface="ＭＳ ゴシック" pitchFamily="49" charset="-128"/>
              <a:ea typeface="ＭＳ ゴシック" pitchFamily="49" charset="-128"/>
              <a:cs typeface="+mn-cs"/>
            </a:rPr>
            <a:t>。</a:t>
          </a:r>
          <a:endParaRPr kumimoji="1" lang="en-US" altLang="ja-JP" sz="1400">
            <a:solidFill>
              <a:schemeClr val="dk1"/>
            </a:solidFill>
            <a:effectLst/>
            <a:latin typeface="ＭＳ ゴシック" pitchFamily="49" charset="-128"/>
            <a:ea typeface="ＭＳ ゴシック" pitchFamily="49" charset="-128"/>
            <a:cs typeface="+mn-cs"/>
          </a:endParaRPr>
        </a:p>
        <a:p>
          <a:r>
            <a:rPr kumimoji="1" lang="ja-JP" altLang="en-US" sz="1400">
              <a:solidFill>
                <a:schemeClr val="dk1"/>
              </a:solidFill>
              <a:effectLst/>
              <a:latin typeface="ＭＳ ゴシック" pitchFamily="49" charset="-128"/>
              <a:ea typeface="ＭＳ ゴシック" pitchFamily="49" charset="-128"/>
              <a:cs typeface="+mn-cs"/>
            </a:rPr>
            <a:t>　将来負担額が減少傾向にあり、令和４年度以降は算定されない状態が続いているものの、今後見込まれている市街地再生整備等をはじめとした大規模事業の実施により、一般会計等の地方債残高が増加に転じる可能性がある。また、人件費の増加に伴い、退職手当負担見込額の増加も見込まれる。</a:t>
          </a:r>
          <a:endParaRPr kumimoji="1" lang="en-US" altLang="ja-JP" sz="1400">
            <a:solidFill>
              <a:schemeClr val="dk1"/>
            </a:solidFill>
            <a:effectLst/>
            <a:latin typeface="ＭＳ ゴシック" pitchFamily="49" charset="-128"/>
            <a:ea typeface="ＭＳ ゴシック" pitchFamily="49" charset="-128"/>
            <a:cs typeface="+mn-cs"/>
          </a:endParaRPr>
        </a:p>
        <a:p>
          <a:r>
            <a:rPr kumimoji="1" lang="ja-JP" altLang="en-US" sz="1400">
              <a:solidFill>
                <a:schemeClr val="dk1"/>
              </a:solidFill>
              <a:effectLst/>
              <a:latin typeface="ＭＳ ゴシック" pitchFamily="49" charset="-128"/>
              <a:ea typeface="ＭＳ ゴシック" pitchFamily="49" charset="-128"/>
              <a:cs typeface="+mn-cs"/>
            </a:rPr>
            <a:t>　充当可能基金等の確保を図りつつ、投資と規律のバランスを保った財政運営に努める。</a:t>
          </a:r>
          <a:endParaRPr kumimoji="1" lang="en-US" altLang="ja-JP"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福島県いわき市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本市の基金残高について、近年は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億円台で推移しており、復旧・復興を進めていた平成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年度のピークから半減となっているものの、中核市内で上位となっている。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なお、財政調整基金・減債基金の合計額については、中核市平均と同水準となっている。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現在、基金の債券運用に力を入れており、財政運営上の支障がないように留意しつつ、基金の特性に応じた運用（ラダー運用、預金・債券の組み合わせ等）を行っている。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次年度以降も、金融市場の動向を見極めつつ効率的な運用を行い、財源の確保に努める。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・公共施設整備基金：公共施設の計画的な整備や長寿命化対策に要する経費に充てる。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・市営住宅管理基金：市営住宅及び共同施設の管理に要する費用の財源及び整備に係る市債の償還に充てる。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・森林環境譲与税基金：森林環境譲与税交付金を積み立て、森林整備等施策に要する費用に充てる。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・公共施設整備基金：新病院建設に係る一般会計負担分や公共施設等の老朽化対策に係る財源として約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・市営住宅管理基金：災害公営住宅家賃対策国庫補助金等の積立を行ったものの、令和６年度は特段の取崩を行わなかったため、残高は約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・森林環境譲与税基金：国による譲与基準割合の変更により、森林環境譲与税が前年度比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％の増加となり、積立額が取崩額を上回り、残高は約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積極的な活用を図りつつ、財政運営に支障のない範囲で、債券運用による財源確保を図る。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令和６年度は、災害等の突発的な支出が少なかったことから、積立額が取崩額を上回り、約３億円の増加となった。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予算編成時における一時的な財源不足への対応や、経済状況の急激な変化、災害の発生などに伴う突発的な財政需要に備えるためには、本市の基金の中でも、財政運営の調整機能を担う財政調整基金を一定程度確保しておくことが重要とな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一方で、基金を過度に積み増すことは、将来世代との負担の公平性や、財源の有効活用の観点からも留意が必要であることから、弾力性の確保と適正な資源配分のバランスを踏まえた管理が重要となることから、財政規模に応じた適切な備えを図る。</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本市は本庁舎耐震化改修事業及び小中学校空調設備設置事業に係る地方債の償還財源としており、令和６年度は約９億円と取り崩した。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近年は、基金運用利子を除き大きな積立は行っておらず、残高は減少傾向にある。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残高が上記２事業の残債を上回っていることから、大きな積立は行わなず、残高の減少が進むものと考えられる。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9A6A06-BC0D-4E75-9AEB-2C8A5C36C5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6D3EBC3-B846-4B4A-A972-CCECE9189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46B727FD-FE32-4E93-B696-54D587DBF332}"/>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6C48D08F-20B9-4EE0-B109-31CBAD4D1FE3}"/>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4BCD6D1-E2EF-43DB-998F-D9E2209D16FF}"/>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C4F6E52A-6234-419E-971A-5D9C264B57AF}"/>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1F0D3B52-155D-4BB3-AF48-366F8D7FBE22}"/>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86640E25-D93A-4AAC-AC0E-566EBE57AE30}"/>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34F2AAD3-830A-45C4-9D87-A77710FC9D5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FF2851A8-3123-4B9F-9CFF-3159A19390AC}"/>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FCFFD524-F7BE-4DFF-AD90-F15D1710311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F1AF522-CC39-4B2E-8ECB-49910ADC7E5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EA74C63D-1DB0-45B2-89C3-85ED6C42B36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BD2928F-1073-4661-B65F-B2748FD7A4C6}"/>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422B9CBB-234D-4A03-B0FB-96FA73979B9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F899645-A1F9-4EF5-A48B-EF250D1A8D4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D7832851-2A56-42DE-8B73-28A9E8C9FEA2}"/>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A62BF34C-50B0-4553-9B10-699687E2CF2E}"/>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D87A4267-9A45-463C-918A-300101E20A9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4E1307B2-8B25-4B58-A04E-24706A5D4C2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AA1D8425-34F3-4922-BC81-A34B37EF39FD}"/>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634E1EC6-17C5-4D9F-864E-0D4C28F7A6D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7ABD4BCD-684E-407A-8A0D-6C68AA57B7D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D6327C6D-8D33-4EB2-9A8E-79275D84E34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CF1E5BBC-38CB-429F-972C-C523896966BC}"/>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9CB8179-67D9-4F0B-91E4-1483684A83C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FBA5757F-23D8-4074-9875-A7904E03804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929A6FD3-B4BE-4BB1-83BD-136E80E5789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C5B1C4B9-5520-4C5F-B341-5EB6F59FC96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D620D077-5129-4D24-AB10-E507428ED38F}"/>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B2268F7C-4DD9-4CB2-97A5-C6FC3462629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C01A9D5D-38C4-47A3-A2C5-9C160E94243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A6F02FFD-5007-421D-A79A-ECCDFA32D9F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DF6194B7-131B-4CC1-862E-1EECBDF5C442}"/>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73E38EBE-B716-4B68-9213-A90A23D6E31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4ECA6AAE-B781-4571-9500-50BF7EBD6A8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8D50B241-814C-4104-8B95-5848EBDBAAA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A3F2C9CA-9493-47E9-B8E9-46CA4FCED05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DC2D1E22-1AAB-4180-B2D2-013466A5F86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C142485F-C7B4-4B78-9691-D5DC386EC114}"/>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F3BCE2E-F4F2-4C9B-9442-F81A86D3914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2A33372F-A91A-4F61-9E54-1CB62D33E3CA}"/>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5EA77A20-0B2A-4CEA-8F26-B1C40059A75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E7AA9887-8197-402C-9A95-E1767EF3CB5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18B6F889-707E-4C67-86CA-DBB30A7E3FC5}"/>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702C7A07-C871-48C3-B9EE-67729F5DC08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8F58B2F7-AF27-44A2-91DE-AF3148E75A4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BC1A0872-DC66-4C81-AF6F-FCF643648C6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56BE9E91-6DCC-4529-B180-8D0A3983DF81}"/>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915B10E-324A-4CD4-88F6-194CD536E26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CDF5CCE-E11C-46E0-B0EB-F8496061E7E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EA678E10-C1FA-4F61-863F-E01917CDE86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AC9FC1AD-766A-4D82-BC64-3882A87D06E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有形固定資産減価償却率は類似団体と比較し高くなっており、主な要因は、当市誕生の昭和</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年からその後にかけて整備された施設等が多く、老朽化が進行していることにある。</a:t>
          </a:r>
          <a:endParaRPr lang="ja-JP" altLang="ja-JP">
            <a:effectLst/>
          </a:endParaRPr>
        </a:p>
        <a:p>
          <a:r>
            <a:rPr kumimoji="1" lang="ja-JP" altLang="ja-JP" sz="1100">
              <a:solidFill>
                <a:schemeClr val="dk1"/>
              </a:solidFill>
              <a:effectLst/>
              <a:latin typeface="+mn-lt"/>
              <a:ea typeface="+mn-ea"/>
              <a:cs typeface="+mn-cs"/>
            </a:rPr>
            <a:t>　公共施設の老朽化対策については、公共施設等総合管理計画の目標を具現化した「個別施設計画」を令和６年５月に策定し、長期的に公共施設の質・量の最適化を図っていく。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B3D83450-E3BF-4057-9D73-CC70C803DFC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A81EA9D0-3245-4122-86CA-432238CFDA2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67DB65E8-A93F-4F8C-BA6D-D0A96B846A66}"/>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B5C806B6-7132-4DC9-BFAD-8BFE61F6EC28}"/>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5679E5B7-0D03-412D-AB7C-D55A5F3C5452}"/>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F63179C7-793F-41F3-825B-82B5012F71F5}"/>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B14278DB-10AE-4C7F-985D-1A8CFD08AF7A}"/>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6D89A7AD-0365-4685-A773-557F4102E50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5C729663-E0DB-4CBC-A06B-7B41DAB0E35C}"/>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F214BA40-016E-441E-9E0D-C36B7234BA5B}"/>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A1B50E72-4B3F-492E-9725-1EB86B64EEA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DF322117-4577-4D15-9229-29123A9AC93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74A6A07D-B1F4-4B44-B797-D14CEF555024}"/>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4B575B56-4646-4EB1-AF44-42BF9A85E86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BC487CCC-E3A4-45B8-8E1A-1EAA3712D67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A2A11A2-6086-41E1-8760-5C64FAFC380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1" name="直線コネクタ 70">
          <a:extLst>
            <a:ext uri="{FF2B5EF4-FFF2-40B4-BE49-F238E27FC236}">
              <a16:creationId xmlns:a16="http://schemas.microsoft.com/office/drawing/2014/main" id="{12B3FB5B-9ED6-4432-83CD-D95169D2E781}"/>
            </a:ext>
          </a:extLst>
        </xdr:cNvPr>
        <xdr:cNvCxnSpPr/>
      </xdr:nvCxnSpPr>
      <xdr:spPr>
        <a:xfrm flipV="1">
          <a:off x="4306570" y="5250815"/>
          <a:ext cx="1270" cy="1177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2" name="有形固定資産減価償却率最小値テキスト">
          <a:extLst>
            <a:ext uri="{FF2B5EF4-FFF2-40B4-BE49-F238E27FC236}">
              <a16:creationId xmlns:a16="http://schemas.microsoft.com/office/drawing/2014/main" id="{209AF086-4878-4269-B835-F88E4EEC707F}"/>
            </a:ext>
          </a:extLst>
        </xdr:cNvPr>
        <xdr:cNvSpPr txBox="1"/>
      </xdr:nvSpPr>
      <xdr:spPr>
        <a:xfrm>
          <a:off x="4359275"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3" name="直線コネクタ 72">
          <a:extLst>
            <a:ext uri="{FF2B5EF4-FFF2-40B4-BE49-F238E27FC236}">
              <a16:creationId xmlns:a16="http://schemas.microsoft.com/office/drawing/2014/main" id="{C3B1EAF3-A368-447F-AE24-ABB28B8B61A0}"/>
            </a:ext>
          </a:extLst>
        </xdr:cNvPr>
        <xdr:cNvCxnSpPr/>
      </xdr:nvCxnSpPr>
      <xdr:spPr>
        <a:xfrm>
          <a:off x="4216400" y="642874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4" name="有形固定資産減価償却率最大値テキスト">
          <a:extLst>
            <a:ext uri="{FF2B5EF4-FFF2-40B4-BE49-F238E27FC236}">
              <a16:creationId xmlns:a16="http://schemas.microsoft.com/office/drawing/2014/main" id="{59DC76D3-9148-4982-AB44-931021D1ECF5}"/>
            </a:ext>
          </a:extLst>
        </xdr:cNvPr>
        <xdr:cNvSpPr txBox="1"/>
      </xdr:nvSpPr>
      <xdr:spPr>
        <a:xfrm>
          <a:off x="4359275" y="503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5" name="直線コネクタ 74">
          <a:extLst>
            <a:ext uri="{FF2B5EF4-FFF2-40B4-BE49-F238E27FC236}">
              <a16:creationId xmlns:a16="http://schemas.microsoft.com/office/drawing/2014/main" id="{B423E124-4AF9-460A-BDF5-8583FADD34FA}"/>
            </a:ext>
          </a:extLst>
        </xdr:cNvPr>
        <xdr:cNvCxnSpPr/>
      </xdr:nvCxnSpPr>
      <xdr:spPr>
        <a:xfrm>
          <a:off x="4216400" y="525081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6" name="有形固定資産減価償却率平均値テキスト">
          <a:extLst>
            <a:ext uri="{FF2B5EF4-FFF2-40B4-BE49-F238E27FC236}">
              <a16:creationId xmlns:a16="http://schemas.microsoft.com/office/drawing/2014/main" id="{5522B451-5B3E-4792-9495-577196474AAA}"/>
            </a:ext>
          </a:extLst>
        </xdr:cNvPr>
        <xdr:cNvSpPr txBox="1"/>
      </xdr:nvSpPr>
      <xdr:spPr>
        <a:xfrm>
          <a:off x="4359275" y="5839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7" name="フローチャート: 判断 76">
          <a:extLst>
            <a:ext uri="{FF2B5EF4-FFF2-40B4-BE49-F238E27FC236}">
              <a16:creationId xmlns:a16="http://schemas.microsoft.com/office/drawing/2014/main" id="{ED6FAD91-5319-4B4D-907C-A09A41FC5069}"/>
            </a:ext>
          </a:extLst>
        </xdr:cNvPr>
        <xdr:cNvSpPr/>
      </xdr:nvSpPr>
      <xdr:spPr>
        <a:xfrm>
          <a:off x="4254500" y="59751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8" name="フローチャート: 判断 77">
          <a:extLst>
            <a:ext uri="{FF2B5EF4-FFF2-40B4-BE49-F238E27FC236}">
              <a16:creationId xmlns:a16="http://schemas.microsoft.com/office/drawing/2014/main" id="{9C882C0B-4939-4872-BF15-974CE7872377}"/>
            </a:ext>
          </a:extLst>
        </xdr:cNvPr>
        <xdr:cNvSpPr/>
      </xdr:nvSpPr>
      <xdr:spPr>
        <a:xfrm>
          <a:off x="3616325" y="59459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9" name="フローチャート: 判断 78">
          <a:extLst>
            <a:ext uri="{FF2B5EF4-FFF2-40B4-BE49-F238E27FC236}">
              <a16:creationId xmlns:a16="http://schemas.microsoft.com/office/drawing/2014/main" id="{373D7A17-581B-4194-81F8-D124F1AD4D5B}"/>
            </a:ext>
          </a:extLst>
        </xdr:cNvPr>
        <xdr:cNvSpPr/>
      </xdr:nvSpPr>
      <xdr:spPr>
        <a:xfrm>
          <a:off x="2930525" y="59071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0" name="フローチャート: 判断 79">
          <a:extLst>
            <a:ext uri="{FF2B5EF4-FFF2-40B4-BE49-F238E27FC236}">
              <a16:creationId xmlns:a16="http://schemas.microsoft.com/office/drawing/2014/main" id="{7FC5A7AE-5208-483E-81B4-986D0D888F13}"/>
            </a:ext>
          </a:extLst>
        </xdr:cNvPr>
        <xdr:cNvSpPr/>
      </xdr:nvSpPr>
      <xdr:spPr>
        <a:xfrm>
          <a:off x="2244725" y="587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1" name="フローチャート: 判断 80">
          <a:extLst>
            <a:ext uri="{FF2B5EF4-FFF2-40B4-BE49-F238E27FC236}">
              <a16:creationId xmlns:a16="http://schemas.microsoft.com/office/drawing/2014/main" id="{B637DE1C-37B3-411E-B39E-40BF4221AADB}"/>
            </a:ext>
          </a:extLst>
        </xdr:cNvPr>
        <xdr:cNvSpPr/>
      </xdr:nvSpPr>
      <xdr:spPr>
        <a:xfrm>
          <a:off x="1558925" y="583840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30F0865-62A0-430F-8E52-779CA9D8F5B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9182FA9-AFEC-47A6-87D3-C89B996146F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AE3A2A2-1080-4E23-83FD-91461715273B}"/>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712E4E0-B2CF-47B6-9BE7-0CF424FACA8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C17F5E4-ECC6-41E0-87D6-6CAEDF05CF4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126788</xdr:rowOff>
    </xdr:from>
    <xdr:to>
      <xdr:col>23</xdr:col>
      <xdr:colOff>136525</xdr:colOff>
      <xdr:row>33</xdr:row>
      <xdr:rowOff>56938</xdr:rowOff>
    </xdr:to>
    <xdr:sp macro="" textlink="">
      <xdr:nvSpPr>
        <xdr:cNvPr id="87" name="楕円 86">
          <a:extLst>
            <a:ext uri="{FF2B5EF4-FFF2-40B4-BE49-F238E27FC236}">
              <a16:creationId xmlns:a16="http://schemas.microsoft.com/office/drawing/2014/main" id="{96ED3DA2-F596-4578-AE21-49B49A9960A1}"/>
            </a:ext>
          </a:extLst>
        </xdr:cNvPr>
        <xdr:cNvSpPr/>
      </xdr:nvSpPr>
      <xdr:spPr>
        <a:xfrm>
          <a:off x="4254500" y="6124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105215</xdr:rowOff>
    </xdr:from>
    <xdr:ext cx="405111" cy="259045"/>
    <xdr:sp macro="" textlink="">
      <xdr:nvSpPr>
        <xdr:cNvPr id="88" name="有形固定資産減価償却率該当値テキスト">
          <a:extLst>
            <a:ext uri="{FF2B5EF4-FFF2-40B4-BE49-F238E27FC236}">
              <a16:creationId xmlns:a16="http://schemas.microsoft.com/office/drawing/2014/main" id="{B80AFEF2-6D34-4C47-8075-CA6DFF15EDB3}"/>
            </a:ext>
          </a:extLst>
        </xdr:cNvPr>
        <xdr:cNvSpPr txBox="1"/>
      </xdr:nvSpPr>
      <xdr:spPr>
        <a:xfrm>
          <a:off x="4359275" y="610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44027</xdr:rowOff>
    </xdr:from>
    <xdr:to>
      <xdr:col>19</xdr:col>
      <xdr:colOff>187325</xdr:colOff>
      <xdr:row>32</xdr:row>
      <xdr:rowOff>145627</xdr:rowOff>
    </xdr:to>
    <xdr:sp macro="" textlink="">
      <xdr:nvSpPr>
        <xdr:cNvPr id="89" name="楕円 88">
          <a:extLst>
            <a:ext uri="{FF2B5EF4-FFF2-40B4-BE49-F238E27FC236}">
              <a16:creationId xmlns:a16="http://schemas.microsoft.com/office/drawing/2014/main" id="{68DD3A16-87BB-4454-8EE2-06A4B17866BE}"/>
            </a:ext>
          </a:extLst>
        </xdr:cNvPr>
        <xdr:cNvSpPr/>
      </xdr:nvSpPr>
      <xdr:spPr>
        <a:xfrm>
          <a:off x="3616325" y="60479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94827</xdr:rowOff>
    </xdr:from>
    <xdr:to>
      <xdr:col>23</xdr:col>
      <xdr:colOff>85725</xdr:colOff>
      <xdr:row>33</xdr:row>
      <xdr:rowOff>6138</xdr:rowOff>
    </xdr:to>
    <xdr:cxnSp macro="">
      <xdr:nvCxnSpPr>
        <xdr:cNvPr id="90" name="直線コネクタ 89">
          <a:extLst>
            <a:ext uri="{FF2B5EF4-FFF2-40B4-BE49-F238E27FC236}">
              <a16:creationId xmlns:a16="http://schemas.microsoft.com/office/drawing/2014/main" id="{7D77E77F-DB08-4634-8A6E-8A8AFFC5F70C}"/>
            </a:ext>
          </a:extLst>
        </xdr:cNvPr>
        <xdr:cNvCxnSpPr/>
      </xdr:nvCxnSpPr>
      <xdr:spPr>
        <a:xfrm>
          <a:off x="3673475" y="6095577"/>
          <a:ext cx="62865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165100</xdr:rowOff>
    </xdr:from>
    <xdr:to>
      <xdr:col>15</xdr:col>
      <xdr:colOff>187325</xdr:colOff>
      <xdr:row>32</xdr:row>
      <xdr:rowOff>95250</xdr:rowOff>
    </xdr:to>
    <xdr:sp macro="" textlink="">
      <xdr:nvSpPr>
        <xdr:cNvPr id="91" name="楕円 90">
          <a:extLst>
            <a:ext uri="{FF2B5EF4-FFF2-40B4-BE49-F238E27FC236}">
              <a16:creationId xmlns:a16="http://schemas.microsoft.com/office/drawing/2014/main" id="{AD032AA5-7863-446D-B497-4729B5BA56F9}"/>
            </a:ext>
          </a:extLst>
        </xdr:cNvPr>
        <xdr:cNvSpPr/>
      </xdr:nvSpPr>
      <xdr:spPr>
        <a:xfrm>
          <a:off x="2930525" y="6000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44450</xdr:rowOff>
    </xdr:from>
    <xdr:to>
      <xdr:col>19</xdr:col>
      <xdr:colOff>136525</xdr:colOff>
      <xdr:row>32</xdr:row>
      <xdr:rowOff>94827</xdr:rowOff>
    </xdr:to>
    <xdr:cxnSp macro="">
      <xdr:nvCxnSpPr>
        <xdr:cNvPr id="92" name="直線コネクタ 91">
          <a:extLst>
            <a:ext uri="{FF2B5EF4-FFF2-40B4-BE49-F238E27FC236}">
              <a16:creationId xmlns:a16="http://schemas.microsoft.com/office/drawing/2014/main" id="{790CBC97-2D85-4BC6-91D8-944203E6F140}"/>
            </a:ext>
          </a:extLst>
        </xdr:cNvPr>
        <xdr:cNvCxnSpPr/>
      </xdr:nvCxnSpPr>
      <xdr:spPr>
        <a:xfrm>
          <a:off x="2987675" y="6048375"/>
          <a:ext cx="685800" cy="4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111125</xdr:rowOff>
    </xdr:from>
    <xdr:to>
      <xdr:col>11</xdr:col>
      <xdr:colOff>187325</xdr:colOff>
      <xdr:row>32</xdr:row>
      <xdr:rowOff>41275</xdr:rowOff>
    </xdr:to>
    <xdr:sp macro="" textlink="">
      <xdr:nvSpPr>
        <xdr:cNvPr id="93" name="楕円 92">
          <a:extLst>
            <a:ext uri="{FF2B5EF4-FFF2-40B4-BE49-F238E27FC236}">
              <a16:creationId xmlns:a16="http://schemas.microsoft.com/office/drawing/2014/main" id="{DA9F3A02-FEB8-43FF-8707-B122E267F63F}"/>
            </a:ext>
          </a:extLst>
        </xdr:cNvPr>
        <xdr:cNvSpPr/>
      </xdr:nvSpPr>
      <xdr:spPr>
        <a:xfrm>
          <a:off x="2244725" y="5949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161925</xdr:rowOff>
    </xdr:from>
    <xdr:to>
      <xdr:col>15</xdr:col>
      <xdr:colOff>136525</xdr:colOff>
      <xdr:row>32</xdr:row>
      <xdr:rowOff>44450</xdr:rowOff>
    </xdr:to>
    <xdr:cxnSp macro="">
      <xdr:nvCxnSpPr>
        <xdr:cNvPr id="94" name="直線コネクタ 93">
          <a:extLst>
            <a:ext uri="{FF2B5EF4-FFF2-40B4-BE49-F238E27FC236}">
              <a16:creationId xmlns:a16="http://schemas.microsoft.com/office/drawing/2014/main" id="{DC3C190A-FCF9-4F93-8890-229DC057EBD1}"/>
            </a:ext>
          </a:extLst>
        </xdr:cNvPr>
        <xdr:cNvCxnSpPr/>
      </xdr:nvCxnSpPr>
      <xdr:spPr>
        <a:xfrm>
          <a:off x="2301875" y="5997575"/>
          <a:ext cx="6858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46355</xdr:rowOff>
    </xdr:from>
    <xdr:to>
      <xdr:col>7</xdr:col>
      <xdr:colOff>187325</xdr:colOff>
      <xdr:row>31</xdr:row>
      <xdr:rowOff>147955</xdr:rowOff>
    </xdr:to>
    <xdr:sp macro="" textlink="">
      <xdr:nvSpPr>
        <xdr:cNvPr id="95" name="楕円 94">
          <a:extLst>
            <a:ext uri="{FF2B5EF4-FFF2-40B4-BE49-F238E27FC236}">
              <a16:creationId xmlns:a16="http://schemas.microsoft.com/office/drawing/2014/main" id="{8C0842A2-CFE8-423C-88F4-0AAC138EA3A3}"/>
            </a:ext>
          </a:extLst>
        </xdr:cNvPr>
        <xdr:cNvSpPr/>
      </xdr:nvSpPr>
      <xdr:spPr>
        <a:xfrm>
          <a:off x="1558925" y="58883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97155</xdr:rowOff>
    </xdr:from>
    <xdr:to>
      <xdr:col>11</xdr:col>
      <xdr:colOff>136525</xdr:colOff>
      <xdr:row>31</xdr:row>
      <xdr:rowOff>161925</xdr:rowOff>
    </xdr:to>
    <xdr:cxnSp macro="">
      <xdr:nvCxnSpPr>
        <xdr:cNvPr id="96" name="直線コネクタ 95">
          <a:extLst>
            <a:ext uri="{FF2B5EF4-FFF2-40B4-BE49-F238E27FC236}">
              <a16:creationId xmlns:a16="http://schemas.microsoft.com/office/drawing/2014/main" id="{E1E98174-BB0B-47A1-A2FE-0AB6D5FF05BE}"/>
            </a:ext>
          </a:extLst>
        </xdr:cNvPr>
        <xdr:cNvCxnSpPr/>
      </xdr:nvCxnSpPr>
      <xdr:spPr>
        <a:xfrm>
          <a:off x="1616075" y="5935980"/>
          <a:ext cx="6858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7" name="n_1aveValue有形固定資産減価償却率">
          <a:extLst>
            <a:ext uri="{FF2B5EF4-FFF2-40B4-BE49-F238E27FC236}">
              <a16:creationId xmlns:a16="http://schemas.microsoft.com/office/drawing/2014/main" id="{08BC2CE8-F4C4-4CD4-A49F-DC1578501209}"/>
            </a:ext>
          </a:extLst>
        </xdr:cNvPr>
        <xdr:cNvSpPr txBox="1"/>
      </xdr:nvSpPr>
      <xdr:spPr>
        <a:xfrm>
          <a:off x="3474094" y="5724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8" name="n_2aveValue有形固定資産減価償却率">
          <a:extLst>
            <a:ext uri="{FF2B5EF4-FFF2-40B4-BE49-F238E27FC236}">
              <a16:creationId xmlns:a16="http://schemas.microsoft.com/office/drawing/2014/main" id="{2171F427-390A-49C6-A739-83FB589638DF}"/>
            </a:ext>
          </a:extLst>
        </xdr:cNvPr>
        <xdr:cNvSpPr txBox="1"/>
      </xdr:nvSpPr>
      <xdr:spPr>
        <a:xfrm>
          <a:off x="2797819" y="5695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9" name="n_3aveValue有形固定資産減価償却率">
          <a:extLst>
            <a:ext uri="{FF2B5EF4-FFF2-40B4-BE49-F238E27FC236}">
              <a16:creationId xmlns:a16="http://schemas.microsoft.com/office/drawing/2014/main" id="{79331366-C3B3-46EA-BF5F-15FA3F138C91}"/>
            </a:ext>
          </a:extLst>
        </xdr:cNvPr>
        <xdr:cNvSpPr txBox="1"/>
      </xdr:nvSpPr>
      <xdr:spPr>
        <a:xfrm>
          <a:off x="2112019" y="5668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0" name="n_4aveValue有形固定資産減価償却率">
          <a:extLst>
            <a:ext uri="{FF2B5EF4-FFF2-40B4-BE49-F238E27FC236}">
              <a16:creationId xmlns:a16="http://schemas.microsoft.com/office/drawing/2014/main" id="{151D5777-FA1A-427E-96A5-D0CCF9C21AC9}"/>
            </a:ext>
          </a:extLst>
        </xdr:cNvPr>
        <xdr:cNvSpPr txBox="1"/>
      </xdr:nvSpPr>
      <xdr:spPr>
        <a:xfrm>
          <a:off x="1426219" y="56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136754</xdr:rowOff>
    </xdr:from>
    <xdr:ext cx="405111" cy="259045"/>
    <xdr:sp macro="" textlink="">
      <xdr:nvSpPr>
        <xdr:cNvPr id="101" name="n_1mainValue有形固定資産減価償却率">
          <a:extLst>
            <a:ext uri="{FF2B5EF4-FFF2-40B4-BE49-F238E27FC236}">
              <a16:creationId xmlns:a16="http://schemas.microsoft.com/office/drawing/2014/main" id="{28CF9DD0-3670-49E3-9606-66296D8490C7}"/>
            </a:ext>
          </a:extLst>
        </xdr:cNvPr>
        <xdr:cNvSpPr txBox="1"/>
      </xdr:nvSpPr>
      <xdr:spPr>
        <a:xfrm>
          <a:off x="3474094" y="614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86377</xdr:rowOff>
    </xdr:from>
    <xdr:ext cx="405111" cy="259045"/>
    <xdr:sp macro="" textlink="">
      <xdr:nvSpPr>
        <xdr:cNvPr id="102" name="n_2mainValue有形固定資産減価償却率">
          <a:extLst>
            <a:ext uri="{FF2B5EF4-FFF2-40B4-BE49-F238E27FC236}">
              <a16:creationId xmlns:a16="http://schemas.microsoft.com/office/drawing/2014/main" id="{AAFCE253-97DB-4104-82C1-823561B024B6}"/>
            </a:ext>
          </a:extLst>
        </xdr:cNvPr>
        <xdr:cNvSpPr txBox="1"/>
      </xdr:nvSpPr>
      <xdr:spPr>
        <a:xfrm>
          <a:off x="2797819"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32402</xdr:rowOff>
    </xdr:from>
    <xdr:ext cx="405111" cy="259045"/>
    <xdr:sp macro="" textlink="">
      <xdr:nvSpPr>
        <xdr:cNvPr id="103" name="n_3mainValue有形固定資産減価償却率">
          <a:extLst>
            <a:ext uri="{FF2B5EF4-FFF2-40B4-BE49-F238E27FC236}">
              <a16:creationId xmlns:a16="http://schemas.microsoft.com/office/drawing/2014/main" id="{B560BA94-8806-429D-AA76-3B4068EBBB5D}"/>
            </a:ext>
          </a:extLst>
        </xdr:cNvPr>
        <xdr:cNvSpPr txBox="1"/>
      </xdr:nvSpPr>
      <xdr:spPr>
        <a:xfrm>
          <a:off x="211201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104" name="n_4mainValue有形固定資産減価償却率">
          <a:extLst>
            <a:ext uri="{FF2B5EF4-FFF2-40B4-BE49-F238E27FC236}">
              <a16:creationId xmlns:a16="http://schemas.microsoft.com/office/drawing/2014/main" id="{746BE306-376C-4C10-B5C7-D6AB71502DAA}"/>
            </a:ext>
          </a:extLst>
        </xdr:cNvPr>
        <xdr:cNvSpPr txBox="1"/>
      </xdr:nvSpPr>
      <xdr:spPr>
        <a:xfrm>
          <a:off x="142621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F64F63A7-6588-4569-8C80-FCD68CA11BC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5B8FA2F9-C9BF-4ABF-874D-AEE045DFB1E4}"/>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D24030DB-9E8E-4691-A872-7D7BF2ACD73F}"/>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37E73C4C-C0EE-4861-B78F-17E6F853906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B31E6F40-069B-49E9-A9C3-CD71B6198B25}"/>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7F4B0BEA-887F-4E2C-80C0-746C0F08344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51D97B7-7B6B-4D82-A411-A525E2E494F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4404CA5A-D22E-4A37-B44D-BF53B503B7C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DF78237E-D7D8-4600-83E1-0D6D001C809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D8A90F8C-572F-42EC-B031-21B325EEB9E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DF0612E0-9063-4AF7-B989-1E656718047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6FD2EAD9-F2BE-4350-9D16-B2E5D5B3703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630C1D5D-7E27-4170-87D2-5CD7F3A66E0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債務償還比率は類似団体平均を下回っているものの、上昇傾向にあ</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基準財政需要額算入見込額の減少に伴う充当可能財源の減少や、人件費や物件費等の増加に伴う</a:t>
          </a:r>
          <a:r>
            <a:rPr kumimoji="1" lang="ja-JP" altLang="ja-JP" sz="1100">
              <a:solidFill>
                <a:schemeClr val="dk1"/>
              </a:solidFill>
              <a:effectLst/>
              <a:latin typeface="+mn-lt"/>
              <a:ea typeface="+mn-ea"/>
              <a:cs typeface="+mn-cs"/>
            </a:rPr>
            <a:t>経常経費充当財源等の増加によるものである。</a:t>
          </a:r>
          <a:endParaRPr lang="ja-JP" altLang="ja-JP">
            <a:effectLst/>
          </a:endParaRPr>
        </a:p>
        <a:p>
          <a:r>
            <a:rPr kumimoji="1" lang="ja-JP" altLang="ja-JP" sz="1100">
              <a:solidFill>
                <a:schemeClr val="dk1"/>
              </a:solidFill>
              <a:effectLst/>
              <a:latin typeface="+mn-lt"/>
              <a:ea typeface="+mn-ea"/>
              <a:cs typeface="+mn-cs"/>
            </a:rPr>
            <a:t>　当市では大規模施設等の整備を控えて</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ることから、</a:t>
          </a:r>
          <a:r>
            <a:rPr kumimoji="1" lang="ja-JP" altLang="en-US" sz="1100">
              <a:solidFill>
                <a:schemeClr val="dk1"/>
              </a:solidFill>
              <a:effectLst/>
              <a:latin typeface="+mn-lt"/>
              <a:ea typeface="+mn-ea"/>
              <a:cs typeface="+mn-cs"/>
            </a:rPr>
            <a:t>令和７年度に</a:t>
          </a:r>
          <a:r>
            <a:rPr kumimoji="1" lang="ja-JP" altLang="ja-JP" sz="1100">
              <a:solidFill>
                <a:schemeClr val="dk1"/>
              </a:solidFill>
              <a:effectLst/>
              <a:latin typeface="+mn-lt"/>
              <a:ea typeface="+mn-ea"/>
              <a:cs typeface="+mn-cs"/>
            </a:rPr>
            <a:t>改定</a:t>
          </a:r>
          <a:r>
            <a:rPr kumimoji="1" lang="ja-JP" altLang="en-US" sz="1100">
              <a:solidFill>
                <a:schemeClr val="dk1"/>
              </a:solidFill>
              <a:effectLst/>
              <a:latin typeface="+mn-lt"/>
              <a:ea typeface="+mn-ea"/>
              <a:cs typeface="+mn-cs"/>
            </a:rPr>
            <a:t>した財政運営方針のもと、健全な財政運営を行う</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CC6C30F-7B34-444E-A213-EAD041EC2B6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270FFB5E-1C0C-4DF3-ACFC-E3D9193FEB2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F9DE45B4-C63E-41E7-99E0-16FDB5B19E7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ECFD8AA3-0163-4DEE-8E47-89390446569F}"/>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C369F95C-9B5A-4457-9345-9066D9179190}"/>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BA0F202A-D918-43FF-A34F-B566361B14A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4D2CBA61-6520-4243-BB08-92DF50931F47}"/>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3FFEE59C-01FB-4CF0-9DA4-B25BE30349FA}"/>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AEC93480-009A-4714-B7D8-EA40438D8D6F}"/>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48E09C6D-2B9B-475A-903B-42A43DF9C1D9}"/>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25888F61-AC54-40DB-A040-9FB965BF9219}"/>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BD31F557-482C-4055-B8C9-A695DFC9BC4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33F1BC70-7990-4931-9F12-EFCFB6F06915}"/>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CD35ACA-47F7-4E42-962A-A0F64C88D72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69002A0-C0B5-49A9-B81A-90E8B870BEEC}"/>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3" name="直線コネクタ 132">
          <a:extLst>
            <a:ext uri="{FF2B5EF4-FFF2-40B4-BE49-F238E27FC236}">
              <a16:creationId xmlns:a16="http://schemas.microsoft.com/office/drawing/2014/main" id="{66BDCB77-E566-446F-8499-57E975CBCCAB}"/>
            </a:ext>
          </a:extLst>
        </xdr:cNvPr>
        <xdr:cNvCxnSpPr/>
      </xdr:nvCxnSpPr>
      <xdr:spPr>
        <a:xfrm flipV="1">
          <a:off x="13326745" y="5115983"/>
          <a:ext cx="1269" cy="138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4" name="債務償還比率最小値テキスト">
          <a:extLst>
            <a:ext uri="{FF2B5EF4-FFF2-40B4-BE49-F238E27FC236}">
              <a16:creationId xmlns:a16="http://schemas.microsoft.com/office/drawing/2014/main" id="{7EBC12A2-72E0-432F-ACD8-A7C732AE7DD3}"/>
            </a:ext>
          </a:extLst>
        </xdr:cNvPr>
        <xdr:cNvSpPr txBox="1"/>
      </xdr:nvSpPr>
      <xdr:spPr>
        <a:xfrm>
          <a:off x="13379450" y="650298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5" name="直線コネクタ 134">
          <a:extLst>
            <a:ext uri="{FF2B5EF4-FFF2-40B4-BE49-F238E27FC236}">
              <a16:creationId xmlns:a16="http://schemas.microsoft.com/office/drawing/2014/main" id="{77D44A22-CAF2-46A2-83C5-D6569F38ECCC}"/>
            </a:ext>
          </a:extLst>
        </xdr:cNvPr>
        <xdr:cNvCxnSpPr/>
      </xdr:nvCxnSpPr>
      <xdr:spPr>
        <a:xfrm>
          <a:off x="13255625" y="6495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30AF7CE1-D844-44F5-B22C-C6C0A76360B0}"/>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C5B7C3A7-41E8-474A-B2B9-3DD792BED2C5}"/>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8" name="債務償還比率平均値テキスト">
          <a:extLst>
            <a:ext uri="{FF2B5EF4-FFF2-40B4-BE49-F238E27FC236}">
              <a16:creationId xmlns:a16="http://schemas.microsoft.com/office/drawing/2014/main" id="{2A2A8D7B-70BB-42D5-9955-B5B09C4D3206}"/>
            </a:ext>
          </a:extLst>
        </xdr:cNvPr>
        <xdr:cNvSpPr txBox="1"/>
      </xdr:nvSpPr>
      <xdr:spPr>
        <a:xfrm>
          <a:off x="13379450" y="5674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9" name="フローチャート: 判断 138">
          <a:extLst>
            <a:ext uri="{FF2B5EF4-FFF2-40B4-BE49-F238E27FC236}">
              <a16:creationId xmlns:a16="http://schemas.microsoft.com/office/drawing/2014/main" id="{7C6DFE50-049C-4278-8CFF-E14A96148768}"/>
            </a:ext>
          </a:extLst>
        </xdr:cNvPr>
        <xdr:cNvSpPr/>
      </xdr:nvSpPr>
      <xdr:spPr>
        <a:xfrm>
          <a:off x="13293725" y="56960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0" name="フローチャート: 判断 139">
          <a:extLst>
            <a:ext uri="{FF2B5EF4-FFF2-40B4-BE49-F238E27FC236}">
              <a16:creationId xmlns:a16="http://schemas.microsoft.com/office/drawing/2014/main" id="{0832E251-C985-4D24-A7C9-3D0E6DEAC8F8}"/>
            </a:ext>
          </a:extLst>
        </xdr:cNvPr>
        <xdr:cNvSpPr/>
      </xdr:nvSpPr>
      <xdr:spPr>
        <a:xfrm>
          <a:off x="12646025" y="5712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1" name="フローチャート: 判断 140">
          <a:extLst>
            <a:ext uri="{FF2B5EF4-FFF2-40B4-BE49-F238E27FC236}">
              <a16:creationId xmlns:a16="http://schemas.microsoft.com/office/drawing/2014/main" id="{67B0C7E4-6670-4F61-B41E-0F4941006529}"/>
            </a:ext>
          </a:extLst>
        </xdr:cNvPr>
        <xdr:cNvSpPr/>
      </xdr:nvSpPr>
      <xdr:spPr>
        <a:xfrm>
          <a:off x="11960225" y="57023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2" name="フローチャート: 判断 141">
          <a:extLst>
            <a:ext uri="{FF2B5EF4-FFF2-40B4-BE49-F238E27FC236}">
              <a16:creationId xmlns:a16="http://schemas.microsoft.com/office/drawing/2014/main" id="{FB7D0E11-B6DD-4D90-9D32-0277E0FA63F6}"/>
            </a:ext>
          </a:extLst>
        </xdr:cNvPr>
        <xdr:cNvSpPr/>
      </xdr:nvSpPr>
      <xdr:spPr>
        <a:xfrm>
          <a:off x="11274425" y="56370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3" name="フローチャート: 判断 142">
          <a:extLst>
            <a:ext uri="{FF2B5EF4-FFF2-40B4-BE49-F238E27FC236}">
              <a16:creationId xmlns:a16="http://schemas.microsoft.com/office/drawing/2014/main" id="{4F3882D5-1D62-4E3D-9350-912AC8DBCA22}"/>
            </a:ext>
          </a:extLst>
        </xdr:cNvPr>
        <xdr:cNvSpPr/>
      </xdr:nvSpPr>
      <xdr:spPr>
        <a:xfrm>
          <a:off x="10588625" y="58126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27994E8-2545-4C8D-815C-FAE815256C6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E9E5D8B-227E-403C-8D45-2A1F007A0ADC}"/>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F59854D-B3F8-46EA-8BDD-D361BF13375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CBC2EAB-65F8-4A5D-9D6A-4FEE75776E2D}"/>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BF9D9B0-0FDB-4951-9117-30A2308FD58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157642</xdr:rowOff>
    </xdr:from>
    <xdr:to>
      <xdr:col>76</xdr:col>
      <xdr:colOff>73025</xdr:colOff>
      <xdr:row>30</xdr:row>
      <xdr:rowOff>87792</xdr:rowOff>
    </xdr:to>
    <xdr:sp macro="" textlink="">
      <xdr:nvSpPr>
        <xdr:cNvPr id="149" name="楕円 148">
          <a:extLst>
            <a:ext uri="{FF2B5EF4-FFF2-40B4-BE49-F238E27FC236}">
              <a16:creationId xmlns:a16="http://schemas.microsoft.com/office/drawing/2014/main" id="{4165F368-5584-4B9E-A6AA-2D6232C9AA9B}"/>
            </a:ext>
          </a:extLst>
        </xdr:cNvPr>
        <xdr:cNvSpPr/>
      </xdr:nvSpPr>
      <xdr:spPr>
        <a:xfrm>
          <a:off x="13293725" y="567579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9069</xdr:rowOff>
    </xdr:from>
    <xdr:ext cx="469744" cy="259045"/>
    <xdr:sp macro="" textlink="">
      <xdr:nvSpPr>
        <xdr:cNvPr id="150" name="債務償還比率該当値テキスト">
          <a:extLst>
            <a:ext uri="{FF2B5EF4-FFF2-40B4-BE49-F238E27FC236}">
              <a16:creationId xmlns:a16="http://schemas.microsoft.com/office/drawing/2014/main" id="{2F0B4ED8-4CB1-4AB5-9E2F-7939E1313DC3}"/>
            </a:ext>
          </a:extLst>
        </xdr:cNvPr>
        <xdr:cNvSpPr txBox="1"/>
      </xdr:nvSpPr>
      <xdr:spPr>
        <a:xfrm>
          <a:off x="13379450" y="552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154404</xdr:rowOff>
    </xdr:from>
    <xdr:to>
      <xdr:col>72</xdr:col>
      <xdr:colOff>123825</xdr:colOff>
      <xdr:row>30</xdr:row>
      <xdr:rowOff>84554</xdr:rowOff>
    </xdr:to>
    <xdr:sp macro="" textlink="">
      <xdr:nvSpPr>
        <xdr:cNvPr id="151" name="楕円 150">
          <a:extLst>
            <a:ext uri="{FF2B5EF4-FFF2-40B4-BE49-F238E27FC236}">
              <a16:creationId xmlns:a16="http://schemas.microsoft.com/office/drawing/2014/main" id="{D91C7143-BAFA-45A4-B274-CF4FFF3677C4}"/>
            </a:ext>
          </a:extLst>
        </xdr:cNvPr>
        <xdr:cNvSpPr/>
      </xdr:nvSpPr>
      <xdr:spPr>
        <a:xfrm>
          <a:off x="12646025" y="56693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33754</xdr:rowOff>
    </xdr:from>
    <xdr:to>
      <xdr:col>76</xdr:col>
      <xdr:colOff>22225</xdr:colOff>
      <xdr:row>30</xdr:row>
      <xdr:rowOff>36992</xdr:rowOff>
    </xdr:to>
    <xdr:cxnSp macro="">
      <xdr:nvCxnSpPr>
        <xdr:cNvPr id="152" name="直線コネクタ 151">
          <a:extLst>
            <a:ext uri="{FF2B5EF4-FFF2-40B4-BE49-F238E27FC236}">
              <a16:creationId xmlns:a16="http://schemas.microsoft.com/office/drawing/2014/main" id="{44C3F4D7-BDD4-44A3-B12D-2FC6DC535933}"/>
            </a:ext>
          </a:extLst>
        </xdr:cNvPr>
        <xdr:cNvCxnSpPr/>
      </xdr:nvCxnSpPr>
      <xdr:spPr>
        <a:xfrm>
          <a:off x="12693650" y="5707479"/>
          <a:ext cx="638175"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112903</xdr:rowOff>
    </xdr:from>
    <xdr:to>
      <xdr:col>68</xdr:col>
      <xdr:colOff>123825</xdr:colOff>
      <xdr:row>30</xdr:row>
      <xdr:rowOff>43053</xdr:rowOff>
    </xdr:to>
    <xdr:sp macro="" textlink="">
      <xdr:nvSpPr>
        <xdr:cNvPr id="153" name="楕円 152">
          <a:extLst>
            <a:ext uri="{FF2B5EF4-FFF2-40B4-BE49-F238E27FC236}">
              <a16:creationId xmlns:a16="http://schemas.microsoft.com/office/drawing/2014/main" id="{7D27E04F-DB76-4DC0-86F7-902E89F2EEF8}"/>
            </a:ext>
          </a:extLst>
        </xdr:cNvPr>
        <xdr:cNvSpPr/>
      </xdr:nvSpPr>
      <xdr:spPr>
        <a:xfrm>
          <a:off x="11960225" y="56278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163703</xdr:rowOff>
    </xdr:from>
    <xdr:to>
      <xdr:col>72</xdr:col>
      <xdr:colOff>73025</xdr:colOff>
      <xdr:row>30</xdr:row>
      <xdr:rowOff>33754</xdr:rowOff>
    </xdr:to>
    <xdr:cxnSp macro="">
      <xdr:nvCxnSpPr>
        <xdr:cNvPr id="154" name="直線コネクタ 153">
          <a:extLst>
            <a:ext uri="{FF2B5EF4-FFF2-40B4-BE49-F238E27FC236}">
              <a16:creationId xmlns:a16="http://schemas.microsoft.com/office/drawing/2014/main" id="{E541CEB4-7506-42CB-88B5-17FC7CAA7910}"/>
            </a:ext>
          </a:extLst>
        </xdr:cNvPr>
        <xdr:cNvCxnSpPr/>
      </xdr:nvCxnSpPr>
      <xdr:spPr>
        <a:xfrm>
          <a:off x="12007850" y="5675503"/>
          <a:ext cx="685800" cy="3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39737</xdr:rowOff>
    </xdr:from>
    <xdr:to>
      <xdr:col>64</xdr:col>
      <xdr:colOff>123825</xdr:colOff>
      <xdr:row>29</xdr:row>
      <xdr:rowOff>141337</xdr:rowOff>
    </xdr:to>
    <xdr:sp macro="" textlink="">
      <xdr:nvSpPr>
        <xdr:cNvPr id="155" name="楕円 154">
          <a:extLst>
            <a:ext uri="{FF2B5EF4-FFF2-40B4-BE49-F238E27FC236}">
              <a16:creationId xmlns:a16="http://schemas.microsoft.com/office/drawing/2014/main" id="{BEFFE050-B173-45E5-8EDB-DA9179C98BCE}"/>
            </a:ext>
          </a:extLst>
        </xdr:cNvPr>
        <xdr:cNvSpPr/>
      </xdr:nvSpPr>
      <xdr:spPr>
        <a:xfrm>
          <a:off x="11274425" y="55547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90537</xdr:rowOff>
    </xdr:from>
    <xdr:to>
      <xdr:col>68</xdr:col>
      <xdr:colOff>73025</xdr:colOff>
      <xdr:row>29</xdr:row>
      <xdr:rowOff>163703</xdr:rowOff>
    </xdr:to>
    <xdr:cxnSp macro="">
      <xdr:nvCxnSpPr>
        <xdr:cNvPr id="156" name="直線コネクタ 155">
          <a:extLst>
            <a:ext uri="{FF2B5EF4-FFF2-40B4-BE49-F238E27FC236}">
              <a16:creationId xmlns:a16="http://schemas.microsoft.com/office/drawing/2014/main" id="{6D843C7F-FC7D-4FFA-98DA-EA9EA8950EC2}"/>
            </a:ext>
          </a:extLst>
        </xdr:cNvPr>
        <xdr:cNvCxnSpPr/>
      </xdr:nvCxnSpPr>
      <xdr:spPr>
        <a:xfrm>
          <a:off x="11322050" y="5602337"/>
          <a:ext cx="685800" cy="7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130415</xdr:rowOff>
    </xdr:from>
    <xdr:to>
      <xdr:col>60</xdr:col>
      <xdr:colOff>123825</xdr:colOff>
      <xdr:row>30</xdr:row>
      <xdr:rowOff>60565</xdr:rowOff>
    </xdr:to>
    <xdr:sp macro="" textlink="">
      <xdr:nvSpPr>
        <xdr:cNvPr id="157" name="楕円 156">
          <a:extLst>
            <a:ext uri="{FF2B5EF4-FFF2-40B4-BE49-F238E27FC236}">
              <a16:creationId xmlns:a16="http://schemas.microsoft.com/office/drawing/2014/main" id="{7B551672-0CFB-4D6F-B117-91520D3101BA}"/>
            </a:ext>
          </a:extLst>
        </xdr:cNvPr>
        <xdr:cNvSpPr/>
      </xdr:nvSpPr>
      <xdr:spPr>
        <a:xfrm>
          <a:off x="10588625" y="56453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90537</xdr:rowOff>
    </xdr:from>
    <xdr:to>
      <xdr:col>64</xdr:col>
      <xdr:colOff>73025</xdr:colOff>
      <xdr:row>30</xdr:row>
      <xdr:rowOff>9765</xdr:rowOff>
    </xdr:to>
    <xdr:cxnSp macro="">
      <xdr:nvCxnSpPr>
        <xdr:cNvPr id="158" name="直線コネクタ 157">
          <a:extLst>
            <a:ext uri="{FF2B5EF4-FFF2-40B4-BE49-F238E27FC236}">
              <a16:creationId xmlns:a16="http://schemas.microsoft.com/office/drawing/2014/main" id="{C1AD44DD-4C2C-4C30-9C36-A9180925D938}"/>
            </a:ext>
          </a:extLst>
        </xdr:cNvPr>
        <xdr:cNvCxnSpPr/>
      </xdr:nvCxnSpPr>
      <xdr:spPr>
        <a:xfrm flipV="1">
          <a:off x="10636250" y="5602337"/>
          <a:ext cx="6858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9" name="n_1aveValue債務償還比率">
          <a:extLst>
            <a:ext uri="{FF2B5EF4-FFF2-40B4-BE49-F238E27FC236}">
              <a16:creationId xmlns:a16="http://schemas.microsoft.com/office/drawing/2014/main" id="{4D3ECFCF-5331-4BCE-8D5E-ED7BDBDED5A1}"/>
            </a:ext>
          </a:extLst>
        </xdr:cNvPr>
        <xdr:cNvSpPr txBox="1"/>
      </xdr:nvSpPr>
      <xdr:spPr>
        <a:xfrm>
          <a:off x="12465127" y="580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0" name="n_2aveValue債務償還比率">
          <a:extLst>
            <a:ext uri="{FF2B5EF4-FFF2-40B4-BE49-F238E27FC236}">
              <a16:creationId xmlns:a16="http://schemas.microsoft.com/office/drawing/2014/main" id="{D00B1ACE-1CF1-4BC4-BFA3-665BB55BFEB9}"/>
            </a:ext>
          </a:extLst>
        </xdr:cNvPr>
        <xdr:cNvSpPr txBox="1"/>
      </xdr:nvSpPr>
      <xdr:spPr>
        <a:xfrm>
          <a:off x="11788852" y="580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1" name="n_3aveValue債務償還比率">
          <a:extLst>
            <a:ext uri="{FF2B5EF4-FFF2-40B4-BE49-F238E27FC236}">
              <a16:creationId xmlns:a16="http://schemas.microsoft.com/office/drawing/2014/main" id="{0BBE01DE-060D-43EE-9F58-F3FDF46AFA02}"/>
            </a:ext>
          </a:extLst>
        </xdr:cNvPr>
        <xdr:cNvSpPr txBox="1"/>
      </xdr:nvSpPr>
      <xdr:spPr>
        <a:xfrm>
          <a:off x="11103052" y="572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2" name="n_4aveValue債務償還比率">
          <a:extLst>
            <a:ext uri="{FF2B5EF4-FFF2-40B4-BE49-F238E27FC236}">
              <a16:creationId xmlns:a16="http://schemas.microsoft.com/office/drawing/2014/main" id="{BF1C739A-FA2B-46EE-A247-BD47BBAA789F}"/>
            </a:ext>
          </a:extLst>
        </xdr:cNvPr>
        <xdr:cNvSpPr txBox="1"/>
      </xdr:nvSpPr>
      <xdr:spPr>
        <a:xfrm>
          <a:off x="10417252" y="589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101081</xdr:rowOff>
    </xdr:from>
    <xdr:ext cx="469744" cy="259045"/>
    <xdr:sp macro="" textlink="">
      <xdr:nvSpPr>
        <xdr:cNvPr id="163" name="n_1mainValue債務償還比率">
          <a:extLst>
            <a:ext uri="{FF2B5EF4-FFF2-40B4-BE49-F238E27FC236}">
              <a16:creationId xmlns:a16="http://schemas.microsoft.com/office/drawing/2014/main" id="{86DD8EE9-7E0C-434F-8F21-B4DC7499E783}"/>
            </a:ext>
          </a:extLst>
        </xdr:cNvPr>
        <xdr:cNvSpPr txBox="1"/>
      </xdr:nvSpPr>
      <xdr:spPr>
        <a:xfrm>
          <a:off x="12465127" y="545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59580</xdr:rowOff>
    </xdr:from>
    <xdr:ext cx="469744" cy="259045"/>
    <xdr:sp macro="" textlink="">
      <xdr:nvSpPr>
        <xdr:cNvPr id="164" name="n_2mainValue債務償還比率">
          <a:extLst>
            <a:ext uri="{FF2B5EF4-FFF2-40B4-BE49-F238E27FC236}">
              <a16:creationId xmlns:a16="http://schemas.microsoft.com/office/drawing/2014/main" id="{C4AF6AA3-832F-4732-910A-C6C50C041297}"/>
            </a:ext>
          </a:extLst>
        </xdr:cNvPr>
        <xdr:cNvSpPr txBox="1"/>
      </xdr:nvSpPr>
      <xdr:spPr>
        <a:xfrm>
          <a:off x="11788852" y="541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157864</xdr:rowOff>
    </xdr:from>
    <xdr:ext cx="469744" cy="259045"/>
    <xdr:sp macro="" textlink="">
      <xdr:nvSpPr>
        <xdr:cNvPr id="165" name="n_3mainValue債務償還比率">
          <a:extLst>
            <a:ext uri="{FF2B5EF4-FFF2-40B4-BE49-F238E27FC236}">
              <a16:creationId xmlns:a16="http://schemas.microsoft.com/office/drawing/2014/main" id="{89D93369-3329-40E1-9992-EE2A4ABF93C4}"/>
            </a:ext>
          </a:extLst>
        </xdr:cNvPr>
        <xdr:cNvSpPr txBox="1"/>
      </xdr:nvSpPr>
      <xdr:spPr>
        <a:xfrm>
          <a:off x="11103052" y="5352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77092</xdr:rowOff>
    </xdr:from>
    <xdr:ext cx="469744" cy="259045"/>
    <xdr:sp macro="" textlink="">
      <xdr:nvSpPr>
        <xdr:cNvPr id="166" name="n_4mainValue債務償還比率">
          <a:extLst>
            <a:ext uri="{FF2B5EF4-FFF2-40B4-BE49-F238E27FC236}">
              <a16:creationId xmlns:a16="http://schemas.microsoft.com/office/drawing/2014/main" id="{D0F9E110-0327-4135-B834-FADCB608F87D}"/>
            </a:ext>
          </a:extLst>
        </xdr:cNvPr>
        <xdr:cNvSpPr txBox="1"/>
      </xdr:nvSpPr>
      <xdr:spPr>
        <a:xfrm>
          <a:off x="10417252" y="543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0F8333A-7E48-45FE-A6B4-B7CA9B6BDBF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165258AF-7961-4AB5-B801-D394042531B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D279815-A0FE-41A2-9769-23A77650806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EB3BD0A-C8B5-44FC-A3BA-28EA0A5E495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FD8A8D4-02FC-489F-BDDD-5B4702ACE0F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41F42D7-2A85-46B4-AC65-06EC94BD25B5}"/>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3726B49-BABD-4D20-91C3-563690BD2FA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E391C8-64E2-4BCD-886B-142253FD772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0632B8-DC59-47E3-B666-DDF686E410A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1C2197-4986-49B9-990A-4BB9FAF47C2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FDEDDA-2849-4295-A529-63DBC908668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C5DCD7-9569-4804-A8F2-127A2E04C70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A9D59C-1A7B-48E9-A350-3D6BE54424A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4A0600-FC7B-47FA-8F0C-B76E83B3B64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F8CDB1-27D6-4A23-84CE-40BB64D9F6C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EB99E2-A39B-4A78-A2E8-286CCE62798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13C1B5-99BE-4094-B727-EB093E30B26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B51D37-B297-44FD-B493-4D45FAE9934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9B6647-D040-4786-9D8E-946E7820B62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4639E7-2412-46D3-A9BE-F878C1F8BDB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EAB990-57DD-4E1E-86CE-7B337AC3B0A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6B1408F-9B22-48B9-988E-A90FF367AC2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9FAB89-98D3-4F86-9EDC-58229CEAA40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6030AD-63BA-4752-BD44-14BE0D6D621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783E69-96D2-476A-823F-0BE72C48769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095F11-006E-4851-9B6B-96A32A57FFF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A30818-3DF7-4FA2-8633-E827B28ECFB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13766F-1C52-4133-A372-78ECB42C330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C0B484-21C3-4AC8-82BE-F33EBAFDCF8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DF4817-3EE2-4DF1-B9E5-EDE4BEDDFA6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D90E6A-332E-4EF0-A5A7-8FFA8DC866E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183281-5736-4187-A76B-CC9AA8C7838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151325-FF56-47AE-B98B-D37643953D4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8E772E9-F3FD-461F-B0EC-3C2176D9A22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5CB1611-8670-485E-986C-299B793876F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6C9801-6F5D-445F-A2B5-F2E2EAA66AA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252996C-4AD4-4EC4-93FB-BC40258D758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CD3FBF-114F-4DBA-8CAC-44C52A90678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24FBFC6-412D-49A9-9A69-757769EF8FE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CC5FFF-ACC5-4A26-B03D-93BB1736F32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F205A6-A140-4418-AD62-1C3BD9E04E2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AA1202-C189-46F6-ACA5-57CF2C774B0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BDCCD0-4065-4E3F-8D02-85562825381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E731A3A-A854-40BB-B6B2-F91EE4D1AA1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C0B503-FFFE-4D80-ABF7-E1E8563BB16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EF2E73-9AE8-4A4E-9A83-5D600203424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942843-CB80-48A8-8245-9A8631EE77D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E751DBF-8A5F-430C-8E1C-599DA2446E6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91578C1-E427-4533-9BEB-2EF06D8558F6}"/>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B3CEF6A-3397-4EB7-9A6A-C512A8D4D07D}"/>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9D550F0-29CC-4FF5-A35D-34B401CBBBD5}"/>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0E465E0-A929-43B9-8FF6-58BCD2F1E12D}"/>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A220BAD-FDC1-4BB9-AA52-C81D84F4253A}"/>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3E0E7A5-E412-4568-A5A9-659A9DA0C3B5}"/>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AEF8965-8DFF-4BCC-8D8B-8E1DCBE7536D}"/>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9CE4C33-4A3E-4FA0-B2AD-7EA9F6D078D5}"/>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4A18E6B-09D1-493E-A404-DE1F873466D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9224427-5CF7-4F84-885B-45A858278A6F}"/>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6AF7E5E-7CBD-4598-B02D-DE082FD38E7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6FB95F1E-4729-406E-9385-DB914110C26E}"/>
            </a:ext>
          </a:extLst>
        </xdr:cNvPr>
        <xdr:cNvCxnSpPr/>
      </xdr:nvCxnSpPr>
      <xdr:spPr>
        <a:xfrm flipV="1">
          <a:off x="4180840" y="5496941"/>
          <a:ext cx="0" cy="1237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5ED1EE9F-BAC9-4D04-913D-5B658463BCB3}"/>
            </a:ext>
          </a:extLst>
        </xdr:cNvPr>
        <xdr:cNvSpPr txBox="1"/>
      </xdr:nvSpPr>
      <xdr:spPr>
        <a:xfrm>
          <a:off x="4219575" y="6732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ED9FB604-1063-4CC6-9E76-63CA1A9C75F6}"/>
            </a:ext>
          </a:extLst>
        </xdr:cNvPr>
        <xdr:cNvCxnSpPr/>
      </xdr:nvCxnSpPr>
      <xdr:spPr>
        <a:xfrm>
          <a:off x="41052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FF2E580F-2719-415A-9910-AC3D01A8DA90}"/>
            </a:ext>
          </a:extLst>
        </xdr:cNvPr>
        <xdr:cNvSpPr txBox="1"/>
      </xdr:nvSpPr>
      <xdr:spPr>
        <a:xfrm>
          <a:off x="4219575" y="528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772604E-25E8-44B1-B29A-0866B0165704}"/>
            </a:ext>
          </a:extLst>
        </xdr:cNvPr>
        <xdr:cNvCxnSpPr/>
      </xdr:nvCxnSpPr>
      <xdr:spPr>
        <a:xfrm>
          <a:off x="4105275" y="54969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72C961C4-9C54-40AE-B076-11031F1281CA}"/>
            </a:ext>
          </a:extLst>
        </xdr:cNvPr>
        <xdr:cNvSpPr txBox="1"/>
      </xdr:nvSpPr>
      <xdr:spPr>
        <a:xfrm>
          <a:off x="4219575" y="5951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B1FF888C-2A41-486E-8311-D517AD3BE1F6}"/>
            </a:ext>
          </a:extLst>
        </xdr:cNvPr>
        <xdr:cNvSpPr/>
      </xdr:nvSpPr>
      <xdr:spPr>
        <a:xfrm>
          <a:off x="4124325" y="60869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33F405CD-91ED-4BC2-ADA6-EA71D9D5FC8F}"/>
            </a:ext>
          </a:extLst>
        </xdr:cNvPr>
        <xdr:cNvSpPr/>
      </xdr:nvSpPr>
      <xdr:spPr>
        <a:xfrm>
          <a:off x="3381375" y="60498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BFB57687-04AA-48DA-A409-2909FEFFDF21}"/>
            </a:ext>
          </a:extLst>
        </xdr:cNvPr>
        <xdr:cNvSpPr/>
      </xdr:nvSpPr>
      <xdr:spPr>
        <a:xfrm>
          <a:off x="2571750" y="6027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C9ABCDD-F683-4E8B-8226-11EEFC06EFF2}"/>
            </a:ext>
          </a:extLst>
        </xdr:cNvPr>
        <xdr:cNvSpPr/>
      </xdr:nvSpPr>
      <xdr:spPr>
        <a:xfrm>
          <a:off x="1781175" y="60004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28B5EC44-85A5-4541-AB1B-5122B3FE0B2F}"/>
            </a:ext>
          </a:extLst>
        </xdr:cNvPr>
        <xdr:cNvSpPr/>
      </xdr:nvSpPr>
      <xdr:spPr>
        <a:xfrm>
          <a:off x="981075" y="5971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1B9DEB5-43A0-4923-8533-A1370A93A3C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BDEABC3-4464-4996-81A0-B9F7C0C3677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67FD5A8-32EF-4599-9051-659BD80F176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393CBB-28CD-4B75-85E3-B1F1470EF28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9FF77B-875E-494F-9CA7-447CB7D7D59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164846</xdr:rowOff>
    </xdr:from>
    <xdr:to>
      <xdr:col>24</xdr:col>
      <xdr:colOff>114300</xdr:colOff>
      <xdr:row>38</xdr:row>
      <xdr:rowOff>94996</xdr:rowOff>
    </xdr:to>
    <xdr:sp macro="" textlink="">
      <xdr:nvSpPr>
        <xdr:cNvPr id="71" name="楕円 70">
          <a:extLst>
            <a:ext uri="{FF2B5EF4-FFF2-40B4-BE49-F238E27FC236}">
              <a16:creationId xmlns:a16="http://schemas.microsoft.com/office/drawing/2014/main" id="{5D45EF1F-214A-4BE6-A310-3DF9F118AD71}"/>
            </a:ext>
          </a:extLst>
        </xdr:cNvPr>
        <xdr:cNvSpPr/>
      </xdr:nvSpPr>
      <xdr:spPr>
        <a:xfrm>
          <a:off x="4124325" y="61624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143273</xdr:rowOff>
    </xdr:from>
    <xdr:ext cx="405111" cy="259045"/>
    <xdr:sp macro="" textlink="">
      <xdr:nvSpPr>
        <xdr:cNvPr id="72" name="【道路】&#10;有形固定資産減価償却率該当値テキスト">
          <a:extLst>
            <a:ext uri="{FF2B5EF4-FFF2-40B4-BE49-F238E27FC236}">
              <a16:creationId xmlns:a16="http://schemas.microsoft.com/office/drawing/2014/main" id="{706671A9-6948-4DE7-8D27-45218445C61F}"/>
            </a:ext>
          </a:extLst>
        </xdr:cNvPr>
        <xdr:cNvSpPr txBox="1"/>
      </xdr:nvSpPr>
      <xdr:spPr>
        <a:xfrm>
          <a:off x="4219575" y="614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114554</xdr:rowOff>
    </xdr:from>
    <xdr:to>
      <xdr:col>20</xdr:col>
      <xdr:colOff>38100</xdr:colOff>
      <xdr:row>38</xdr:row>
      <xdr:rowOff>44704</xdr:rowOff>
    </xdr:to>
    <xdr:sp macro="" textlink="">
      <xdr:nvSpPr>
        <xdr:cNvPr id="73" name="楕円 72">
          <a:extLst>
            <a:ext uri="{FF2B5EF4-FFF2-40B4-BE49-F238E27FC236}">
              <a16:creationId xmlns:a16="http://schemas.microsoft.com/office/drawing/2014/main" id="{3B8CF3B4-4A46-48BD-B4DF-F7CB99EA835E}"/>
            </a:ext>
          </a:extLst>
        </xdr:cNvPr>
        <xdr:cNvSpPr/>
      </xdr:nvSpPr>
      <xdr:spPr>
        <a:xfrm>
          <a:off x="3381375" y="61153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165354</xdr:rowOff>
    </xdr:from>
    <xdr:to>
      <xdr:col>24</xdr:col>
      <xdr:colOff>63500</xdr:colOff>
      <xdr:row>38</xdr:row>
      <xdr:rowOff>44196</xdr:rowOff>
    </xdr:to>
    <xdr:cxnSp macro="">
      <xdr:nvCxnSpPr>
        <xdr:cNvPr id="74" name="直線コネクタ 73">
          <a:extLst>
            <a:ext uri="{FF2B5EF4-FFF2-40B4-BE49-F238E27FC236}">
              <a16:creationId xmlns:a16="http://schemas.microsoft.com/office/drawing/2014/main" id="{3CD79582-4483-4A38-BB60-07CF5D45F43E}"/>
            </a:ext>
          </a:extLst>
        </xdr:cNvPr>
        <xdr:cNvCxnSpPr/>
      </xdr:nvCxnSpPr>
      <xdr:spPr>
        <a:xfrm>
          <a:off x="3429000" y="6162929"/>
          <a:ext cx="7524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75692</xdr:rowOff>
    </xdr:from>
    <xdr:to>
      <xdr:col>15</xdr:col>
      <xdr:colOff>101600</xdr:colOff>
      <xdr:row>38</xdr:row>
      <xdr:rowOff>5842</xdr:rowOff>
    </xdr:to>
    <xdr:sp macro="" textlink="">
      <xdr:nvSpPr>
        <xdr:cNvPr id="75" name="楕円 74">
          <a:extLst>
            <a:ext uri="{FF2B5EF4-FFF2-40B4-BE49-F238E27FC236}">
              <a16:creationId xmlns:a16="http://schemas.microsoft.com/office/drawing/2014/main" id="{9CB73CAE-355B-4F07-81B4-E123312C4267}"/>
            </a:ext>
          </a:extLst>
        </xdr:cNvPr>
        <xdr:cNvSpPr/>
      </xdr:nvSpPr>
      <xdr:spPr>
        <a:xfrm>
          <a:off x="2571750" y="60764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126492</xdr:rowOff>
    </xdr:from>
    <xdr:to>
      <xdr:col>19</xdr:col>
      <xdr:colOff>177800</xdr:colOff>
      <xdr:row>37</xdr:row>
      <xdr:rowOff>165354</xdr:rowOff>
    </xdr:to>
    <xdr:cxnSp macro="">
      <xdr:nvCxnSpPr>
        <xdr:cNvPr id="76" name="直線コネクタ 75">
          <a:extLst>
            <a:ext uri="{FF2B5EF4-FFF2-40B4-BE49-F238E27FC236}">
              <a16:creationId xmlns:a16="http://schemas.microsoft.com/office/drawing/2014/main" id="{610A21F1-C991-4D7D-A1F5-C12DAF2FA76C}"/>
            </a:ext>
          </a:extLst>
        </xdr:cNvPr>
        <xdr:cNvCxnSpPr/>
      </xdr:nvCxnSpPr>
      <xdr:spPr>
        <a:xfrm>
          <a:off x="2619375" y="6124067"/>
          <a:ext cx="80962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34544</xdr:rowOff>
    </xdr:from>
    <xdr:to>
      <xdr:col>10</xdr:col>
      <xdr:colOff>165100</xdr:colOff>
      <xdr:row>37</xdr:row>
      <xdr:rowOff>136144</xdr:rowOff>
    </xdr:to>
    <xdr:sp macro="" textlink="">
      <xdr:nvSpPr>
        <xdr:cNvPr id="77" name="楕円 76">
          <a:extLst>
            <a:ext uri="{FF2B5EF4-FFF2-40B4-BE49-F238E27FC236}">
              <a16:creationId xmlns:a16="http://schemas.microsoft.com/office/drawing/2014/main" id="{A0E4AB9A-80DE-438B-8B8B-950211A37E55}"/>
            </a:ext>
          </a:extLst>
        </xdr:cNvPr>
        <xdr:cNvSpPr/>
      </xdr:nvSpPr>
      <xdr:spPr>
        <a:xfrm>
          <a:off x="1781175" y="60321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85344</xdr:rowOff>
    </xdr:from>
    <xdr:to>
      <xdr:col>15</xdr:col>
      <xdr:colOff>50800</xdr:colOff>
      <xdr:row>37</xdr:row>
      <xdr:rowOff>126492</xdr:rowOff>
    </xdr:to>
    <xdr:cxnSp macro="">
      <xdr:nvCxnSpPr>
        <xdr:cNvPr id="78" name="直線コネクタ 77">
          <a:extLst>
            <a:ext uri="{FF2B5EF4-FFF2-40B4-BE49-F238E27FC236}">
              <a16:creationId xmlns:a16="http://schemas.microsoft.com/office/drawing/2014/main" id="{15374A4D-14A8-432D-AA9F-D230A26D0E21}"/>
            </a:ext>
          </a:extLst>
        </xdr:cNvPr>
        <xdr:cNvCxnSpPr/>
      </xdr:nvCxnSpPr>
      <xdr:spPr>
        <a:xfrm>
          <a:off x="1828800" y="6089269"/>
          <a:ext cx="790575"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xdr:rowOff>
    </xdr:from>
    <xdr:to>
      <xdr:col>6</xdr:col>
      <xdr:colOff>38100</xdr:colOff>
      <xdr:row>37</xdr:row>
      <xdr:rowOff>101854</xdr:rowOff>
    </xdr:to>
    <xdr:sp macro="" textlink="">
      <xdr:nvSpPr>
        <xdr:cNvPr id="79" name="楕円 78">
          <a:extLst>
            <a:ext uri="{FF2B5EF4-FFF2-40B4-BE49-F238E27FC236}">
              <a16:creationId xmlns:a16="http://schemas.microsoft.com/office/drawing/2014/main" id="{ADDD47E8-3CB0-4F45-965A-C4EA8ED2B7CC}"/>
            </a:ext>
          </a:extLst>
        </xdr:cNvPr>
        <xdr:cNvSpPr/>
      </xdr:nvSpPr>
      <xdr:spPr>
        <a:xfrm>
          <a:off x="981075" y="60010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51054</xdr:rowOff>
    </xdr:from>
    <xdr:to>
      <xdr:col>10</xdr:col>
      <xdr:colOff>114300</xdr:colOff>
      <xdr:row>37</xdr:row>
      <xdr:rowOff>85344</xdr:rowOff>
    </xdr:to>
    <xdr:cxnSp macro="">
      <xdr:nvCxnSpPr>
        <xdr:cNvPr id="80" name="直線コネクタ 79">
          <a:extLst>
            <a:ext uri="{FF2B5EF4-FFF2-40B4-BE49-F238E27FC236}">
              <a16:creationId xmlns:a16="http://schemas.microsoft.com/office/drawing/2014/main" id="{F634365C-DF31-4604-89E9-D06EDE540232}"/>
            </a:ext>
          </a:extLst>
        </xdr:cNvPr>
        <xdr:cNvCxnSpPr/>
      </xdr:nvCxnSpPr>
      <xdr:spPr>
        <a:xfrm>
          <a:off x="1028700" y="6048629"/>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1826F7C4-C1C3-4465-BE0F-437C6FF7E6FC}"/>
            </a:ext>
          </a:extLst>
        </xdr:cNvPr>
        <xdr:cNvSpPr txBox="1"/>
      </xdr:nvSpPr>
      <xdr:spPr>
        <a:xfrm>
          <a:off x="3239144" y="583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1A077A72-AB4D-4ED0-9D00-886B3BB0CDFD}"/>
            </a:ext>
          </a:extLst>
        </xdr:cNvPr>
        <xdr:cNvSpPr txBox="1"/>
      </xdr:nvSpPr>
      <xdr:spPr>
        <a:xfrm>
          <a:off x="2439044" y="58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A624EB5A-10D5-4F5A-8F89-2BC791143E68}"/>
            </a:ext>
          </a:extLst>
        </xdr:cNvPr>
        <xdr:cNvSpPr txBox="1"/>
      </xdr:nvSpPr>
      <xdr:spPr>
        <a:xfrm>
          <a:off x="1648469" y="578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F0D84EDE-AA45-4C69-9861-C95BDEB2CA01}"/>
            </a:ext>
          </a:extLst>
        </xdr:cNvPr>
        <xdr:cNvSpPr txBox="1"/>
      </xdr:nvSpPr>
      <xdr:spPr>
        <a:xfrm>
          <a:off x="8483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35831</xdr:rowOff>
    </xdr:from>
    <xdr:ext cx="405111" cy="259045"/>
    <xdr:sp macro="" textlink="">
      <xdr:nvSpPr>
        <xdr:cNvPr id="85" name="n_1mainValue【道路】&#10;有形固定資産減価償却率">
          <a:extLst>
            <a:ext uri="{FF2B5EF4-FFF2-40B4-BE49-F238E27FC236}">
              <a16:creationId xmlns:a16="http://schemas.microsoft.com/office/drawing/2014/main" id="{CAC1B079-EC12-4BC1-9D99-DE403D7C719F}"/>
            </a:ext>
          </a:extLst>
        </xdr:cNvPr>
        <xdr:cNvSpPr txBox="1"/>
      </xdr:nvSpPr>
      <xdr:spPr>
        <a:xfrm>
          <a:off x="3239144" y="619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168419</xdr:rowOff>
    </xdr:from>
    <xdr:ext cx="405111" cy="259045"/>
    <xdr:sp macro="" textlink="">
      <xdr:nvSpPr>
        <xdr:cNvPr id="86" name="n_2mainValue【道路】&#10;有形固定資産減価償却率">
          <a:extLst>
            <a:ext uri="{FF2B5EF4-FFF2-40B4-BE49-F238E27FC236}">
              <a16:creationId xmlns:a16="http://schemas.microsoft.com/office/drawing/2014/main" id="{95849712-C035-4F61-AD87-6387D35FC246}"/>
            </a:ext>
          </a:extLst>
        </xdr:cNvPr>
        <xdr:cNvSpPr txBox="1"/>
      </xdr:nvSpPr>
      <xdr:spPr>
        <a:xfrm>
          <a:off x="2439044" y="6159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127271</xdr:rowOff>
    </xdr:from>
    <xdr:ext cx="405111" cy="259045"/>
    <xdr:sp macro="" textlink="">
      <xdr:nvSpPr>
        <xdr:cNvPr id="87" name="n_3mainValue【道路】&#10;有形固定資産減価償却率">
          <a:extLst>
            <a:ext uri="{FF2B5EF4-FFF2-40B4-BE49-F238E27FC236}">
              <a16:creationId xmlns:a16="http://schemas.microsoft.com/office/drawing/2014/main" id="{431E3DC9-C829-4BE0-BBFF-4D6A62520B26}"/>
            </a:ext>
          </a:extLst>
        </xdr:cNvPr>
        <xdr:cNvSpPr txBox="1"/>
      </xdr:nvSpPr>
      <xdr:spPr>
        <a:xfrm>
          <a:off x="1648469" y="612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92981</xdr:rowOff>
    </xdr:from>
    <xdr:ext cx="405111" cy="259045"/>
    <xdr:sp macro="" textlink="">
      <xdr:nvSpPr>
        <xdr:cNvPr id="88" name="n_4mainValue【道路】&#10;有形固定資産減価償却率">
          <a:extLst>
            <a:ext uri="{FF2B5EF4-FFF2-40B4-BE49-F238E27FC236}">
              <a16:creationId xmlns:a16="http://schemas.microsoft.com/office/drawing/2014/main" id="{8EFD6647-E221-4C55-A1F2-52B94261D1A2}"/>
            </a:ext>
          </a:extLst>
        </xdr:cNvPr>
        <xdr:cNvSpPr txBox="1"/>
      </xdr:nvSpPr>
      <xdr:spPr>
        <a:xfrm>
          <a:off x="848369" y="609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B34A384-2F3B-4A6A-A76E-02C66D758A0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65F26AB-AA84-4B34-A19F-54D6F119E21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2CCE52B-2DC3-4C4F-9743-6837FA6F28F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EBF1883-B726-496E-B5B7-F51670CD6B3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297E36D-F0FA-4988-9513-07EE3D7F4B1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987722E-0673-4FF5-8672-62043059571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4C72FDC-2999-4FB4-934C-D6B171BE980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A0FA455-6167-492C-9875-40F64595125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D863B1D-EBC8-4EAC-8349-B2A60F3E19D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EAAC69A-0308-46AD-985E-CAAED03EEFD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7AD0CC24-A874-4F75-ACCF-357AB5390F1D}"/>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C5A9BB0-5222-462A-9BEB-2D09CBD4A8A1}"/>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7DA12758-60A0-4B16-A4D2-212CB8017D65}"/>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7DCA5FEA-3504-4C27-9C79-CAC590C8D86C}"/>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EE3AFA5-EBE1-4B6F-9408-B5AEEB2CA593}"/>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74205C9F-AC59-4D6C-9802-0BB7A9FC6ED4}"/>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1B4E8F3-5AF7-409B-810A-002BB1DE0F64}"/>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2F317E34-7EFC-4337-B580-0021DB3E9A96}"/>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D57ABF5-6F16-4A22-9BE5-4A09533EEDE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C42C10B4-10BA-4FE6-A2E3-9B32FC0500CA}"/>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5480AB0D-0295-4E5D-8523-0573E5745E7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3AB28966-1158-4831-A570-9341CE053E73}"/>
            </a:ext>
          </a:extLst>
        </xdr:cNvPr>
        <xdr:cNvCxnSpPr/>
      </xdr:nvCxnSpPr>
      <xdr:spPr>
        <a:xfrm flipV="1">
          <a:off x="9429115" y="5379756"/>
          <a:ext cx="0" cy="1336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AD0B17D1-65C4-40BA-AF1F-7A8F2564D6AC}"/>
            </a:ext>
          </a:extLst>
        </xdr:cNvPr>
        <xdr:cNvSpPr txBox="1"/>
      </xdr:nvSpPr>
      <xdr:spPr>
        <a:xfrm>
          <a:off x="9467850" y="672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CE0C8DAD-477B-485F-AC6D-172758DB8F3D}"/>
            </a:ext>
          </a:extLst>
        </xdr:cNvPr>
        <xdr:cNvCxnSpPr/>
      </xdr:nvCxnSpPr>
      <xdr:spPr>
        <a:xfrm>
          <a:off x="9363075" y="67160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AA0ACFEA-9987-4C2C-AD98-9E1191C437A2}"/>
            </a:ext>
          </a:extLst>
        </xdr:cNvPr>
        <xdr:cNvSpPr txBox="1"/>
      </xdr:nvSpPr>
      <xdr:spPr>
        <a:xfrm>
          <a:off x="9467850" y="517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9B385B95-7B20-4496-A0C0-BD3D14314C7D}"/>
            </a:ext>
          </a:extLst>
        </xdr:cNvPr>
        <xdr:cNvCxnSpPr/>
      </xdr:nvCxnSpPr>
      <xdr:spPr>
        <a:xfrm>
          <a:off x="9363075" y="53797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551B8942-F149-4225-BB22-631FCE73D616}"/>
            </a:ext>
          </a:extLst>
        </xdr:cNvPr>
        <xdr:cNvSpPr txBox="1"/>
      </xdr:nvSpPr>
      <xdr:spPr>
        <a:xfrm>
          <a:off x="9467850" y="6190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C92E8A87-283F-4D4B-BF46-D609F503B316}"/>
            </a:ext>
          </a:extLst>
        </xdr:cNvPr>
        <xdr:cNvSpPr/>
      </xdr:nvSpPr>
      <xdr:spPr>
        <a:xfrm>
          <a:off x="9401175" y="621173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7B7E8428-D18A-4729-A48C-81D9696FAB09}"/>
            </a:ext>
          </a:extLst>
        </xdr:cNvPr>
        <xdr:cNvSpPr/>
      </xdr:nvSpPr>
      <xdr:spPr>
        <a:xfrm>
          <a:off x="8639175" y="6211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1CD1AA0-B0B6-4694-9742-A4F6C1EE0E34}"/>
            </a:ext>
          </a:extLst>
        </xdr:cNvPr>
        <xdr:cNvSpPr/>
      </xdr:nvSpPr>
      <xdr:spPr>
        <a:xfrm>
          <a:off x="7839075" y="62314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EE1ACE67-B503-40E0-A8D5-93DFA5FA64AC}"/>
            </a:ext>
          </a:extLst>
        </xdr:cNvPr>
        <xdr:cNvSpPr/>
      </xdr:nvSpPr>
      <xdr:spPr>
        <a:xfrm>
          <a:off x="7029450" y="6227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6281D846-19F6-45E0-94B9-51DD2C42CFE9}"/>
            </a:ext>
          </a:extLst>
        </xdr:cNvPr>
        <xdr:cNvSpPr/>
      </xdr:nvSpPr>
      <xdr:spPr>
        <a:xfrm>
          <a:off x="6238875" y="62390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815125D-6982-4E2C-8FA2-545C3E11DD2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8420159-BC6C-4A60-9DC1-A5EBC29959C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091DE6A-1FAF-4D86-9A21-EFA00B6C946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D5BFFF2-AED9-498C-93B4-3C7149BBA57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EF836F-2B6A-466C-B909-CB906D0096F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117389</xdr:rowOff>
    </xdr:from>
    <xdr:to>
      <xdr:col>55</xdr:col>
      <xdr:colOff>50800</xdr:colOff>
      <xdr:row>34</xdr:row>
      <xdr:rowOff>47539</xdr:rowOff>
    </xdr:to>
    <xdr:sp macro="" textlink="">
      <xdr:nvSpPr>
        <xdr:cNvPr id="126" name="楕円 125">
          <a:extLst>
            <a:ext uri="{FF2B5EF4-FFF2-40B4-BE49-F238E27FC236}">
              <a16:creationId xmlns:a16="http://schemas.microsoft.com/office/drawing/2014/main" id="{AFBE9548-79DC-4920-B12C-53B1FF6C10BA}"/>
            </a:ext>
          </a:extLst>
        </xdr:cNvPr>
        <xdr:cNvSpPr/>
      </xdr:nvSpPr>
      <xdr:spPr>
        <a:xfrm>
          <a:off x="9401175" y="547043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140266</xdr:rowOff>
    </xdr:from>
    <xdr:ext cx="534377" cy="259045"/>
    <xdr:sp macro="" textlink="">
      <xdr:nvSpPr>
        <xdr:cNvPr id="127" name="【道路】&#10;一人当たり延長該当値テキスト">
          <a:extLst>
            <a:ext uri="{FF2B5EF4-FFF2-40B4-BE49-F238E27FC236}">
              <a16:creationId xmlns:a16="http://schemas.microsoft.com/office/drawing/2014/main" id="{8DBA4457-296E-4F04-BF99-6D54448EE4EB}"/>
            </a:ext>
          </a:extLst>
        </xdr:cNvPr>
        <xdr:cNvSpPr txBox="1"/>
      </xdr:nvSpPr>
      <xdr:spPr>
        <a:xfrm>
          <a:off x="9467850" y="533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133299</xdr:rowOff>
    </xdr:from>
    <xdr:to>
      <xdr:col>50</xdr:col>
      <xdr:colOff>165100</xdr:colOff>
      <xdr:row>34</xdr:row>
      <xdr:rowOff>63449</xdr:rowOff>
    </xdr:to>
    <xdr:sp macro="" textlink="">
      <xdr:nvSpPr>
        <xdr:cNvPr id="128" name="楕円 127">
          <a:extLst>
            <a:ext uri="{FF2B5EF4-FFF2-40B4-BE49-F238E27FC236}">
              <a16:creationId xmlns:a16="http://schemas.microsoft.com/office/drawing/2014/main" id="{2A92E922-6732-4C25-865F-90BCA86E0E58}"/>
            </a:ext>
          </a:extLst>
        </xdr:cNvPr>
        <xdr:cNvSpPr/>
      </xdr:nvSpPr>
      <xdr:spPr>
        <a:xfrm>
          <a:off x="8639175" y="54863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168189</xdr:rowOff>
    </xdr:from>
    <xdr:to>
      <xdr:col>55</xdr:col>
      <xdr:colOff>0</xdr:colOff>
      <xdr:row>34</xdr:row>
      <xdr:rowOff>12649</xdr:rowOff>
    </xdr:to>
    <xdr:cxnSp macro="">
      <xdr:nvCxnSpPr>
        <xdr:cNvPr id="129" name="直線コネクタ 128">
          <a:extLst>
            <a:ext uri="{FF2B5EF4-FFF2-40B4-BE49-F238E27FC236}">
              <a16:creationId xmlns:a16="http://schemas.microsoft.com/office/drawing/2014/main" id="{EA6622C9-DC0D-4F6A-B1F4-1CE175089602}"/>
            </a:ext>
          </a:extLst>
        </xdr:cNvPr>
        <xdr:cNvCxnSpPr/>
      </xdr:nvCxnSpPr>
      <xdr:spPr>
        <a:xfrm flipV="1">
          <a:off x="8686800" y="5518064"/>
          <a:ext cx="742950" cy="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165395</xdr:rowOff>
    </xdr:from>
    <xdr:to>
      <xdr:col>46</xdr:col>
      <xdr:colOff>38100</xdr:colOff>
      <xdr:row>34</xdr:row>
      <xdr:rowOff>95545</xdr:rowOff>
    </xdr:to>
    <xdr:sp macro="" textlink="">
      <xdr:nvSpPr>
        <xdr:cNvPr id="130" name="楕円 129">
          <a:extLst>
            <a:ext uri="{FF2B5EF4-FFF2-40B4-BE49-F238E27FC236}">
              <a16:creationId xmlns:a16="http://schemas.microsoft.com/office/drawing/2014/main" id="{106C4B8F-28EB-4B8E-8441-53D5444CB519}"/>
            </a:ext>
          </a:extLst>
        </xdr:cNvPr>
        <xdr:cNvSpPr/>
      </xdr:nvSpPr>
      <xdr:spPr>
        <a:xfrm>
          <a:off x="7839075" y="55152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12649</xdr:rowOff>
    </xdr:from>
    <xdr:to>
      <xdr:col>50</xdr:col>
      <xdr:colOff>114300</xdr:colOff>
      <xdr:row>34</xdr:row>
      <xdr:rowOff>44745</xdr:rowOff>
    </xdr:to>
    <xdr:cxnSp macro="">
      <xdr:nvCxnSpPr>
        <xdr:cNvPr id="131" name="直線コネクタ 130">
          <a:extLst>
            <a:ext uri="{FF2B5EF4-FFF2-40B4-BE49-F238E27FC236}">
              <a16:creationId xmlns:a16="http://schemas.microsoft.com/office/drawing/2014/main" id="{A6DE3073-DFF6-4F3C-AD52-7295C6D6A70A}"/>
            </a:ext>
          </a:extLst>
        </xdr:cNvPr>
        <xdr:cNvCxnSpPr/>
      </xdr:nvCxnSpPr>
      <xdr:spPr>
        <a:xfrm flipV="1">
          <a:off x="7886700" y="5524449"/>
          <a:ext cx="800100" cy="3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16530</xdr:rowOff>
    </xdr:from>
    <xdr:to>
      <xdr:col>41</xdr:col>
      <xdr:colOff>101600</xdr:colOff>
      <xdr:row>34</xdr:row>
      <xdr:rowOff>118130</xdr:rowOff>
    </xdr:to>
    <xdr:sp macro="" textlink="">
      <xdr:nvSpPr>
        <xdr:cNvPr id="132" name="楕円 131">
          <a:extLst>
            <a:ext uri="{FF2B5EF4-FFF2-40B4-BE49-F238E27FC236}">
              <a16:creationId xmlns:a16="http://schemas.microsoft.com/office/drawing/2014/main" id="{D7E9E8C4-6259-420D-8810-670F51242A98}"/>
            </a:ext>
          </a:extLst>
        </xdr:cNvPr>
        <xdr:cNvSpPr/>
      </xdr:nvSpPr>
      <xdr:spPr>
        <a:xfrm>
          <a:off x="7029450" y="55315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44745</xdr:rowOff>
    </xdr:from>
    <xdr:to>
      <xdr:col>45</xdr:col>
      <xdr:colOff>177800</xdr:colOff>
      <xdr:row>34</xdr:row>
      <xdr:rowOff>67330</xdr:rowOff>
    </xdr:to>
    <xdr:cxnSp macro="">
      <xdr:nvCxnSpPr>
        <xdr:cNvPr id="133" name="直線コネクタ 132">
          <a:extLst>
            <a:ext uri="{FF2B5EF4-FFF2-40B4-BE49-F238E27FC236}">
              <a16:creationId xmlns:a16="http://schemas.microsoft.com/office/drawing/2014/main" id="{19D65C1D-F39E-48B2-93D5-47752A809EEB}"/>
            </a:ext>
          </a:extLst>
        </xdr:cNvPr>
        <xdr:cNvCxnSpPr/>
      </xdr:nvCxnSpPr>
      <xdr:spPr>
        <a:xfrm flipV="1">
          <a:off x="7077075" y="5562895"/>
          <a:ext cx="809625" cy="1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29332</xdr:rowOff>
    </xdr:from>
    <xdr:to>
      <xdr:col>36</xdr:col>
      <xdr:colOff>165100</xdr:colOff>
      <xdr:row>34</xdr:row>
      <xdr:rowOff>130932</xdr:rowOff>
    </xdr:to>
    <xdr:sp macro="" textlink="">
      <xdr:nvSpPr>
        <xdr:cNvPr id="134" name="楕円 133">
          <a:extLst>
            <a:ext uri="{FF2B5EF4-FFF2-40B4-BE49-F238E27FC236}">
              <a16:creationId xmlns:a16="http://schemas.microsoft.com/office/drawing/2014/main" id="{760CDEAC-6C8A-458B-983F-D20588C15518}"/>
            </a:ext>
          </a:extLst>
        </xdr:cNvPr>
        <xdr:cNvSpPr/>
      </xdr:nvSpPr>
      <xdr:spPr>
        <a:xfrm>
          <a:off x="6238875" y="55411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67330</xdr:rowOff>
    </xdr:from>
    <xdr:to>
      <xdr:col>41</xdr:col>
      <xdr:colOff>50800</xdr:colOff>
      <xdr:row>34</xdr:row>
      <xdr:rowOff>80132</xdr:rowOff>
    </xdr:to>
    <xdr:cxnSp macro="">
      <xdr:nvCxnSpPr>
        <xdr:cNvPr id="135" name="直線コネクタ 134">
          <a:extLst>
            <a:ext uri="{FF2B5EF4-FFF2-40B4-BE49-F238E27FC236}">
              <a16:creationId xmlns:a16="http://schemas.microsoft.com/office/drawing/2014/main" id="{A142C795-47AA-4EDB-86BD-AE3C653CFBAA}"/>
            </a:ext>
          </a:extLst>
        </xdr:cNvPr>
        <xdr:cNvCxnSpPr/>
      </xdr:nvCxnSpPr>
      <xdr:spPr>
        <a:xfrm flipV="1">
          <a:off x="6286500" y="5579130"/>
          <a:ext cx="790575" cy="1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08EC09A9-9488-4B84-B082-E769D3A2C29F}"/>
            </a:ext>
          </a:extLst>
        </xdr:cNvPr>
        <xdr:cNvSpPr txBox="1"/>
      </xdr:nvSpPr>
      <xdr:spPr>
        <a:xfrm>
          <a:off x="8458277" y="630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2D4DF6B7-CE2E-48B3-9D8C-0B6A6438BE4B}"/>
            </a:ext>
          </a:extLst>
        </xdr:cNvPr>
        <xdr:cNvSpPr txBox="1"/>
      </xdr:nvSpPr>
      <xdr:spPr>
        <a:xfrm>
          <a:off x="7677227" y="632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9AFB6430-8844-4718-A1DF-D0D24ADC051F}"/>
            </a:ext>
          </a:extLst>
        </xdr:cNvPr>
        <xdr:cNvSpPr txBox="1"/>
      </xdr:nvSpPr>
      <xdr:spPr>
        <a:xfrm>
          <a:off x="6867602" y="632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E1622C1F-A217-4ADD-91D5-52C5759A6BF5}"/>
            </a:ext>
          </a:extLst>
        </xdr:cNvPr>
        <xdr:cNvSpPr txBox="1"/>
      </xdr:nvSpPr>
      <xdr:spPr>
        <a:xfrm>
          <a:off x="6067502" y="632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79976</xdr:rowOff>
    </xdr:from>
    <xdr:ext cx="534377" cy="259045"/>
    <xdr:sp macro="" textlink="">
      <xdr:nvSpPr>
        <xdr:cNvPr id="140" name="n_1mainValue【道路】&#10;一人当たり延長">
          <a:extLst>
            <a:ext uri="{FF2B5EF4-FFF2-40B4-BE49-F238E27FC236}">
              <a16:creationId xmlns:a16="http://schemas.microsoft.com/office/drawing/2014/main" id="{E0CBBF3D-926E-4A1A-A796-DCC61E5B5838}"/>
            </a:ext>
          </a:extLst>
        </xdr:cNvPr>
        <xdr:cNvSpPr txBox="1"/>
      </xdr:nvSpPr>
      <xdr:spPr>
        <a:xfrm>
          <a:off x="8429136" y="52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112072</xdr:rowOff>
    </xdr:from>
    <xdr:ext cx="534377" cy="259045"/>
    <xdr:sp macro="" textlink="">
      <xdr:nvSpPr>
        <xdr:cNvPr id="141" name="n_2mainValue【道路】&#10;一人当たり延長">
          <a:extLst>
            <a:ext uri="{FF2B5EF4-FFF2-40B4-BE49-F238E27FC236}">
              <a16:creationId xmlns:a16="http://schemas.microsoft.com/office/drawing/2014/main" id="{D1D0CE41-FFFA-4EF8-B626-1EE5784A6907}"/>
            </a:ext>
          </a:extLst>
        </xdr:cNvPr>
        <xdr:cNvSpPr txBox="1"/>
      </xdr:nvSpPr>
      <xdr:spPr>
        <a:xfrm>
          <a:off x="7648086" y="530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134657</xdr:rowOff>
    </xdr:from>
    <xdr:ext cx="534377" cy="259045"/>
    <xdr:sp macro="" textlink="">
      <xdr:nvSpPr>
        <xdr:cNvPr id="142" name="n_3mainValue【道路】&#10;一人当たり延長">
          <a:extLst>
            <a:ext uri="{FF2B5EF4-FFF2-40B4-BE49-F238E27FC236}">
              <a16:creationId xmlns:a16="http://schemas.microsoft.com/office/drawing/2014/main" id="{2F94D5B5-3957-4C64-952A-19A976A68FDC}"/>
            </a:ext>
          </a:extLst>
        </xdr:cNvPr>
        <xdr:cNvSpPr txBox="1"/>
      </xdr:nvSpPr>
      <xdr:spPr>
        <a:xfrm>
          <a:off x="6847986" y="532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147459</xdr:rowOff>
    </xdr:from>
    <xdr:ext cx="534377" cy="259045"/>
    <xdr:sp macro="" textlink="">
      <xdr:nvSpPr>
        <xdr:cNvPr id="143" name="n_4mainValue【道路】&#10;一人当たり延長">
          <a:extLst>
            <a:ext uri="{FF2B5EF4-FFF2-40B4-BE49-F238E27FC236}">
              <a16:creationId xmlns:a16="http://schemas.microsoft.com/office/drawing/2014/main" id="{461503A1-DBCE-4C6D-BE25-80453D880694}"/>
            </a:ext>
          </a:extLst>
        </xdr:cNvPr>
        <xdr:cNvSpPr txBox="1"/>
      </xdr:nvSpPr>
      <xdr:spPr>
        <a:xfrm>
          <a:off x="6038361" y="533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5C680EB0-B6FB-4212-A1E1-712A3547FB8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8DE1F2A-93A9-4297-B0E7-A1AD8580AD0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5FF718F1-BE15-40B5-8884-19E7DC39D8D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41B0719-0F73-421A-BB85-6EADD934F9B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F0685D1-E12A-4320-A447-5654FC78B6A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B6608EFD-5EE3-4EC1-ACA3-B7263EF91CB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173AF2F-0E46-4E09-A069-781422D8152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D0408F2F-BCA5-40DA-B190-5BFE192F2DE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1A06952-3ABF-44FF-83B5-1783E67BBFD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9A1C78DD-6F3A-4D54-8EDA-27886188BBD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7E835E81-CDC3-4DBF-953B-14AC9C9D2FD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3D2B79D4-6839-4346-B22C-76C10E18A00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4E4AC1EF-DF3B-4888-A0EE-0573FA6C51DD}"/>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407878F2-E220-4EA0-9680-C22314FDD9E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9E8455B4-4600-43CA-91AB-91C30F498B6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9D45C23B-1366-4237-8401-7EAE7D244D95}"/>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3367DC62-7EF3-422D-914F-4E23495C789E}"/>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C186962B-6046-479A-A593-1DD9DB51A272}"/>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A12A75F-0986-4B73-ABF4-606AD0D55DE4}"/>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46B17A35-BC87-48C6-B029-58E41A46171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3C9F81-7FCB-4D76-9DD8-18E1E56C75CA}"/>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C0634067-53D0-4B12-A91B-BA13A1F7784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C46467B-6580-4C28-9832-D1322436114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CC361D77-12F2-487E-83FC-018650ECEB2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3158EF85-3C8D-48F3-B8AE-55BE7FB897AF}"/>
            </a:ext>
          </a:extLst>
        </xdr:cNvPr>
        <xdr:cNvCxnSpPr/>
      </xdr:nvCxnSpPr>
      <xdr:spPr>
        <a:xfrm flipV="1">
          <a:off x="4180840" y="9001760"/>
          <a:ext cx="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45C86A69-54D6-40BC-98A3-6AD24AD363E2}"/>
            </a:ext>
          </a:extLst>
        </xdr:cNvPr>
        <xdr:cNvSpPr txBox="1"/>
      </xdr:nvSpPr>
      <xdr:spPr>
        <a:xfrm>
          <a:off x="4219575"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8CF83D33-CA42-4578-A2F4-A1888C500D0C}"/>
            </a:ext>
          </a:extLst>
        </xdr:cNvPr>
        <xdr:cNvCxnSpPr/>
      </xdr:nvCxnSpPr>
      <xdr:spPr>
        <a:xfrm>
          <a:off x="4105275" y="1025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DFFF027F-1642-4047-B569-A63F480DB4D6}"/>
            </a:ext>
          </a:extLst>
        </xdr:cNvPr>
        <xdr:cNvSpPr txBox="1"/>
      </xdr:nvSpPr>
      <xdr:spPr>
        <a:xfrm>
          <a:off x="4219575" y="878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7E6C5E37-A17B-4E34-8368-036CF2B74516}"/>
            </a:ext>
          </a:extLst>
        </xdr:cNvPr>
        <xdr:cNvCxnSpPr/>
      </xdr:nvCxnSpPr>
      <xdr:spPr>
        <a:xfrm>
          <a:off x="4105275" y="9001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603F6C9-5942-408F-ACD3-889AF2E1C629}"/>
            </a:ext>
          </a:extLst>
        </xdr:cNvPr>
        <xdr:cNvSpPr txBox="1"/>
      </xdr:nvSpPr>
      <xdr:spPr>
        <a:xfrm>
          <a:off x="4219575" y="9627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F4279E58-8D1A-46B0-B4E6-5F31BE380FA9}"/>
            </a:ext>
          </a:extLst>
        </xdr:cNvPr>
        <xdr:cNvSpPr/>
      </xdr:nvSpPr>
      <xdr:spPr>
        <a:xfrm>
          <a:off x="4124325" y="9763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4886CB6B-5D8C-4DF8-BE2B-EDE8D1F8AD8F}"/>
            </a:ext>
          </a:extLst>
        </xdr:cNvPr>
        <xdr:cNvSpPr/>
      </xdr:nvSpPr>
      <xdr:spPr>
        <a:xfrm>
          <a:off x="3381375" y="97339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83CDF303-2D2B-4F3E-8011-E61E3DAB378C}"/>
            </a:ext>
          </a:extLst>
        </xdr:cNvPr>
        <xdr:cNvSpPr/>
      </xdr:nvSpPr>
      <xdr:spPr>
        <a:xfrm>
          <a:off x="25717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8AB63882-B0C9-4A89-81CD-6F0D0F984BBB}"/>
            </a:ext>
          </a:extLst>
        </xdr:cNvPr>
        <xdr:cNvSpPr/>
      </xdr:nvSpPr>
      <xdr:spPr>
        <a:xfrm>
          <a:off x="1781175" y="97040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D532D90F-CC1C-4F49-93DE-5254FC0352B3}"/>
            </a:ext>
          </a:extLst>
        </xdr:cNvPr>
        <xdr:cNvSpPr/>
      </xdr:nvSpPr>
      <xdr:spPr>
        <a:xfrm>
          <a:off x="981075" y="9686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EDF5BE5E-F4AA-472C-B79E-C87626B6176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83A949D-EB19-49A7-B239-B5A5849ED31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433C090-1183-4456-B2AB-CB322814AE0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1FB3859-72C4-40E9-BCDB-059318DBBA1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9119831-C8EF-4BDF-8077-357A3607313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84" name="楕円 183">
          <a:extLst>
            <a:ext uri="{FF2B5EF4-FFF2-40B4-BE49-F238E27FC236}">
              <a16:creationId xmlns:a16="http://schemas.microsoft.com/office/drawing/2014/main" id="{A2339A9B-885A-491B-A64B-55C05A036CA7}"/>
            </a:ext>
          </a:extLst>
        </xdr:cNvPr>
        <xdr:cNvSpPr/>
      </xdr:nvSpPr>
      <xdr:spPr>
        <a:xfrm>
          <a:off x="4124325" y="10140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7002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216A6AF5-56D4-45E0-99F8-DC9AF5F90297}"/>
            </a:ext>
          </a:extLst>
        </xdr:cNvPr>
        <xdr:cNvSpPr txBox="1"/>
      </xdr:nvSpPr>
      <xdr:spPr>
        <a:xfrm>
          <a:off x="4219575"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57785</xdr:rowOff>
    </xdr:from>
    <xdr:to>
      <xdr:col>20</xdr:col>
      <xdr:colOff>38100</xdr:colOff>
      <xdr:row>62</xdr:row>
      <xdr:rowOff>159385</xdr:rowOff>
    </xdr:to>
    <xdr:sp macro="" textlink="">
      <xdr:nvSpPr>
        <xdr:cNvPr id="186" name="楕円 185">
          <a:extLst>
            <a:ext uri="{FF2B5EF4-FFF2-40B4-BE49-F238E27FC236}">
              <a16:creationId xmlns:a16="http://schemas.microsoft.com/office/drawing/2014/main" id="{CEEADD15-F46D-4C40-9903-A567CB5CE737}"/>
            </a:ext>
          </a:extLst>
        </xdr:cNvPr>
        <xdr:cNvSpPr/>
      </xdr:nvSpPr>
      <xdr:spPr>
        <a:xfrm>
          <a:off x="3381375" y="10106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108585</xdr:rowOff>
    </xdr:from>
    <xdr:to>
      <xdr:col>24</xdr:col>
      <xdr:colOff>63500</xdr:colOff>
      <xdr:row>62</xdr:row>
      <xdr:rowOff>142875</xdr:rowOff>
    </xdr:to>
    <xdr:cxnSp macro="">
      <xdr:nvCxnSpPr>
        <xdr:cNvPr id="187" name="直線コネクタ 186">
          <a:extLst>
            <a:ext uri="{FF2B5EF4-FFF2-40B4-BE49-F238E27FC236}">
              <a16:creationId xmlns:a16="http://schemas.microsoft.com/office/drawing/2014/main" id="{832B3B32-3C72-4FEE-9441-F7A41EBD1E36}"/>
            </a:ext>
          </a:extLst>
        </xdr:cNvPr>
        <xdr:cNvCxnSpPr/>
      </xdr:nvCxnSpPr>
      <xdr:spPr>
        <a:xfrm>
          <a:off x="3429000" y="10154285"/>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31115</xdr:rowOff>
    </xdr:from>
    <xdr:to>
      <xdr:col>15</xdr:col>
      <xdr:colOff>101600</xdr:colOff>
      <xdr:row>62</xdr:row>
      <xdr:rowOff>132715</xdr:rowOff>
    </xdr:to>
    <xdr:sp macro="" textlink="">
      <xdr:nvSpPr>
        <xdr:cNvPr id="188" name="楕円 187">
          <a:extLst>
            <a:ext uri="{FF2B5EF4-FFF2-40B4-BE49-F238E27FC236}">
              <a16:creationId xmlns:a16="http://schemas.microsoft.com/office/drawing/2014/main" id="{DE95F26B-5DA6-4F8E-90EF-18D753BC0C2F}"/>
            </a:ext>
          </a:extLst>
        </xdr:cNvPr>
        <xdr:cNvSpPr/>
      </xdr:nvSpPr>
      <xdr:spPr>
        <a:xfrm>
          <a:off x="2571750" y="100768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81915</xdr:rowOff>
    </xdr:from>
    <xdr:to>
      <xdr:col>19</xdr:col>
      <xdr:colOff>177800</xdr:colOff>
      <xdr:row>62</xdr:row>
      <xdr:rowOff>108585</xdr:rowOff>
    </xdr:to>
    <xdr:cxnSp macro="">
      <xdr:nvCxnSpPr>
        <xdr:cNvPr id="189" name="直線コネクタ 188">
          <a:extLst>
            <a:ext uri="{FF2B5EF4-FFF2-40B4-BE49-F238E27FC236}">
              <a16:creationId xmlns:a16="http://schemas.microsoft.com/office/drawing/2014/main" id="{3EE4EC47-5280-48DA-B3AF-0B3A7B268854}"/>
            </a:ext>
          </a:extLst>
        </xdr:cNvPr>
        <xdr:cNvCxnSpPr/>
      </xdr:nvCxnSpPr>
      <xdr:spPr>
        <a:xfrm>
          <a:off x="2619375" y="10133965"/>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xdr:rowOff>
    </xdr:from>
    <xdr:to>
      <xdr:col>10</xdr:col>
      <xdr:colOff>165100</xdr:colOff>
      <xdr:row>62</xdr:row>
      <xdr:rowOff>113665</xdr:rowOff>
    </xdr:to>
    <xdr:sp macro="" textlink="">
      <xdr:nvSpPr>
        <xdr:cNvPr id="190" name="楕円 189">
          <a:extLst>
            <a:ext uri="{FF2B5EF4-FFF2-40B4-BE49-F238E27FC236}">
              <a16:creationId xmlns:a16="http://schemas.microsoft.com/office/drawing/2014/main" id="{15BDB3AB-24A9-44D9-BE42-EA4135102691}"/>
            </a:ext>
          </a:extLst>
        </xdr:cNvPr>
        <xdr:cNvSpPr/>
      </xdr:nvSpPr>
      <xdr:spPr>
        <a:xfrm>
          <a:off x="1781175" y="100577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62865</xdr:rowOff>
    </xdr:from>
    <xdr:to>
      <xdr:col>15</xdr:col>
      <xdr:colOff>50800</xdr:colOff>
      <xdr:row>62</xdr:row>
      <xdr:rowOff>81915</xdr:rowOff>
    </xdr:to>
    <xdr:cxnSp macro="">
      <xdr:nvCxnSpPr>
        <xdr:cNvPr id="191" name="直線コネクタ 190">
          <a:extLst>
            <a:ext uri="{FF2B5EF4-FFF2-40B4-BE49-F238E27FC236}">
              <a16:creationId xmlns:a16="http://schemas.microsoft.com/office/drawing/2014/main" id="{70C4D205-1F23-4DA3-9715-A4AD71192583}"/>
            </a:ext>
          </a:extLst>
        </xdr:cNvPr>
        <xdr:cNvCxnSpPr/>
      </xdr:nvCxnSpPr>
      <xdr:spPr>
        <a:xfrm>
          <a:off x="1828800" y="1011491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139700</xdr:rowOff>
    </xdr:from>
    <xdr:to>
      <xdr:col>6</xdr:col>
      <xdr:colOff>38100</xdr:colOff>
      <xdr:row>62</xdr:row>
      <xdr:rowOff>69850</xdr:rowOff>
    </xdr:to>
    <xdr:sp macro="" textlink="">
      <xdr:nvSpPr>
        <xdr:cNvPr id="192" name="楕円 191">
          <a:extLst>
            <a:ext uri="{FF2B5EF4-FFF2-40B4-BE49-F238E27FC236}">
              <a16:creationId xmlns:a16="http://schemas.microsoft.com/office/drawing/2014/main" id="{C6FB07BF-CF76-45EB-B82F-978EEC63C06B}"/>
            </a:ext>
          </a:extLst>
        </xdr:cNvPr>
        <xdr:cNvSpPr/>
      </xdr:nvSpPr>
      <xdr:spPr>
        <a:xfrm>
          <a:off x="981075" y="100298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19050</xdr:rowOff>
    </xdr:from>
    <xdr:to>
      <xdr:col>10</xdr:col>
      <xdr:colOff>114300</xdr:colOff>
      <xdr:row>62</xdr:row>
      <xdr:rowOff>62865</xdr:rowOff>
    </xdr:to>
    <xdr:cxnSp macro="">
      <xdr:nvCxnSpPr>
        <xdr:cNvPr id="193" name="直線コネクタ 192">
          <a:extLst>
            <a:ext uri="{FF2B5EF4-FFF2-40B4-BE49-F238E27FC236}">
              <a16:creationId xmlns:a16="http://schemas.microsoft.com/office/drawing/2014/main" id="{31274CCA-3215-4482-A015-65AD3F846FE5}"/>
            </a:ext>
          </a:extLst>
        </xdr:cNvPr>
        <xdr:cNvCxnSpPr/>
      </xdr:nvCxnSpPr>
      <xdr:spPr>
        <a:xfrm>
          <a:off x="1028700" y="1006792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FC4EAB6B-7E1D-48B9-A807-764B934DBA4C}"/>
            </a:ext>
          </a:extLst>
        </xdr:cNvPr>
        <xdr:cNvSpPr txBox="1"/>
      </xdr:nvSpPr>
      <xdr:spPr>
        <a:xfrm>
          <a:off x="32391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82EA62E9-5A5E-4181-85BB-DF02B3BC58E1}"/>
            </a:ext>
          </a:extLst>
        </xdr:cNvPr>
        <xdr:cNvSpPr txBox="1"/>
      </xdr:nvSpPr>
      <xdr:spPr>
        <a:xfrm>
          <a:off x="2439044"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41C22D10-7313-448B-A29E-11D2E78FBAFA}"/>
            </a:ext>
          </a:extLst>
        </xdr:cNvPr>
        <xdr:cNvSpPr txBox="1"/>
      </xdr:nvSpPr>
      <xdr:spPr>
        <a:xfrm>
          <a:off x="1648469"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2E1DD92E-F61D-44AB-B7A1-99F99AE22BC8}"/>
            </a:ext>
          </a:extLst>
        </xdr:cNvPr>
        <xdr:cNvSpPr txBox="1"/>
      </xdr:nvSpPr>
      <xdr:spPr>
        <a:xfrm>
          <a:off x="848369"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150512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45C15184-5CCD-4AFD-9E87-FCBA98863AAE}"/>
            </a:ext>
          </a:extLst>
        </xdr:cNvPr>
        <xdr:cNvSpPr txBox="1"/>
      </xdr:nvSpPr>
      <xdr:spPr>
        <a:xfrm>
          <a:off x="32391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123842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B4AB4D3F-D587-43AF-AF58-461395F1FB05}"/>
            </a:ext>
          </a:extLst>
        </xdr:cNvPr>
        <xdr:cNvSpPr txBox="1"/>
      </xdr:nvSpPr>
      <xdr:spPr>
        <a:xfrm>
          <a:off x="2439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104792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77979104-73A5-4C9D-A2F7-CD8F69A9815D}"/>
            </a:ext>
          </a:extLst>
        </xdr:cNvPr>
        <xdr:cNvSpPr txBox="1"/>
      </xdr:nvSpPr>
      <xdr:spPr>
        <a:xfrm>
          <a:off x="1648469"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60977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2693C7C0-F8A7-436C-9691-5FD93A5C78B4}"/>
            </a:ext>
          </a:extLst>
        </xdr:cNvPr>
        <xdr:cNvSpPr txBox="1"/>
      </xdr:nvSpPr>
      <xdr:spPr>
        <a:xfrm>
          <a:off x="848369" y="1011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ADC044D6-5F24-42B1-9B6C-278E4D3F510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1D76A79-BBFB-44B1-97D4-C47C9D3B27A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3B7585A7-99D7-4C8A-9AA7-EBF0AF33613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98EB4C2-B1B6-45D2-A25D-83E4A00F9B0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38727982-9A55-48C7-B3B6-5F19A4E7044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A018BCDE-940B-4EF4-9DEA-91013EB37C3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D1A0D7F2-56FA-4B35-979A-8D7D0B498E2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59272EBD-5560-4415-A3F1-620C2A478BC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91407084-C46F-47BC-8DC7-5E323616D8E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4989E79C-659E-45A0-9850-A0156643A3E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33BE8BA3-8EBD-4ED9-A94E-3C38545F57A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80CA749-30C9-4484-8951-43B2D984676E}"/>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63E0AB80-C3D8-4A5A-A9E0-57CE6A69945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E88FCACC-9CB8-43CB-BB18-C0B2A6B5AC2B}"/>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5150698F-FDF2-4C63-A7C0-287132BF774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7E377A94-8B53-43F5-ACE9-22EED5764DA6}"/>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1137ECF-EB89-41BA-8104-480CF08E25C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31B01DB-398C-4D6D-A239-A63134C41231}"/>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D060F5ED-97F3-4F39-B64B-4109BD4D2CC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4426A954-91E9-4BA9-8F64-2B24123AEB68}"/>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C38DC46-2AEA-4DB5-BCB7-BA2AD025475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A61D91EA-7149-432C-BFB9-ACFACDC0E5D8}"/>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3B4D6B0E-6FFC-435E-A05A-9694ECA2248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AE1B4BAE-A959-4C29-BA49-F3ECAEC2C839}"/>
            </a:ext>
          </a:extLst>
        </xdr:cNvPr>
        <xdr:cNvCxnSpPr/>
      </xdr:nvCxnSpPr>
      <xdr:spPr>
        <a:xfrm flipV="1">
          <a:off x="9429115" y="9029281"/>
          <a:ext cx="0" cy="1411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602DF9DB-A37D-4A6A-A12B-4D93B7F339CC}"/>
            </a:ext>
          </a:extLst>
        </xdr:cNvPr>
        <xdr:cNvSpPr txBox="1"/>
      </xdr:nvSpPr>
      <xdr:spPr>
        <a:xfrm>
          <a:off x="9467850" y="104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9B1A589C-DC66-468F-9875-A95B1A1A8577}"/>
            </a:ext>
          </a:extLst>
        </xdr:cNvPr>
        <xdr:cNvCxnSpPr/>
      </xdr:nvCxnSpPr>
      <xdr:spPr>
        <a:xfrm>
          <a:off x="9363075" y="104407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D3D9815F-E361-41E0-AAE3-4BE04406D5A2}"/>
            </a:ext>
          </a:extLst>
        </xdr:cNvPr>
        <xdr:cNvSpPr txBox="1"/>
      </xdr:nvSpPr>
      <xdr:spPr>
        <a:xfrm>
          <a:off x="9467850" y="881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244D49A6-EDEB-4429-A5FF-C557D682E09F}"/>
            </a:ext>
          </a:extLst>
        </xdr:cNvPr>
        <xdr:cNvCxnSpPr/>
      </xdr:nvCxnSpPr>
      <xdr:spPr>
        <a:xfrm>
          <a:off x="9363075" y="90292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53B25E81-A509-41EC-B5C5-44205965DBB0}"/>
            </a:ext>
          </a:extLst>
        </xdr:cNvPr>
        <xdr:cNvSpPr txBox="1"/>
      </xdr:nvSpPr>
      <xdr:spPr>
        <a:xfrm>
          <a:off x="9467850" y="100182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F18A2D26-5C88-42A0-A300-051DA80BC37A}"/>
            </a:ext>
          </a:extLst>
        </xdr:cNvPr>
        <xdr:cNvSpPr/>
      </xdr:nvSpPr>
      <xdr:spPr>
        <a:xfrm>
          <a:off x="9401175" y="100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39109F02-7F47-4F1D-9446-35816AA18F35}"/>
            </a:ext>
          </a:extLst>
        </xdr:cNvPr>
        <xdr:cNvSpPr/>
      </xdr:nvSpPr>
      <xdr:spPr>
        <a:xfrm>
          <a:off x="8639175" y="1005046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0F3DA8A-831B-409B-A746-CC010565CC59}"/>
            </a:ext>
          </a:extLst>
        </xdr:cNvPr>
        <xdr:cNvSpPr/>
      </xdr:nvSpPr>
      <xdr:spPr>
        <a:xfrm>
          <a:off x="7839075" y="100494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8C841AB0-8850-4A03-8E15-DDF3B3641A2C}"/>
            </a:ext>
          </a:extLst>
        </xdr:cNvPr>
        <xdr:cNvSpPr/>
      </xdr:nvSpPr>
      <xdr:spPr>
        <a:xfrm>
          <a:off x="7029450" y="100468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762F4DCD-E80B-4086-B727-C7CADABF290E}"/>
            </a:ext>
          </a:extLst>
        </xdr:cNvPr>
        <xdr:cNvSpPr/>
      </xdr:nvSpPr>
      <xdr:spPr>
        <a:xfrm>
          <a:off x="6238875" y="10056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1BF2E190-69FA-4310-BCC8-9CA8B35C651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998F86A-93EA-4F71-9291-CDE0BF5FC78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582EE98-9B08-4CE4-B8DD-5A097C951DF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3FCCD37-EE06-4218-B16B-B7B9C180BB7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C9C275D-5723-4228-999E-51C45F6DF4D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63081</xdr:rowOff>
    </xdr:from>
    <xdr:to>
      <xdr:col>55</xdr:col>
      <xdr:colOff>50800</xdr:colOff>
      <xdr:row>55</xdr:row>
      <xdr:rowOff>164681</xdr:rowOff>
    </xdr:to>
    <xdr:sp macro="" textlink="">
      <xdr:nvSpPr>
        <xdr:cNvPr id="241" name="楕円 240">
          <a:extLst>
            <a:ext uri="{FF2B5EF4-FFF2-40B4-BE49-F238E27FC236}">
              <a16:creationId xmlns:a16="http://schemas.microsoft.com/office/drawing/2014/main" id="{60C2E47D-35F2-450C-98BA-B0A41B55BAA9}"/>
            </a:ext>
          </a:extLst>
        </xdr:cNvPr>
        <xdr:cNvSpPr/>
      </xdr:nvSpPr>
      <xdr:spPr>
        <a:xfrm>
          <a:off x="9401175" y="898165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16108</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9461296D-28DE-4CC7-95D6-51FF785C644B}"/>
            </a:ext>
          </a:extLst>
        </xdr:cNvPr>
        <xdr:cNvSpPr txBox="1"/>
      </xdr:nvSpPr>
      <xdr:spPr>
        <a:xfrm>
          <a:off x="9467850" y="893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72884</xdr:rowOff>
    </xdr:from>
    <xdr:to>
      <xdr:col>50</xdr:col>
      <xdr:colOff>165100</xdr:colOff>
      <xdr:row>56</xdr:row>
      <xdr:rowOff>3034</xdr:rowOff>
    </xdr:to>
    <xdr:sp macro="" textlink="">
      <xdr:nvSpPr>
        <xdr:cNvPr id="243" name="楕円 242">
          <a:extLst>
            <a:ext uri="{FF2B5EF4-FFF2-40B4-BE49-F238E27FC236}">
              <a16:creationId xmlns:a16="http://schemas.microsoft.com/office/drawing/2014/main" id="{B953DB7D-3B9C-42CB-8925-9E7037441A72}"/>
            </a:ext>
          </a:extLst>
        </xdr:cNvPr>
        <xdr:cNvSpPr/>
      </xdr:nvSpPr>
      <xdr:spPr>
        <a:xfrm>
          <a:off x="8639175" y="89851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113881</xdr:rowOff>
    </xdr:from>
    <xdr:to>
      <xdr:col>55</xdr:col>
      <xdr:colOff>0</xdr:colOff>
      <xdr:row>55</xdr:row>
      <xdr:rowOff>123684</xdr:rowOff>
    </xdr:to>
    <xdr:cxnSp macro="">
      <xdr:nvCxnSpPr>
        <xdr:cNvPr id="244" name="直線コネクタ 243">
          <a:extLst>
            <a:ext uri="{FF2B5EF4-FFF2-40B4-BE49-F238E27FC236}">
              <a16:creationId xmlns:a16="http://schemas.microsoft.com/office/drawing/2014/main" id="{31C34405-F19E-4F80-A28A-CF855A85FE50}"/>
            </a:ext>
          </a:extLst>
        </xdr:cNvPr>
        <xdr:cNvCxnSpPr/>
      </xdr:nvCxnSpPr>
      <xdr:spPr>
        <a:xfrm flipV="1">
          <a:off x="8686800" y="9029281"/>
          <a:ext cx="742950" cy="1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92974</xdr:rowOff>
    </xdr:from>
    <xdr:to>
      <xdr:col>46</xdr:col>
      <xdr:colOff>38100</xdr:colOff>
      <xdr:row>56</xdr:row>
      <xdr:rowOff>23124</xdr:rowOff>
    </xdr:to>
    <xdr:sp macro="" textlink="">
      <xdr:nvSpPr>
        <xdr:cNvPr id="245" name="楕円 244">
          <a:extLst>
            <a:ext uri="{FF2B5EF4-FFF2-40B4-BE49-F238E27FC236}">
              <a16:creationId xmlns:a16="http://schemas.microsoft.com/office/drawing/2014/main" id="{4E5B452E-774D-47F3-BB88-03E4748B57A9}"/>
            </a:ext>
          </a:extLst>
        </xdr:cNvPr>
        <xdr:cNvSpPr/>
      </xdr:nvSpPr>
      <xdr:spPr>
        <a:xfrm>
          <a:off x="7839075" y="90083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123684</xdr:rowOff>
    </xdr:from>
    <xdr:to>
      <xdr:col>50</xdr:col>
      <xdr:colOff>114300</xdr:colOff>
      <xdr:row>55</xdr:row>
      <xdr:rowOff>143774</xdr:rowOff>
    </xdr:to>
    <xdr:cxnSp macro="">
      <xdr:nvCxnSpPr>
        <xdr:cNvPr id="246" name="直線コネクタ 245">
          <a:extLst>
            <a:ext uri="{FF2B5EF4-FFF2-40B4-BE49-F238E27FC236}">
              <a16:creationId xmlns:a16="http://schemas.microsoft.com/office/drawing/2014/main" id="{D659E81C-87B2-426B-BFA8-3144832BDD5E}"/>
            </a:ext>
          </a:extLst>
        </xdr:cNvPr>
        <xdr:cNvCxnSpPr/>
      </xdr:nvCxnSpPr>
      <xdr:spPr>
        <a:xfrm flipV="1">
          <a:off x="7886700" y="9042259"/>
          <a:ext cx="800100" cy="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119900</xdr:rowOff>
    </xdr:from>
    <xdr:to>
      <xdr:col>41</xdr:col>
      <xdr:colOff>101600</xdr:colOff>
      <xdr:row>56</xdr:row>
      <xdr:rowOff>50050</xdr:rowOff>
    </xdr:to>
    <xdr:sp macro="" textlink="">
      <xdr:nvSpPr>
        <xdr:cNvPr id="247" name="楕円 246">
          <a:extLst>
            <a:ext uri="{FF2B5EF4-FFF2-40B4-BE49-F238E27FC236}">
              <a16:creationId xmlns:a16="http://schemas.microsoft.com/office/drawing/2014/main" id="{FDD08C64-4854-4B94-8B29-DC844E4D1ACA}"/>
            </a:ext>
          </a:extLst>
        </xdr:cNvPr>
        <xdr:cNvSpPr/>
      </xdr:nvSpPr>
      <xdr:spPr>
        <a:xfrm>
          <a:off x="7029450" y="9038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143774</xdr:rowOff>
    </xdr:from>
    <xdr:to>
      <xdr:col>45</xdr:col>
      <xdr:colOff>177800</xdr:colOff>
      <xdr:row>55</xdr:row>
      <xdr:rowOff>170700</xdr:rowOff>
    </xdr:to>
    <xdr:cxnSp macro="">
      <xdr:nvCxnSpPr>
        <xdr:cNvPr id="248" name="直線コネクタ 247">
          <a:extLst>
            <a:ext uri="{FF2B5EF4-FFF2-40B4-BE49-F238E27FC236}">
              <a16:creationId xmlns:a16="http://schemas.microsoft.com/office/drawing/2014/main" id="{A20671A3-FBFB-4132-B23A-66D931797D27}"/>
            </a:ext>
          </a:extLst>
        </xdr:cNvPr>
        <xdr:cNvCxnSpPr/>
      </xdr:nvCxnSpPr>
      <xdr:spPr>
        <a:xfrm flipV="1">
          <a:off x="7077075" y="9055999"/>
          <a:ext cx="809625" cy="2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136168</xdr:rowOff>
    </xdr:from>
    <xdr:to>
      <xdr:col>36</xdr:col>
      <xdr:colOff>165100</xdr:colOff>
      <xdr:row>56</xdr:row>
      <xdr:rowOff>66318</xdr:rowOff>
    </xdr:to>
    <xdr:sp macro="" textlink="">
      <xdr:nvSpPr>
        <xdr:cNvPr id="249" name="楕円 248">
          <a:extLst>
            <a:ext uri="{FF2B5EF4-FFF2-40B4-BE49-F238E27FC236}">
              <a16:creationId xmlns:a16="http://schemas.microsoft.com/office/drawing/2014/main" id="{DED5304A-E012-419B-98E0-3F2D7113C7A9}"/>
            </a:ext>
          </a:extLst>
        </xdr:cNvPr>
        <xdr:cNvSpPr/>
      </xdr:nvSpPr>
      <xdr:spPr>
        <a:xfrm>
          <a:off x="6238875" y="90515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170700</xdr:rowOff>
    </xdr:from>
    <xdr:to>
      <xdr:col>41</xdr:col>
      <xdr:colOff>50800</xdr:colOff>
      <xdr:row>56</xdr:row>
      <xdr:rowOff>15518</xdr:rowOff>
    </xdr:to>
    <xdr:cxnSp macro="">
      <xdr:nvCxnSpPr>
        <xdr:cNvPr id="250" name="直線コネクタ 249">
          <a:extLst>
            <a:ext uri="{FF2B5EF4-FFF2-40B4-BE49-F238E27FC236}">
              <a16:creationId xmlns:a16="http://schemas.microsoft.com/office/drawing/2014/main" id="{867699C2-6DB6-49BA-83BC-A243837F8ACD}"/>
            </a:ext>
          </a:extLst>
        </xdr:cNvPr>
        <xdr:cNvCxnSpPr/>
      </xdr:nvCxnSpPr>
      <xdr:spPr>
        <a:xfrm flipV="1">
          <a:off x="6286500" y="9076575"/>
          <a:ext cx="790575" cy="1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051EC3B-A115-470B-9A8D-4CB9C07C1C62}"/>
            </a:ext>
          </a:extLst>
        </xdr:cNvPr>
        <xdr:cNvSpPr txBox="1"/>
      </xdr:nvSpPr>
      <xdr:spPr>
        <a:xfrm>
          <a:off x="8429136" y="1013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CD7B3648-084E-4115-AD31-59B8B73308DF}"/>
            </a:ext>
          </a:extLst>
        </xdr:cNvPr>
        <xdr:cNvSpPr txBox="1"/>
      </xdr:nvSpPr>
      <xdr:spPr>
        <a:xfrm>
          <a:off x="7648086" y="1013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5D25930F-5254-4B5C-87D9-AE463E5075DB}"/>
            </a:ext>
          </a:extLst>
        </xdr:cNvPr>
        <xdr:cNvSpPr txBox="1"/>
      </xdr:nvSpPr>
      <xdr:spPr>
        <a:xfrm>
          <a:off x="6847986" y="1013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DFD02278-AB1C-45CB-A5B0-5363F4C02BA5}"/>
            </a:ext>
          </a:extLst>
        </xdr:cNvPr>
        <xdr:cNvSpPr txBox="1"/>
      </xdr:nvSpPr>
      <xdr:spPr>
        <a:xfrm>
          <a:off x="6038361" y="1014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19561</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1916DD83-09EF-4B32-A800-393A3474FFB4}"/>
            </a:ext>
          </a:extLst>
        </xdr:cNvPr>
        <xdr:cNvSpPr txBox="1"/>
      </xdr:nvSpPr>
      <xdr:spPr>
        <a:xfrm>
          <a:off x="8399995" y="8773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39651</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CA26A918-88F1-4F93-9FB4-9CCB4A152FB3}"/>
            </a:ext>
          </a:extLst>
        </xdr:cNvPr>
        <xdr:cNvSpPr txBox="1"/>
      </xdr:nvSpPr>
      <xdr:spPr>
        <a:xfrm>
          <a:off x="7609420" y="879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66577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74CB58A6-4452-49CD-B178-B13A8B8E651D}"/>
            </a:ext>
          </a:extLst>
        </xdr:cNvPr>
        <xdr:cNvSpPr txBox="1"/>
      </xdr:nvSpPr>
      <xdr:spPr>
        <a:xfrm>
          <a:off x="6818845" y="882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54</xdr:row>
      <xdr:rowOff>82845</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9AD8C653-51C6-4D00-9174-CF75803DC8C0}"/>
            </a:ext>
          </a:extLst>
        </xdr:cNvPr>
        <xdr:cNvSpPr txBox="1"/>
      </xdr:nvSpPr>
      <xdr:spPr>
        <a:xfrm>
          <a:off x="6009220" y="8839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598A2B68-00A6-45D0-9882-AA68EB01EA6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77EF9E6-028A-4B12-829E-FF209D3C3B1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D8FD645-972A-416F-9F05-40947217848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95886E7-4D64-49CA-BE05-95CAAFEFE8A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C8E1BB7A-9985-4A82-8F33-1F267FFC02D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AB110B-60D2-4019-88BF-EA9F62514DF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74E199A-AA94-4021-A039-944E6B9655D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E0D00FAF-82D3-4181-8D35-2CB3E14940C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32FB200-A0F5-4AA3-B002-E65F5BE5A91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6BB3B29-A936-4FB6-AD74-15FC1284CC9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64D387AE-6150-4D16-B093-C98686BE417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1B8D8D14-0E92-4FE7-8FF4-33A648A41A1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605FE87F-B819-4A22-9CC0-86FAB8F5CB73}"/>
            </a:ext>
          </a:extLst>
        </xdr:cNvPr>
        <xdr:cNvSpPr txBox="1"/>
      </xdr:nvSpPr>
      <xdr:spPr>
        <a:xfrm>
          <a:off x="339891" y="139647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736E121-A55A-4A6C-BDAE-F64D64DF299E}"/>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793B36C5-3029-4E07-875F-B3D81DBE0B26}"/>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3BE5E79D-B24D-45F7-8F9C-71F8F54B892C}"/>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E6493F23-FCF9-4867-8274-D4AAEFED3B8A}"/>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C0DD3A1A-79AB-4B3D-A27B-5ADE21FF76D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1DBFE9CF-F320-4E03-9A6F-7D0BFB36B23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87D2BAF-17F9-4032-A052-5402745DD13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C7856B22-5C67-4F44-9FE6-E5AB67F8F64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9A09E53D-5592-4FE7-BE33-EB6ED5CFFB4E}"/>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C4728717-B4D9-421F-B52F-87BF5D9A79A0}"/>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F12C64C-09E7-4374-8C47-0F1C5845A6D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2D230505-D341-459B-9B61-38D8DCAAAD1F}"/>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A810708-4E0F-4A48-8306-A93BB9EB868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B7796614-16DC-4100-9123-A34D1C139C32}"/>
            </a:ext>
          </a:extLst>
        </xdr:cNvPr>
        <xdr:cNvCxnSpPr/>
      </xdr:nvCxnSpPr>
      <xdr:spPr>
        <a:xfrm flipV="1">
          <a:off x="4180840" y="12661446"/>
          <a:ext cx="0" cy="127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D97BCA7C-B459-4C6A-B86E-2B3C8D769A2E}"/>
            </a:ext>
          </a:extLst>
        </xdr:cNvPr>
        <xdr:cNvSpPr txBox="1"/>
      </xdr:nvSpPr>
      <xdr:spPr>
        <a:xfrm>
          <a:off x="4219575" y="1393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A64A9CB5-C3B8-4398-8CFA-29D72C835541}"/>
            </a:ext>
          </a:extLst>
        </xdr:cNvPr>
        <xdr:cNvCxnSpPr/>
      </xdr:nvCxnSpPr>
      <xdr:spPr>
        <a:xfrm>
          <a:off x="4105275" y="1393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E0A91E83-FCE6-41BF-86C6-63563CBC0490}"/>
            </a:ext>
          </a:extLst>
        </xdr:cNvPr>
        <xdr:cNvSpPr txBox="1"/>
      </xdr:nvSpPr>
      <xdr:spPr>
        <a:xfrm>
          <a:off x="4219575" y="12458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5ABB2E5C-2B87-47DD-87A4-2EBF25D6FA55}"/>
            </a:ext>
          </a:extLst>
        </xdr:cNvPr>
        <xdr:cNvCxnSpPr/>
      </xdr:nvCxnSpPr>
      <xdr:spPr>
        <a:xfrm>
          <a:off x="4105275" y="126614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3A6C0B04-843B-47C4-B374-49211B1E27C5}"/>
            </a:ext>
          </a:extLst>
        </xdr:cNvPr>
        <xdr:cNvSpPr txBox="1"/>
      </xdr:nvSpPr>
      <xdr:spPr>
        <a:xfrm>
          <a:off x="4219575" y="13429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FEA931E-DC62-4FDB-B6AE-5AD1BD1D1FDF}"/>
            </a:ext>
          </a:extLst>
        </xdr:cNvPr>
        <xdr:cNvSpPr/>
      </xdr:nvSpPr>
      <xdr:spPr>
        <a:xfrm>
          <a:off x="4124325"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FBF87A74-F520-4FD1-B912-88A300B00A79}"/>
            </a:ext>
          </a:extLst>
        </xdr:cNvPr>
        <xdr:cNvSpPr/>
      </xdr:nvSpPr>
      <xdr:spPr>
        <a:xfrm>
          <a:off x="33813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2E92988F-4B56-43B4-BA43-14926D4AF286}"/>
            </a:ext>
          </a:extLst>
        </xdr:cNvPr>
        <xdr:cNvSpPr/>
      </xdr:nvSpPr>
      <xdr:spPr>
        <a:xfrm>
          <a:off x="2571750" y="13362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D76B5F9F-2CAE-4BBA-AB4D-CF74A2179F17}"/>
            </a:ext>
          </a:extLst>
        </xdr:cNvPr>
        <xdr:cNvSpPr/>
      </xdr:nvSpPr>
      <xdr:spPr>
        <a:xfrm>
          <a:off x="1781175" y="133269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5C60176C-D238-444A-94B8-353F0CEB5C6E}"/>
            </a:ext>
          </a:extLst>
        </xdr:cNvPr>
        <xdr:cNvSpPr/>
      </xdr:nvSpPr>
      <xdr:spPr>
        <a:xfrm>
          <a:off x="9810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08EBA4B-5BE2-46EF-9563-7C0603F889F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F5A2C32-DC19-45CE-892C-7FBDCBAA74B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BEAAEA5-1B23-4E2D-845D-E9FED4CE300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2260FDD-E85F-43D7-90D6-DDFA91E2261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6F2DD6-E483-4A25-A7E0-E26D5CDDA35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152219</xdr:rowOff>
    </xdr:from>
    <xdr:to>
      <xdr:col>24</xdr:col>
      <xdr:colOff>114300</xdr:colOff>
      <xdr:row>82</xdr:row>
      <xdr:rowOff>82369</xdr:rowOff>
    </xdr:to>
    <xdr:sp macro="" textlink="">
      <xdr:nvSpPr>
        <xdr:cNvPr id="301" name="楕円 300">
          <a:extLst>
            <a:ext uri="{FF2B5EF4-FFF2-40B4-BE49-F238E27FC236}">
              <a16:creationId xmlns:a16="http://schemas.microsoft.com/office/drawing/2014/main" id="{E4DA9B11-2712-417E-9C67-7BF9D0B28D84}"/>
            </a:ext>
          </a:extLst>
        </xdr:cNvPr>
        <xdr:cNvSpPr/>
      </xdr:nvSpPr>
      <xdr:spPr>
        <a:xfrm>
          <a:off x="4124325" y="132776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3646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FE2E17A-9AD4-41A4-82A5-B08F96E89EAC}"/>
            </a:ext>
          </a:extLst>
        </xdr:cNvPr>
        <xdr:cNvSpPr txBox="1"/>
      </xdr:nvSpPr>
      <xdr:spPr>
        <a:xfrm>
          <a:off x="4219575" y="13132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103232</xdr:rowOff>
    </xdr:from>
    <xdr:to>
      <xdr:col>20</xdr:col>
      <xdr:colOff>38100</xdr:colOff>
      <xdr:row>82</xdr:row>
      <xdr:rowOff>33382</xdr:rowOff>
    </xdr:to>
    <xdr:sp macro="" textlink="">
      <xdr:nvSpPr>
        <xdr:cNvPr id="303" name="楕円 302">
          <a:extLst>
            <a:ext uri="{FF2B5EF4-FFF2-40B4-BE49-F238E27FC236}">
              <a16:creationId xmlns:a16="http://schemas.microsoft.com/office/drawing/2014/main" id="{662CE035-EB33-474D-B875-00F7B11BFFEA}"/>
            </a:ext>
          </a:extLst>
        </xdr:cNvPr>
        <xdr:cNvSpPr/>
      </xdr:nvSpPr>
      <xdr:spPr>
        <a:xfrm>
          <a:off x="3381375" y="1323185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154032</xdr:rowOff>
    </xdr:from>
    <xdr:to>
      <xdr:col>24</xdr:col>
      <xdr:colOff>63500</xdr:colOff>
      <xdr:row>82</xdr:row>
      <xdr:rowOff>31569</xdr:rowOff>
    </xdr:to>
    <xdr:cxnSp macro="">
      <xdr:nvCxnSpPr>
        <xdr:cNvPr id="304" name="直線コネクタ 303">
          <a:extLst>
            <a:ext uri="{FF2B5EF4-FFF2-40B4-BE49-F238E27FC236}">
              <a16:creationId xmlns:a16="http://schemas.microsoft.com/office/drawing/2014/main" id="{575FB5F2-3000-436E-9414-96D97D35008A}"/>
            </a:ext>
          </a:extLst>
        </xdr:cNvPr>
        <xdr:cNvCxnSpPr/>
      </xdr:nvCxnSpPr>
      <xdr:spPr>
        <a:xfrm>
          <a:off x="3429000" y="13279482"/>
          <a:ext cx="752475" cy="3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50981</xdr:rowOff>
    </xdr:from>
    <xdr:to>
      <xdr:col>15</xdr:col>
      <xdr:colOff>101600</xdr:colOff>
      <xdr:row>81</xdr:row>
      <xdr:rowOff>152581</xdr:rowOff>
    </xdr:to>
    <xdr:sp macro="" textlink="">
      <xdr:nvSpPr>
        <xdr:cNvPr id="305" name="楕円 304">
          <a:extLst>
            <a:ext uri="{FF2B5EF4-FFF2-40B4-BE49-F238E27FC236}">
              <a16:creationId xmlns:a16="http://schemas.microsoft.com/office/drawing/2014/main" id="{1358C484-AA43-4B66-8D1D-86BCAF17E1D5}"/>
            </a:ext>
          </a:extLst>
        </xdr:cNvPr>
        <xdr:cNvSpPr/>
      </xdr:nvSpPr>
      <xdr:spPr>
        <a:xfrm>
          <a:off x="2571750" y="131732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101781</xdr:rowOff>
    </xdr:from>
    <xdr:to>
      <xdr:col>19</xdr:col>
      <xdr:colOff>177800</xdr:colOff>
      <xdr:row>81</xdr:row>
      <xdr:rowOff>154032</xdr:rowOff>
    </xdr:to>
    <xdr:cxnSp macro="">
      <xdr:nvCxnSpPr>
        <xdr:cNvPr id="306" name="直線コネクタ 305">
          <a:extLst>
            <a:ext uri="{FF2B5EF4-FFF2-40B4-BE49-F238E27FC236}">
              <a16:creationId xmlns:a16="http://schemas.microsoft.com/office/drawing/2014/main" id="{941C3AC7-6BFF-4D5E-A6C5-F8899E3A0880}"/>
            </a:ext>
          </a:extLst>
        </xdr:cNvPr>
        <xdr:cNvCxnSpPr/>
      </xdr:nvCxnSpPr>
      <xdr:spPr>
        <a:xfrm>
          <a:off x="2619375" y="13230406"/>
          <a:ext cx="80962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07" name="楕円 306">
          <a:extLst>
            <a:ext uri="{FF2B5EF4-FFF2-40B4-BE49-F238E27FC236}">
              <a16:creationId xmlns:a16="http://schemas.microsoft.com/office/drawing/2014/main" id="{D6AE83BE-096C-4F69-AB53-C6CD3521BAA4}"/>
            </a:ext>
          </a:extLst>
        </xdr:cNvPr>
        <xdr:cNvSpPr/>
      </xdr:nvSpPr>
      <xdr:spPr>
        <a:xfrm>
          <a:off x="1781175" y="13124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49530</xdr:rowOff>
    </xdr:from>
    <xdr:to>
      <xdr:col>15</xdr:col>
      <xdr:colOff>50800</xdr:colOff>
      <xdr:row>81</xdr:row>
      <xdr:rowOff>101781</xdr:rowOff>
    </xdr:to>
    <xdr:cxnSp macro="">
      <xdr:nvCxnSpPr>
        <xdr:cNvPr id="308" name="直線コネクタ 307">
          <a:extLst>
            <a:ext uri="{FF2B5EF4-FFF2-40B4-BE49-F238E27FC236}">
              <a16:creationId xmlns:a16="http://schemas.microsoft.com/office/drawing/2014/main" id="{E4658D07-F370-4159-A0FC-9EB0CBE02E66}"/>
            </a:ext>
          </a:extLst>
        </xdr:cNvPr>
        <xdr:cNvCxnSpPr/>
      </xdr:nvCxnSpPr>
      <xdr:spPr>
        <a:xfrm>
          <a:off x="1828800" y="13171805"/>
          <a:ext cx="790575"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137523</xdr:rowOff>
    </xdr:from>
    <xdr:to>
      <xdr:col>6</xdr:col>
      <xdr:colOff>38100</xdr:colOff>
      <xdr:row>81</xdr:row>
      <xdr:rowOff>67673</xdr:rowOff>
    </xdr:to>
    <xdr:sp macro="" textlink="">
      <xdr:nvSpPr>
        <xdr:cNvPr id="309" name="楕円 308">
          <a:extLst>
            <a:ext uri="{FF2B5EF4-FFF2-40B4-BE49-F238E27FC236}">
              <a16:creationId xmlns:a16="http://schemas.microsoft.com/office/drawing/2014/main" id="{6ED20EC6-9F22-4CA4-B0B1-56F7C9534042}"/>
            </a:ext>
          </a:extLst>
        </xdr:cNvPr>
        <xdr:cNvSpPr/>
      </xdr:nvSpPr>
      <xdr:spPr>
        <a:xfrm>
          <a:off x="981075" y="131042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16873</xdr:rowOff>
    </xdr:from>
    <xdr:to>
      <xdr:col>10</xdr:col>
      <xdr:colOff>114300</xdr:colOff>
      <xdr:row>81</xdr:row>
      <xdr:rowOff>49530</xdr:rowOff>
    </xdr:to>
    <xdr:cxnSp macro="">
      <xdr:nvCxnSpPr>
        <xdr:cNvPr id="310" name="直線コネクタ 309">
          <a:extLst>
            <a:ext uri="{FF2B5EF4-FFF2-40B4-BE49-F238E27FC236}">
              <a16:creationId xmlns:a16="http://schemas.microsoft.com/office/drawing/2014/main" id="{9BD684D9-962C-4190-B9C1-356BEE57359C}"/>
            </a:ext>
          </a:extLst>
        </xdr:cNvPr>
        <xdr:cNvCxnSpPr/>
      </xdr:nvCxnSpPr>
      <xdr:spPr>
        <a:xfrm>
          <a:off x="1028700" y="1314232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732B1B79-8FE1-4F58-B203-2943A71822F5}"/>
            </a:ext>
          </a:extLst>
        </xdr:cNvPr>
        <xdr:cNvSpPr txBox="1"/>
      </xdr:nvSpPr>
      <xdr:spPr>
        <a:xfrm>
          <a:off x="3239144" y="1347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21CAB2CD-0BC6-48B9-B253-72E1F78E8C69}"/>
            </a:ext>
          </a:extLst>
        </xdr:cNvPr>
        <xdr:cNvSpPr txBox="1"/>
      </xdr:nvSpPr>
      <xdr:spPr>
        <a:xfrm>
          <a:off x="2439044"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592A9D00-0F7B-4632-9E02-86CA5B526A1D}"/>
            </a:ext>
          </a:extLst>
        </xdr:cNvPr>
        <xdr:cNvSpPr txBox="1"/>
      </xdr:nvSpPr>
      <xdr:spPr>
        <a:xfrm>
          <a:off x="1648469" y="13419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1F644DA3-7D1B-49DC-B2B8-7BAF1C1E2BFA}"/>
            </a:ext>
          </a:extLst>
        </xdr:cNvPr>
        <xdr:cNvSpPr txBox="1"/>
      </xdr:nvSpPr>
      <xdr:spPr>
        <a:xfrm>
          <a:off x="848369" y="13390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49909</xdr:rowOff>
    </xdr:from>
    <xdr:ext cx="405111" cy="259045"/>
    <xdr:sp macro="" textlink="">
      <xdr:nvSpPr>
        <xdr:cNvPr id="315" name="n_1mainValue【公営住宅】&#10;有形固定資産減価償却率">
          <a:extLst>
            <a:ext uri="{FF2B5EF4-FFF2-40B4-BE49-F238E27FC236}">
              <a16:creationId xmlns:a16="http://schemas.microsoft.com/office/drawing/2014/main" id="{77E02EC4-F7E9-4757-AC37-50AA1C19BB6E}"/>
            </a:ext>
          </a:extLst>
        </xdr:cNvPr>
        <xdr:cNvSpPr txBox="1"/>
      </xdr:nvSpPr>
      <xdr:spPr>
        <a:xfrm>
          <a:off x="3239144" y="130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169108</xdr:rowOff>
    </xdr:from>
    <xdr:ext cx="405111" cy="259045"/>
    <xdr:sp macro="" textlink="">
      <xdr:nvSpPr>
        <xdr:cNvPr id="316" name="n_2mainValue【公営住宅】&#10;有形固定資産減価償却率">
          <a:extLst>
            <a:ext uri="{FF2B5EF4-FFF2-40B4-BE49-F238E27FC236}">
              <a16:creationId xmlns:a16="http://schemas.microsoft.com/office/drawing/2014/main" id="{3D4B385A-28E1-48FB-A7DC-E0299074DDF8}"/>
            </a:ext>
          </a:extLst>
        </xdr:cNvPr>
        <xdr:cNvSpPr txBox="1"/>
      </xdr:nvSpPr>
      <xdr:spPr>
        <a:xfrm>
          <a:off x="2439044" y="1296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116857</xdr:rowOff>
    </xdr:from>
    <xdr:ext cx="405111" cy="259045"/>
    <xdr:sp macro="" textlink="">
      <xdr:nvSpPr>
        <xdr:cNvPr id="317" name="n_3mainValue【公営住宅】&#10;有形固定資産減価償却率">
          <a:extLst>
            <a:ext uri="{FF2B5EF4-FFF2-40B4-BE49-F238E27FC236}">
              <a16:creationId xmlns:a16="http://schemas.microsoft.com/office/drawing/2014/main" id="{B2ACA742-C3D2-4734-8769-17FF0874D75B}"/>
            </a:ext>
          </a:extLst>
        </xdr:cNvPr>
        <xdr:cNvSpPr txBox="1"/>
      </xdr:nvSpPr>
      <xdr:spPr>
        <a:xfrm>
          <a:off x="164846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84200</xdr:rowOff>
    </xdr:from>
    <xdr:ext cx="405111" cy="259045"/>
    <xdr:sp macro="" textlink="">
      <xdr:nvSpPr>
        <xdr:cNvPr id="318" name="n_4mainValue【公営住宅】&#10;有形固定資産減価償却率">
          <a:extLst>
            <a:ext uri="{FF2B5EF4-FFF2-40B4-BE49-F238E27FC236}">
              <a16:creationId xmlns:a16="http://schemas.microsoft.com/office/drawing/2014/main" id="{7BC2FD45-513B-40F7-A697-B9A632EC72DF}"/>
            </a:ext>
          </a:extLst>
        </xdr:cNvPr>
        <xdr:cNvSpPr txBox="1"/>
      </xdr:nvSpPr>
      <xdr:spPr>
        <a:xfrm>
          <a:off x="848369" y="12888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31B9492-9B95-4898-9F24-526A7C2C08D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8EC6A5F-1FCE-4A7A-A876-BC5ED4DA0CE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648D06A-800B-47B4-B770-D4D341B5789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9DCD8CF-0D64-45BF-BAD4-A22EE0E1B66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EE9A5AB-D9D1-4B26-B535-7C85B4727D5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07BEBD5-5C17-409A-B807-BA0545E8DC4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AF9CEEE-83AE-4C64-A621-9B45150C5B1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7C9B54B-5562-460B-8DC0-18BEEDC86E3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C3CD28B-92D4-4482-A9B4-251EEE8C9E4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A793711-8E62-4ED6-8B50-994F8561BF3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1C3AC145-2856-4A0F-BAE7-EC2873D7EAE7}"/>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AD1FE41-CE0D-47E5-9110-90B14B9F786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8FDBE91-CE1B-4E95-B507-265945584AE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60C88B03-148E-43CD-9644-4D9DF30874EB}"/>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3CDF44C-3CD3-4ADD-84B2-64C454CAD03E}"/>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224CBDB-8487-41DC-9A17-DD3C3E8C804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B120EC87-6D91-444C-B3B5-CEA331D2BA25}"/>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E61F9F7C-7649-4334-AFDA-FB7702E99D94}"/>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A5E7B89-8FB9-491D-96C7-2BEC2C974C03}"/>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1F20C8D4-31B7-42CF-A7A5-22BAD65299A4}"/>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5339907-697D-4BF3-82EA-B06B643E94A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86581F6-1C8B-4506-9E18-0A4CD691D84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29ADEE2-B7AD-43B9-BDB4-11F9CEA27A3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2B5CA5E9-86C8-46A4-82F5-C69C49E21886}"/>
            </a:ext>
          </a:extLst>
        </xdr:cNvPr>
        <xdr:cNvCxnSpPr/>
      </xdr:nvCxnSpPr>
      <xdr:spPr>
        <a:xfrm flipV="1">
          <a:off x="9429115" y="12725146"/>
          <a:ext cx="0" cy="131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F209D4F6-701E-4DE5-B5DD-7746CC7CBE10}"/>
            </a:ext>
          </a:extLst>
        </xdr:cNvPr>
        <xdr:cNvSpPr txBox="1"/>
      </xdr:nvSpPr>
      <xdr:spPr>
        <a:xfrm>
          <a:off x="9467850"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79267EAF-75BB-4220-9EC2-98FDD7581B81}"/>
            </a:ext>
          </a:extLst>
        </xdr:cNvPr>
        <xdr:cNvCxnSpPr/>
      </xdr:nvCxnSpPr>
      <xdr:spPr>
        <a:xfrm>
          <a:off x="9363075" y="140423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4B0D953C-5590-4DB9-9585-F2ACBB3B4727}"/>
            </a:ext>
          </a:extLst>
        </xdr:cNvPr>
        <xdr:cNvSpPr txBox="1"/>
      </xdr:nvSpPr>
      <xdr:spPr>
        <a:xfrm>
          <a:off x="9467850" y="1250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827FF3B0-EDD4-411D-9F87-21634E2470F6}"/>
            </a:ext>
          </a:extLst>
        </xdr:cNvPr>
        <xdr:cNvCxnSpPr/>
      </xdr:nvCxnSpPr>
      <xdr:spPr>
        <a:xfrm>
          <a:off x="9363075" y="127251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0FA46180-5299-4439-9CF4-BC0F89B3B791}"/>
            </a:ext>
          </a:extLst>
        </xdr:cNvPr>
        <xdr:cNvSpPr txBox="1"/>
      </xdr:nvSpPr>
      <xdr:spPr>
        <a:xfrm>
          <a:off x="9467850" y="13484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B3B86ECB-B7CD-4970-A88C-D54B66A922A5}"/>
            </a:ext>
          </a:extLst>
        </xdr:cNvPr>
        <xdr:cNvSpPr/>
      </xdr:nvSpPr>
      <xdr:spPr>
        <a:xfrm>
          <a:off x="9401175" y="1350594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BA85C1E2-2F66-481E-A8AA-30326AD80EBC}"/>
            </a:ext>
          </a:extLst>
        </xdr:cNvPr>
        <xdr:cNvSpPr/>
      </xdr:nvSpPr>
      <xdr:spPr>
        <a:xfrm>
          <a:off x="8639175" y="135082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F590F009-81B6-439B-B711-6CE16675B530}"/>
            </a:ext>
          </a:extLst>
        </xdr:cNvPr>
        <xdr:cNvSpPr/>
      </xdr:nvSpPr>
      <xdr:spPr>
        <a:xfrm>
          <a:off x="7839075" y="1350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EBF439F7-82B4-4498-9D86-1746275893B6}"/>
            </a:ext>
          </a:extLst>
        </xdr:cNvPr>
        <xdr:cNvSpPr/>
      </xdr:nvSpPr>
      <xdr:spPr>
        <a:xfrm>
          <a:off x="7029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23B191FC-0076-4C5D-9320-4167B72C9739}"/>
            </a:ext>
          </a:extLst>
        </xdr:cNvPr>
        <xdr:cNvSpPr/>
      </xdr:nvSpPr>
      <xdr:spPr>
        <a:xfrm>
          <a:off x="6238875" y="135089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0BBE5A4-55FE-49A2-B9ED-96EE5661FE7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2C1C5C8-D65A-4B79-BBE4-4D2B008666A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2A77577-D3C1-4F9A-B07C-92E7B3F2C05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E2637A0-304E-4F7A-ACB9-9073566C015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9F868BA-D521-481F-AD08-602BECC6CB8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32258</xdr:rowOff>
    </xdr:from>
    <xdr:to>
      <xdr:col>55</xdr:col>
      <xdr:colOff>50800</xdr:colOff>
      <xdr:row>79</xdr:row>
      <xdr:rowOff>133858</xdr:rowOff>
    </xdr:to>
    <xdr:sp macro="" textlink="">
      <xdr:nvSpPr>
        <xdr:cNvPr id="358" name="楕円 357">
          <a:extLst>
            <a:ext uri="{FF2B5EF4-FFF2-40B4-BE49-F238E27FC236}">
              <a16:creationId xmlns:a16="http://schemas.microsoft.com/office/drawing/2014/main" id="{D2DC079C-7B18-47CC-AAA6-5501EB958D61}"/>
            </a:ext>
          </a:extLst>
        </xdr:cNvPr>
        <xdr:cNvSpPr/>
      </xdr:nvSpPr>
      <xdr:spPr>
        <a:xfrm>
          <a:off x="9401175" y="1283068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55135</xdr:rowOff>
    </xdr:from>
    <xdr:ext cx="469744" cy="259045"/>
    <xdr:sp macro="" textlink="">
      <xdr:nvSpPr>
        <xdr:cNvPr id="359" name="【公営住宅】&#10;一人当たり面積該当値テキスト">
          <a:extLst>
            <a:ext uri="{FF2B5EF4-FFF2-40B4-BE49-F238E27FC236}">
              <a16:creationId xmlns:a16="http://schemas.microsoft.com/office/drawing/2014/main" id="{0616F788-96B9-48C4-B9DB-93481A92C2DF}"/>
            </a:ext>
          </a:extLst>
        </xdr:cNvPr>
        <xdr:cNvSpPr txBox="1"/>
      </xdr:nvSpPr>
      <xdr:spPr>
        <a:xfrm>
          <a:off x="9467850" y="1269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46737</xdr:rowOff>
    </xdr:from>
    <xdr:to>
      <xdr:col>50</xdr:col>
      <xdr:colOff>165100</xdr:colOff>
      <xdr:row>79</xdr:row>
      <xdr:rowOff>148337</xdr:rowOff>
    </xdr:to>
    <xdr:sp macro="" textlink="">
      <xdr:nvSpPr>
        <xdr:cNvPr id="360" name="楕円 359">
          <a:extLst>
            <a:ext uri="{FF2B5EF4-FFF2-40B4-BE49-F238E27FC236}">
              <a16:creationId xmlns:a16="http://schemas.microsoft.com/office/drawing/2014/main" id="{7C91FA45-7606-41A5-9FA7-059D89F91103}"/>
            </a:ext>
          </a:extLst>
        </xdr:cNvPr>
        <xdr:cNvSpPr/>
      </xdr:nvSpPr>
      <xdr:spPr>
        <a:xfrm>
          <a:off x="8639175" y="128515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83058</xdr:rowOff>
    </xdr:from>
    <xdr:to>
      <xdr:col>55</xdr:col>
      <xdr:colOff>0</xdr:colOff>
      <xdr:row>79</xdr:row>
      <xdr:rowOff>97537</xdr:rowOff>
    </xdr:to>
    <xdr:cxnSp macro="">
      <xdr:nvCxnSpPr>
        <xdr:cNvPr id="361" name="直線コネクタ 360">
          <a:extLst>
            <a:ext uri="{FF2B5EF4-FFF2-40B4-BE49-F238E27FC236}">
              <a16:creationId xmlns:a16="http://schemas.microsoft.com/office/drawing/2014/main" id="{F5B832A2-1568-45BE-9649-72BE04CB3094}"/>
            </a:ext>
          </a:extLst>
        </xdr:cNvPr>
        <xdr:cNvCxnSpPr/>
      </xdr:nvCxnSpPr>
      <xdr:spPr>
        <a:xfrm flipV="1">
          <a:off x="8686800" y="12887833"/>
          <a:ext cx="742950" cy="1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62737</xdr:rowOff>
    </xdr:from>
    <xdr:to>
      <xdr:col>46</xdr:col>
      <xdr:colOff>38100</xdr:colOff>
      <xdr:row>79</xdr:row>
      <xdr:rowOff>164337</xdr:rowOff>
    </xdr:to>
    <xdr:sp macro="" textlink="">
      <xdr:nvSpPr>
        <xdr:cNvPr id="362" name="楕円 361">
          <a:extLst>
            <a:ext uri="{FF2B5EF4-FFF2-40B4-BE49-F238E27FC236}">
              <a16:creationId xmlns:a16="http://schemas.microsoft.com/office/drawing/2014/main" id="{8D2BC01F-A9BD-42B2-8DAC-BA1BB89B6BB3}"/>
            </a:ext>
          </a:extLst>
        </xdr:cNvPr>
        <xdr:cNvSpPr/>
      </xdr:nvSpPr>
      <xdr:spPr>
        <a:xfrm>
          <a:off x="7839075" y="12867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97537</xdr:rowOff>
    </xdr:from>
    <xdr:to>
      <xdr:col>50</xdr:col>
      <xdr:colOff>114300</xdr:colOff>
      <xdr:row>79</xdr:row>
      <xdr:rowOff>113537</xdr:rowOff>
    </xdr:to>
    <xdr:cxnSp macro="">
      <xdr:nvCxnSpPr>
        <xdr:cNvPr id="363" name="直線コネクタ 362">
          <a:extLst>
            <a:ext uri="{FF2B5EF4-FFF2-40B4-BE49-F238E27FC236}">
              <a16:creationId xmlns:a16="http://schemas.microsoft.com/office/drawing/2014/main" id="{6640557D-EB3E-4573-A91B-F1914493805D}"/>
            </a:ext>
          </a:extLst>
        </xdr:cNvPr>
        <xdr:cNvCxnSpPr/>
      </xdr:nvCxnSpPr>
      <xdr:spPr>
        <a:xfrm flipV="1">
          <a:off x="7886700" y="12899137"/>
          <a:ext cx="8001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77978</xdr:rowOff>
    </xdr:from>
    <xdr:to>
      <xdr:col>41</xdr:col>
      <xdr:colOff>101600</xdr:colOff>
      <xdr:row>80</xdr:row>
      <xdr:rowOff>8128</xdr:rowOff>
    </xdr:to>
    <xdr:sp macro="" textlink="">
      <xdr:nvSpPr>
        <xdr:cNvPr id="364" name="楕円 363">
          <a:extLst>
            <a:ext uri="{FF2B5EF4-FFF2-40B4-BE49-F238E27FC236}">
              <a16:creationId xmlns:a16="http://schemas.microsoft.com/office/drawing/2014/main" id="{881E532D-22AB-4F3F-8CA0-266D0C55DBDD}"/>
            </a:ext>
          </a:extLst>
        </xdr:cNvPr>
        <xdr:cNvSpPr/>
      </xdr:nvSpPr>
      <xdr:spPr>
        <a:xfrm>
          <a:off x="7029450" y="128795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113537</xdr:rowOff>
    </xdr:from>
    <xdr:to>
      <xdr:col>45</xdr:col>
      <xdr:colOff>177800</xdr:colOff>
      <xdr:row>79</xdr:row>
      <xdr:rowOff>128778</xdr:rowOff>
    </xdr:to>
    <xdr:cxnSp macro="">
      <xdr:nvCxnSpPr>
        <xdr:cNvPr id="365" name="直線コネクタ 364">
          <a:extLst>
            <a:ext uri="{FF2B5EF4-FFF2-40B4-BE49-F238E27FC236}">
              <a16:creationId xmlns:a16="http://schemas.microsoft.com/office/drawing/2014/main" id="{51B43E00-3E20-4DCD-9BF3-5BF2FE916261}"/>
            </a:ext>
          </a:extLst>
        </xdr:cNvPr>
        <xdr:cNvCxnSpPr/>
      </xdr:nvCxnSpPr>
      <xdr:spPr>
        <a:xfrm flipV="1">
          <a:off x="7077075" y="12915137"/>
          <a:ext cx="80962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52070</xdr:rowOff>
    </xdr:from>
    <xdr:to>
      <xdr:col>36</xdr:col>
      <xdr:colOff>165100</xdr:colOff>
      <xdr:row>79</xdr:row>
      <xdr:rowOff>153670</xdr:rowOff>
    </xdr:to>
    <xdr:sp macro="" textlink="">
      <xdr:nvSpPr>
        <xdr:cNvPr id="366" name="楕円 365">
          <a:extLst>
            <a:ext uri="{FF2B5EF4-FFF2-40B4-BE49-F238E27FC236}">
              <a16:creationId xmlns:a16="http://schemas.microsoft.com/office/drawing/2014/main" id="{9940DEDA-39AA-4C9E-BC80-EB8CF2067654}"/>
            </a:ext>
          </a:extLst>
        </xdr:cNvPr>
        <xdr:cNvSpPr/>
      </xdr:nvSpPr>
      <xdr:spPr>
        <a:xfrm>
          <a:off x="6238875" y="128504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102870</xdr:rowOff>
    </xdr:from>
    <xdr:to>
      <xdr:col>41</xdr:col>
      <xdr:colOff>50800</xdr:colOff>
      <xdr:row>79</xdr:row>
      <xdr:rowOff>128778</xdr:rowOff>
    </xdr:to>
    <xdr:cxnSp macro="">
      <xdr:nvCxnSpPr>
        <xdr:cNvPr id="367" name="直線コネクタ 366">
          <a:extLst>
            <a:ext uri="{FF2B5EF4-FFF2-40B4-BE49-F238E27FC236}">
              <a16:creationId xmlns:a16="http://schemas.microsoft.com/office/drawing/2014/main" id="{10D7619B-C25B-4A9D-8187-1F4D8B6C507B}"/>
            </a:ext>
          </a:extLst>
        </xdr:cNvPr>
        <xdr:cNvCxnSpPr/>
      </xdr:nvCxnSpPr>
      <xdr:spPr>
        <a:xfrm>
          <a:off x="6286500" y="12907645"/>
          <a:ext cx="790575"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9B153F17-AEF0-49D8-8ADF-F7D800763D0A}"/>
            </a:ext>
          </a:extLst>
        </xdr:cNvPr>
        <xdr:cNvSpPr txBox="1"/>
      </xdr:nvSpPr>
      <xdr:spPr>
        <a:xfrm>
          <a:off x="8458277" y="1360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7374AA8E-1526-4C9E-AA2F-4584AB0D71EB}"/>
            </a:ext>
          </a:extLst>
        </xdr:cNvPr>
        <xdr:cNvSpPr txBox="1"/>
      </xdr:nvSpPr>
      <xdr:spPr>
        <a:xfrm>
          <a:off x="7677227" y="1360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D0431552-1886-46C3-ACDC-B6DABE63D9E8}"/>
            </a:ext>
          </a:extLst>
        </xdr:cNvPr>
        <xdr:cNvSpPr txBox="1"/>
      </xdr:nvSpPr>
      <xdr:spPr>
        <a:xfrm>
          <a:off x="6867602" y="1360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F2B9BE55-500F-456A-932F-1826F1FF7177}"/>
            </a:ext>
          </a:extLst>
        </xdr:cNvPr>
        <xdr:cNvSpPr txBox="1"/>
      </xdr:nvSpPr>
      <xdr:spPr>
        <a:xfrm>
          <a:off x="6067502" y="1360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164864</xdr:rowOff>
    </xdr:from>
    <xdr:ext cx="469744" cy="259045"/>
    <xdr:sp macro="" textlink="">
      <xdr:nvSpPr>
        <xdr:cNvPr id="372" name="n_1mainValue【公営住宅】&#10;一人当たり面積">
          <a:extLst>
            <a:ext uri="{FF2B5EF4-FFF2-40B4-BE49-F238E27FC236}">
              <a16:creationId xmlns:a16="http://schemas.microsoft.com/office/drawing/2014/main" id="{E062EFC6-07B1-426C-86A1-13A9265120CE}"/>
            </a:ext>
          </a:extLst>
        </xdr:cNvPr>
        <xdr:cNvSpPr txBox="1"/>
      </xdr:nvSpPr>
      <xdr:spPr>
        <a:xfrm>
          <a:off x="8458277" y="1263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9414</xdr:rowOff>
    </xdr:from>
    <xdr:ext cx="469744" cy="259045"/>
    <xdr:sp macro="" textlink="">
      <xdr:nvSpPr>
        <xdr:cNvPr id="373" name="n_2mainValue【公営住宅】&#10;一人当たり面積">
          <a:extLst>
            <a:ext uri="{FF2B5EF4-FFF2-40B4-BE49-F238E27FC236}">
              <a16:creationId xmlns:a16="http://schemas.microsoft.com/office/drawing/2014/main" id="{56F34F7D-D504-4AC0-B817-2AC1A102B73A}"/>
            </a:ext>
          </a:extLst>
        </xdr:cNvPr>
        <xdr:cNvSpPr txBox="1"/>
      </xdr:nvSpPr>
      <xdr:spPr>
        <a:xfrm>
          <a:off x="7677227" y="1265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24655</xdr:rowOff>
    </xdr:from>
    <xdr:ext cx="469744" cy="259045"/>
    <xdr:sp macro="" textlink="">
      <xdr:nvSpPr>
        <xdr:cNvPr id="374" name="n_3mainValue【公営住宅】&#10;一人当たり面積">
          <a:extLst>
            <a:ext uri="{FF2B5EF4-FFF2-40B4-BE49-F238E27FC236}">
              <a16:creationId xmlns:a16="http://schemas.microsoft.com/office/drawing/2014/main" id="{D6CD0893-C80F-416D-9C62-6E57BD1081D9}"/>
            </a:ext>
          </a:extLst>
        </xdr:cNvPr>
        <xdr:cNvSpPr txBox="1"/>
      </xdr:nvSpPr>
      <xdr:spPr>
        <a:xfrm>
          <a:off x="6867602" y="1266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170197</xdr:rowOff>
    </xdr:from>
    <xdr:ext cx="469744" cy="259045"/>
    <xdr:sp macro="" textlink="">
      <xdr:nvSpPr>
        <xdr:cNvPr id="375" name="n_4mainValue【公営住宅】&#10;一人当たり面積">
          <a:extLst>
            <a:ext uri="{FF2B5EF4-FFF2-40B4-BE49-F238E27FC236}">
              <a16:creationId xmlns:a16="http://schemas.microsoft.com/office/drawing/2014/main" id="{7E468276-67EA-4921-A1D5-91DBBFDBE419}"/>
            </a:ext>
          </a:extLst>
        </xdr:cNvPr>
        <xdr:cNvSpPr txBox="1"/>
      </xdr:nvSpPr>
      <xdr:spPr>
        <a:xfrm>
          <a:off x="6067502" y="1263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D4464D6-B844-4657-A764-E483A08D860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F68EFA0-2F71-44D0-9278-F7D1071318F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49EDA15-519C-4B3E-82CE-A4C247E1D09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DC643EF-D8E1-4674-86F4-4BB901CEC38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A605481-75FB-4413-986C-E612EF49278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5B04C7D-9886-4968-8904-FE831B397AA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14D72F4-0CFA-4ED0-9D40-085BD14F097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2DC1ABC-9758-4130-A072-69F223526C8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12B1400-3496-4371-BCB9-22A70EA5A2B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6D622B5-6CBD-4612-9D42-F87C784F089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9264B3E1-0FC1-4361-BCC3-683A8307B9E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2951C7E-D75E-4986-9609-3C255CCA2DC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13BA12D-CBD1-4A8E-89E9-EA4AF330B19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9B14FB3-F454-40EE-9FDD-6245C4AE2ED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C2014E0-E9FC-4CFA-876E-BEAF6C9986C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62734A-04FF-4FFF-A4B8-9FC17F0A1E3F}"/>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00249BC-6317-48BC-ACAA-0A1410EC9FB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1492020-9887-4F6E-BEF1-882B33B8940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8785278-D438-4E65-92D6-C37E14ACE148}"/>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B0C382D-7626-4B3A-948D-46E4C95626A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30B2C41-7B6E-4C57-B108-8E54C0C1304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6580199E-3E00-492A-982F-B5568BB5FE1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3657A92-BCB2-4A12-9CB3-D702EE3AC95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3325672-FAD1-4D55-8EB2-57CAF65A3B2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A492D0B-C9CC-4904-886B-140D9867E08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6127F20-88FD-42BF-9208-506EBFFDD2D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89B0A42-34F8-448D-A916-627922649EF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C51AC2E2-3CD0-414F-8502-D0092088E8DA}"/>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FDB4B956-6E26-4B4C-AF37-AFBC88BC599A}"/>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AD599DDC-D55B-4A69-8E5F-11C59F903E89}"/>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C8F13084-A7DC-47D1-8EE6-F04B43C79CB8}"/>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7892BE04-69FE-4CD3-BE5A-2B3B55F2AF1E}"/>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8478ADA6-6171-4A64-9F9B-02863D75CEF7}"/>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0AA6DDF9-3EA0-431D-A0E3-79EB0530B532}"/>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8131F4A6-A531-45BC-95EE-7A718903A8C6}"/>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411A5F8E-B90D-4261-8C11-0CCF0418391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5D61C009-63A3-4375-92BF-B95B1EC0F812}"/>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45F7D1A2-E994-4CE9-85D5-105FD791AC0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A14F1076-5211-48A6-B15E-5AAE83B6AE02}"/>
            </a:ext>
          </a:extLst>
        </xdr:cNvPr>
        <xdr:cNvCxnSpPr/>
      </xdr:nvCxnSpPr>
      <xdr:spPr>
        <a:xfrm flipV="1">
          <a:off x="14696439" y="5439283"/>
          <a:ext cx="0" cy="116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E4236A17-9BC4-40D0-B303-2A6EDCBFBB2F}"/>
            </a:ext>
          </a:extLst>
        </xdr:cNvPr>
        <xdr:cNvSpPr txBox="1"/>
      </xdr:nvSpPr>
      <xdr:spPr>
        <a:xfrm>
          <a:off x="14735175" y="6610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9049FC2-F422-48BE-9981-954D6E9A4A08}"/>
            </a:ext>
          </a:extLst>
        </xdr:cNvPr>
        <xdr:cNvCxnSpPr/>
      </xdr:nvCxnSpPr>
      <xdr:spPr>
        <a:xfrm>
          <a:off x="14611350" y="6603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BE6F75B1-F74E-43E1-99E1-50F6CCC6DCD8}"/>
            </a:ext>
          </a:extLst>
        </xdr:cNvPr>
        <xdr:cNvSpPr txBox="1"/>
      </xdr:nvSpPr>
      <xdr:spPr>
        <a:xfrm>
          <a:off x="14735175" y="521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AE033A61-EB4B-4BE9-BA7B-D6A9CA81272A}"/>
            </a:ext>
          </a:extLst>
        </xdr:cNvPr>
        <xdr:cNvCxnSpPr/>
      </xdr:nvCxnSpPr>
      <xdr:spPr>
        <a:xfrm>
          <a:off x="14611350" y="54392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2F5253DC-FA86-465C-A6B9-F12CC759F29C}"/>
            </a:ext>
          </a:extLst>
        </xdr:cNvPr>
        <xdr:cNvSpPr txBox="1"/>
      </xdr:nvSpPr>
      <xdr:spPr>
        <a:xfrm>
          <a:off x="14735175" y="5779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B649F793-B397-4C69-A297-7BE7E92F8B63}"/>
            </a:ext>
          </a:extLst>
        </xdr:cNvPr>
        <xdr:cNvSpPr/>
      </xdr:nvSpPr>
      <xdr:spPr>
        <a:xfrm>
          <a:off x="14649450" y="5924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FB9F918B-274A-42FA-A3C8-3AF366E1174C}"/>
            </a:ext>
          </a:extLst>
        </xdr:cNvPr>
        <xdr:cNvSpPr/>
      </xdr:nvSpPr>
      <xdr:spPr>
        <a:xfrm>
          <a:off x="13887450" y="5916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FD1B76AE-2092-4632-8DE0-2041FF0BAE0B}"/>
            </a:ext>
          </a:extLst>
        </xdr:cNvPr>
        <xdr:cNvSpPr/>
      </xdr:nvSpPr>
      <xdr:spPr>
        <a:xfrm>
          <a:off x="13096875" y="5883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40803D83-9CD0-4819-BAE4-A34F78AB5C31}"/>
            </a:ext>
          </a:extLst>
        </xdr:cNvPr>
        <xdr:cNvSpPr/>
      </xdr:nvSpPr>
      <xdr:spPr>
        <a:xfrm>
          <a:off x="12296775" y="58491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B0835537-F40F-4C6C-BB65-FAC516F75171}"/>
            </a:ext>
          </a:extLst>
        </xdr:cNvPr>
        <xdr:cNvSpPr/>
      </xdr:nvSpPr>
      <xdr:spPr>
        <a:xfrm>
          <a:off x="11487150" y="582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03E4633-5789-47F3-86B9-D774C7A8505C}"/>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E31DB32-E413-4F57-9FB9-BFEFB27EDFA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D69E9F7-70BC-44E0-BDDC-5B59054416C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B1FF39A-F259-4C0B-B561-982F0C80D62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A31F493-83F5-4C91-A755-E320DFFDD62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128270</xdr:rowOff>
    </xdr:from>
    <xdr:to>
      <xdr:col>85</xdr:col>
      <xdr:colOff>177800</xdr:colOff>
      <xdr:row>37</xdr:row>
      <xdr:rowOff>58420</xdr:rowOff>
    </xdr:to>
    <xdr:sp macro="" textlink="">
      <xdr:nvSpPr>
        <xdr:cNvPr id="430" name="楕円 429">
          <a:extLst>
            <a:ext uri="{FF2B5EF4-FFF2-40B4-BE49-F238E27FC236}">
              <a16:creationId xmlns:a16="http://schemas.microsoft.com/office/drawing/2014/main" id="{71634286-9775-4E40-BFD3-70830660E4CE}"/>
            </a:ext>
          </a:extLst>
        </xdr:cNvPr>
        <xdr:cNvSpPr/>
      </xdr:nvSpPr>
      <xdr:spPr>
        <a:xfrm>
          <a:off x="14649450" y="59639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106697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8FBCE7F6-2FB7-4A82-849E-61E400ADBDDD}"/>
            </a:ext>
          </a:extLst>
        </xdr:cNvPr>
        <xdr:cNvSpPr txBox="1"/>
      </xdr:nvSpPr>
      <xdr:spPr>
        <a:xfrm>
          <a:off x="14735175"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41402</xdr:rowOff>
    </xdr:from>
    <xdr:to>
      <xdr:col>81</xdr:col>
      <xdr:colOff>101600</xdr:colOff>
      <xdr:row>37</xdr:row>
      <xdr:rowOff>143002</xdr:rowOff>
    </xdr:to>
    <xdr:sp macro="" textlink="">
      <xdr:nvSpPr>
        <xdr:cNvPr id="432" name="楕円 431">
          <a:extLst>
            <a:ext uri="{FF2B5EF4-FFF2-40B4-BE49-F238E27FC236}">
              <a16:creationId xmlns:a16="http://schemas.microsoft.com/office/drawing/2014/main" id="{5EEB4F64-0135-47E2-A003-24A84AEA8EDC}"/>
            </a:ext>
          </a:extLst>
        </xdr:cNvPr>
        <xdr:cNvSpPr/>
      </xdr:nvSpPr>
      <xdr:spPr>
        <a:xfrm>
          <a:off x="13887450" y="60453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xdr:rowOff>
    </xdr:from>
    <xdr:to>
      <xdr:col>85</xdr:col>
      <xdr:colOff>127000</xdr:colOff>
      <xdr:row>37</xdr:row>
      <xdr:rowOff>92202</xdr:rowOff>
    </xdr:to>
    <xdr:cxnSp macro="">
      <xdr:nvCxnSpPr>
        <xdr:cNvPr id="433" name="直線コネクタ 432">
          <a:extLst>
            <a:ext uri="{FF2B5EF4-FFF2-40B4-BE49-F238E27FC236}">
              <a16:creationId xmlns:a16="http://schemas.microsoft.com/office/drawing/2014/main" id="{595C62E1-AA60-44B4-94A8-C7331DB63AEB}"/>
            </a:ext>
          </a:extLst>
        </xdr:cNvPr>
        <xdr:cNvCxnSpPr/>
      </xdr:nvCxnSpPr>
      <xdr:spPr>
        <a:xfrm flipV="1">
          <a:off x="13935075" y="6011545"/>
          <a:ext cx="762000" cy="8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87122</xdr:rowOff>
    </xdr:from>
    <xdr:to>
      <xdr:col>76</xdr:col>
      <xdr:colOff>165100</xdr:colOff>
      <xdr:row>38</xdr:row>
      <xdr:rowOff>17272</xdr:rowOff>
    </xdr:to>
    <xdr:sp macro="" textlink="">
      <xdr:nvSpPr>
        <xdr:cNvPr id="434" name="楕円 433">
          <a:extLst>
            <a:ext uri="{FF2B5EF4-FFF2-40B4-BE49-F238E27FC236}">
              <a16:creationId xmlns:a16="http://schemas.microsoft.com/office/drawing/2014/main" id="{D5ED9C06-7324-40D2-B97F-A56E818D5003}"/>
            </a:ext>
          </a:extLst>
        </xdr:cNvPr>
        <xdr:cNvSpPr/>
      </xdr:nvSpPr>
      <xdr:spPr>
        <a:xfrm>
          <a:off x="13096875" y="6084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92202</xdr:rowOff>
    </xdr:from>
    <xdr:to>
      <xdr:col>81</xdr:col>
      <xdr:colOff>50800</xdr:colOff>
      <xdr:row>37</xdr:row>
      <xdr:rowOff>137922</xdr:rowOff>
    </xdr:to>
    <xdr:cxnSp macro="">
      <xdr:nvCxnSpPr>
        <xdr:cNvPr id="435" name="直線コネクタ 434">
          <a:extLst>
            <a:ext uri="{FF2B5EF4-FFF2-40B4-BE49-F238E27FC236}">
              <a16:creationId xmlns:a16="http://schemas.microsoft.com/office/drawing/2014/main" id="{C23A30C1-E73B-4CC1-AA1E-D2D0283D11F0}"/>
            </a:ext>
          </a:extLst>
        </xdr:cNvPr>
        <xdr:cNvCxnSpPr/>
      </xdr:nvCxnSpPr>
      <xdr:spPr>
        <a:xfrm flipV="1">
          <a:off x="13144500" y="6092952"/>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32258</xdr:rowOff>
    </xdr:from>
    <xdr:to>
      <xdr:col>72</xdr:col>
      <xdr:colOff>38100</xdr:colOff>
      <xdr:row>37</xdr:row>
      <xdr:rowOff>133858</xdr:rowOff>
    </xdr:to>
    <xdr:sp macro="" textlink="">
      <xdr:nvSpPr>
        <xdr:cNvPr id="436" name="楕円 435">
          <a:extLst>
            <a:ext uri="{FF2B5EF4-FFF2-40B4-BE49-F238E27FC236}">
              <a16:creationId xmlns:a16="http://schemas.microsoft.com/office/drawing/2014/main" id="{717409CD-4387-4DF7-AD2F-BF52251D65CD}"/>
            </a:ext>
          </a:extLst>
        </xdr:cNvPr>
        <xdr:cNvSpPr/>
      </xdr:nvSpPr>
      <xdr:spPr>
        <a:xfrm>
          <a:off x="12296775" y="60298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83058</xdr:rowOff>
    </xdr:from>
    <xdr:to>
      <xdr:col>76</xdr:col>
      <xdr:colOff>114300</xdr:colOff>
      <xdr:row>37</xdr:row>
      <xdr:rowOff>137922</xdr:rowOff>
    </xdr:to>
    <xdr:cxnSp macro="">
      <xdr:nvCxnSpPr>
        <xdr:cNvPr id="437" name="直線コネクタ 436">
          <a:extLst>
            <a:ext uri="{FF2B5EF4-FFF2-40B4-BE49-F238E27FC236}">
              <a16:creationId xmlns:a16="http://schemas.microsoft.com/office/drawing/2014/main" id="{B098813B-650D-4317-B304-5C3E270E8462}"/>
            </a:ext>
          </a:extLst>
        </xdr:cNvPr>
        <xdr:cNvCxnSpPr/>
      </xdr:nvCxnSpPr>
      <xdr:spPr>
        <a:xfrm>
          <a:off x="12344400" y="6086983"/>
          <a:ext cx="8001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146558</xdr:rowOff>
    </xdr:from>
    <xdr:to>
      <xdr:col>67</xdr:col>
      <xdr:colOff>101600</xdr:colOff>
      <xdr:row>37</xdr:row>
      <xdr:rowOff>76708</xdr:rowOff>
    </xdr:to>
    <xdr:sp macro="" textlink="">
      <xdr:nvSpPr>
        <xdr:cNvPr id="438" name="楕円 437">
          <a:extLst>
            <a:ext uri="{FF2B5EF4-FFF2-40B4-BE49-F238E27FC236}">
              <a16:creationId xmlns:a16="http://schemas.microsoft.com/office/drawing/2014/main" id="{BB3CFD23-56D6-4056-921B-74886D539652}"/>
            </a:ext>
          </a:extLst>
        </xdr:cNvPr>
        <xdr:cNvSpPr/>
      </xdr:nvSpPr>
      <xdr:spPr>
        <a:xfrm>
          <a:off x="11487150" y="59822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25908</xdr:rowOff>
    </xdr:from>
    <xdr:to>
      <xdr:col>71</xdr:col>
      <xdr:colOff>177800</xdr:colOff>
      <xdr:row>37</xdr:row>
      <xdr:rowOff>83058</xdr:rowOff>
    </xdr:to>
    <xdr:cxnSp macro="">
      <xdr:nvCxnSpPr>
        <xdr:cNvPr id="439" name="直線コネクタ 438">
          <a:extLst>
            <a:ext uri="{FF2B5EF4-FFF2-40B4-BE49-F238E27FC236}">
              <a16:creationId xmlns:a16="http://schemas.microsoft.com/office/drawing/2014/main" id="{1656B18A-B9B3-46E1-AF1A-704744E003CF}"/>
            </a:ext>
          </a:extLst>
        </xdr:cNvPr>
        <xdr:cNvCxnSpPr/>
      </xdr:nvCxnSpPr>
      <xdr:spPr>
        <a:xfrm>
          <a:off x="11534775" y="6029833"/>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3B24504F-3061-41FE-97E1-2D70AC431EC2}"/>
            </a:ext>
          </a:extLst>
        </xdr:cNvPr>
        <xdr:cNvSpPr txBox="1"/>
      </xdr:nvSpPr>
      <xdr:spPr>
        <a:xfrm>
          <a:off x="13745219" y="5704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926369E8-2E94-4675-9365-A2BB6B4E7096}"/>
            </a:ext>
          </a:extLst>
        </xdr:cNvPr>
        <xdr:cNvSpPr txBox="1"/>
      </xdr:nvSpPr>
      <xdr:spPr>
        <a:xfrm>
          <a:off x="12964169"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EEF8521F-F6B9-494E-A95C-F410080FCE5E}"/>
            </a:ext>
          </a:extLst>
        </xdr:cNvPr>
        <xdr:cNvSpPr txBox="1"/>
      </xdr:nvSpPr>
      <xdr:spPr>
        <a:xfrm>
          <a:off x="12164069" y="563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E08F25F4-A85B-428F-86D2-AD12E83A8055}"/>
            </a:ext>
          </a:extLst>
        </xdr:cNvPr>
        <xdr:cNvSpPr txBox="1"/>
      </xdr:nvSpPr>
      <xdr:spPr>
        <a:xfrm>
          <a:off x="11354444" y="560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134129</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2E8A5374-121B-4D90-AFDC-8FF723A08099}"/>
            </a:ext>
          </a:extLst>
        </xdr:cNvPr>
        <xdr:cNvSpPr txBox="1"/>
      </xdr:nvSpPr>
      <xdr:spPr>
        <a:xfrm>
          <a:off x="13745219"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8399</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A36565C6-77C3-4CA3-8D84-1103C96494DF}"/>
            </a:ext>
          </a:extLst>
        </xdr:cNvPr>
        <xdr:cNvSpPr txBox="1"/>
      </xdr:nvSpPr>
      <xdr:spPr>
        <a:xfrm>
          <a:off x="12964169" y="6174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124985</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19D8EEA1-64B9-4DE4-B70E-19F01E1F2A82}"/>
            </a:ext>
          </a:extLst>
        </xdr:cNvPr>
        <xdr:cNvSpPr txBox="1"/>
      </xdr:nvSpPr>
      <xdr:spPr>
        <a:xfrm>
          <a:off x="12164069" y="612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67835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5180B786-9BC3-42C3-A8C2-0D4A678D55E2}"/>
            </a:ext>
          </a:extLst>
        </xdr:cNvPr>
        <xdr:cNvSpPr txBox="1"/>
      </xdr:nvSpPr>
      <xdr:spPr>
        <a:xfrm>
          <a:off x="11354444" y="6065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918013C3-F1C4-4AE1-A4D1-95D8F4B5FD6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B4328A48-B4B6-41B4-B418-B1675977C13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26DE83FA-5671-400D-AE0C-0F3A1B8F22E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C36FEAF7-297F-4366-A567-20CB5ECE393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90827AC1-F36A-4EA7-8B3A-55427181F61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CDD3689D-5563-4DF8-8556-25D66930977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BF5854B2-2FE3-4DCA-A3D5-8760F76C7C5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1CD18BAD-5D5E-41D7-8DFB-DBCA9A354AD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844B7779-B31E-4D59-B58F-8A26A51E059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C6A71E56-C806-481D-AA75-42EF726BC23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6C57B99F-3DAE-430E-A0F0-64FE6DD4EC8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5529C88F-7F1F-4258-A507-FCA26425DD27}"/>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304B8CFC-C86F-4275-B2C2-8AB89B4105ED}"/>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96C1BB9C-2683-4D8D-8F2C-EBA22A9A5527}"/>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2F69C7AD-6CD1-44FF-B6D1-453A0CED72B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91C7A826-75E9-41F0-982C-EF3BBAFC3CE3}"/>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C144865-BC9A-483A-BE5A-8DEB79BD3F9E}"/>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4767EAE-DDB5-449A-8621-C8F46D43B69A}"/>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FD7B7811-F5F6-4141-98AE-2FF8694125BF}"/>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AB8BBF32-3F39-4443-BCD2-A2DA5C877772}"/>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4FD3690F-9735-4CAC-AED9-2F746ABBE86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D4614571-07EB-463E-9BC0-3D9B03BE39F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C753D28C-25EE-483F-9692-18B9BE6A917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ACFFF374-F999-4EB3-868D-2600EDD347F6}"/>
            </a:ext>
          </a:extLst>
        </xdr:cNvPr>
        <xdr:cNvCxnSpPr/>
      </xdr:nvCxnSpPr>
      <xdr:spPr>
        <a:xfrm flipV="1">
          <a:off x="19954239" y="5436235"/>
          <a:ext cx="0" cy="1374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C2D81DE3-4AAA-4B53-9877-397A4980F756}"/>
            </a:ext>
          </a:extLst>
        </xdr:cNvPr>
        <xdr:cNvSpPr txBox="1"/>
      </xdr:nvSpPr>
      <xdr:spPr>
        <a:xfrm>
          <a:off x="19992975"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3DD38A4D-16E2-41D9-ADF0-4AAF17A24374}"/>
            </a:ext>
          </a:extLst>
        </xdr:cNvPr>
        <xdr:cNvCxnSpPr/>
      </xdr:nvCxnSpPr>
      <xdr:spPr>
        <a:xfrm>
          <a:off x="19878675" y="681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DFC4215B-4C32-48B5-839D-61CBCE7287EE}"/>
            </a:ext>
          </a:extLst>
        </xdr:cNvPr>
        <xdr:cNvSpPr txBox="1"/>
      </xdr:nvSpPr>
      <xdr:spPr>
        <a:xfrm>
          <a:off x="19992975" y="52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89A20E7C-9FD9-4AE2-B3E4-FAC06AC305FC}"/>
            </a:ext>
          </a:extLst>
        </xdr:cNvPr>
        <xdr:cNvCxnSpPr/>
      </xdr:nvCxnSpPr>
      <xdr:spPr>
        <a:xfrm>
          <a:off x="19878675" y="54362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D40CB936-1C32-49CB-A85C-5E7E95F02CCC}"/>
            </a:ext>
          </a:extLst>
        </xdr:cNvPr>
        <xdr:cNvSpPr txBox="1"/>
      </xdr:nvSpPr>
      <xdr:spPr>
        <a:xfrm>
          <a:off x="19992975" y="630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450164AC-88FA-4B75-9FE2-08B3C3E4D234}"/>
            </a:ext>
          </a:extLst>
        </xdr:cNvPr>
        <xdr:cNvSpPr/>
      </xdr:nvSpPr>
      <xdr:spPr>
        <a:xfrm>
          <a:off x="19897725"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BCA80949-AA44-4810-9086-8C60511B6159}"/>
            </a:ext>
          </a:extLst>
        </xdr:cNvPr>
        <xdr:cNvSpPr/>
      </xdr:nvSpPr>
      <xdr:spPr>
        <a:xfrm>
          <a:off x="191547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51359DEC-15F4-4997-9B3A-E33A973EB3B9}"/>
            </a:ext>
          </a:extLst>
        </xdr:cNvPr>
        <xdr:cNvSpPr/>
      </xdr:nvSpPr>
      <xdr:spPr>
        <a:xfrm>
          <a:off x="18345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87B22A8E-3BC4-403D-BAF6-4F489A0400AA}"/>
            </a:ext>
          </a:extLst>
        </xdr:cNvPr>
        <xdr:cNvSpPr/>
      </xdr:nvSpPr>
      <xdr:spPr>
        <a:xfrm>
          <a:off x="17554575" y="6306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DC1EC960-4B4D-4C72-BA30-4C24ECFD6F06}"/>
            </a:ext>
          </a:extLst>
        </xdr:cNvPr>
        <xdr:cNvSpPr/>
      </xdr:nvSpPr>
      <xdr:spPr>
        <a:xfrm>
          <a:off x="167544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F75BD25-3DB8-4548-83AA-0B33EABD1D0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3B2A676-104E-475D-AED4-015E2B20B9D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EAED202-F13D-40F3-A25A-3556172F3EF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F91549A-BD82-437C-842A-BA9E809879F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B0F66FF-51B9-408A-BE84-F96B18C590A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120650</xdr:rowOff>
    </xdr:from>
    <xdr:to>
      <xdr:col>116</xdr:col>
      <xdr:colOff>114300</xdr:colOff>
      <xdr:row>38</xdr:row>
      <xdr:rowOff>50800</xdr:rowOff>
    </xdr:to>
    <xdr:sp macro="" textlink="">
      <xdr:nvSpPr>
        <xdr:cNvPr id="487" name="楕円 486">
          <a:extLst>
            <a:ext uri="{FF2B5EF4-FFF2-40B4-BE49-F238E27FC236}">
              <a16:creationId xmlns:a16="http://schemas.microsoft.com/office/drawing/2014/main" id="{63D4D872-7A64-4E49-8813-8360CB46554B}"/>
            </a:ext>
          </a:extLst>
        </xdr:cNvPr>
        <xdr:cNvSpPr/>
      </xdr:nvSpPr>
      <xdr:spPr>
        <a:xfrm>
          <a:off x="19897725" y="61245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143527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66FD70FD-1C3C-419A-959E-D301BBFD415E}"/>
            </a:ext>
          </a:extLst>
        </xdr:cNvPr>
        <xdr:cNvSpPr txBox="1"/>
      </xdr:nvSpPr>
      <xdr:spPr>
        <a:xfrm>
          <a:off x="19992975"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128270</xdr:rowOff>
    </xdr:from>
    <xdr:to>
      <xdr:col>112</xdr:col>
      <xdr:colOff>38100</xdr:colOff>
      <xdr:row>38</xdr:row>
      <xdr:rowOff>58420</xdr:rowOff>
    </xdr:to>
    <xdr:sp macro="" textlink="">
      <xdr:nvSpPr>
        <xdr:cNvPr id="489" name="楕円 488">
          <a:extLst>
            <a:ext uri="{FF2B5EF4-FFF2-40B4-BE49-F238E27FC236}">
              <a16:creationId xmlns:a16="http://schemas.microsoft.com/office/drawing/2014/main" id="{A6B17EFA-B9D7-4835-884B-9F244199483C}"/>
            </a:ext>
          </a:extLst>
        </xdr:cNvPr>
        <xdr:cNvSpPr/>
      </xdr:nvSpPr>
      <xdr:spPr>
        <a:xfrm>
          <a:off x="19154775" y="6125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0</xdr:rowOff>
    </xdr:from>
    <xdr:to>
      <xdr:col>116</xdr:col>
      <xdr:colOff>63500</xdr:colOff>
      <xdr:row>38</xdr:row>
      <xdr:rowOff>7620</xdr:rowOff>
    </xdr:to>
    <xdr:cxnSp macro="">
      <xdr:nvCxnSpPr>
        <xdr:cNvPr id="490" name="直線コネクタ 489">
          <a:extLst>
            <a:ext uri="{FF2B5EF4-FFF2-40B4-BE49-F238E27FC236}">
              <a16:creationId xmlns:a16="http://schemas.microsoft.com/office/drawing/2014/main" id="{B1CF359F-2843-4F3B-B11B-8E120B80B104}"/>
            </a:ext>
          </a:extLst>
        </xdr:cNvPr>
        <xdr:cNvCxnSpPr/>
      </xdr:nvCxnSpPr>
      <xdr:spPr>
        <a:xfrm flipV="1">
          <a:off x="19202400" y="6162675"/>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158750</xdr:rowOff>
    </xdr:from>
    <xdr:to>
      <xdr:col>107</xdr:col>
      <xdr:colOff>101600</xdr:colOff>
      <xdr:row>38</xdr:row>
      <xdr:rowOff>88900</xdr:rowOff>
    </xdr:to>
    <xdr:sp macro="" textlink="">
      <xdr:nvSpPr>
        <xdr:cNvPr id="491" name="楕円 490">
          <a:extLst>
            <a:ext uri="{FF2B5EF4-FFF2-40B4-BE49-F238E27FC236}">
              <a16:creationId xmlns:a16="http://schemas.microsoft.com/office/drawing/2014/main" id="{2DA687F7-66E2-4D35-B112-B734238C0F6F}"/>
            </a:ext>
          </a:extLst>
        </xdr:cNvPr>
        <xdr:cNvSpPr/>
      </xdr:nvSpPr>
      <xdr:spPr>
        <a:xfrm>
          <a:off x="18345150" y="616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xdr:rowOff>
    </xdr:from>
    <xdr:to>
      <xdr:col>111</xdr:col>
      <xdr:colOff>177800</xdr:colOff>
      <xdr:row>38</xdr:row>
      <xdr:rowOff>38100</xdr:rowOff>
    </xdr:to>
    <xdr:cxnSp macro="">
      <xdr:nvCxnSpPr>
        <xdr:cNvPr id="492" name="直線コネクタ 491">
          <a:extLst>
            <a:ext uri="{FF2B5EF4-FFF2-40B4-BE49-F238E27FC236}">
              <a16:creationId xmlns:a16="http://schemas.microsoft.com/office/drawing/2014/main" id="{12188BDD-525B-4DD7-822A-04FE41F2589F}"/>
            </a:ext>
          </a:extLst>
        </xdr:cNvPr>
        <xdr:cNvCxnSpPr/>
      </xdr:nvCxnSpPr>
      <xdr:spPr>
        <a:xfrm flipV="1">
          <a:off x="18392775" y="617347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151130</xdr:rowOff>
    </xdr:from>
    <xdr:to>
      <xdr:col>102</xdr:col>
      <xdr:colOff>165100</xdr:colOff>
      <xdr:row>38</xdr:row>
      <xdr:rowOff>81280</xdr:rowOff>
    </xdr:to>
    <xdr:sp macro="" textlink="">
      <xdr:nvSpPr>
        <xdr:cNvPr id="493" name="楕円 492">
          <a:extLst>
            <a:ext uri="{FF2B5EF4-FFF2-40B4-BE49-F238E27FC236}">
              <a16:creationId xmlns:a16="http://schemas.microsoft.com/office/drawing/2014/main" id="{E9DB8634-7B45-4226-90C8-EA954F61BB0B}"/>
            </a:ext>
          </a:extLst>
        </xdr:cNvPr>
        <xdr:cNvSpPr/>
      </xdr:nvSpPr>
      <xdr:spPr>
        <a:xfrm>
          <a:off x="17554575" y="6151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30480</xdr:rowOff>
    </xdr:from>
    <xdr:to>
      <xdr:col>107</xdr:col>
      <xdr:colOff>50800</xdr:colOff>
      <xdr:row>38</xdr:row>
      <xdr:rowOff>38100</xdr:rowOff>
    </xdr:to>
    <xdr:cxnSp macro="">
      <xdr:nvCxnSpPr>
        <xdr:cNvPr id="494" name="直線コネクタ 493">
          <a:extLst>
            <a:ext uri="{FF2B5EF4-FFF2-40B4-BE49-F238E27FC236}">
              <a16:creationId xmlns:a16="http://schemas.microsoft.com/office/drawing/2014/main" id="{EA7202EA-E424-401F-B031-8BADBC44A2AB}"/>
            </a:ext>
          </a:extLst>
        </xdr:cNvPr>
        <xdr:cNvCxnSpPr/>
      </xdr:nvCxnSpPr>
      <xdr:spPr>
        <a:xfrm>
          <a:off x="17602200" y="618998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151130</xdr:rowOff>
    </xdr:from>
    <xdr:to>
      <xdr:col>98</xdr:col>
      <xdr:colOff>38100</xdr:colOff>
      <xdr:row>38</xdr:row>
      <xdr:rowOff>81280</xdr:rowOff>
    </xdr:to>
    <xdr:sp macro="" textlink="">
      <xdr:nvSpPr>
        <xdr:cNvPr id="495" name="楕円 494">
          <a:extLst>
            <a:ext uri="{FF2B5EF4-FFF2-40B4-BE49-F238E27FC236}">
              <a16:creationId xmlns:a16="http://schemas.microsoft.com/office/drawing/2014/main" id="{C2298845-A99D-4980-A47D-5782D2D01366}"/>
            </a:ext>
          </a:extLst>
        </xdr:cNvPr>
        <xdr:cNvSpPr/>
      </xdr:nvSpPr>
      <xdr:spPr>
        <a:xfrm>
          <a:off x="16754475" y="6151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30480</xdr:rowOff>
    </xdr:from>
    <xdr:to>
      <xdr:col>102</xdr:col>
      <xdr:colOff>114300</xdr:colOff>
      <xdr:row>38</xdr:row>
      <xdr:rowOff>30480</xdr:rowOff>
    </xdr:to>
    <xdr:cxnSp macro="">
      <xdr:nvCxnSpPr>
        <xdr:cNvPr id="496" name="直線コネクタ 495">
          <a:extLst>
            <a:ext uri="{FF2B5EF4-FFF2-40B4-BE49-F238E27FC236}">
              <a16:creationId xmlns:a16="http://schemas.microsoft.com/office/drawing/2014/main" id="{9C5C6BDF-8F88-4101-B9E2-0E60EC198CA1}"/>
            </a:ext>
          </a:extLst>
        </xdr:cNvPr>
        <xdr:cNvCxnSpPr/>
      </xdr:nvCxnSpPr>
      <xdr:spPr>
        <a:xfrm>
          <a:off x="16802100" y="61899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AC612654-0611-4BA5-B7FA-1027872FE97B}"/>
            </a:ext>
          </a:extLst>
        </xdr:cNvPr>
        <xdr:cNvSpPr txBox="1"/>
      </xdr:nvSpPr>
      <xdr:spPr>
        <a:xfrm>
          <a:off x="18983402"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5BDCB6E6-2D29-4235-84E7-FA93AF68D8CB}"/>
            </a:ext>
          </a:extLst>
        </xdr:cNvPr>
        <xdr:cNvSpPr txBox="1"/>
      </xdr:nvSpPr>
      <xdr:spPr>
        <a:xfrm>
          <a:off x="18183302"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1ECCBB72-B08E-46FE-9A83-ECECBF729B95}"/>
            </a:ext>
          </a:extLst>
        </xdr:cNvPr>
        <xdr:cNvSpPr txBox="1"/>
      </xdr:nvSpPr>
      <xdr:spPr>
        <a:xfrm>
          <a:off x="17383202" y="63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A27CF639-D696-4610-ACAD-7771E70D037F}"/>
            </a:ext>
          </a:extLst>
        </xdr:cNvPr>
        <xdr:cNvSpPr txBox="1"/>
      </xdr:nvSpPr>
      <xdr:spPr>
        <a:xfrm>
          <a:off x="16592627"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74947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29D2F735-F773-4A08-827E-6BCC8DB31D7A}"/>
            </a:ext>
          </a:extLst>
        </xdr:cNvPr>
        <xdr:cNvSpPr txBox="1"/>
      </xdr:nvSpPr>
      <xdr:spPr>
        <a:xfrm>
          <a:off x="18983402"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105427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967A8A4E-970D-4B4A-B7AE-3A450B64BC95}"/>
            </a:ext>
          </a:extLst>
        </xdr:cNvPr>
        <xdr:cNvSpPr txBox="1"/>
      </xdr:nvSpPr>
      <xdr:spPr>
        <a:xfrm>
          <a:off x="18183302" y="594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97807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985E0A1A-7DFD-45D8-A998-1456C98AFBA3}"/>
            </a:ext>
          </a:extLst>
        </xdr:cNvPr>
        <xdr:cNvSpPr txBox="1"/>
      </xdr:nvSpPr>
      <xdr:spPr>
        <a:xfrm>
          <a:off x="17383202"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97807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FFD041A0-CA76-4ADE-89C9-E22127903307}"/>
            </a:ext>
          </a:extLst>
        </xdr:cNvPr>
        <xdr:cNvSpPr txBox="1"/>
      </xdr:nvSpPr>
      <xdr:spPr>
        <a:xfrm>
          <a:off x="16592627"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D38DF15-1BA0-4680-87E7-FAAE75D4D4D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7498D47-DDCE-4B57-82F1-0A11F00CA5B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56DD95CE-11C6-4329-9833-E1D5C3FCEF8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E12546F3-4711-4A01-A8E9-413909FF63B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2C3DB87C-701D-4978-B1B0-9E46BE178DE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35EBB778-B5A3-4D90-9FBA-C9E86FAE887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98C6611-3174-47DE-AF65-5F80C5B7A9B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3D93DF2-93D2-41E6-9ECB-73BB28FC199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43BF39DE-62BB-4A9F-8288-66C8BBF4AE6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1A527DF-35F1-4115-A1DD-2535515EAE6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D00A8EF6-7106-4DDF-AFC4-51569549184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FE0F1930-9DF0-4B74-B1A8-FA7847BD832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D80B19F8-90D2-4274-9278-63DB84EF540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8C467F0-C804-4F3D-B04E-79C3F3A31C5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5A9937EA-EAE9-4FC6-8665-035FC119B8B3}"/>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C70856E4-2629-455C-B692-AF97181DA468}"/>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DD347CEB-8345-4A79-A3A3-0702BEAD43A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F6268C75-646F-4EF5-A338-984C8B92095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924E37D3-F136-4CBC-B7AC-D76E54856DDB}"/>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D1917148-DEAD-4FAC-A9E2-17CF77DCAD7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2C35E924-D649-4FE8-8580-618A7FF72ED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C7A6182E-704A-4D57-BF28-F270060F4E1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51D68830-63E7-4D96-83C3-9DC6B2A1922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4FD5C8C-0182-4DFE-8D6E-9CAB4FD7139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008BD325-BF0B-4064-B230-E41D762711D4}"/>
            </a:ext>
          </a:extLst>
        </xdr:cNvPr>
        <xdr:cNvCxnSpPr/>
      </xdr:nvCxnSpPr>
      <xdr:spPr>
        <a:xfrm flipV="1">
          <a:off x="14696439" y="9248140"/>
          <a:ext cx="0" cy="1009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F8B39794-1AD3-47B1-80A6-EBAD08507FA1}"/>
            </a:ext>
          </a:extLst>
        </xdr:cNvPr>
        <xdr:cNvSpPr txBox="1"/>
      </xdr:nvSpPr>
      <xdr:spPr>
        <a:xfrm>
          <a:off x="14735175" y="1025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C8E729CC-2F2E-41F1-AD06-AC4C2A8CBA25}"/>
            </a:ext>
          </a:extLst>
        </xdr:cNvPr>
        <xdr:cNvCxnSpPr/>
      </xdr:nvCxnSpPr>
      <xdr:spPr>
        <a:xfrm>
          <a:off x="14611350" y="10257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76A5AB92-F47D-44FC-91AE-128D42A52056}"/>
            </a:ext>
          </a:extLst>
        </xdr:cNvPr>
        <xdr:cNvSpPr txBox="1"/>
      </xdr:nvSpPr>
      <xdr:spPr>
        <a:xfrm>
          <a:off x="14735175" y="903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8A2E821A-A8C3-4716-83A8-6334C000311B}"/>
            </a:ext>
          </a:extLst>
        </xdr:cNvPr>
        <xdr:cNvCxnSpPr/>
      </xdr:nvCxnSpPr>
      <xdr:spPr>
        <a:xfrm>
          <a:off x="14611350" y="9248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AF47B0F-8DA1-44DA-8C04-35955D91617A}"/>
            </a:ext>
          </a:extLst>
        </xdr:cNvPr>
        <xdr:cNvSpPr txBox="1"/>
      </xdr:nvSpPr>
      <xdr:spPr>
        <a:xfrm>
          <a:off x="14735175" y="9695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A83AFD41-5AE8-46FA-8603-690B666E152B}"/>
            </a:ext>
          </a:extLst>
        </xdr:cNvPr>
        <xdr:cNvSpPr/>
      </xdr:nvSpPr>
      <xdr:spPr>
        <a:xfrm>
          <a:off x="14649450"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58722DD1-D487-4FAC-A156-EBEA795693BA}"/>
            </a:ext>
          </a:extLst>
        </xdr:cNvPr>
        <xdr:cNvSpPr/>
      </xdr:nvSpPr>
      <xdr:spPr>
        <a:xfrm>
          <a:off x="13887450" y="98298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EF50DF6D-FA60-4259-947D-57C90C1BA679}"/>
            </a:ext>
          </a:extLst>
        </xdr:cNvPr>
        <xdr:cNvSpPr/>
      </xdr:nvSpPr>
      <xdr:spPr>
        <a:xfrm>
          <a:off x="13096875" y="9810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41F18F22-D955-4BA7-A9CD-91B71D50589A}"/>
            </a:ext>
          </a:extLst>
        </xdr:cNvPr>
        <xdr:cNvSpPr/>
      </xdr:nvSpPr>
      <xdr:spPr>
        <a:xfrm>
          <a:off x="12296775" y="9799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555ACB63-E5FA-4C61-94B3-665A5D1C015B}"/>
            </a:ext>
          </a:extLst>
        </xdr:cNvPr>
        <xdr:cNvSpPr/>
      </xdr:nvSpPr>
      <xdr:spPr>
        <a:xfrm>
          <a:off x="11487150" y="9789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C6CAF77-F928-45F9-8032-F09AB912F75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59FA507-8692-4C08-9A83-2864B05DB6F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CB8F90B-6CC4-4A5B-B2BC-7D6EB7EF54C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6DF10BB-FE6D-4DE9-83CD-6AB10334D5E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D05E677-DD9D-4798-BAD5-508B6BEF9E4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57785</xdr:rowOff>
    </xdr:from>
    <xdr:to>
      <xdr:col>85</xdr:col>
      <xdr:colOff>177800</xdr:colOff>
      <xdr:row>61</xdr:row>
      <xdr:rowOff>159385</xdr:rowOff>
    </xdr:to>
    <xdr:sp macro="" textlink="">
      <xdr:nvSpPr>
        <xdr:cNvPr id="545" name="楕円 544">
          <a:extLst>
            <a:ext uri="{FF2B5EF4-FFF2-40B4-BE49-F238E27FC236}">
              <a16:creationId xmlns:a16="http://schemas.microsoft.com/office/drawing/2014/main" id="{44DC51C8-97E1-48F4-B8E4-D4D4CB78D742}"/>
            </a:ext>
          </a:extLst>
        </xdr:cNvPr>
        <xdr:cNvSpPr/>
      </xdr:nvSpPr>
      <xdr:spPr>
        <a:xfrm>
          <a:off x="14649450" y="99447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36212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7B8BB206-BB7B-48D9-AFEB-D3E9AAEC7768}"/>
            </a:ext>
          </a:extLst>
        </xdr:cNvPr>
        <xdr:cNvSpPr txBox="1"/>
      </xdr:nvSpPr>
      <xdr:spPr>
        <a:xfrm>
          <a:off x="14735175" y="992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25400</xdr:rowOff>
    </xdr:from>
    <xdr:to>
      <xdr:col>81</xdr:col>
      <xdr:colOff>101600</xdr:colOff>
      <xdr:row>61</xdr:row>
      <xdr:rowOff>127000</xdr:rowOff>
    </xdr:to>
    <xdr:sp macro="" textlink="">
      <xdr:nvSpPr>
        <xdr:cNvPr id="547" name="楕円 546">
          <a:extLst>
            <a:ext uri="{FF2B5EF4-FFF2-40B4-BE49-F238E27FC236}">
              <a16:creationId xmlns:a16="http://schemas.microsoft.com/office/drawing/2014/main" id="{16CFFAF2-131C-4D5A-AF70-6F139D9CD5E4}"/>
            </a:ext>
          </a:extLst>
        </xdr:cNvPr>
        <xdr:cNvSpPr/>
      </xdr:nvSpPr>
      <xdr:spPr>
        <a:xfrm>
          <a:off x="13887450" y="991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76200</xdr:rowOff>
    </xdr:from>
    <xdr:to>
      <xdr:col>85</xdr:col>
      <xdr:colOff>127000</xdr:colOff>
      <xdr:row>61</xdr:row>
      <xdr:rowOff>108585</xdr:rowOff>
    </xdr:to>
    <xdr:cxnSp macro="">
      <xdr:nvCxnSpPr>
        <xdr:cNvPr id="548" name="直線コネクタ 547">
          <a:extLst>
            <a:ext uri="{FF2B5EF4-FFF2-40B4-BE49-F238E27FC236}">
              <a16:creationId xmlns:a16="http://schemas.microsoft.com/office/drawing/2014/main" id="{C4A648ED-465F-48B1-8F18-72E25076D73E}"/>
            </a:ext>
          </a:extLst>
        </xdr:cNvPr>
        <xdr:cNvCxnSpPr/>
      </xdr:nvCxnSpPr>
      <xdr:spPr>
        <a:xfrm>
          <a:off x="13935075" y="9963150"/>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xdr:rowOff>
    </xdr:from>
    <xdr:to>
      <xdr:col>76</xdr:col>
      <xdr:colOff>165100</xdr:colOff>
      <xdr:row>61</xdr:row>
      <xdr:rowOff>104140</xdr:rowOff>
    </xdr:to>
    <xdr:sp macro="" textlink="">
      <xdr:nvSpPr>
        <xdr:cNvPr id="549" name="楕円 548">
          <a:extLst>
            <a:ext uri="{FF2B5EF4-FFF2-40B4-BE49-F238E27FC236}">
              <a16:creationId xmlns:a16="http://schemas.microsoft.com/office/drawing/2014/main" id="{351B2020-7A78-4963-A39F-F6C90874AF93}"/>
            </a:ext>
          </a:extLst>
        </xdr:cNvPr>
        <xdr:cNvSpPr/>
      </xdr:nvSpPr>
      <xdr:spPr>
        <a:xfrm>
          <a:off x="13096875" y="98894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53340</xdr:rowOff>
    </xdr:from>
    <xdr:to>
      <xdr:col>81</xdr:col>
      <xdr:colOff>50800</xdr:colOff>
      <xdr:row>61</xdr:row>
      <xdr:rowOff>76200</xdr:rowOff>
    </xdr:to>
    <xdr:cxnSp macro="">
      <xdr:nvCxnSpPr>
        <xdr:cNvPr id="550" name="直線コネクタ 549">
          <a:extLst>
            <a:ext uri="{FF2B5EF4-FFF2-40B4-BE49-F238E27FC236}">
              <a16:creationId xmlns:a16="http://schemas.microsoft.com/office/drawing/2014/main" id="{921A0F2B-34AC-4A64-B0DB-E478D8A7FFB2}"/>
            </a:ext>
          </a:extLst>
        </xdr:cNvPr>
        <xdr:cNvCxnSpPr/>
      </xdr:nvCxnSpPr>
      <xdr:spPr>
        <a:xfrm>
          <a:off x="13144500" y="993711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143510</xdr:rowOff>
    </xdr:from>
    <xdr:to>
      <xdr:col>72</xdr:col>
      <xdr:colOff>38100</xdr:colOff>
      <xdr:row>61</xdr:row>
      <xdr:rowOff>73660</xdr:rowOff>
    </xdr:to>
    <xdr:sp macro="" textlink="">
      <xdr:nvSpPr>
        <xdr:cNvPr id="551" name="楕円 550">
          <a:extLst>
            <a:ext uri="{FF2B5EF4-FFF2-40B4-BE49-F238E27FC236}">
              <a16:creationId xmlns:a16="http://schemas.microsoft.com/office/drawing/2014/main" id="{ABB2E33A-A60F-41EC-8991-84421706C5E7}"/>
            </a:ext>
          </a:extLst>
        </xdr:cNvPr>
        <xdr:cNvSpPr/>
      </xdr:nvSpPr>
      <xdr:spPr>
        <a:xfrm>
          <a:off x="12296775" y="9865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22860</xdr:rowOff>
    </xdr:from>
    <xdr:to>
      <xdr:col>76</xdr:col>
      <xdr:colOff>114300</xdr:colOff>
      <xdr:row>61</xdr:row>
      <xdr:rowOff>53340</xdr:rowOff>
    </xdr:to>
    <xdr:cxnSp macro="">
      <xdr:nvCxnSpPr>
        <xdr:cNvPr id="552" name="直線コネクタ 551">
          <a:extLst>
            <a:ext uri="{FF2B5EF4-FFF2-40B4-BE49-F238E27FC236}">
              <a16:creationId xmlns:a16="http://schemas.microsoft.com/office/drawing/2014/main" id="{3E8FD381-A343-4480-A3F9-AA5F976473BB}"/>
            </a:ext>
          </a:extLst>
        </xdr:cNvPr>
        <xdr:cNvCxnSpPr/>
      </xdr:nvCxnSpPr>
      <xdr:spPr>
        <a:xfrm>
          <a:off x="12344400" y="9912985"/>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107315</xdr:rowOff>
    </xdr:from>
    <xdr:to>
      <xdr:col>67</xdr:col>
      <xdr:colOff>101600</xdr:colOff>
      <xdr:row>61</xdr:row>
      <xdr:rowOff>37465</xdr:rowOff>
    </xdr:to>
    <xdr:sp macro="" textlink="">
      <xdr:nvSpPr>
        <xdr:cNvPr id="553" name="楕円 552">
          <a:extLst>
            <a:ext uri="{FF2B5EF4-FFF2-40B4-BE49-F238E27FC236}">
              <a16:creationId xmlns:a16="http://schemas.microsoft.com/office/drawing/2014/main" id="{FCC511D5-8A5D-43A1-9144-C3AD00024920}"/>
            </a:ext>
          </a:extLst>
        </xdr:cNvPr>
        <xdr:cNvSpPr/>
      </xdr:nvSpPr>
      <xdr:spPr>
        <a:xfrm>
          <a:off x="11487150" y="98291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158115</xdr:rowOff>
    </xdr:from>
    <xdr:to>
      <xdr:col>71</xdr:col>
      <xdr:colOff>177800</xdr:colOff>
      <xdr:row>61</xdr:row>
      <xdr:rowOff>22860</xdr:rowOff>
    </xdr:to>
    <xdr:cxnSp macro="">
      <xdr:nvCxnSpPr>
        <xdr:cNvPr id="554" name="直線コネクタ 553">
          <a:extLst>
            <a:ext uri="{FF2B5EF4-FFF2-40B4-BE49-F238E27FC236}">
              <a16:creationId xmlns:a16="http://schemas.microsoft.com/office/drawing/2014/main" id="{1161CF13-AE37-4529-8F92-EB532995EA29}"/>
            </a:ext>
          </a:extLst>
        </xdr:cNvPr>
        <xdr:cNvCxnSpPr/>
      </xdr:nvCxnSpPr>
      <xdr:spPr>
        <a:xfrm>
          <a:off x="11534775" y="9886315"/>
          <a:ext cx="80962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47A42E40-E1FC-454E-B3DD-5127932A633C}"/>
            </a:ext>
          </a:extLst>
        </xdr:cNvPr>
        <xdr:cNvSpPr txBox="1"/>
      </xdr:nvSpPr>
      <xdr:spPr>
        <a:xfrm>
          <a:off x="13745219" y="960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254C9CA7-BC59-4486-9FC7-52834F52FD65}"/>
            </a:ext>
          </a:extLst>
        </xdr:cNvPr>
        <xdr:cNvSpPr txBox="1"/>
      </xdr:nvSpPr>
      <xdr:spPr>
        <a:xfrm>
          <a:off x="12964169"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55D38679-EEAC-427A-826A-050797864667}"/>
            </a:ext>
          </a:extLst>
        </xdr:cNvPr>
        <xdr:cNvSpPr txBox="1"/>
      </xdr:nvSpPr>
      <xdr:spPr>
        <a:xfrm>
          <a:off x="12164069"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0AA5B5BC-FF2A-4804-8F99-4F0398E2D121}"/>
            </a:ext>
          </a:extLst>
        </xdr:cNvPr>
        <xdr:cNvSpPr txBox="1"/>
      </xdr:nvSpPr>
      <xdr:spPr>
        <a:xfrm>
          <a:off x="11354444"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118127</xdr:rowOff>
    </xdr:from>
    <xdr:ext cx="405111" cy="259045"/>
    <xdr:sp macro="" textlink="">
      <xdr:nvSpPr>
        <xdr:cNvPr id="559" name="n_1mainValue【学校施設】&#10;有形固定資産減価償却率">
          <a:extLst>
            <a:ext uri="{FF2B5EF4-FFF2-40B4-BE49-F238E27FC236}">
              <a16:creationId xmlns:a16="http://schemas.microsoft.com/office/drawing/2014/main" id="{227064D6-E913-489D-B21C-56399E214C60}"/>
            </a:ext>
          </a:extLst>
        </xdr:cNvPr>
        <xdr:cNvSpPr txBox="1"/>
      </xdr:nvSpPr>
      <xdr:spPr>
        <a:xfrm>
          <a:off x="13745219" y="1000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95267</xdr:rowOff>
    </xdr:from>
    <xdr:ext cx="405111" cy="259045"/>
    <xdr:sp macro="" textlink="">
      <xdr:nvSpPr>
        <xdr:cNvPr id="560" name="n_2mainValue【学校施設】&#10;有形固定資産減価償却率">
          <a:extLst>
            <a:ext uri="{FF2B5EF4-FFF2-40B4-BE49-F238E27FC236}">
              <a16:creationId xmlns:a16="http://schemas.microsoft.com/office/drawing/2014/main" id="{84190EE4-87BB-4018-A974-5B3843F38969}"/>
            </a:ext>
          </a:extLst>
        </xdr:cNvPr>
        <xdr:cNvSpPr txBox="1"/>
      </xdr:nvSpPr>
      <xdr:spPr>
        <a:xfrm>
          <a:off x="12964169"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64787</xdr:rowOff>
    </xdr:from>
    <xdr:ext cx="405111" cy="259045"/>
    <xdr:sp macro="" textlink="">
      <xdr:nvSpPr>
        <xdr:cNvPr id="561" name="n_3mainValue【学校施設】&#10;有形固定資産減価償却率">
          <a:extLst>
            <a:ext uri="{FF2B5EF4-FFF2-40B4-BE49-F238E27FC236}">
              <a16:creationId xmlns:a16="http://schemas.microsoft.com/office/drawing/2014/main" id="{C5F4FBAF-16ED-4AFA-BF3D-D7130D177DBB}"/>
            </a:ext>
          </a:extLst>
        </xdr:cNvPr>
        <xdr:cNvSpPr txBox="1"/>
      </xdr:nvSpPr>
      <xdr:spPr>
        <a:xfrm>
          <a:off x="12164069"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28592</xdr:rowOff>
    </xdr:from>
    <xdr:ext cx="405111" cy="259045"/>
    <xdr:sp macro="" textlink="">
      <xdr:nvSpPr>
        <xdr:cNvPr id="562" name="n_4mainValue【学校施設】&#10;有形固定資産減価償却率">
          <a:extLst>
            <a:ext uri="{FF2B5EF4-FFF2-40B4-BE49-F238E27FC236}">
              <a16:creationId xmlns:a16="http://schemas.microsoft.com/office/drawing/2014/main" id="{E2D40129-5473-4FFA-A83A-EEA670F230D2}"/>
            </a:ext>
          </a:extLst>
        </xdr:cNvPr>
        <xdr:cNvSpPr txBox="1"/>
      </xdr:nvSpPr>
      <xdr:spPr>
        <a:xfrm>
          <a:off x="113544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BD64549F-4F9F-4CB1-8EB7-809C73636D9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6615DDB-C8C0-46BC-BFCE-329C41FB609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305D3AEA-D2C4-46D7-A2A7-B182647E740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3974B76-2A7B-45F3-8DB7-ADAD420D6B9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3E83B6F4-14EE-455C-8EAF-91566CB33D5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062D7FE-6536-442C-8444-DC165622E29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8B98017-B005-4C09-9353-E8397A0811C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A089B04C-D4A7-42BE-917A-3F623C222E4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4B095A1-906F-42A7-9C89-4F6C77BB56B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F5EE2ED-93EE-445E-8462-0AAD1E171AB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3D64AAF8-4A22-45B7-8B5F-ABAF4DBCF6F8}"/>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0AD99C3E-FF11-4A17-9857-1A9056C0A9DC}"/>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E994B18B-CA15-473A-AFF2-A7EB1B296CB4}"/>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C740D944-AC5C-4CEF-B598-EDCAF4230830}"/>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1FD1D40B-0E89-49FB-83F8-CDF868D06DC4}"/>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537324E4-5C2B-4D11-8EA9-B3A466D5FB46}"/>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19D9A8CF-7525-4097-A231-41AFA9A1742F}"/>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666364F5-F23D-47B1-A936-ECF423E64B1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54FA6B7B-0AB0-4A71-B5D4-EBB522B75F93}"/>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FD7E93A5-E1C4-4853-A205-7A799095277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6BB50995-0110-4450-B41E-441C43D4A184}"/>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8ECA2535-8B76-4972-B4C4-2D1B0E047579}"/>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282D12FA-810F-461D-B48B-D8142E0DE90E}"/>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3EF3BC9-F7B1-41AA-B5A2-52D5C7C0383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EB6B687-E5A9-4900-A75C-C34D6DB7A12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976DDDD-3564-4883-BA2E-B0DA42F35397}"/>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EA4AF8EC-8306-4A63-8DA1-CE6F9BB2EAFE}"/>
            </a:ext>
          </a:extLst>
        </xdr:cNvPr>
        <xdr:cNvCxnSpPr/>
      </xdr:nvCxnSpPr>
      <xdr:spPr>
        <a:xfrm flipV="1">
          <a:off x="19954239" y="8913767"/>
          <a:ext cx="0" cy="1543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7F47F362-1984-4D0B-B2C2-43889493F96B}"/>
            </a:ext>
          </a:extLst>
        </xdr:cNvPr>
        <xdr:cNvSpPr txBox="1"/>
      </xdr:nvSpPr>
      <xdr:spPr>
        <a:xfrm>
          <a:off x="19992975" y="1046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118D5236-775B-4349-9BF2-BF48A9F58C15}"/>
            </a:ext>
          </a:extLst>
        </xdr:cNvPr>
        <xdr:cNvCxnSpPr/>
      </xdr:nvCxnSpPr>
      <xdr:spPr>
        <a:xfrm>
          <a:off x="19878675" y="104575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19C7493A-861E-4A6A-AB20-B88C22864661}"/>
            </a:ext>
          </a:extLst>
        </xdr:cNvPr>
        <xdr:cNvSpPr txBox="1"/>
      </xdr:nvSpPr>
      <xdr:spPr>
        <a:xfrm>
          <a:off x="19992975" y="870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EB08D465-C8C7-400A-98D2-4D836AF32E08}"/>
            </a:ext>
          </a:extLst>
        </xdr:cNvPr>
        <xdr:cNvCxnSpPr/>
      </xdr:nvCxnSpPr>
      <xdr:spPr>
        <a:xfrm>
          <a:off x="19878675" y="8913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6D5191A0-4575-4BAB-8437-88102AEC9C6B}"/>
            </a:ext>
          </a:extLst>
        </xdr:cNvPr>
        <xdr:cNvSpPr txBox="1"/>
      </xdr:nvSpPr>
      <xdr:spPr>
        <a:xfrm>
          <a:off x="19992975" y="994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5F406605-6396-4092-AB9E-C313DA36F3DE}"/>
            </a:ext>
          </a:extLst>
        </xdr:cNvPr>
        <xdr:cNvSpPr/>
      </xdr:nvSpPr>
      <xdr:spPr>
        <a:xfrm>
          <a:off x="19897725" y="99651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1DC79F99-E203-46C2-A163-DAC538B1837B}"/>
            </a:ext>
          </a:extLst>
        </xdr:cNvPr>
        <xdr:cNvSpPr/>
      </xdr:nvSpPr>
      <xdr:spPr>
        <a:xfrm>
          <a:off x="19154775" y="999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B1CFB305-51B3-436E-8BD4-33D9E477A78D}"/>
            </a:ext>
          </a:extLst>
        </xdr:cNvPr>
        <xdr:cNvSpPr/>
      </xdr:nvSpPr>
      <xdr:spPr>
        <a:xfrm>
          <a:off x="18345150" y="100032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6E682930-6355-4C0F-B338-EABEB5CF5F88}"/>
            </a:ext>
          </a:extLst>
        </xdr:cNvPr>
        <xdr:cNvSpPr/>
      </xdr:nvSpPr>
      <xdr:spPr>
        <a:xfrm>
          <a:off x="17554575" y="100173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559F1C78-DC91-4CD2-8CD8-E2BD183D3A1E}"/>
            </a:ext>
          </a:extLst>
        </xdr:cNvPr>
        <xdr:cNvSpPr/>
      </xdr:nvSpPr>
      <xdr:spPr>
        <a:xfrm>
          <a:off x="16754475" y="1003036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59EEFF3-685E-4A68-A50F-9C555AC90C0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B061B9A-08EC-4991-80F8-0995ACB6775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DAE4217-1707-4C2B-8EB5-F5244D8EC4B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EEF5DF8-FED7-434E-A85E-562EF769CC1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D1EE6F1-7A93-4DED-83BC-70BC96B37E7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90715</xdr:rowOff>
    </xdr:from>
    <xdr:to>
      <xdr:col>116</xdr:col>
      <xdr:colOff>114300</xdr:colOff>
      <xdr:row>59</xdr:row>
      <xdr:rowOff>20865</xdr:rowOff>
    </xdr:to>
    <xdr:sp macro="" textlink="">
      <xdr:nvSpPr>
        <xdr:cNvPr id="605" name="楕円 604">
          <a:extLst>
            <a:ext uri="{FF2B5EF4-FFF2-40B4-BE49-F238E27FC236}">
              <a16:creationId xmlns:a16="http://schemas.microsoft.com/office/drawing/2014/main" id="{A26E9E6A-07AB-4963-8764-2FB3FEAEA52F}"/>
            </a:ext>
          </a:extLst>
        </xdr:cNvPr>
        <xdr:cNvSpPr/>
      </xdr:nvSpPr>
      <xdr:spPr>
        <a:xfrm>
          <a:off x="19897725" y="94887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113592</xdr:rowOff>
    </xdr:from>
    <xdr:ext cx="469744" cy="259045"/>
    <xdr:sp macro="" textlink="">
      <xdr:nvSpPr>
        <xdr:cNvPr id="606" name="【学校施設】&#10;一人当たり面積該当値テキスト">
          <a:extLst>
            <a:ext uri="{FF2B5EF4-FFF2-40B4-BE49-F238E27FC236}">
              <a16:creationId xmlns:a16="http://schemas.microsoft.com/office/drawing/2014/main" id="{D3B5BA24-5ABE-4EE6-A12C-04D09C88C76E}"/>
            </a:ext>
          </a:extLst>
        </xdr:cNvPr>
        <xdr:cNvSpPr txBox="1"/>
      </xdr:nvSpPr>
      <xdr:spPr>
        <a:xfrm>
          <a:off x="19992975" y="935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111397</xdr:rowOff>
    </xdr:from>
    <xdr:to>
      <xdr:col>112</xdr:col>
      <xdr:colOff>38100</xdr:colOff>
      <xdr:row>59</xdr:row>
      <xdr:rowOff>41547</xdr:rowOff>
    </xdr:to>
    <xdr:sp macro="" textlink="">
      <xdr:nvSpPr>
        <xdr:cNvPr id="607" name="楕円 606">
          <a:extLst>
            <a:ext uri="{FF2B5EF4-FFF2-40B4-BE49-F238E27FC236}">
              <a16:creationId xmlns:a16="http://schemas.microsoft.com/office/drawing/2014/main" id="{725D486E-292E-41A8-AA00-EC5D56E76BF7}"/>
            </a:ext>
          </a:extLst>
        </xdr:cNvPr>
        <xdr:cNvSpPr/>
      </xdr:nvSpPr>
      <xdr:spPr>
        <a:xfrm>
          <a:off x="19154775" y="95125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141515</xdr:rowOff>
    </xdr:from>
    <xdr:to>
      <xdr:col>116</xdr:col>
      <xdr:colOff>63500</xdr:colOff>
      <xdr:row>58</xdr:row>
      <xdr:rowOff>162197</xdr:rowOff>
    </xdr:to>
    <xdr:cxnSp macro="">
      <xdr:nvCxnSpPr>
        <xdr:cNvPr id="608" name="直線コネクタ 607">
          <a:extLst>
            <a:ext uri="{FF2B5EF4-FFF2-40B4-BE49-F238E27FC236}">
              <a16:creationId xmlns:a16="http://schemas.microsoft.com/office/drawing/2014/main" id="{EA242191-75BE-4E4C-94EF-566F11BF37D7}"/>
            </a:ext>
          </a:extLst>
        </xdr:cNvPr>
        <xdr:cNvCxnSpPr/>
      </xdr:nvCxnSpPr>
      <xdr:spPr>
        <a:xfrm flipV="1">
          <a:off x="19202400" y="9545865"/>
          <a:ext cx="752475" cy="1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133169</xdr:rowOff>
    </xdr:from>
    <xdr:to>
      <xdr:col>107</xdr:col>
      <xdr:colOff>101600</xdr:colOff>
      <xdr:row>59</xdr:row>
      <xdr:rowOff>63319</xdr:rowOff>
    </xdr:to>
    <xdr:sp macro="" textlink="">
      <xdr:nvSpPr>
        <xdr:cNvPr id="609" name="楕円 608">
          <a:extLst>
            <a:ext uri="{FF2B5EF4-FFF2-40B4-BE49-F238E27FC236}">
              <a16:creationId xmlns:a16="http://schemas.microsoft.com/office/drawing/2014/main" id="{37DE2685-369C-4A9E-91C7-40687DB17360}"/>
            </a:ext>
          </a:extLst>
        </xdr:cNvPr>
        <xdr:cNvSpPr/>
      </xdr:nvSpPr>
      <xdr:spPr>
        <a:xfrm>
          <a:off x="18345150" y="95343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162197</xdr:rowOff>
    </xdr:from>
    <xdr:to>
      <xdr:col>111</xdr:col>
      <xdr:colOff>177800</xdr:colOff>
      <xdr:row>59</xdr:row>
      <xdr:rowOff>12519</xdr:rowOff>
    </xdr:to>
    <xdr:cxnSp macro="">
      <xdr:nvCxnSpPr>
        <xdr:cNvPr id="610" name="直線コネクタ 609">
          <a:extLst>
            <a:ext uri="{FF2B5EF4-FFF2-40B4-BE49-F238E27FC236}">
              <a16:creationId xmlns:a16="http://schemas.microsoft.com/office/drawing/2014/main" id="{46543185-4EB1-427E-A9B2-6222803B73E4}"/>
            </a:ext>
          </a:extLst>
        </xdr:cNvPr>
        <xdr:cNvCxnSpPr/>
      </xdr:nvCxnSpPr>
      <xdr:spPr>
        <a:xfrm flipV="1">
          <a:off x="18392775" y="9560197"/>
          <a:ext cx="809625"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158206</xdr:rowOff>
    </xdr:from>
    <xdr:to>
      <xdr:col>102</xdr:col>
      <xdr:colOff>165100</xdr:colOff>
      <xdr:row>59</xdr:row>
      <xdr:rowOff>88356</xdr:rowOff>
    </xdr:to>
    <xdr:sp macro="" textlink="">
      <xdr:nvSpPr>
        <xdr:cNvPr id="611" name="楕円 610">
          <a:extLst>
            <a:ext uri="{FF2B5EF4-FFF2-40B4-BE49-F238E27FC236}">
              <a16:creationId xmlns:a16="http://schemas.microsoft.com/office/drawing/2014/main" id="{25BD6604-2F31-445C-856E-88BA5C4517E0}"/>
            </a:ext>
          </a:extLst>
        </xdr:cNvPr>
        <xdr:cNvSpPr/>
      </xdr:nvSpPr>
      <xdr:spPr>
        <a:xfrm>
          <a:off x="17554575" y="956255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12519</xdr:rowOff>
    </xdr:from>
    <xdr:to>
      <xdr:col>107</xdr:col>
      <xdr:colOff>50800</xdr:colOff>
      <xdr:row>59</xdr:row>
      <xdr:rowOff>37556</xdr:rowOff>
    </xdr:to>
    <xdr:cxnSp macro="">
      <xdr:nvCxnSpPr>
        <xdr:cNvPr id="612" name="直線コネクタ 611">
          <a:extLst>
            <a:ext uri="{FF2B5EF4-FFF2-40B4-BE49-F238E27FC236}">
              <a16:creationId xmlns:a16="http://schemas.microsoft.com/office/drawing/2014/main" id="{436DDB04-6911-4778-96D0-8E1BC4DDDABF}"/>
            </a:ext>
          </a:extLst>
        </xdr:cNvPr>
        <xdr:cNvCxnSpPr/>
      </xdr:nvCxnSpPr>
      <xdr:spPr>
        <a:xfrm flipV="1">
          <a:off x="17602200" y="9572444"/>
          <a:ext cx="790575"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8527</xdr:rowOff>
    </xdr:from>
    <xdr:to>
      <xdr:col>98</xdr:col>
      <xdr:colOff>38100</xdr:colOff>
      <xdr:row>59</xdr:row>
      <xdr:rowOff>110127</xdr:rowOff>
    </xdr:to>
    <xdr:sp macro="" textlink="">
      <xdr:nvSpPr>
        <xdr:cNvPr id="613" name="楕円 612">
          <a:extLst>
            <a:ext uri="{FF2B5EF4-FFF2-40B4-BE49-F238E27FC236}">
              <a16:creationId xmlns:a16="http://schemas.microsoft.com/office/drawing/2014/main" id="{2B8F81A6-5F62-42B9-97F1-7DDD9BB2D6AD}"/>
            </a:ext>
          </a:extLst>
        </xdr:cNvPr>
        <xdr:cNvSpPr/>
      </xdr:nvSpPr>
      <xdr:spPr>
        <a:xfrm>
          <a:off x="16754475" y="95748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37556</xdr:rowOff>
    </xdr:from>
    <xdr:to>
      <xdr:col>102</xdr:col>
      <xdr:colOff>114300</xdr:colOff>
      <xdr:row>59</xdr:row>
      <xdr:rowOff>59327</xdr:rowOff>
    </xdr:to>
    <xdr:cxnSp macro="">
      <xdr:nvCxnSpPr>
        <xdr:cNvPr id="614" name="直線コネクタ 613">
          <a:extLst>
            <a:ext uri="{FF2B5EF4-FFF2-40B4-BE49-F238E27FC236}">
              <a16:creationId xmlns:a16="http://schemas.microsoft.com/office/drawing/2014/main" id="{8CAC51D1-E0B9-41D1-A725-4110044F3A07}"/>
            </a:ext>
          </a:extLst>
        </xdr:cNvPr>
        <xdr:cNvCxnSpPr/>
      </xdr:nvCxnSpPr>
      <xdr:spPr>
        <a:xfrm flipV="1">
          <a:off x="16802100" y="9600656"/>
          <a:ext cx="8001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A11CBB5D-F3FC-4751-BC71-82B44EA59E18}"/>
            </a:ext>
          </a:extLst>
        </xdr:cNvPr>
        <xdr:cNvSpPr txBox="1"/>
      </xdr:nvSpPr>
      <xdr:spPr>
        <a:xfrm>
          <a:off x="18983402" y="1007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B784D365-9EAA-4EF4-AB9F-18856E856A6C}"/>
            </a:ext>
          </a:extLst>
        </xdr:cNvPr>
        <xdr:cNvSpPr txBox="1"/>
      </xdr:nvSpPr>
      <xdr:spPr>
        <a:xfrm>
          <a:off x="18183302" y="1008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9F589328-AB3B-4765-8696-A4AE7D04B60C}"/>
            </a:ext>
          </a:extLst>
        </xdr:cNvPr>
        <xdr:cNvSpPr txBox="1"/>
      </xdr:nvSpPr>
      <xdr:spPr>
        <a:xfrm>
          <a:off x="17383202"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31A42DEF-C9C7-4811-BA5B-5ABBE2A460E7}"/>
            </a:ext>
          </a:extLst>
        </xdr:cNvPr>
        <xdr:cNvSpPr txBox="1"/>
      </xdr:nvSpPr>
      <xdr:spPr>
        <a:xfrm>
          <a:off x="16592627" y="1011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58074</xdr:rowOff>
    </xdr:from>
    <xdr:ext cx="469744" cy="259045"/>
    <xdr:sp macro="" textlink="">
      <xdr:nvSpPr>
        <xdr:cNvPr id="619" name="n_1mainValue【学校施設】&#10;一人当たり面積">
          <a:extLst>
            <a:ext uri="{FF2B5EF4-FFF2-40B4-BE49-F238E27FC236}">
              <a16:creationId xmlns:a16="http://schemas.microsoft.com/office/drawing/2014/main" id="{7FF2EB0B-AA56-4029-87E7-B9A0A69CBA60}"/>
            </a:ext>
          </a:extLst>
        </xdr:cNvPr>
        <xdr:cNvSpPr txBox="1"/>
      </xdr:nvSpPr>
      <xdr:spPr>
        <a:xfrm>
          <a:off x="18983402" y="929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79846</xdr:rowOff>
    </xdr:from>
    <xdr:ext cx="469744" cy="259045"/>
    <xdr:sp macro="" textlink="">
      <xdr:nvSpPr>
        <xdr:cNvPr id="620" name="n_2mainValue【学校施設】&#10;一人当たり面積">
          <a:extLst>
            <a:ext uri="{FF2B5EF4-FFF2-40B4-BE49-F238E27FC236}">
              <a16:creationId xmlns:a16="http://schemas.microsoft.com/office/drawing/2014/main" id="{1DBADF41-40F5-484D-94DB-5397D67B1EFA}"/>
            </a:ext>
          </a:extLst>
        </xdr:cNvPr>
        <xdr:cNvSpPr txBox="1"/>
      </xdr:nvSpPr>
      <xdr:spPr>
        <a:xfrm>
          <a:off x="18183302" y="932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104883</xdr:rowOff>
    </xdr:from>
    <xdr:ext cx="469744" cy="259045"/>
    <xdr:sp macro="" textlink="">
      <xdr:nvSpPr>
        <xdr:cNvPr id="621" name="n_3mainValue【学校施設】&#10;一人当たり面積">
          <a:extLst>
            <a:ext uri="{FF2B5EF4-FFF2-40B4-BE49-F238E27FC236}">
              <a16:creationId xmlns:a16="http://schemas.microsoft.com/office/drawing/2014/main" id="{1C11348B-DCA9-4110-A11D-DCDCD0CDCA1F}"/>
            </a:ext>
          </a:extLst>
        </xdr:cNvPr>
        <xdr:cNvSpPr txBox="1"/>
      </xdr:nvSpPr>
      <xdr:spPr>
        <a:xfrm>
          <a:off x="17383202" y="934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126654</xdr:rowOff>
    </xdr:from>
    <xdr:ext cx="469744" cy="259045"/>
    <xdr:sp macro="" textlink="">
      <xdr:nvSpPr>
        <xdr:cNvPr id="622" name="n_4mainValue【学校施設】&#10;一人当たり面積">
          <a:extLst>
            <a:ext uri="{FF2B5EF4-FFF2-40B4-BE49-F238E27FC236}">
              <a16:creationId xmlns:a16="http://schemas.microsoft.com/office/drawing/2014/main" id="{689C2026-4CAB-4BA3-9B36-4185D706266D}"/>
            </a:ext>
          </a:extLst>
        </xdr:cNvPr>
        <xdr:cNvSpPr txBox="1"/>
      </xdr:nvSpPr>
      <xdr:spPr>
        <a:xfrm>
          <a:off x="16592627" y="936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C6AF420-A48F-41A2-B932-12FC51C3221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C1AECA8-A9DA-4939-8195-D50DDCB4BA7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4FE4D46-0023-4820-881B-85CE28C9F68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B22156F-6137-4FCF-9E3C-8120312A88C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D0B0D0A-F235-4317-8F1E-03232693B1E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EFCCB35-B85F-4CE4-B377-204EDAA4429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FE0FCEC-F6E7-49C4-9212-BFEFFE38384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0157F21-E81A-423F-8A7F-8CB96F859A3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25F08A6F-CD93-4AC2-A5AF-7141DD50B21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8061247-BEA4-4371-8E28-A7EAC86182C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62E2144-7CFC-4313-9461-233BC551E7E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AB7F8523-B18F-4B56-8401-BD28A2F3023F}"/>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388C70F2-60AB-49B6-91AD-77043435615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367F58B-B9B5-42B6-A4FC-5929B54AA74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580070F-AE32-4388-981F-4760377AE0CB}"/>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66D3BF2-8B39-4DBB-9A6C-3223C897943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F2C721ED-B418-499B-AFED-CAD9A0B4E1D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7CD4AF8C-531B-495A-AD34-DFE72EDE8423}"/>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106C3A5-AB61-4F7F-B312-737DD584D0C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75691ED7-3766-4C34-99CE-F082562A76CC}"/>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CCDDF421-5DDE-431A-BEF5-2020B039D83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76D21CF2-0B20-4F92-848E-5485A95DBC7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70D6F85D-E676-4F65-B320-674770509332}"/>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34A17EDA-5994-4CE2-A12C-A03EC24D1AF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A7D48C7D-5119-4D6C-A206-62FA7AB09EAC}"/>
            </a:ext>
          </a:extLst>
        </xdr:cNvPr>
        <xdr:cNvCxnSpPr/>
      </xdr:nvCxnSpPr>
      <xdr:spPr>
        <a:xfrm flipV="1">
          <a:off x="14696439" y="12524739"/>
          <a:ext cx="0" cy="1524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6DAC356C-D3F0-49BD-AE13-A728CFC2FD35}"/>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F93D32C6-1506-4FED-80C9-EB8CEE971CE0}"/>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D9F3BEB6-6A01-4958-B059-32A1DC61B5D4}"/>
            </a:ext>
          </a:extLst>
        </xdr:cNvPr>
        <xdr:cNvSpPr txBox="1"/>
      </xdr:nvSpPr>
      <xdr:spPr>
        <a:xfrm>
          <a:off x="14735175" y="1231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C89A0A21-ABE9-40F4-8DDF-A30DCB07A4E1}"/>
            </a:ext>
          </a:extLst>
        </xdr:cNvPr>
        <xdr:cNvCxnSpPr/>
      </xdr:nvCxnSpPr>
      <xdr:spPr>
        <a:xfrm>
          <a:off x="14611350" y="1252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964ED541-BF22-4B88-BFF5-5B0BC1F59AF4}"/>
            </a:ext>
          </a:extLst>
        </xdr:cNvPr>
        <xdr:cNvSpPr txBox="1"/>
      </xdr:nvSpPr>
      <xdr:spPr>
        <a:xfrm>
          <a:off x="14735175" y="13269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C67AD3EC-183B-488A-B372-0B2D358CDFEE}"/>
            </a:ext>
          </a:extLst>
        </xdr:cNvPr>
        <xdr:cNvSpPr/>
      </xdr:nvSpPr>
      <xdr:spPr>
        <a:xfrm>
          <a:off x="14649450" y="132848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2102E30B-3B12-4DA6-A073-B556F7307203}"/>
            </a:ext>
          </a:extLst>
        </xdr:cNvPr>
        <xdr:cNvSpPr/>
      </xdr:nvSpPr>
      <xdr:spPr>
        <a:xfrm>
          <a:off x="13887450" y="1328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35FB9E42-264D-4EAD-AEF6-3A4CFEAB8C08}"/>
            </a:ext>
          </a:extLst>
        </xdr:cNvPr>
        <xdr:cNvSpPr/>
      </xdr:nvSpPr>
      <xdr:spPr>
        <a:xfrm>
          <a:off x="13096875" y="132784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7CD1C03C-6792-4CB9-90B0-3AF814DE10DD}"/>
            </a:ext>
          </a:extLst>
        </xdr:cNvPr>
        <xdr:cNvSpPr/>
      </xdr:nvSpPr>
      <xdr:spPr>
        <a:xfrm>
          <a:off x="12296775" y="13276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D0966786-3E42-410D-8E6F-D4F0A8379E8E}"/>
            </a:ext>
          </a:extLst>
        </xdr:cNvPr>
        <xdr:cNvSpPr/>
      </xdr:nvSpPr>
      <xdr:spPr>
        <a:xfrm>
          <a:off x="114871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676DE6A-2F05-44F3-A719-1A536856E1E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92669F2-F7BA-4682-B2E6-F47173FB2FC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6DE85FB-C10B-4CB8-9B6D-205EC2EA5E0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E8B9B5F-053F-489E-B6FD-91B14F14DDA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D21A702-D6C4-439C-A6AA-C28D7AA198F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23495</xdr:rowOff>
    </xdr:from>
    <xdr:to>
      <xdr:col>85</xdr:col>
      <xdr:colOff>177800</xdr:colOff>
      <xdr:row>79</xdr:row>
      <xdr:rowOff>125095</xdr:rowOff>
    </xdr:to>
    <xdr:sp macro="" textlink="">
      <xdr:nvSpPr>
        <xdr:cNvPr id="663" name="楕円 662">
          <a:extLst>
            <a:ext uri="{FF2B5EF4-FFF2-40B4-BE49-F238E27FC236}">
              <a16:creationId xmlns:a16="http://schemas.microsoft.com/office/drawing/2014/main" id="{0FCC23C1-17C7-4FAE-82FD-A8DA577E30F5}"/>
            </a:ext>
          </a:extLst>
        </xdr:cNvPr>
        <xdr:cNvSpPr/>
      </xdr:nvSpPr>
      <xdr:spPr>
        <a:xfrm>
          <a:off x="14649450" y="12828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46372</xdr:rowOff>
    </xdr:from>
    <xdr:ext cx="405111" cy="259045"/>
    <xdr:sp macro="" textlink="">
      <xdr:nvSpPr>
        <xdr:cNvPr id="664" name="【児童館】&#10;有形固定資産減価償却率該当値テキスト">
          <a:extLst>
            <a:ext uri="{FF2B5EF4-FFF2-40B4-BE49-F238E27FC236}">
              <a16:creationId xmlns:a16="http://schemas.microsoft.com/office/drawing/2014/main" id="{8E317B76-D67E-44C0-9206-400CC881B001}"/>
            </a:ext>
          </a:extLst>
        </xdr:cNvPr>
        <xdr:cNvSpPr txBox="1"/>
      </xdr:nvSpPr>
      <xdr:spPr>
        <a:xfrm>
          <a:off x="14735175" y="1268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141605</xdr:rowOff>
    </xdr:from>
    <xdr:to>
      <xdr:col>81</xdr:col>
      <xdr:colOff>101600</xdr:colOff>
      <xdr:row>79</xdr:row>
      <xdr:rowOff>71755</xdr:rowOff>
    </xdr:to>
    <xdr:sp macro="" textlink="">
      <xdr:nvSpPr>
        <xdr:cNvPr id="665" name="楕円 664">
          <a:extLst>
            <a:ext uri="{FF2B5EF4-FFF2-40B4-BE49-F238E27FC236}">
              <a16:creationId xmlns:a16="http://schemas.microsoft.com/office/drawing/2014/main" id="{221DBC2F-AF53-42F9-9925-908BDA971982}"/>
            </a:ext>
          </a:extLst>
        </xdr:cNvPr>
        <xdr:cNvSpPr/>
      </xdr:nvSpPr>
      <xdr:spPr>
        <a:xfrm>
          <a:off x="13887450" y="127844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20955</xdr:rowOff>
    </xdr:from>
    <xdr:to>
      <xdr:col>85</xdr:col>
      <xdr:colOff>127000</xdr:colOff>
      <xdr:row>79</xdr:row>
      <xdr:rowOff>74295</xdr:rowOff>
    </xdr:to>
    <xdr:cxnSp macro="">
      <xdr:nvCxnSpPr>
        <xdr:cNvPr id="666" name="直線コネクタ 665">
          <a:extLst>
            <a:ext uri="{FF2B5EF4-FFF2-40B4-BE49-F238E27FC236}">
              <a16:creationId xmlns:a16="http://schemas.microsoft.com/office/drawing/2014/main" id="{625B628A-C784-4430-80B5-041D3F71306D}"/>
            </a:ext>
          </a:extLst>
        </xdr:cNvPr>
        <xdr:cNvCxnSpPr/>
      </xdr:nvCxnSpPr>
      <xdr:spPr>
        <a:xfrm>
          <a:off x="13935075" y="12822555"/>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90170</xdr:rowOff>
    </xdr:from>
    <xdr:to>
      <xdr:col>76</xdr:col>
      <xdr:colOff>165100</xdr:colOff>
      <xdr:row>79</xdr:row>
      <xdr:rowOff>20320</xdr:rowOff>
    </xdr:to>
    <xdr:sp macro="" textlink="">
      <xdr:nvSpPr>
        <xdr:cNvPr id="667" name="楕円 666">
          <a:extLst>
            <a:ext uri="{FF2B5EF4-FFF2-40B4-BE49-F238E27FC236}">
              <a16:creationId xmlns:a16="http://schemas.microsoft.com/office/drawing/2014/main" id="{E563C335-CD3E-44F8-95BA-5E24EA2CB07D}"/>
            </a:ext>
          </a:extLst>
        </xdr:cNvPr>
        <xdr:cNvSpPr/>
      </xdr:nvSpPr>
      <xdr:spPr>
        <a:xfrm>
          <a:off x="13096875" y="12726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140970</xdr:rowOff>
    </xdr:from>
    <xdr:to>
      <xdr:col>81</xdr:col>
      <xdr:colOff>50800</xdr:colOff>
      <xdr:row>79</xdr:row>
      <xdr:rowOff>20955</xdr:rowOff>
    </xdr:to>
    <xdr:cxnSp macro="">
      <xdr:nvCxnSpPr>
        <xdr:cNvPr id="668" name="直線コネクタ 667">
          <a:extLst>
            <a:ext uri="{FF2B5EF4-FFF2-40B4-BE49-F238E27FC236}">
              <a16:creationId xmlns:a16="http://schemas.microsoft.com/office/drawing/2014/main" id="{D54B967E-FAA4-4998-B1F4-CC1C441FC769}"/>
            </a:ext>
          </a:extLst>
        </xdr:cNvPr>
        <xdr:cNvCxnSpPr/>
      </xdr:nvCxnSpPr>
      <xdr:spPr>
        <a:xfrm>
          <a:off x="13144500" y="12783820"/>
          <a:ext cx="7905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38736</xdr:rowOff>
    </xdr:from>
    <xdr:to>
      <xdr:col>72</xdr:col>
      <xdr:colOff>38100</xdr:colOff>
      <xdr:row>78</xdr:row>
      <xdr:rowOff>140336</xdr:rowOff>
    </xdr:to>
    <xdr:sp macro="" textlink="">
      <xdr:nvSpPr>
        <xdr:cNvPr id="669" name="楕円 668">
          <a:extLst>
            <a:ext uri="{FF2B5EF4-FFF2-40B4-BE49-F238E27FC236}">
              <a16:creationId xmlns:a16="http://schemas.microsoft.com/office/drawing/2014/main" id="{B3303DF2-C4F0-4AF2-AD68-DF51AAF83BCD}"/>
            </a:ext>
          </a:extLst>
        </xdr:cNvPr>
        <xdr:cNvSpPr/>
      </xdr:nvSpPr>
      <xdr:spPr>
        <a:xfrm>
          <a:off x="12296775" y="126784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89536</xdr:rowOff>
    </xdr:from>
    <xdr:to>
      <xdr:col>76</xdr:col>
      <xdr:colOff>114300</xdr:colOff>
      <xdr:row>78</xdr:row>
      <xdr:rowOff>140970</xdr:rowOff>
    </xdr:to>
    <xdr:cxnSp macro="">
      <xdr:nvCxnSpPr>
        <xdr:cNvPr id="670" name="直線コネクタ 669">
          <a:extLst>
            <a:ext uri="{FF2B5EF4-FFF2-40B4-BE49-F238E27FC236}">
              <a16:creationId xmlns:a16="http://schemas.microsoft.com/office/drawing/2014/main" id="{E70BDD20-C446-462B-B4A6-A9EFE65A6118}"/>
            </a:ext>
          </a:extLst>
        </xdr:cNvPr>
        <xdr:cNvCxnSpPr/>
      </xdr:nvCxnSpPr>
      <xdr:spPr>
        <a:xfrm>
          <a:off x="12344400" y="12726036"/>
          <a:ext cx="800100"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158750</xdr:rowOff>
    </xdr:from>
    <xdr:to>
      <xdr:col>67</xdr:col>
      <xdr:colOff>101600</xdr:colOff>
      <xdr:row>78</xdr:row>
      <xdr:rowOff>88900</xdr:rowOff>
    </xdr:to>
    <xdr:sp macro="" textlink="">
      <xdr:nvSpPr>
        <xdr:cNvPr id="671" name="楕円 670">
          <a:extLst>
            <a:ext uri="{FF2B5EF4-FFF2-40B4-BE49-F238E27FC236}">
              <a16:creationId xmlns:a16="http://schemas.microsoft.com/office/drawing/2014/main" id="{55211061-36BA-4D87-9E63-08721CD890CE}"/>
            </a:ext>
          </a:extLst>
        </xdr:cNvPr>
        <xdr:cNvSpPr/>
      </xdr:nvSpPr>
      <xdr:spPr>
        <a:xfrm>
          <a:off x="11487150" y="12639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38100</xdr:rowOff>
    </xdr:from>
    <xdr:to>
      <xdr:col>71</xdr:col>
      <xdr:colOff>177800</xdr:colOff>
      <xdr:row>78</xdr:row>
      <xdr:rowOff>89536</xdr:rowOff>
    </xdr:to>
    <xdr:cxnSp macro="">
      <xdr:nvCxnSpPr>
        <xdr:cNvPr id="672" name="直線コネクタ 671">
          <a:extLst>
            <a:ext uri="{FF2B5EF4-FFF2-40B4-BE49-F238E27FC236}">
              <a16:creationId xmlns:a16="http://schemas.microsoft.com/office/drawing/2014/main" id="{118C271D-B11F-46F6-84FD-3F1342FE0581}"/>
            </a:ext>
          </a:extLst>
        </xdr:cNvPr>
        <xdr:cNvCxnSpPr/>
      </xdr:nvCxnSpPr>
      <xdr:spPr>
        <a:xfrm>
          <a:off x="11534775" y="12677775"/>
          <a:ext cx="809625"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2244D882-FF95-4494-92E7-99BE9E97E58F}"/>
            </a:ext>
          </a:extLst>
        </xdr:cNvPr>
        <xdr:cNvSpPr txBox="1"/>
      </xdr:nvSpPr>
      <xdr:spPr>
        <a:xfrm>
          <a:off x="13745219"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4" name="n_2aveValue【児童館】&#10;有形固定資産減価償却率">
          <a:extLst>
            <a:ext uri="{FF2B5EF4-FFF2-40B4-BE49-F238E27FC236}">
              <a16:creationId xmlns:a16="http://schemas.microsoft.com/office/drawing/2014/main" id="{57396D15-78D9-4B00-A946-6A1521E4C49F}"/>
            </a:ext>
          </a:extLst>
        </xdr:cNvPr>
        <xdr:cNvSpPr txBox="1"/>
      </xdr:nvSpPr>
      <xdr:spPr>
        <a:xfrm>
          <a:off x="12964169"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5" name="n_3aveValue【児童館】&#10;有形固定資産減価償却率">
          <a:extLst>
            <a:ext uri="{FF2B5EF4-FFF2-40B4-BE49-F238E27FC236}">
              <a16:creationId xmlns:a16="http://schemas.microsoft.com/office/drawing/2014/main" id="{24073EB5-5D43-45B6-963A-028FCAC4D468}"/>
            </a:ext>
          </a:extLst>
        </xdr:cNvPr>
        <xdr:cNvSpPr txBox="1"/>
      </xdr:nvSpPr>
      <xdr:spPr>
        <a:xfrm>
          <a:off x="12164069"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0AC0CA79-420F-40BD-A890-27842DD7071F}"/>
            </a:ext>
          </a:extLst>
        </xdr:cNvPr>
        <xdr:cNvSpPr txBox="1"/>
      </xdr:nvSpPr>
      <xdr:spPr>
        <a:xfrm>
          <a:off x="113544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88282</xdr:rowOff>
    </xdr:from>
    <xdr:ext cx="405111" cy="259045"/>
    <xdr:sp macro="" textlink="">
      <xdr:nvSpPr>
        <xdr:cNvPr id="677" name="n_1mainValue【児童館】&#10;有形固定資産減価償却率">
          <a:extLst>
            <a:ext uri="{FF2B5EF4-FFF2-40B4-BE49-F238E27FC236}">
              <a16:creationId xmlns:a16="http://schemas.microsoft.com/office/drawing/2014/main" id="{ECF9C926-2E28-4E58-80EA-B0D2B2EF57BF}"/>
            </a:ext>
          </a:extLst>
        </xdr:cNvPr>
        <xdr:cNvSpPr txBox="1"/>
      </xdr:nvSpPr>
      <xdr:spPr>
        <a:xfrm>
          <a:off x="13745219" y="1256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36847</xdr:rowOff>
    </xdr:from>
    <xdr:ext cx="405111" cy="259045"/>
    <xdr:sp macro="" textlink="">
      <xdr:nvSpPr>
        <xdr:cNvPr id="678" name="n_2mainValue【児童館】&#10;有形固定資産減価償却率">
          <a:extLst>
            <a:ext uri="{FF2B5EF4-FFF2-40B4-BE49-F238E27FC236}">
              <a16:creationId xmlns:a16="http://schemas.microsoft.com/office/drawing/2014/main" id="{EB931975-DED6-4333-943D-3D217060E116}"/>
            </a:ext>
          </a:extLst>
        </xdr:cNvPr>
        <xdr:cNvSpPr txBox="1"/>
      </xdr:nvSpPr>
      <xdr:spPr>
        <a:xfrm>
          <a:off x="12964169" y="1251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156863</xdr:rowOff>
    </xdr:from>
    <xdr:ext cx="405111" cy="259045"/>
    <xdr:sp macro="" textlink="">
      <xdr:nvSpPr>
        <xdr:cNvPr id="679" name="n_3mainValue【児童館】&#10;有形固定資産減価償却率">
          <a:extLst>
            <a:ext uri="{FF2B5EF4-FFF2-40B4-BE49-F238E27FC236}">
              <a16:creationId xmlns:a16="http://schemas.microsoft.com/office/drawing/2014/main" id="{6723FB88-65A3-4C72-A8DB-1A20F63FD3F4}"/>
            </a:ext>
          </a:extLst>
        </xdr:cNvPr>
        <xdr:cNvSpPr txBox="1"/>
      </xdr:nvSpPr>
      <xdr:spPr>
        <a:xfrm>
          <a:off x="12164069" y="1247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105427</xdr:rowOff>
    </xdr:from>
    <xdr:ext cx="405111" cy="259045"/>
    <xdr:sp macro="" textlink="">
      <xdr:nvSpPr>
        <xdr:cNvPr id="680" name="n_4mainValue【児童館】&#10;有形固定資産減価償却率">
          <a:extLst>
            <a:ext uri="{FF2B5EF4-FFF2-40B4-BE49-F238E27FC236}">
              <a16:creationId xmlns:a16="http://schemas.microsoft.com/office/drawing/2014/main" id="{5B017FBD-686C-4C16-A894-2257B20EAD72}"/>
            </a:ext>
          </a:extLst>
        </xdr:cNvPr>
        <xdr:cNvSpPr txBox="1"/>
      </xdr:nvSpPr>
      <xdr:spPr>
        <a:xfrm>
          <a:off x="11354444"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22268AA2-11AE-4F8C-9DF2-A5F07C635EB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3EFE5480-8AB8-41B7-BF2B-376BF10E8B7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87E4BFDA-A506-4834-902F-AA4EA54783E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C1056A32-8720-478C-9DF1-E9FBAA91C82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96FA8EBA-37C4-4AF2-B96E-6886C15FF43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3C4FD806-C6C7-486C-82D9-D91ED98EECF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5FBAFDFC-D61A-4A18-9610-E4C55D0E51F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A3997CA9-73BF-4B60-8AC9-3F705DB10C8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622D964C-22F9-4E64-83BE-FFE78E609EE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D7D2E45-58CE-47F3-BD55-39C69C07EC5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8AD2E6DA-8391-47B6-BEA2-77C1AA71836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A173F48C-A221-4985-BF16-D255A3E02DF1}"/>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7C4B9CE9-F0D8-40C3-B9CA-4E5A2EA3D15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B1D171DB-6167-45EA-A436-6911E207F2BC}"/>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4AB3FA2F-A10C-4540-A385-EF4DFDC54D4E}"/>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44CB1177-9358-45B0-8D2A-441FB63CBDDF}"/>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5E6865CF-8614-4B87-B169-F6A77D93DC2D}"/>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A84616EA-894E-4CF7-874C-28C4BAD0FB78}"/>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B10E390B-3EBC-49A7-B8CF-AE5AD490B21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A92B4488-D448-45FC-8DBE-6D53039647C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7DA6D423-7293-4EDD-AD80-0CF93B087BC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F34C405C-C419-4D06-BF6D-81498C20DFDF}"/>
            </a:ext>
          </a:extLst>
        </xdr:cNvPr>
        <xdr:cNvCxnSpPr/>
      </xdr:nvCxnSpPr>
      <xdr:spPr>
        <a:xfrm flipV="1">
          <a:off x="19954239" y="12638405"/>
          <a:ext cx="0" cy="1308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CD173F59-5F9C-44CD-83BC-378EBCF4CB71}"/>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C9A228F1-AF1B-427F-9482-AE19F9BAF0DE}"/>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1DEA4B43-B443-4F0A-93FD-FAF868C5A924}"/>
            </a:ext>
          </a:extLst>
        </xdr:cNvPr>
        <xdr:cNvSpPr txBox="1"/>
      </xdr:nvSpPr>
      <xdr:spPr>
        <a:xfrm>
          <a:off x="19992975" y="1242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6D471547-82B9-4F32-8C83-7EC3E4CABFCF}"/>
            </a:ext>
          </a:extLst>
        </xdr:cNvPr>
        <xdr:cNvCxnSpPr/>
      </xdr:nvCxnSpPr>
      <xdr:spPr>
        <a:xfrm>
          <a:off x="19878675" y="12638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28CB3163-5874-4CA5-83DA-0E81835460EA}"/>
            </a:ext>
          </a:extLst>
        </xdr:cNvPr>
        <xdr:cNvSpPr txBox="1"/>
      </xdr:nvSpPr>
      <xdr:spPr>
        <a:xfrm>
          <a:off x="19992975" y="13479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25F1AAB3-92D2-48EE-9259-694DA4B92E6B}"/>
            </a:ext>
          </a:extLst>
        </xdr:cNvPr>
        <xdr:cNvSpPr/>
      </xdr:nvSpPr>
      <xdr:spPr>
        <a:xfrm>
          <a:off x="19897725"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922EBD30-5714-4CF0-B0EB-E2A104969A07}"/>
            </a:ext>
          </a:extLst>
        </xdr:cNvPr>
        <xdr:cNvSpPr/>
      </xdr:nvSpPr>
      <xdr:spPr>
        <a:xfrm>
          <a:off x="19154775" y="136182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06F17AB3-8DDD-4F69-8AF4-3C9D8ECF1449}"/>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18D2D0A2-7CE1-4FDB-9A9F-849C9AD33124}"/>
            </a:ext>
          </a:extLst>
        </xdr:cNvPr>
        <xdr:cNvSpPr/>
      </xdr:nvSpPr>
      <xdr:spPr>
        <a:xfrm>
          <a:off x="17554575" y="13641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122B145E-566B-4404-8DD9-2585ECF74F76}"/>
            </a:ext>
          </a:extLst>
        </xdr:cNvPr>
        <xdr:cNvSpPr/>
      </xdr:nvSpPr>
      <xdr:spPr>
        <a:xfrm>
          <a:off x="167544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13515B88-374D-4160-90BE-277B56C0C13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98D86C79-7D7E-41E6-A4CC-283B26AE624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C5F82C9-C1E7-4400-ABA2-2A11A9F26AF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62B4202-3892-435C-A469-DFDDA18FC50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88BDEA7-82ED-4E94-AACF-7D173504EA7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18" name="楕円 717">
          <a:extLst>
            <a:ext uri="{FF2B5EF4-FFF2-40B4-BE49-F238E27FC236}">
              <a16:creationId xmlns:a16="http://schemas.microsoft.com/office/drawing/2014/main" id="{0D18707B-53AA-4982-9434-DCC9576DCB0B}"/>
            </a:ext>
          </a:extLst>
        </xdr:cNvPr>
        <xdr:cNvSpPr/>
      </xdr:nvSpPr>
      <xdr:spPr>
        <a:xfrm>
          <a:off x="19897725"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719" name="【児童館】&#10;一人当たり面積該当値テキスト">
          <a:extLst>
            <a:ext uri="{FF2B5EF4-FFF2-40B4-BE49-F238E27FC236}">
              <a16:creationId xmlns:a16="http://schemas.microsoft.com/office/drawing/2014/main" id="{284D37EB-1484-4244-94AA-77883A03625A}"/>
            </a:ext>
          </a:extLst>
        </xdr:cNvPr>
        <xdr:cNvSpPr txBox="1"/>
      </xdr:nvSpPr>
      <xdr:spPr>
        <a:xfrm>
          <a:off x="19992975"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20" name="楕円 719">
          <a:extLst>
            <a:ext uri="{FF2B5EF4-FFF2-40B4-BE49-F238E27FC236}">
              <a16:creationId xmlns:a16="http://schemas.microsoft.com/office/drawing/2014/main" id="{2689CB16-721C-4BFD-AB72-B8845A007387}"/>
            </a:ext>
          </a:extLst>
        </xdr:cNvPr>
        <xdr:cNvSpPr/>
      </xdr:nvSpPr>
      <xdr:spPr>
        <a:xfrm>
          <a:off x="19154775" y="1377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721" name="直線コネクタ 720">
          <a:extLst>
            <a:ext uri="{FF2B5EF4-FFF2-40B4-BE49-F238E27FC236}">
              <a16:creationId xmlns:a16="http://schemas.microsoft.com/office/drawing/2014/main" id="{08F5FDA3-DAA0-426A-94DE-A96ACE587AD0}"/>
            </a:ext>
          </a:extLst>
        </xdr:cNvPr>
        <xdr:cNvCxnSpPr/>
      </xdr:nvCxnSpPr>
      <xdr:spPr>
        <a:xfrm>
          <a:off x="19202400" y="1381950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722" name="楕円 721">
          <a:extLst>
            <a:ext uri="{FF2B5EF4-FFF2-40B4-BE49-F238E27FC236}">
              <a16:creationId xmlns:a16="http://schemas.microsoft.com/office/drawing/2014/main" id="{A8A250BD-6C2C-42DD-840E-34F1A9A41754}"/>
            </a:ext>
          </a:extLst>
        </xdr:cNvPr>
        <xdr:cNvSpPr/>
      </xdr:nvSpPr>
      <xdr:spPr>
        <a:xfrm>
          <a:off x="18345150"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723" name="直線コネクタ 722">
          <a:extLst>
            <a:ext uri="{FF2B5EF4-FFF2-40B4-BE49-F238E27FC236}">
              <a16:creationId xmlns:a16="http://schemas.microsoft.com/office/drawing/2014/main" id="{482D1F51-6613-4238-B795-741072C8DDA5}"/>
            </a:ext>
          </a:extLst>
        </xdr:cNvPr>
        <xdr:cNvCxnSpPr/>
      </xdr:nvCxnSpPr>
      <xdr:spPr>
        <a:xfrm>
          <a:off x="18392775" y="138195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724" name="楕円 723">
          <a:extLst>
            <a:ext uri="{FF2B5EF4-FFF2-40B4-BE49-F238E27FC236}">
              <a16:creationId xmlns:a16="http://schemas.microsoft.com/office/drawing/2014/main" id="{30BDB55C-8358-4562-A773-CAB45DBE2EFA}"/>
            </a:ext>
          </a:extLst>
        </xdr:cNvPr>
        <xdr:cNvSpPr/>
      </xdr:nvSpPr>
      <xdr:spPr>
        <a:xfrm>
          <a:off x="17554575" y="13794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72389</xdr:rowOff>
    </xdr:to>
    <xdr:cxnSp macro="">
      <xdr:nvCxnSpPr>
        <xdr:cNvPr id="725" name="直線コネクタ 724">
          <a:extLst>
            <a:ext uri="{FF2B5EF4-FFF2-40B4-BE49-F238E27FC236}">
              <a16:creationId xmlns:a16="http://schemas.microsoft.com/office/drawing/2014/main" id="{BA183005-F218-4DEF-9628-51BC0221DA83}"/>
            </a:ext>
          </a:extLst>
        </xdr:cNvPr>
        <xdr:cNvCxnSpPr/>
      </xdr:nvCxnSpPr>
      <xdr:spPr>
        <a:xfrm flipV="1">
          <a:off x="17602200" y="13819505"/>
          <a:ext cx="7905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6" name="楕円 725">
          <a:extLst>
            <a:ext uri="{FF2B5EF4-FFF2-40B4-BE49-F238E27FC236}">
              <a16:creationId xmlns:a16="http://schemas.microsoft.com/office/drawing/2014/main" id="{743F68B9-72A2-4E2A-9C2D-34AA814C2925}"/>
            </a:ext>
          </a:extLst>
        </xdr:cNvPr>
        <xdr:cNvSpPr/>
      </xdr:nvSpPr>
      <xdr:spPr>
        <a:xfrm>
          <a:off x="16754475" y="13794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727" name="直線コネクタ 726">
          <a:extLst>
            <a:ext uri="{FF2B5EF4-FFF2-40B4-BE49-F238E27FC236}">
              <a16:creationId xmlns:a16="http://schemas.microsoft.com/office/drawing/2014/main" id="{BC6D189B-7062-4AEA-85B0-BE7D615ABB89}"/>
            </a:ext>
          </a:extLst>
        </xdr:cNvPr>
        <xdr:cNvCxnSpPr/>
      </xdr:nvCxnSpPr>
      <xdr:spPr>
        <a:xfrm>
          <a:off x="16802100" y="138423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DEF55734-63E0-492A-9A3A-61FF0B5F28AE}"/>
            </a:ext>
          </a:extLst>
        </xdr:cNvPr>
        <xdr:cNvSpPr txBox="1"/>
      </xdr:nvSpPr>
      <xdr:spPr>
        <a:xfrm>
          <a:off x="189834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1E2F7D78-5CA0-4B28-B8F1-A58F39961CAC}"/>
            </a:ext>
          </a:extLst>
        </xdr:cNvPr>
        <xdr:cNvSpPr txBox="1"/>
      </xdr:nvSpPr>
      <xdr:spPr>
        <a:xfrm>
          <a:off x="181833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1B1072B7-015E-4BAA-BFD8-473F8376C3A4}"/>
            </a:ext>
          </a:extLst>
        </xdr:cNvPr>
        <xdr:cNvSpPr txBox="1"/>
      </xdr:nvSpPr>
      <xdr:spPr>
        <a:xfrm>
          <a:off x="173832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D4739735-7137-4496-B4F3-44886CAAFA24}"/>
            </a:ext>
          </a:extLst>
        </xdr:cNvPr>
        <xdr:cNvSpPr txBox="1"/>
      </xdr:nvSpPr>
      <xdr:spPr>
        <a:xfrm>
          <a:off x="16592627" y="13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732" name="n_1mainValue【児童館】&#10;一人当たり面積">
          <a:extLst>
            <a:ext uri="{FF2B5EF4-FFF2-40B4-BE49-F238E27FC236}">
              <a16:creationId xmlns:a16="http://schemas.microsoft.com/office/drawing/2014/main" id="{E21A921C-C946-404A-A49F-39E374517BEF}"/>
            </a:ext>
          </a:extLst>
        </xdr:cNvPr>
        <xdr:cNvSpPr txBox="1"/>
      </xdr:nvSpPr>
      <xdr:spPr>
        <a:xfrm>
          <a:off x="189834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3" name="n_2mainValue【児童館】&#10;一人当たり面積">
          <a:extLst>
            <a:ext uri="{FF2B5EF4-FFF2-40B4-BE49-F238E27FC236}">
              <a16:creationId xmlns:a16="http://schemas.microsoft.com/office/drawing/2014/main" id="{7F22DF24-44FD-4440-BCAB-71E4A3184F08}"/>
            </a:ext>
          </a:extLst>
        </xdr:cNvPr>
        <xdr:cNvSpPr txBox="1"/>
      </xdr:nvSpPr>
      <xdr:spPr>
        <a:xfrm>
          <a:off x="181833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734" name="n_3mainValue【児童館】&#10;一人当たり面積">
          <a:extLst>
            <a:ext uri="{FF2B5EF4-FFF2-40B4-BE49-F238E27FC236}">
              <a16:creationId xmlns:a16="http://schemas.microsoft.com/office/drawing/2014/main" id="{A1D02CD4-8257-4CE9-86C4-4B0688205DA1}"/>
            </a:ext>
          </a:extLst>
        </xdr:cNvPr>
        <xdr:cNvSpPr txBox="1"/>
      </xdr:nvSpPr>
      <xdr:spPr>
        <a:xfrm>
          <a:off x="17383202"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5" name="n_4mainValue【児童館】&#10;一人当たり面積">
          <a:extLst>
            <a:ext uri="{FF2B5EF4-FFF2-40B4-BE49-F238E27FC236}">
              <a16:creationId xmlns:a16="http://schemas.microsoft.com/office/drawing/2014/main" id="{042E9257-A8C3-4C77-9EAC-DA816522D43B}"/>
            </a:ext>
          </a:extLst>
        </xdr:cNvPr>
        <xdr:cNvSpPr txBox="1"/>
      </xdr:nvSpPr>
      <xdr:spPr>
        <a:xfrm>
          <a:off x="16592627"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84F96F15-5E84-4625-845B-0DDBC496531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B617B7A6-EB3E-4D17-981D-81D71059572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52C1C4AF-1924-4F26-AE34-57E3CB7BE5F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BB769183-1AD1-43E8-BA95-E11F7A846D6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5E59F345-F6C3-4898-BF27-B90EA92BC75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1A5E56E7-C369-4218-910D-7B9BC41F733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AB5F54E-CC79-492C-8DC5-7E7D2A47301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F2DD540C-5C2B-4B1F-B8F0-C49B92CC7D1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6A21EDD1-E2A3-4A23-BD83-F3D68116E73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90C9E47B-1DFE-4FCA-9F88-16DFC2EE4A0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3EC7160-29BE-46FC-9005-A60C9B419B1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7B412CF0-C774-4F0D-9324-8C33841B1815}"/>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59FF3338-1EAE-4178-B6ED-F6E4BAB87624}"/>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90AE2D46-7929-4A83-9D5E-D69BC84919AB}"/>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8A9D7C98-5FA1-40AC-A49E-545190098823}"/>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7CE0532A-91D9-46C8-8A8C-5EB63ADF7DDC}"/>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25661774-B872-4D4A-A3FB-2904E5CC3B89}"/>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30187A06-FDB0-4801-9EEF-C84355ACBBA9}"/>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5C0C3BE1-22F7-4052-8D47-044E04D306BC}"/>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2887E2DB-16D5-4CB8-A98A-6788C49A0A8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196B60B7-99FD-40E0-A33D-5F83D590A18F}"/>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6F6C4206-A756-4515-BDBE-6167FA84B04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DD8A3E0E-D2BF-46B4-BE88-3D6A2D1C5AA6}"/>
            </a:ext>
          </a:extLst>
        </xdr:cNvPr>
        <xdr:cNvCxnSpPr/>
      </xdr:nvCxnSpPr>
      <xdr:spPr>
        <a:xfrm flipV="1">
          <a:off x="14696439" y="1630451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C8F413CA-D312-4F5F-94FB-52BCA67C684C}"/>
            </a:ext>
          </a:extLst>
        </xdr:cNvPr>
        <xdr:cNvSpPr txBox="1"/>
      </xdr:nvSpPr>
      <xdr:spPr>
        <a:xfrm>
          <a:off x="14735175"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BD4E62FB-A8D0-4A48-8BE2-8FB5BF8BA5D4}"/>
            </a:ext>
          </a:extLst>
        </xdr:cNvPr>
        <xdr:cNvCxnSpPr/>
      </xdr:nvCxnSpPr>
      <xdr:spPr>
        <a:xfrm>
          <a:off x="14611350" y="1773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1407233D-EE3C-4DE4-A326-7CB9C093D428}"/>
            </a:ext>
          </a:extLst>
        </xdr:cNvPr>
        <xdr:cNvSpPr txBox="1"/>
      </xdr:nvSpPr>
      <xdr:spPr>
        <a:xfrm>
          <a:off x="14735175" y="1607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FA61789A-D652-4013-A368-54AC961B0452}"/>
            </a:ext>
          </a:extLst>
        </xdr:cNvPr>
        <xdr:cNvCxnSpPr/>
      </xdr:nvCxnSpPr>
      <xdr:spPr>
        <a:xfrm>
          <a:off x="14611350" y="163045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CD33370A-43D8-4146-8BF6-4DBD144A5B22}"/>
            </a:ext>
          </a:extLst>
        </xdr:cNvPr>
        <xdr:cNvSpPr txBox="1"/>
      </xdr:nvSpPr>
      <xdr:spPr>
        <a:xfrm>
          <a:off x="14735175" y="16620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D0B8BC95-E16D-4482-BF2D-6EE5CF5AEA8D}"/>
            </a:ext>
          </a:extLst>
        </xdr:cNvPr>
        <xdr:cNvSpPr/>
      </xdr:nvSpPr>
      <xdr:spPr>
        <a:xfrm>
          <a:off x="14649450" y="167758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7E2EFD99-FA2B-4C7C-B465-C159D01877F5}"/>
            </a:ext>
          </a:extLst>
        </xdr:cNvPr>
        <xdr:cNvSpPr/>
      </xdr:nvSpPr>
      <xdr:spPr>
        <a:xfrm>
          <a:off x="13887450" y="167575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9A0C3D57-01AE-47B0-8EB9-A9F8E927BB86}"/>
            </a:ext>
          </a:extLst>
        </xdr:cNvPr>
        <xdr:cNvSpPr/>
      </xdr:nvSpPr>
      <xdr:spPr>
        <a:xfrm>
          <a:off x="13096875" y="167191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A700D002-44C3-4E39-880E-BF47FAB406F2}"/>
            </a:ext>
          </a:extLst>
        </xdr:cNvPr>
        <xdr:cNvSpPr/>
      </xdr:nvSpPr>
      <xdr:spPr>
        <a:xfrm>
          <a:off x="12296775" y="16698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6DC50447-38E3-4A89-B3A4-F74FADFD40F8}"/>
            </a:ext>
          </a:extLst>
        </xdr:cNvPr>
        <xdr:cNvSpPr/>
      </xdr:nvSpPr>
      <xdr:spPr>
        <a:xfrm>
          <a:off x="11487150" y="166803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FBDA0BB-BD25-479E-BC73-27C1061DE9B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0840260-C5F1-4335-877D-35F57E84B77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A7F95EA-77D5-4B32-8082-ECE49BBDCFD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441AEED-818B-4558-9206-05F5D4BE566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C056C3C-EC7D-4B53-AE15-1676F163A24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774" name="楕円 773">
          <a:extLst>
            <a:ext uri="{FF2B5EF4-FFF2-40B4-BE49-F238E27FC236}">
              <a16:creationId xmlns:a16="http://schemas.microsoft.com/office/drawing/2014/main" id="{362529D7-6360-45F3-B678-84AE02B5713A}"/>
            </a:ext>
          </a:extLst>
        </xdr:cNvPr>
        <xdr:cNvSpPr/>
      </xdr:nvSpPr>
      <xdr:spPr>
        <a:xfrm>
          <a:off x="14649450" y="169555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131842</xdr:rowOff>
    </xdr:from>
    <xdr:ext cx="405111" cy="259045"/>
    <xdr:sp macro="" textlink="">
      <xdr:nvSpPr>
        <xdr:cNvPr id="775" name="【公民館】&#10;有形固定資産減価償却率該当値テキスト">
          <a:extLst>
            <a:ext uri="{FF2B5EF4-FFF2-40B4-BE49-F238E27FC236}">
              <a16:creationId xmlns:a16="http://schemas.microsoft.com/office/drawing/2014/main" id="{4E8C7A17-D686-4415-A2FB-CFE105D55AAE}"/>
            </a:ext>
          </a:extLst>
        </xdr:cNvPr>
        <xdr:cNvSpPr txBox="1"/>
      </xdr:nvSpPr>
      <xdr:spPr>
        <a:xfrm>
          <a:off x="14735175" y="16933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109982</xdr:rowOff>
    </xdr:from>
    <xdr:to>
      <xdr:col>81</xdr:col>
      <xdr:colOff>101600</xdr:colOff>
      <xdr:row>104</xdr:row>
      <xdr:rowOff>40132</xdr:rowOff>
    </xdr:to>
    <xdr:sp macro="" textlink="">
      <xdr:nvSpPr>
        <xdr:cNvPr id="776" name="楕円 775">
          <a:extLst>
            <a:ext uri="{FF2B5EF4-FFF2-40B4-BE49-F238E27FC236}">
              <a16:creationId xmlns:a16="http://schemas.microsoft.com/office/drawing/2014/main" id="{6880F31B-A5D8-4F1C-A48E-1DE203C72366}"/>
            </a:ext>
          </a:extLst>
        </xdr:cNvPr>
        <xdr:cNvSpPr/>
      </xdr:nvSpPr>
      <xdr:spPr>
        <a:xfrm>
          <a:off x="13887450" y="169089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160782</xdr:rowOff>
    </xdr:from>
    <xdr:to>
      <xdr:col>85</xdr:col>
      <xdr:colOff>127000</xdr:colOff>
      <xdr:row>104</xdr:row>
      <xdr:rowOff>32765</xdr:rowOff>
    </xdr:to>
    <xdr:cxnSp macro="">
      <xdr:nvCxnSpPr>
        <xdr:cNvPr id="777" name="直線コネクタ 776">
          <a:extLst>
            <a:ext uri="{FF2B5EF4-FFF2-40B4-BE49-F238E27FC236}">
              <a16:creationId xmlns:a16="http://schemas.microsoft.com/office/drawing/2014/main" id="{3D77D7EA-69B1-4EB0-91EB-B1A8E3F5F352}"/>
            </a:ext>
          </a:extLst>
        </xdr:cNvPr>
        <xdr:cNvCxnSpPr/>
      </xdr:nvCxnSpPr>
      <xdr:spPr>
        <a:xfrm>
          <a:off x="13935075" y="16966057"/>
          <a:ext cx="762000" cy="3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66548</xdr:rowOff>
    </xdr:from>
    <xdr:to>
      <xdr:col>76</xdr:col>
      <xdr:colOff>165100</xdr:colOff>
      <xdr:row>103</xdr:row>
      <xdr:rowOff>168148</xdr:rowOff>
    </xdr:to>
    <xdr:sp macro="" textlink="">
      <xdr:nvSpPr>
        <xdr:cNvPr id="778" name="楕円 777">
          <a:extLst>
            <a:ext uri="{FF2B5EF4-FFF2-40B4-BE49-F238E27FC236}">
              <a16:creationId xmlns:a16="http://schemas.microsoft.com/office/drawing/2014/main" id="{ABEB9F38-EC8D-4E42-9D63-2AD9B110771B}"/>
            </a:ext>
          </a:extLst>
        </xdr:cNvPr>
        <xdr:cNvSpPr/>
      </xdr:nvSpPr>
      <xdr:spPr>
        <a:xfrm>
          <a:off x="13096875" y="168718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117348</xdr:rowOff>
    </xdr:from>
    <xdr:to>
      <xdr:col>81</xdr:col>
      <xdr:colOff>50800</xdr:colOff>
      <xdr:row>103</xdr:row>
      <xdr:rowOff>160782</xdr:rowOff>
    </xdr:to>
    <xdr:cxnSp macro="">
      <xdr:nvCxnSpPr>
        <xdr:cNvPr id="779" name="直線コネクタ 778">
          <a:extLst>
            <a:ext uri="{FF2B5EF4-FFF2-40B4-BE49-F238E27FC236}">
              <a16:creationId xmlns:a16="http://schemas.microsoft.com/office/drawing/2014/main" id="{02F37B7E-F82B-4385-A75F-7314ADAB1FD3}"/>
            </a:ext>
          </a:extLst>
        </xdr:cNvPr>
        <xdr:cNvCxnSpPr/>
      </xdr:nvCxnSpPr>
      <xdr:spPr>
        <a:xfrm>
          <a:off x="13144500" y="16919448"/>
          <a:ext cx="7905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23113</xdr:rowOff>
    </xdr:from>
    <xdr:to>
      <xdr:col>72</xdr:col>
      <xdr:colOff>38100</xdr:colOff>
      <xdr:row>103</xdr:row>
      <xdr:rowOff>124713</xdr:rowOff>
    </xdr:to>
    <xdr:sp macro="" textlink="">
      <xdr:nvSpPr>
        <xdr:cNvPr id="780" name="楕円 779">
          <a:extLst>
            <a:ext uri="{FF2B5EF4-FFF2-40B4-BE49-F238E27FC236}">
              <a16:creationId xmlns:a16="http://schemas.microsoft.com/office/drawing/2014/main" id="{D82613C0-D22E-452F-8035-A93CB58D1433}"/>
            </a:ext>
          </a:extLst>
        </xdr:cNvPr>
        <xdr:cNvSpPr/>
      </xdr:nvSpPr>
      <xdr:spPr>
        <a:xfrm>
          <a:off x="12296775" y="168283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73913</xdr:rowOff>
    </xdr:from>
    <xdr:to>
      <xdr:col>76</xdr:col>
      <xdr:colOff>114300</xdr:colOff>
      <xdr:row>103</xdr:row>
      <xdr:rowOff>117348</xdr:rowOff>
    </xdr:to>
    <xdr:cxnSp macro="">
      <xdr:nvCxnSpPr>
        <xdr:cNvPr id="781" name="直線コネクタ 780">
          <a:extLst>
            <a:ext uri="{FF2B5EF4-FFF2-40B4-BE49-F238E27FC236}">
              <a16:creationId xmlns:a16="http://schemas.microsoft.com/office/drawing/2014/main" id="{36E3BCBA-3A85-4D5F-B477-E6AE251C6255}"/>
            </a:ext>
          </a:extLst>
        </xdr:cNvPr>
        <xdr:cNvCxnSpPr/>
      </xdr:nvCxnSpPr>
      <xdr:spPr>
        <a:xfrm>
          <a:off x="12344400" y="16876013"/>
          <a:ext cx="8001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167132</xdr:rowOff>
    </xdr:from>
    <xdr:to>
      <xdr:col>67</xdr:col>
      <xdr:colOff>101600</xdr:colOff>
      <xdr:row>103</xdr:row>
      <xdr:rowOff>97282</xdr:rowOff>
    </xdr:to>
    <xdr:sp macro="" textlink="">
      <xdr:nvSpPr>
        <xdr:cNvPr id="782" name="楕円 781">
          <a:extLst>
            <a:ext uri="{FF2B5EF4-FFF2-40B4-BE49-F238E27FC236}">
              <a16:creationId xmlns:a16="http://schemas.microsoft.com/office/drawing/2014/main" id="{BBE8B732-259B-497A-B964-C8B80FE01C1B}"/>
            </a:ext>
          </a:extLst>
        </xdr:cNvPr>
        <xdr:cNvSpPr/>
      </xdr:nvSpPr>
      <xdr:spPr>
        <a:xfrm>
          <a:off x="11487150" y="167946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46482</xdr:rowOff>
    </xdr:from>
    <xdr:to>
      <xdr:col>71</xdr:col>
      <xdr:colOff>177800</xdr:colOff>
      <xdr:row>103</xdr:row>
      <xdr:rowOff>73913</xdr:rowOff>
    </xdr:to>
    <xdr:cxnSp macro="">
      <xdr:nvCxnSpPr>
        <xdr:cNvPr id="783" name="直線コネクタ 782">
          <a:extLst>
            <a:ext uri="{FF2B5EF4-FFF2-40B4-BE49-F238E27FC236}">
              <a16:creationId xmlns:a16="http://schemas.microsoft.com/office/drawing/2014/main" id="{0978BBF1-7692-463C-96A6-E7582C7EEE2C}"/>
            </a:ext>
          </a:extLst>
        </xdr:cNvPr>
        <xdr:cNvCxnSpPr/>
      </xdr:nvCxnSpPr>
      <xdr:spPr>
        <a:xfrm>
          <a:off x="11534775" y="16851757"/>
          <a:ext cx="809625"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0F4FFA05-E3EF-4C52-A2F3-9948E6E6B65B}"/>
            </a:ext>
          </a:extLst>
        </xdr:cNvPr>
        <xdr:cNvSpPr txBox="1"/>
      </xdr:nvSpPr>
      <xdr:spPr>
        <a:xfrm>
          <a:off x="13745219" y="1652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6895623A-8F78-43CD-AA76-5A575DB56C79}"/>
            </a:ext>
          </a:extLst>
        </xdr:cNvPr>
        <xdr:cNvSpPr txBox="1"/>
      </xdr:nvSpPr>
      <xdr:spPr>
        <a:xfrm>
          <a:off x="12964169" y="1649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179B12F2-962C-47A5-ADA7-01B677469482}"/>
            </a:ext>
          </a:extLst>
        </xdr:cNvPr>
        <xdr:cNvSpPr txBox="1"/>
      </xdr:nvSpPr>
      <xdr:spPr>
        <a:xfrm>
          <a:off x="12164069"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F3A1744D-8493-403B-BA13-EA8BCB3A48A1}"/>
            </a:ext>
          </a:extLst>
        </xdr:cNvPr>
        <xdr:cNvSpPr txBox="1"/>
      </xdr:nvSpPr>
      <xdr:spPr>
        <a:xfrm>
          <a:off x="11354444" y="1645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31259</xdr:rowOff>
    </xdr:from>
    <xdr:ext cx="405111" cy="259045"/>
    <xdr:sp macro="" textlink="">
      <xdr:nvSpPr>
        <xdr:cNvPr id="788" name="n_1mainValue【公民館】&#10;有形固定資産減価償却率">
          <a:extLst>
            <a:ext uri="{FF2B5EF4-FFF2-40B4-BE49-F238E27FC236}">
              <a16:creationId xmlns:a16="http://schemas.microsoft.com/office/drawing/2014/main" id="{47E8B1DA-053A-456F-80AE-740C2F6E1608}"/>
            </a:ext>
          </a:extLst>
        </xdr:cNvPr>
        <xdr:cNvSpPr txBox="1"/>
      </xdr:nvSpPr>
      <xdr:spPr>
        <a:xfrm>
          <a:off x="13745219" y="1700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159275</xdr:rowOff>
    </xdr:from>
    <xdr:ext cx="405111" cy="259045"/>
    <xdr:sp macro="" textlink="">
      <xdr:nvSpPr>
        <xdr:cNvPr id="789" name="n_2mainValue【公民館】&#10;有形固定資産減価償却率">
          <a:extLst>
            <a:ext uri="{FF2B5EF4-FFF2-40B4-BE49-F238E27FC236}">
              <a16:creationId xmlns:a16="http://schemas.microsoft.com/office/drawing/2014/main" id="{4DBF40DE-850D-49D4-92CF-CC9CCC2DF492}"/>
            </a:ext>
          </a:extLst>
        </xdr:cNvPr>
        <xdr:cNvSpPr txBox="1"/>
      </xdr:nvSpPr>
      <xdr:spPr>
        <a:xfrm>
          <a:off x="12964169" y="1696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115840</xdr:rowOff>
    </xdr:from>
    <xdr:ext cx="405111" cy="259045"/>
    <xdr:sp macro="" textlink="">
      <xdr:nvSpPr>
        <xdr:cNvPr id="790" name="n_3mainValue【公民館】&#10;有形固定資産減価償却率">
          <a:extLst>
            <a:ext uri="{FF2B5EF4-FFF2-40B4-BE49-F238E27FC236}">
              <a16:creationId xmlns:a16="http://schemas.microsoft.com/office/drawing/2014/main" id="{A4898B19-227B-4CF9-BBEE-6EE4D7EA6C26}"/>
            </a:ext>
          </a:extLst>
        </xdr:cNvPr>
        <xdr:cNvSpPr txBox="1"/>
      </xdr:nvSpPr>
      <xdr:spPr>
        <a:xfrm>
          <a:off x="12164069" y="1691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88409</xdr:rowOff>
    </xdr:from>
    <xdr:ext cx="405111" cy="259045"/>
    <xdr:sp macro="" textlink="">
      <xdr:nvSpPr>
        <xdr:cNvPr id="791" name="n_4mainValue【公民館】&#10;有形固定資産減価償却率">
          <a:extLst>
            <a:ext uri="{FF2B5EF4-FFF2-40B4-BE49-F238E27FC236}">
              <a16:creationId xmlns:a16="http://schemas.microsoft.com/office/drawing/2014/main" id="{48039F05-7528-44E8-8F17-7809F7CCA1B1}"/>
            </a:ext>
          </a:extLst>
        </xdr:cNvPr>
        <xdr:cNvSpPr txBox="1"/>
      </xdr:nvSpPr>
      <xdr:spPr>
        <a:xfrm>
          <a:off x="11354444" y="1688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ADE17F31-911E-4A13-A05F-0D6B0071290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98C6A69-BB5D-4442-A938-C77194DAE5B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3AB059C8-5F2C-4AB1-8B2D-C35396B653C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AC5514D-4C0D-4EAA-B357-5DBBC4D3EF3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28A76C7F-ABA1-49B2-893C-32447C17749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FCC899AB-CE42-45EA-BE2E-CE55F1596CD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2D3E0805-76FA-4EDA-B918-EF72DA62C79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8B59229E-15B0-49C2-807B-DA31220528A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187BC8C-3CC4-421C-ACA6-92C687430C0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73E2BD73-A5C6-496D-B6C1-C0A1F54B861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4CB9E0AF-4A66-4F18-92F4-6D2D7BE0516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B648392B-D385-4F85-BDDC-7F9ADA2FF49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4DA5DE3A-4357-42B8-946F-D6FB084E3A8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E8A645ED-652B-4585-B24E-A9AEE9227B2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5D01DF18-B533-40BC-818D-B069DC5323F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35FA9C75-796E-44D0-805F-E368AD74ED5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FCFED01C-CB01-4EE5-B127-55EE17F274A9}"/>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97D6FAF9-6DBB-49CF-89E3-4EE21C5F99F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DE779DFE-D6BE-4AD4-A01F-C5C79A48A12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857991C2-E992-4DC8-A015-80096DAA7607}"/>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F37CE15C-C219-462C-88FB-AA5C74FC584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23371D66-E011-46D4-8C5A-81A8440E2E9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E69769A1-625C-4FA1-A0E6-26E1A32D2AD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74AEC292-7207-4206-9114-70AA6DC4832A}"/>
            </a:ext>
          </a:extLst>
        </xdr:cNvPr>
        <xdr:cNvCxnSpPr/>
      </xdr:nvCxnSpPr>
      <xdr:spPr>
        <a:xfrm flipV="1">
          <a:off x="19954239" y="1626044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49384C1E-62D2-4FAF-AF29-DDAC285192CF}"/>
            </a:ext>
          </a:extLst>
        </xdr:cNvPr>
        <xdr:cNvSpPr txBox="1"/>
      </xdr:nvSpPr>
      <xdr:spPr>
        <a:xfrm>
          <a:off x="19992975" y="1778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71908E86-568E-41E2-9B54-337B053D82D6}"/>
            </a:ext>
          </a:extLst>
        </xdr:cNvPr>
        <xdr:cNvCxnSpPr/>
      </xdr:nvCxnSpPr>
      <xdr:spPr>
        <a:xfrm>
          <a:off x="19878675" y="17773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5E609302-0BD4-4536-9B24-B614C80BB5FE}"/>
            </a:ext>
          </a:extLst>
        </xdr:cNvPr>
        <xdr:cNvSpPr txBox="1"/>
      </xdr:nvSpPr>
      <xdr:spPr>
        <a:xfrm>
          <a:off x="19992975" y="160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525BE440-F170-4498-954F-618A5D9779C4}"/>
            </a:ext>
          </a:extLst>
        </xdr:cNvPr>
        <xdr:cNvCxnSpPr/>
      </xdr:nvCxnSpPr>
      <xdr:spPr>
        <a:xfrm>
          <a:off x="19878675" y="16260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FD6FA175-B58C-4EA7-9DDE-A448F01826DC}"/>
            </a:ext>
          </a:extLst>
        </xdr:cNvPr>
        <xdr:cNvSpPr txBox="1"/>
      </xdr:nvSpPr>
      <xdr:spPr>
        <a:xfrm>
          <a:off x="19992975" y="17193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4CB32DD6-7A69-4CE3-BBA4-308E30A9729D}"/>
            </a:ext>
          </a:extLst>
        </xdr:cNvPr>
        <xdr:cNvSpPr/>
      </xdr:nvSpPr>
      <xdr:spPr>
        <a:xfrm>
          <a:off x="19897725"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77937769-7940-4BC5-961B-20E1E560CB2B}"/>
            </a:ext>
          </a:extLst>
        </xdr:cNvPr>
        <xdr:cNvSpPr/>
      </xdr:nvSpPr>
      <xdr:spPr>
        <a:xfrm>
          <a:off x="191547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EDA5652A-2669-4F7E-9B1F-33D887F27BA9}"/>
            </a:ext>
          </a:extLst>
        </xdr:cNvPr>
        <xdr:cNvSpPr/>
      </xdr:nvSpPr>
      <xdr:spPr>
        <a:xfrm>
          <a:off x="18345150"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767C9354-A2FB-4923-AD2D-6F17CF8C86B9}"/>
            </a:ext>
          </a:extLst>
        </xdr:cNvPr>
        <xdr:cNvSpPr/>
      </xdr:nvSpPr>
      <xdr:spPr>
        <a:xfrm>
          <a:off x="175545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0DD59F46-F6A7-42E8-9C08-12ADC0A6C06E}"/>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8CD173E-0DEC-4101-9EFF-EECD4240CA4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EDE2CAE-7A7C-4E42-863F-DE04F4A6C96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9B0631E-4F86-462E-80BC-D53DA3F6320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4999757-BFFA-4162-9B1C-908DB7BBF83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0730341-4C53-40FB-B986-6DDECD521D4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44450</xdr:rowOff>
    </xdr:from>
    <xdr:to>
      <xdr:col>116</xdr:col>
      <xdr:colOff>114300</xdr:colOff>
      <xdr:row>103</xdr:row>
      <xdr:rowOff>146050</xdr:rowOff>
    </xdr:to>
    <xdr:sp macro="" textlink="">
      <xdr:nvSpPr>
        <xdr:cNvPr id="831" name="楕円 830">
          <a:extLst>
            <a:ext uri="{FF2B5EF4-FFF2-40B4-BE49-F238E27FC236}">
              <a16:creationId xmlns:a16="http://schemas.microsoft.com/office/drawing/2014/main" id="{C734AFE4-A23A-4359-8DE1-FE859B54AC21}"/>
            </a:ext>
          </a:extLst>
        </xdr:cNvPr>
        <xdr:cNvSpPr/>
      </xdr:nvSpPr>
      <xdr:spPr>
        <a:xfrm>
          <a:off x="19897725" y="16849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67327</xdr:rowOff>
    </xdr:from>
    <xdr:ext cx="469744" cy="259045"/>
    <xdr:sp macro="" textlink="">
      <xdr:nvSpPr>
        <xdr:cNvPr id="832" name="【公民館】&#10;一人当たり面積該当値テキスト">
          <a:extLst>
            <a:ext uri="{FF2B5EF4-FFF2-40B4-BE49-F238E27FC236}">
              <a16:creationId xmlns:a16="http://schemas.microsoft.com/office/drawing/2014/main" id="{A26AB74F-1132-4213-A1D1-F453083D1BA1}"/>
            </a:ext>
          </a:extLst>
        </xdr:cNvPr>
        <xdr:cNvSpPr txBox="1"/>
      </xdr:nvSpPr>
      <xdr:spPr>
        <a:xfrm>
          <a:off x="19992975" y="166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52070</xdr:rowOff>
    </xdr:from>
    <xdr:to>
      <xdr:col>112</xdr:col>
      <xdr:colOff>38100</xdr:colOff>
      <xdr:row>103</xdr:row>
      <xdr:rowOff>153670</xdr:rowOff>
    </xdr:to>
    <xdr:sp macro="" textlink="">
      <xdr:nvSpPr>
        <xdr:cNvPr id="833" name="楕円 832">
          <a:extLst>
            <a:ext uri="{FF2B5EF4-FFF2-40B4-BE49-F238E27FC236}">
              <a16:creationId xmlns:a16="http://schemas.microsoft.com/office/drawing/2014/main" id="{934CF800-43AE-42EC-9867-E2B1A4B5D233}"/>
            </a:ext>
          </a:extLst>
        </xdr:cNvPr>
        <xdr:cNvSpPr/>
      </xdr:nvSpPr>
      <xdr:spPr>
        <a:xfrm>
          <a:off x="19154775" y="16850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95250</xdr:rowOff>
    </xdr:from>
    <xdr:to>
      <xdr:col>116</xdr:col>
      <xdr:colOff>63500</xdr:colOff>
      <xdr:row>103</xdr:row>
      <xdr:rowOff>102870</xdr:rowOff>
    </xdr:to>
    <xdr:cxnSp macro="">
      <xdr:nvCxnSpPr>
        <xdr:cNvPr id="834" name="直線コネクタ 833">
          <a:extLst>
            <a:ext uri="{FF2B5EF4-FFF2-40B4-BE49-F238E27FC236}">
              <a16:creationId xmlns:a16="http://schemas.microsoft.com/office/drawing/2014/main" id="{69C8F9FC-3768-42B0-9275-6CA2AA2E2E0A}"/>
            </a:ext>
          </a:extLst>
        </xdr:cNvPr>
        <xdr:cNvCxnSpPr/>
      </xdr:nvCxnSpPr>
      <xdr:spPr>
        <a:xfrm flipV="1">
          <a:off x="19202400" y="16897350"/>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67311</xdr:rowOff>
    </xdr:from>
    <xdr:to>
      <xdr:col>107</xdr:col>
      <xdr:colOff>101600</xdr:colOff>
      <xdr:row>103</xdr:row>
      <xdr:rowOff>168911</xdr:rowOff>
    </xdr:to>
    <xdr:sp macro="" textlink="">
      <xdr:nvSpPr>
        <xdr:cNvPr id="835" name="楕円 834">
          <a:extLst>
            <a:ext uri="{FF2B5EF4-FFF2-40B4-BE49-F238E27FC236}">
              <a16:creationId xmlns:a16="http://schemas.microsoft.com/office/drawing/2014/main" id="{9F4AD0B1-5032-40A4-9F72-ACD2D4E2F36F}"/>
            </a:ext>
          </a:extLst>
        </xdr:cNvPr>
        <xdr:cNvSpPr/>
      </xdr:nvSpPr>
      <xdr:spPr>
        <a:xfrm>
          <a:off x="18345150" y="16866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102870</xdr:rowOff>
    </xdr:from>
    <xdr:to>
      <xdr:col>111</xdr:col>
      <xdr:colOff>177800</xdr:colOff>
      <xdr:row>103</xdr:row>
      <xdr:rowOff>118111</xdr:rowOff>
    </xdr:to>
    <xdr:cxnSp macro="">
      <xdr:nvCxnSpPr>
        <xdr:cNvPr id="836" name="直線コネクタ 835">
          <a:extLst>
            <a:ext uri="{FF2B5EF4-FFF2-40B4-BE49-F238E27FC236}">
              <a16:creationId xmlns:a16="http://schemas.microsoft.com/office/drawing/2014/main" id="{CFA07BC4-5BF1-4A2E-9D4F-32853F3D8724}"/>
            </a:ext>
          </a:extLst>
        </xdr:cNvPr>
        <xdr:cNvCxnSpPr/>
      </xdr:nvCxnSpPr>
      <xdr:spPr>
        <a:xfrm flipV="1">
          <a:off x="18392775" y="16908145"/>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74930</xdr:rowOff>
    </xdr:from>
    <xdr:to>
      <xdr:col>102</xdr:col>
      <xdr:colOff>165100</xdr:colOff>
      <xdr:row>104</xdr:row>
      <xdr:rowOff>5080</xdr:rowOff>
    </xdr:to>
    <xdr:sp macro="" textlink="">
      <xdr:nvSpPr>
        <xdr:cNvPr id="837" name="楕円 836">
          <a:extLst>
            <a:ext uri="{FF2B5EF4-FFF2-40B4-BE49-F238E27FC236}">
              <a16:creationId xmlns:a16="http://schemas.microsoft.com/office/drawing/2014/main" id="{F21BF6F6-3063-457F-84A9-06AF8BB93985}"/>
            </a:ext>
          </a:extLst>
        </xdr:cNvPr>
        <xdr:cNvSpPr/>
      </xdr:nvSpPr>
      <xdr:spPr>
        <a:xfrm>
          <a:off x="17554575" y="16877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118111</xdr:rowOff>
    </xdr:from>
    <xdr:to>
      <xdr:col>107</xdr:col>
      <xdr:colOff>50800</xdr:colOff>
      <xdr:row>103</xdr:row>
      <xdr:rowOff>125730</xdr:rowOff>
    </xdr:to>
    <xdr:cxnSp macro="">
      <xdr:nvCxnSpPr>
        <xdr:cNvPr id="838" name="直線コネクタ 837">
          <a:extLst>
            <a:ext uri="{FF2B5EF4-FFF2-40B4-BE49-F238E27FC236}">
              <a16:creationId xmlns:a16="http://schemas.microsoft.com/office/drawing/2014/main" id="{43997CE4-FA74-4F32-AC13-327A2F1C633C}"/>
            </a:ext>
          </a:extLst>
        </xdr:cNvPr>
        <xdr:cNvCxnSpPr/>
      </xdr:nvCxnSpPr>
      <xdr:spPr>
        <a:xfrm flipV="1">
          <a:off x="17602200" y="16923386"/>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82550</xdr:rowOff>
    </xdr:from>
    <xdr:to>
      <xdr:col>98</xdr:col>
      <xdr:colOff>38100</xdr:colOff>
      <xdr:row>104</xdr:row>
      <xdr:rowOff>12700</xdr:rowOff>
    </xdr:to>
    <xdr:sp macro="" textlink="">
      <xdr:nvSpPr>
        <xdr:cNvPr id="839" name="楕円 838">
          <a:extLst>
            <a:ext uri="{FF2B5EF4-FFF2-40B4-BE49-F238E27FC236}">
              <a16:creationId xmlns:a16="http://schemas.microsoft.com/office/drawing/2014/main" id="{D0DFE2AB-7870-45F0-B494-92C2929329C9}"/>
            </a:ext>
          </a:extLst>
        </xdr:cNvPr>
        <xdr:cNvSpPr/>
      </xdr:nvSpPr>
      <xdr:spPr>
        <a:xfrm>
          <a:off x="16754475" y="16887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125730</xdr:rowOff>
    </xdr:from>
    <xdr:to>
      <xdr:col>102</xdr:col>
      <xdr:colOff>114300</xdr:colOff>
      <xdr:row>103</xdr:row>
      <xdr:rowOff>133350</xdr:rowOff>
    </xdr:to>
    <xdr:cxnSp macro="">
      <xdr:nvCxnSpPr>
        <xdr:cNvPr id="840" name="直線コネクタ 839">
          <a:extLst>
            <a:ext uri="{FF2B5EF4-FFF2-40B4-BE49-F238E27FC236}">
              <a16:creationId xmlns:a16="http://schemas.microsoft.com/office/drawing/2014/main" id="{D399A6B8-6E38-496E-BF59-65B79B2AA366}"/>
            </a:ext>
          </a:extLst>
        </xdr:cNvPr>
        <xdr:cNvCxnSpPr/>
      </xdr:nvCxnSpPr>
      <xdr:spPr>
        <a:xfrm flipV="1">
          <a:off x="16802100" y="1692465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806B9A0E-1DB0-4A88-B33D-B43704FFDB83}"/>
            </a:ext>
          </a:extLst>
        </xdr:cNvPr>
        <xdr:cNvSpPr txBox="1"/>
      </xdr:nvSpPr>
      <xdr:spPr>
        <a:xfrm>
          <a:off x="189834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3B6398F9-26C4-43CE-82D8-5430634A2703}"/>
            </a:ext>
          </a:extLst>
        </xdr:cNvPr>
        <xdr:cNvSpPr txBox="1"/>
      </xdr:nvSpPr>
      <xdr:spPr>
        <a:xfrm>
          <a:off x="181833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4EBEB74B-BF52-464E-B73D-055C29C8932D}"/>
            </a:ext>
          </a:extLst>
        </xdr:cNvPr>
        <xdr:cNvSpPr txBox="1"/>
      </xdr:nvSpPr>
      <xdr:spPr>
        <a:xfrm>
          <a:off x="173832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C3707B44-5238-4D6C-A850-3BD6884F2893}"/>
            </a:ext>
          </a:extLst>
        </xdr:cNvPr>
        <xdr:cNvSpPr txBox="1"/>
      </xdr:nvSpPr>
      <xdr:spPr>
        <a:xfrm>
          <a:off x="16592627"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170197</xdr:rowOff>
    </xdr:from>
    <xdr:ext cx="469744" cy="259045"/>
    <xdr:sp macro="" textlink="">
      <xdr:nvSpPr>
        <xdr:cNvPr id="845" name="n_1mainValue【公民館】&#10;一人当たり面積">
          <a:extLst>
            <a:ext uri="{FF2B5EF4-FFF2-40B4-BE49-F238E27FC236}">
              <a16:creationId xmlns:a16="http://schemas.microsoft.com/office/drawing/2014/main" id="{93C16281-2881-4713-AC24-C0B7CCE79CAD}"/>
            </a:ext>
          </a:extLst>
        </xdr:cNvPr>
        <xdr:cNvSpPr txBox="1"/>
      </xdr:nvSpPr>
      <xdr:spPr>
        <a:xfrm>
          <a:off x="18983402" y="1662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13988</xdr:rowOff>
    </xdr:from>
    <xdr:ext cx="469744" cy="259045"/>
    <xdr:sp macro="" textlink="">
      <xdr:nvSpPr>
        <xdr:cNvPr id="846" name="n_2mainValue【公民館】&#10;一人当たり面積">
          <a:extLst>
            <a:ext uri="{FF2B5EF4-FFF2-40B4-BE49-F238E27FC236}">
              <a16:creationId xmlns:a16="http://schemas.microsoft.com/office/drawing/2014/main" id="{AF8F76E0-34C3-4394-AE99-966FD63F22AD}"/>
            </a:ext>
          </a:extLst>
        </xdr:cNvPr>
        <xdr:cNvSpPr txBox="1"/>
      </xdr:nvSpPr>
      <xdr:spPr>
        <a:xfrm>
          <a:off x="18183302" y="1664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21607</xdr:rowOff>
    </xdr:from>
    <xdr:ext cx="469744" cy="259045"/>
    <xdr:sp macro="" textlink="">
      <xdr:nvSpPr>
        <xdr:cNvPr id="847" name="n_3mainValue【公民館】&#10;一人当たり面積">
          <a:extLst>
            <a:ext uri="{FF2B5EF4-FFF2-40B4-BE49-F238E27FC236}">
              <a16:creationId xmlns:a16="http://schemas.microsoft.com/office/drawing/2014/main" id="{685A6334-3266-4567-BA5D-AC688BD34E8D}"/>
            </a:ext>
          </a:extLst>
        </xdr:cNvPr>
        <xdr:cNvSpPr txBox="1"/>
      </xdr:nvSpPr>
      <xdr:spPr>
        <a:xfrm>
          <a:off x="17383202" y="1665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29227</xdr:rowOff>
    </xdr:from>
    <xdr:ext cx="469744" cy="259045"/>
    <xdr:sp macro="" textlink="">
      <xdr:nvSpPr>
        <xdr:cNvPr id="848" name="n_4mainValue【公民館】&#10;一人当たり面積">
          <a:extLst>
            <a:ext uri="{FF2B5EF4-FFF2-40B4-BE49-F238E27FC236}">
              <a16:creationId xmlns:a16="http://schemas.microsoft.com/office/drawing/2014/main" id="{B26079F3-87B9-4A39-B36F-45618B2B714A}"/>
            </a:ext>
          </a:extLst>
        </xdr:cNvPr>
        <xdr:cNvSpPr txBox="1"/>
      </xdr:nvSpPr>
      <xdr:spPr>
        <a:xfrm>
          <a:off x="16592627" y="1665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1C1BA11-DAF7-4EF4-8814-38D87207753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E3813C46-BAA6-4B80-84B5-DE6F296FF60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F4148F6C-C9DB-46C3-A86A-F8ED7505AF4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広域多核な都市構造である本市は、ほとんどの施設類型について、一人当たり面積等が大きい。</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橋りょう・トンネル」は、類似団体と比較して有形固定資産減価償却率が高く、このうち橋りょうについては橋の特性に応じて、「事後保全型維持管理」と「予防保全型維持管理」を組み合わせて、効率的に管理していくこととしている。　　</a:t>
          </a:r>
          <a:endParaRPr lang="ja-JP" altLang="ja-JP" sz="1400">
            <a:effectLst/>
          </a:endParaRPr>
        </a:p>
        <a:p>
          <a:r>
            <a:rPr kumimoji="1" lang="ja-JP" altLang="ja-JP" sz="1100">
              <a:solidFill>
                <a:schemeClr val="dk1"/>
              </a:solidFill>
              <a:effectLst/>
              <a:latin typeface="+mn-lt"/>
              <a:ea typeface="+mn-ea"/>
              <a:cs typeface="+mn-cs"/>
            </a:rPr>
            <a:t>　「学校施設」については、他の公共施設と比べ有形固定資産減価償却率が高く、類似団体と比較しても依然高い状況にあり、小中学校の老朽化対策が喫緊の課題となっているが、施設数が多いことから、老朽化対策の手法を精査するとともに、人口減少による児童・生徒数の減少などを踏まえた小中学校の適正数や規模について検討しているところである。</a:t>
          </a:r>
          <a:endParaRPr lang="ja-JP" altLang="ja-JP" sz="1400">
            <a:effectLst/>
          </a:endParaRPr>
        </a:p>
        <a:p>
          <a:r>
            <a:rPr kumimoji="1" lang="ja-JP" altLang="ja-JP" sz="1100">
              <a:solidFill>
                <a:schemeClr val="dk1"/>
              </a:solidFill>
              <a:effectLst/>
              <a:latin typeface="+mn-lt"/>
              <a:ea typeface="+mn-ea"/>
              <a:cs typeface="+mn-cs"/>
            </a:rPr>
            <a:t> 　「公営住宅」については、東日本大震災後に整備した災害公営住宅の影響もあり、本市の公共施設等の約</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％（延床面積ベース）を占めており、類似団体と比較しても一人当たり面積が非常に広い現状にあることから、民間賃貸住宅と県営住宅との供給バランスの最適化を図るため検討している。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30A396-1828-440C-9227-FFD283CB950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EDAECF-CB6F-4CEB-8A18-C99D495803D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2BBC16-2E63-4277-9EC0-FFB072509D7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90FF36-2899-4E6F-BAD3-A745F874612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福島県いわき市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4C4D59-BD88-4101-B9BE-F1B33C77329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6EFDE8-F831-4627-827B-15D8CCE1B2D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20EBAD-58DF-4AA6-B483-C5D85C245E1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A362B1-E44E-4C13-BF92-E7CD9DEEADE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DC30B4-883E-4928-999A-0F333EF3EB7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43CE848-11C0-4007-B688-A7B4B192EB0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303,171
299,385
1,232.51
162,898,389
155,596,179
6,502,363
79,958,224
125,852,501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0AF7D3-0C84-4047-BECA-EDA18178B2E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A59DA4-EC62-4CE5-8BA7-8E943CF541B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D857EF-000D-45E1-A6B3-28E710F608F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AF423A-48FA-4EED-A9AC-D6A3991E88D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71242A-F61C-4820-A1B3-6ED88006261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6854CB7-6727-4E14-9E42-68A4CFDB365E}"/>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04216A-D0DD-474F-A118-A01FFDFC960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2149D9-250F-47E3-8625-571A38BEB58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34C0A3-0CF4-4980-A112-A4B4787496B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CC085C-07E3-4331-AA7D-EB3CCEAE794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726E09-22E7-4A7C-B0CD-0ACAA9E6485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4B4B0E-1537-41DB-9780-97A1B6276B0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609947-07DD-4A56-8005-7FE0B0D0727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F893962-A446-4D72-BA33-9454292D8AD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E45F5E-11A6-48A9-A6EE-305A803A042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2B8DF9-0303-42DE-A9B8-2724E6A841A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6D571B-AD33-4051-BD49-D718E9E32A0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F8EF38-1AE0-44A4-9662-489DC771BE2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E1CF40E-8842-4F75-B309-70A973F3D34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9DCE5C-84BB-4258-817A-697BF66D91B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2F9012-31DA-4CC7-A763-3823FB6FF7F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B0DD41-799A-45FC-99E2-1F2503A1AD2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DB04D8-486F-4668-8042-A20F9725EFA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C7BBF6-EBF0-4FD3-B785-93BFBA53084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60F7D6-9E66-4A0E-B9D5-9EEE82D0818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5D769A-96AE-4EE7-9D54-11193043FF0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83E99C3-4984-49DB-AF1B-C8E7C9F5B61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9D9661D-7A11-49D7-A32B-44051E3CDD7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EBAAE1-AD0C-4F74-A9EC-D1AD4893E11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67FC2A9-9C48-4FCD-BAD1-AB8C1EDEF8E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6FF6D7E-BAAC-44F0-A313-61D77393AAA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65B79F-8B8E-481D-947E-08DED51BED1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9EBA408-45F1-4C73-B917-E8A2A3E3888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3030B94-3A97-46A1-B70C-FD75BEC71BB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0EC286E-05FD-4206-91BC-B95C6763A56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DFE4E1B-F523-4EFD-8EE8-BC51A434C76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74F65A9-46BA-4C15-A66E-EE3E544DB64E}"/>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6FAA27E-0E83-4B67-AA1D-3B7CC8DAE0E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57F6942-C667-4D14-A0F6-5971DC9AD14B}"/>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D41929B-C14C-47EE-9CBD-8A864E6D4C6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38AAB5D-A777-4502-9028-3FC18B12CC48}"/>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FC2659B-766C-485B-AE25-4B75EAE73F0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87AFE91-15B7-40BC-BBE0-810D84D7A81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01AC3E0-5C58-491E-82FE-10104F26A78F}"/>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69D0735-3FA2-4C52-AD54-1EED94433D5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2F23184B-AC83-4D77-A684-C7A4FF2278B3}"/>
            </a:ext>
          </a:extLst>
        </xdr:cNvPr>
        <xdr:cNvCxnSpPr/>
      </xdr:nvCxnSpPr>
      <xdr:spPr>
        <a:xfrm flipV="1">
          <a:off x="4180840" y="5429250"/>
          <a:ext cx="0" cy="1407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8DD52E2E-3CD0-4965-A89F-11DEBE3FF277}"/>
            </a:ext>
          </a:extLst>
        </xdr:cNvPr>
        <xdr:cNvSpPr txBox="1"/>
      </xdr:nvSpPr>
      <xdr:spPr>
        <a:xfrm>
          <a:off x="4219575" y="684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EF1E0F0B-1272-4113-A47F-14246835789C}"/>
            </a:ext>
          </a:extLst>
        </xdr:cNvPr>
        <xdr:cNvCxnSpPr/>
      </xdr:nvCxnSpPr>
      <xdr:spPr>
        <a:xfrm>
          <a:off x="41052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99C21F9D-5098-4B96-AE47-003B1500A712}"/>
            </a:ext>
          </a:extLst>
        </xdr:cNvPr>
        <xdr:cNvSpPr txBox="1"/>
      </xdr:nvSpPr>
      <xdr:spPr>
        <a:xfrm>
          <a:off x="4219575"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2077A9C8-DB7B-4052-9F22-90B18F3F3C16}"/>
            </a:ext>
          </a:extLst>
        </xdr:cNvPr>
        <xdr:cNvCxnSpPr/>
      </xdr:nvCxnSpPr>
      <xdr:spPr>
        <a:xfrm>
          <a:off x="4105275" y="5429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C637C7EA-2F29-4E91-83D3-E8DAD0410E35}"/>
            </a:ext>
          </a:extLst>
        </xdr:cNvPr>
        <xdr:cNvSpPr txBox="1"/>
      </xdr:nvSpPr>
      <xdr:spPr>
        <a:xfrm>
          <a:off x="4219575" y="5908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FD2BE1DF-1E95-478D-AA85-A51F20D4F4C0}"/>
            </a:ext>
          </a:extLst>
        </xdr:cNvPr>
        <xdr:cNvSpPr/>
      </xdr:nvSpPr>
      <xdr:spPr>
        <a:xfrm>
          <a:off x="4124325" y="59328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78AF97D3-04A2-4B3B-8C23-D13771461238}"/>
            </a:ext>
          </a:extLst>
        </xdr:cNvPr>
        <xdr:cNvSpPr/>
      </xdr:nvSpPr>
      <xdr:spPr>
        <a:xfrm>
          <a:off x="3381375" y="5903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569C6A4E-D78D-4AC4-B2B1-D66A2075BDF2}"/>
            </a:ext>
          </a:extLst>
        </xdr:cNvPr>
        <xdr:cNvSpPr/>
      </xdr:nvSpPr>
      <xdr:spPr>
        <a:xfrm>
          <a:off x="25717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C7861A57-74D8-4572-A906-8A729763A853}"/>
            </a:ext>
          </a:extLst>
        </xdr:cNvPr>
        <xdr:cNvSpPr/>
      </xdr:nvSpPr>
      <xdr:spPr>
        <a:xfrm>
          <a:off x="1781175"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B9B1D6DB-830C-48CD-AE65-1410372AF222}"/>
            </a:ext>
          </a:extLst>
        </xdr:cNvPr>
        <xdr:cNvSpPr/>
      </xdr:nvSpPr>
      <xdr:spPr>
        <a:xfrm>
          <a:off x="981075" y="5837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BFDFFB-B026-497A-9EEF-3834179CDEA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D71655-9355-466B-8DC8-686BBB89A24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DA42E8-CBF4-4C56-9025-FF54C6EC05C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853E95B-9C1F-4C2A-80EB-60F40B508C18}"/>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164357-40FF-45C3-86AF-902BFD06843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160655</xdr:rowOff>
    </xdr:from>
    <xdr:to>
      <xdr:col>24</xdr:col>
      <xdr:colOff>114300</xdr:colOff>
      <xdr:row>36</xdr:row>
      <xdr:rowOff>90805</xdr:rowOff>
    </xdr:to>
    <xdr:sp macro="" textlink="">
      <xdr:nvSpPr>
        <xdr:cNvPr id="73" name="楕円 72">
          <a:extLst>
            <a:ext uri="{FF2B5EF4-FFF2-40B4-BE49-F238E27FC236}">
              <a16:creationId xmlns:a16="http://schemas.microsoft.com/office/drawing/2014/main" id="{85B2684D-EB30-4B04-9859-BC737CEC0DE6}"/>
            </a:ext>
          </a:extLst>
        </xdr:cNvPr>
        <xdr:cNvSpPr/>
      </xdr:nvSpPr>
      <xdr:spPr>
        <a:xfrm>
          <a:off x="4124325" y="58407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12082</xdr:rowOff>
    </xdr:from>
    <xdr:ext cx="405111" cy="259045"/>
    <xdr:sp macro="" textlink="">
      <xdr:nvSpPr>
        <xdr:cNvPr id="74" name="【図書館】&#10;有形固定資産減価償却率該当値テキスト">
          <a:extLst>
            <a:ext uri="{FF2B5EF4-FFF2-40B4-BE49-F238E27FC236}">
              <a16:creationId xmlns:a16="http://schemas.microsoft.com/office/drawing/2014/main" id="{F9AE1984-A4EC-476C-986E-9500DF4203DB}"/>
            </a:ext>
          </a:extLst>
        </xdr:cNvPr>
        <xdr:cNvSpPr txBox="1"/>
      </xdr:nvSpPr>
      <xdr:spPr>
        <a:xfrm>
          <a:off x="4219575" y="568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109220</xdr:rowOff>
    </xdr:from>
    <xdr:to>
      <xdr:col>20</xdr:col>
      <xdr:colOff>38100</xdr:colOff>
      <xdr:row>36</xdr:row>
      <xdr:rowOff>39370</xdr:rowOff>
    </xdr:to>
    <xdr:sp macro="" textlink="">
      <xdr:nvSpPr>
        <xdr:cNvPr id="75" name="楕円 74">
          <a:extLst>
            <a:ext uri="{FF2B5EF4-FFF2-40B4-BE49-F238E27FC236}">
              <a16:creationId xmlns:a16="http://schemas.microsoft.com/office/drawing/2014/main" id="{7D59EAC5-C171-43B1-9C59-EFAA1B830064}"/>
            </a:ext>
          </a:extLst>
        </xdr:cNvPr>
        <xdr:cNvSpPr/>
      </xdr:nvSpPr>
      <xdr:spPr>
        <a:xfrm>
          <a:off x="3381375" y="5782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160020</xdr:rowOff>
    </xdr:from>
    <xdr:to>
      <xdr:col>24</xdr:col>
      <xdr:colOff>63500</xdr:colOff>
      <xdr:row>36</xdr:row>
      <xdr:rowOff>40005</xdr:rowOff>
    </xdr:to>
    <xdr:cxnSp macro="">
      <xdr:nvCxnSpPr>
        <xdr:cNvPr id="76" name="直線コネクタ 75">
          <a:extLst>
            <a:ext uri="{FF2B5EF4-FFF2-40B4-BE49-F238E27FC236}">
              <a16:creationId xmlns:a16="http://schemas.microsoft.com/office/drawing/2014/main" id="{BC737578-2F26-48C4-BDBA-230A00027E43}"/>
            </a:ext>
          </a:extLst>
        </xdr:cNvPr>
        <xdr:cNvCxnSpPr/>
      </xdr:nvCxnSpPr>
      <xdr:spPr>
        <a:xfrm>
          <a:off x="3429000" y="5840095"/>
          <a:ext cx="7524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57785</xdr:rowOff>
    </xdr:from>
    <xdr:to>
      <xdr:col>15</xdr:col>
      <xdr:colOff>101600</xdr:colOff>
      <xdr:row>35</xdr:row>
      <xdr:rowOff>159385</xdr:rowOff>
    </xdr:to>
    <xdr:sp macro="" textlink="">
      <xdr:nvSpPr>
        <xdr:cNvPr id="77" name="楕円 76">
          <a:extLst>
            <a:ext uri="{FF2B5EF4-FFF2-40B4-BE49-F238E27FC236}">
              <a16:creationId xmlns:a16="http://schemas.microsoft.com/office/drawing/2014/main" id="{B35BCCFE-5ED9-4E24-8F41-F7348DD967DB}"/>
            </a:ext>
          </a:extLst>
        </xdr:cNvPr>
        <xdr:cNvSpPr/>
      </xdr:nvSpPr>
      <xdr:spPr>
        <a:xfrm>
          <a:off x="2571750" y="57346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108585</xdr:rowOff>
    </xdr:from>
    <xdr:to>
      <xdr:col>19</xdr:col>
      <xdr:colOff>177800</xdr:colOff>
      <xdr:row>35</xdr:row>
      <xdr:rowOff>160020</xdr:rowOff>
    </xdr:to>
    <xdr:cxnSp macro="">
      <xdr:nvCxnSpPr>
        <xdr:cNvPr id="78" name="直線コネクタ 77">
          <a:extLst>
            <a:ext uri="{FF2B5EF4-FFF2-40B4-BE49-F238E27FC236}">
              <a16:creationId xmlns:a16="http://schemas.microsoft.com/office/drawing/2014/main" id="{D50945A4-EA9B-4344-9CFD-25BF85A09770}"/>
            </a:ext>
          </a:extLst>
        </xdr:cNvPr>
        <xdr:cNvCxnSpPr/>
      </xdr:nvCxnSpPr>
      <xdr:spPr>
        <a:xfrm>
          <a:off x="2619375" y="5782310"/>
          <a:ext cx="809625"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6350</xdr:rowOff>
    </xdr:from>
    <xdr:to>
      <xdr:col>10</xdr:col>
      <xdr:colOff>165100</xdr:colOff>
      <xdr:row>35</xdr:row>
      <xdr:rowOff>107950</xdr:rowOff>
    </xdr:to>
    <xdr:sp macro="" textlink="">
      <xdr:nvSpPr>
        <xdr:cNvPr id="79" name="楕円 78">
          <a:extLst>
            <a:ext uri="{FF2B5EF4-FFF2-40B4-BE49-F238E27FC236}">
              <a16:creationId xmlns:a16="http://schemas.microsoft.com/office/drawing/2014/main" id="{9BF38D38-EF3D-489C-A681-CF25F92B2911}"/>
            </a:ext>
          </a:extLst>
        </xdr:cNvPr>
        <xdr:cNvSpPr/>
      </xdr:nvSpPr>
      <xdr:spPr>
        <a:xfrm>
          <a:off x="1781175" y="5686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57150</xdr:rowOff>
    </xdr:from>
    <xdr:to>
      <xdr:col>15</xdr:col>
      <xdr:colOff>50800</xdr:colOff>
      <xdr:row>35</xdr:row>
      <xdr:rowOff>108585</xdr:rowOff>
    </xdr:to>
    <xdr:cxnSp macro="">
      <xdr:nvCxnSpPr>
        <xdr:cNvPr id="80" name="直線コネクタ 79">
          <a:extLst>
            <a:ext uri="{FF2B5EF4-FFF2-40B4-BE49-F238E27FC236}">
              <a16:creationId xmlns:a16="http://schemas.microsoft.com/office/drawing/2014/main" id="{F4B4CC0C-9491-462F-B175-3DF365048250}"/>
            </a:ext>
          </a:extLst>
        </xdr:cNvPr>
        <xdr:cNvCxnSpPr/>
      </xdr:nvCxnSpPr>
      <xdr:spPr>
        <a:xfrm>
          <a:off x="1828800" y="5734050"/>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126365</xdr:rowOff>
    </xdr:from>
    <xdr:to>
      <xdr:col>6</xdr:col>
      <xdr:colOff>38100</xdr:colOff>
      <xdr:row>35</xdr:row>
      <xdr:rowOff>56515</xdr:rowOff>
    </xdr:to>
    <xdr:sp macro="" textlink="">
      <xdr:nvSpPr>
        <xdr:cNvPr id="81" name="楕円 80">
          <a:extLst>
            <a:ext uri="{FF2B5EF4-FFF2-40B4-BE49-F238E27FC236}">
              <a16:creationId xmlns:a16="http://schemas.microsoft.com/office/drawing/2014/main" id="{79849567-77E8-4D5A-89CB-669C82B37040}"/>
            </a:ext>
          </a:extLst>
        </xdr:cNvPr>
        <xdr:cNvSpPr/>
      </xdr:nvSpPr>
      <xdr:spPr>
        <a:xfrm>
          <a:off x="981075" y="56381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5715</xdr:rowOff>
    </xdr:from>
    <xdr:to>
      <xdr:col>10</xdr:col>
      <xdr:colOff>114300</xdr:colOff>
      <xdr:row>35</xdr:row>
      <xdr:rowOff>57150</xdr:rowOff>
    </xdr:to>
    <xdr:cxnSp macro="">
      <xdr:nvCxnSpPr>
        <xdr:cNvPr id="82" name="直線コネクタ 81">
          <a:extLst>
            <a:ext uri="{FF2B5EF4-FFF2-40B4-BE49-F238E27FC236}">
              <a16:creationId xmlns:a16="http://schemas.microsoft.com/office/drawing/2014/main" id="{CD732DB9-F909-4B38-8D96-F11D0038FA58}"/>
            </a:ext>
          </a:extLst>
        </xdr:cNvPr>
        <xdr:cNvCxnSpPr/>
      </xdr:nvCxnSpPr>
      <xdr:spPr>
        <a:xfrm>
          <a:off x="1028700" y="5685790"/>
          <a:ext cx="8001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184D0B9D-6A28-4117-8062-B2C7E04FB039}"/>
            </a:ext>
          </a:extLst>
        </xdr:cNvPr>
        <xdr:cNvSpPr txBox="1"/>
      </xdr:nvSpPr>
      <xdr:spPr>
        <a:xfrm>
          <a:off x="3239144" y="599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6015138D-7ABD-487F-B428-4B98CF93C6C9}"/>
            </a:ext>
          </a:extLst>
        </xdr:cNvPr>
        <xdr:cNvSpPr txBox="1"/>
      </xdr:nvSpPr>
      <xdr:spPr>
        <a:xfrm>
          <a:off x="24390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51E978DA-1AEC-47C9-9BE5-04A1F77A6A44}"/>
            </a:ext>
          </a:extLst>
        </xdr:cNvPr>
        <xdr:cNvSpPr txBox="1"/>
      </xdr:nvSpPr>
      <xdr:spPr>
        <a:xfrm>
          <a:off x="1648469"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7E5557B1-363A-4153-AC39-C381DE9B60F2}"/>
            </a:ext>
          </a:extLst>
        </xdr:cNvPr>
        <xdr:cNvSpPr txBox="1"/>
      </xdr:nvSpPr>
      <xdr:spPr>
        <a:xfrm>
          <a:off x="848369"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55897</xdr:rowOff>
    </xdr:from>
    <xdr:ext cx="405111" cy="259045"/>
    <xdr:sp macro="" textlink="">
      <xdr:nvSpPr>
        <xdr:cNvPr id="87" name="n_1mainValue【図書館】&#10;有形固定資産減価償却率">
          <a:extLst>
            <a:ext uri="{FF2B5EF4-FFF2-40B4-BE49-F238E27FC236}">
              <a16:creationId xmlns:a16="http://schemas.microsoft.com/office/drawing/2014/main" id="{75D4ADBB-130C-45A6-89B9-553218693AD8}"/>
            </a:ext>
          </a:extLst>
        </xdr:cNvPr>
        <xdr:cNvSpPr txBox="1"/>
      </xdr:nvSpPr>
      <xdr:spPr>
        <a:xfrm>
          <a:off x="3239144" y="55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4462</xdr:rowOff>
    </xdr:from>
    <xdr:ext cx="405111" cy="259045"/>
    <xdr:sp macro="" textlink="">
      <xdr:nvSpPr>
        <xdr:cNvPr id="88" name="n_2mainValue【図書館】&#10;有形固定資産減価償却率">
          <a:extLst>
            <a:ext uri="{FF2B5EF4-FFF2-40B4-BE49-F238E27FC236}">
              <a16:creationId xmlns:a16="http://schemas.microsoft.com/office/drawing/2014/main" id="{25D73FCF-B5C7-4D61-8C0D-3DE0D5786328}"/>
            </a:ext>
          </a:extLst>
        </xdr:cNvPr>
        <xdr:cNvSpPr txBox="1"/>
      </xdr:nvSpPr>
      <xdr:spPr>
        <a:xfrm>
          <a:off x="2439044"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124477</xdr:rowOff>
    </xdr:from>
    <xdr:ext cx="405111" cy="259045"/>
    <xdr:sp macro="" textlink="">
      <xdr:nvSpPr>
        <xdr:cNvPr id="89" name="n_3mainValue【図書館】&#10;有形固定資産減価償却率">
          <a:extLst>
            <a:ext uri="{FF2B5EF4-FFF2-40B4-BE49-F238E27FC236}">
              <a16:creationId xmlns:a16="http://schemas.microsoft.com/office/drawing/2014/main" id="{44126806-27B0-410B-AAD5-179C4955D94A}"/>
            </a:ext>
          </a:extLst>
        </xdr:cNvPr>
        <xdr:cNvSpPr txBox="1"/>
      </xdr:nvSpPr>
      <xdr:spPr>
        <a:xfrm>
          <a:off x="1648469" y="5474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73042</xdr:rowOff>
    </xdr:from>
    <xdr:ext cx="405111" cy="259045"/>
    <xdr:sp macro="" textlink="">
      <xdr:nvSpPr>
        <xdr:cNvPr id="90" name="n_4mainValue【図書館】&#10;有形固定資産減価償却率">
          <a:extLst>
            <a:ext uri="{FF2B5EF4-FFF2-40B4-BE49-F238E27FC236}">
              <a16:creationId xmlns:a16="http://schemas.microsoft.com/office/drawing/2014/main" id="{B1E993A1-BCE9-48A9-9506-810994982ED2}"/>
            </a:ext>
          </a:extLst>
        </xdr:cNvPr>
        <xdr:cNvSpPr txBox="1"/>
      </xdr:nvSpPr>
      <xdr:spPr>
        <a:xfrm>
          <a:off x="848369" y="54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3402EB0-B817-4DF4-9F3F-4FBC54C7495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73780A-3D36-4723-9874-8FA9FFA6383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44FA649-34B5-4E82-A3D7-AC16A4F5C3C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60CB334-176C-4E22-9DB2-57A76079554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F393176-BEBB-446F-ADA9-E82392FF460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FB92AEB-0461-4E9E-8BCD-078FC1A71DF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72EE8A2-0B8E-408C-B920-782D6DC61CE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47910A9-03CC-40DB-8FDC-E25641E55C4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423F2BB-9EB5-49E8-8785-01E8EAC79B12}"/>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1A35F37-3A55-4627-8538-3492CDE31E2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83B71E7-7EB8-49FA-8752-987F2C4E56AE}"/>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4916B87-1822-4F22-9F07-505936986129}"/>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D11DA06-0CEF-4ED5-A088-3D5FDD15EB7D}"/>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6411E082-ADDC-4F5F-AB98-FD8E173DCD21}"/>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B7BD00B-F56E-4A6A-A142-FB295A48AC5B}"/>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81CCD480-9914-42BC-BB32-5289FC2CCF9C}"/>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5824598-D926-42A3-AF15-2B0D13512B0A}"/>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64067D13-A645-4070-A9C2-F0E8B20165F4}"/>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0C85CD4-262A-44A1-869D-13AA02C9E9A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A1A2192A-F0A7-41FF-82FE-F86B6ECA1CC0}"/>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7F1ABAB1-283D-46D0-9A4E-C0E3E09D260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610FB1BA-57B1-4D92-B39F-BF83189B6E97}"/>
            </a:ext>
          </a:extLst>
        </xdr:cNvPr>
        <xdr:cNvCxnSpPr/>
      </xdr:nvCxnSpPr>
      <xdr:spPr>
        <a:xfrm flipV="1">
          <a:off x="9429115" y="5420995"/>
          <a:ext cx="0"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20427F0-4676-47B4-86A7-59E85BC792B7}"/>
            </a:ext>
          </a:extLst>
        </xdr:cNvPr>
        <xdr:cNvSpPr txBox="1"/>
      </xdr:nvSpPr>
      <xdr:spPr>
        <a:xfrm>
          <a:off x="9467850"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1760CC65-64C6-4914-99CC-4F9644068D25}"/>
            </a:ext>
          </a:extLst>
        </xdr:cNvPr>
        <xdr:cNvCxnSpPr/>
      </xdr:nvCxnSpPr>
      <xdr:spPr>
        <a:xfrm>
          <a:off x="9363075" y="6650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75203A5-3FFD-421C-93EA-2DBBBA93E130}"/>
            </a:ext>
          </a:extLst>
        </xdr:cNvPr>
        <xdr:cNvSpPr txBox="1"/>
      </xdr:nvSpPr>
      <xdr:spPr>
        <a:xfrm>
          <a:off x="9467850" y="51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D0233D3D-C3B4-4F25-A3C9-22017BE2FE3B}"/>
            </a:ext>
          </a:extLst>
        </xdr:cNvPr>
        <xdr:cNvCxnSpPr/>
      </xdr:nvCxnSpPr>
      <xdr:spPr>
        <a:xfrm>
          <a:off x="9363075" y="54209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AB47D613-841C-4C54-B7E8-C28B840EEF3B}"/>
            </a:ext>
          </a:extLst>
        </xdr:cNvPr>
        <xdr:cNvSpPr txBox="1"/>
      </xdr:nvSpPr>
      <xdr:spPr>
        <a:xfrm>
          <a:off x="9467850" y="6003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B351FDA7-8F1F-4B57-B018-29C94C75B2FC}"/>
            </a:ext>
          </a:extLst>
        </xdr:cNvPr>
        <xdr:cNvSpPr/>
      </xdr:nvSpPr>
      <xdr:spPr>
        <a:xfrm>
          <a:off x="9401175" y="61518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1B863891-A621-416C-BDA2-7ED8195EACC5}"/>
            </a:ext>
          </a:extLst>
        </xdr:cNvPr>
        <xdr:cNvSpPr/>
      </xdr:nvSpPr>
      <xdr:spPr>
        <a:xfrm>
          <a:off x="8639175" y="615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431FADE1-158D-46FC-A93A-13820FDF15D0}"/>
            </a:ext>
          </a:extLst>
        </xdr:cNvPr>
        <xdr:cNvSpPr/>
      </xdr:nvSpPr>
      <xdr:spPr>
        <a:xfrm>
          <a:off x="78390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4CDCC57F-600F-437F-A12D-7DC45A34D1E5}"/>
            </a:ext>
          </a:extLst>
        </xdr:cNvPr>
        <xdr:cNvSpPr/>
      </xdr:nvSpPr>
      <xdr:spPr>
        <a:xfrm>
          <a:off x="7029450" y="61652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62109CE2-7A01-4291-965C-0252DBBCDC6B}"/>
            </a:ext>
          </a:extLst>
        </xdr:cNvPr>
        <xdr:cNvSpPr/>
      </xdr:nvSpPr>
      <xdr:spPr>
        <a:xfrm>
          <a:off x="6238875"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736B6BC-5565-48B1-88B7-6AA30A2C8A2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A60E66E-C867-4B52-A641-232A2E157F2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82161D-F550-4ADC-AE85-1039C25371B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12BB22-EE63-421E-8560-66479E01501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E944AED-37F9-4164-8B99-44EFB570FAB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28" name="楕円 127">
          <a:extLst>
            <a:ext uri="{FF2B5EF4-FFF2-40B4-BE49-F238E27FC236}">
              <a16:creationId xmlns:a16="http://schemas.microsoft.com/office/drawing/2014/main" id="{B1E9266E-B456-4810-BC5A-42B98F87D644}"/>
            </a:ext>
          </a:extLst>
        </xdr:cNvPr>
        <xdr:cNvSpPr/>
      </xdr:nvSpPr>
      <xdr:spPr>
        <a:xfrm>
          <a:off x="9401175" y="61518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129557</xdr:rowOff>
    </xdr:from>
    <xdr:ext cx="469744" cy="259045"/>
    <xdr:sp macro="" textlink="">
      <xdr:nvSpPr>
        <xdr:cNvPr id="129" name="【図書館】&#10;一人当たり面積該当値テキスト">
          <a:extLst>
            <a:ext uri="{FF2B5EF4-FFF2-40B4-BE49-F238E27FC236}">
              <a16:creationId xmlns:a16="http://schemas.microsoft.com/office/drawing/2014/main" id="{3E235BB1-15FD-43C9-BFD6-4BE081A7771B}"/>
            </a:ext>
          </a:extLst>
        </xdr:cNvPr>
        <xdr:cNvSpPr txBox="1"/>
      </xdr:nvSpPr>
      <xdr:spPr>
        <a:xfrm>
          <a:off x="9467850" y="612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2540</xdr:rowOff>
    </xdr:from>
    <xdr:to>
      <xdr:col>50</xdr:col>
      <xdr:colOff>165100</xdr:colOff>
      <xdr:row>38</xdr:row>
      <xdr:rowOff>104140</xdr:rowOff>
    </xdr:to>
    <xdr:sp macro="" textlink="">
      <xdr:nvSpPr>
        <xdr:cNvPr id="130" name="楕円 129">
          <a:extLst>
            <a:ext uri="{FF2B5EF4-FFF2-40B4-BE49-F238E27FC236}">
              <a16:creationId xmlns:a16="http://schemas.microsoft.com/office/drawing/2014/main" id="{F9C35BF2-D849-4E70-8F4B-318627C45D28}"/>
            </a:ext>
          </a:extLst>
        </xdr:cNvPr>
        <xdr:cNvSpPr/>
      </xdr:nvSpPr>
      <xdr:spPr>
        <a:xfrm>
          <a:off x="8639175" y="61652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30480</xdr:rowOff>
    </xdr:from>
    <xdr:to>
      <xdr:col>55</xdr:col>
      <xdr:colOff>0</xdr:colOff>
      <xdr:row>38</xdr:row>
      <xdr:rowOff>53340</xdr:rowOff>
    </xdr:to>
    <xdr:cxnSp macro="">
      <xdr:nvCxnSpPr>
        <xdr:cNvPr id="131" name="直線コネクタ 130">
          <a:extLst>
            <a:ext uri="{FF2B5EF4-FFF2-40B4-BE49-F238E27FC236}">
              <a16:creationId xmlns:a16="http://schemas.microsoft.com/office/drawing/2014/main" id="{FFDB58C6-E9EE-494A-A154-528BFEAE1B6D}"/>
            </a:ext>
          </a:extLst>
        </xdr:cNvPr>
        <xdr:cNvCxnSpPr/>
      </xdr:nvCxnSpPr>
      <xdr:spPr>
        <a:xfrm flipV="1">
          <a:off x="8686800" y="618998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xdr:rowOff>
    </xdr:from>
    <xdr:to>
      <xdr:col>46</xdr:col>
      <xdr:colOff>38100</xdr:colOff>
      <xdr:row>38</xdr:row>
      <xdr:rowOff>104140</xdr:rowOff>
    </xdr:to>
    <xdr:sp macro="" textlink="">
      <xdr:nvSpPr>
        <xdr:cNvPr id="132" name="楕円 131">
          <a:extLst>
            <a:ext uri="{FF2B5EF4-FFF2-40B4-BE49-F238E27FC236}">
              <a16:creationId xmlns:a16="http://schemas.microsoft.com/office/drawing/2014/main" id="{A507906E-1473-401A-ADD2-EAA60C9F6BBB}"/>
            </a:ext>
          </a:extLst>
        </xdr:cNvPr>
        <xdr:cNvSpPr/>
      </xdr:nvSpPr>
      <xdr:spPr>
        <a:xfrm>
          <a:off x="7839075" y="61652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53340</xdr:rowOff>
    </xdr:from>
    <xdr:to>
      <xdr:col>50</xdr:col>
      <xdr:colOff>114300</xdr:colOff>
      <xdr:row>38</xdr:row>
      <xdr:rowOff>53340</xdr:rowOff>
    </xdr:to>
    <xdr:cxnSp macro="">
      <xdr:nvCxnSpPr>
        <xdr:cNvPr id="133" name="直線コネクタ 132">
          <a:extLst>
            <a:ext uri="{FF2B5EF4-FFF2-40B4-BE49-F238E27FC236}">
              <a16:creationId xmlns:a16="http://schemas.microsoft.com/office/drawing/2014/main" id="{EC51C9B2-9ED9-4E2D-9B21-E48028D69A32}"/>
            </a:ext>
          </a:extLst>
        </xdr:cNvPr>
        <xdr:cNvCxnSpPr/>
      </xdr:nvCxnSpPr>
      <xdr:spPr>
        <a:xfrm>
          <a:off x="7886700" y="62128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xdr:rowOff>
    </xdr:from>
    <xdr:to>
      <xdr:col>41</xdr:col>
      <xdr:colOff>101600</xdr:colOff>
      <xdr:row>38</xdr:row>
      <xdr:rowOff>104140</xdr:rowOff>
    </xdr:to>
    <xdr:sp macro="" textlink="">
      <xdr:nvSpPr>
        <xdr:cNvPr id="134" name="楕円 133">
          <a:extLst>
            <a:ext uri="{FF2B5EF4-FFF2-40B4-BE49-F238E27FC236}">
              <a16:creationId xmlns:a16="http://schemas.microsoft.com/office/drawing/2014/main" id="{322569DB-6245-47CE-8A5B-11905D414854}"/>
            </a:ext>
          </a:extLst>
        </xdr:cNvPr>
        <xdr:cNvSpPr/>
      </xdr:nvSpPr>
      <xdr:spPr>
        <a:xfrm>
          <a:off x="7029450" y="6165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53340</xdr:rowOff>
    </xdr:from>
    <xdr:to>
      <xdr:col>45</xdr:col>
      <xdr:colOff>177800</xdr:colOff>
      <xdr:row>38</xdr:row>
      <xdr:rowOff>53340</xdr:rowOff>
    </xdr:to>
    <xdr:cxnSp macro="">
      <xdr:nvCxnSpPr>
        <xdr:cNvPr id="135" name="直線コネクタ 134">
          <a:extLst>
            <a:ext uri="{FF2B5EF4-FFF2-40B4-BE49-F238E27FC236}">
              <a16:creationId xmlns:a16="http://schemas.microsoft.com/office/drawing/2014/main" id="{5BED3FFD-E390-4634-8CE9-2868351DB18F}"/>
            </a:ext>
          </a:extLst>
        </xdr:cNvPr>
        <xdr:cNvCxnSpPr/>
      </xdr:nvCxnSpPr>
      <xdr:spPr>
        <a:xfrm>
          <a:off x="7077075" y="621284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36" name="楕円 135">
          <a:extLst>
            <a:ext uri="{FF2B5EF4-FFF2-40B4-BE49-F238E27FC236}">
              <a16:creationId xmlns:a16="http://schemas.microsoft.com/office/drawing/2014/main" id="{39414864-D70A-4A68-84F9-9A52BBA81DB3}"/>
            </a:ext>
          </a:extLst>
        </xdr:cNvPr>
        <xdr:cNvSpPr/>
      </xdr:nvSpPr>
      <xdr:spPr>
        <a:xfrm>
          <a:off x="6238875" y="6191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53340</xdr:rowOff>
    </xdr:from>
    <xdr:to>
      <xdr:col>41</xdr:col>
      <xdr:colOff>50800</xdr:colOff>
      <xdr:row>38</xdr:row>
      <xdr:rowOff>76200</xdr:rowOff>
    </xdr:to>
    <xdr:cxnSp macro="">
      <xdr:nvCxnSpPr>
        <xdr:cNvPr id="137" name="直線コネクタ 136">
          <a:extLst>
            <a:ext uri="{FF2B5EF4-FFF2-40B4-BE49-F238E27FC236}">
              <a16:creationId xmlns:a16="http://schemas.microsoft.com/office/drawing/2014/main" id="{EB56B535-8B8C-4237-9E92-C65A7DC0EA30}"/>
            </a:ext>
          </a:extLst>
        </xdr:cNvPr>
        <xdr:cNvCxnSpPr/>
      </xdr:nvCxnSpPr>
      <xdr:spPr>
        <a:xfrm flipV="1">
          <a:off x="6286500" y="6212840"/>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0AA7C67B-9843-42D1-B7D1-81D75268DDF9}"/>
            </a:ext>
          </a:extLst>
        </xdr:cNvPr>
        <xdr:cNvSpPr txBox="1"/>
      </xdr:nvSpPr>
      <xdr:spPr>
        <a:xfrm>
          <a:off x="8458277"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488784C9-13AE-4CCB-B477-37C01E037A29}"/>
            </a:ext>
          </a:extLst>
        </xdr:cNvPr>
        <xdr:cNvSpPr txBox="1"/>
      </xdr:nvSpPr>
      <xdr:spPr>
        <a:xfrm>
          <a:off x="7677227"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CF09F414-F98E-459C-9160-426F074E88E7}"/>
            </a:ext>
          </a:extLst>
        </xdr:cNvPr>
        <xdr:cNvSpPr txBox="1"/>
      </xdr:nvSpPr>
      <xdr:spPr>
        <a:xfrm>
          <a:off x="6867602"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3CDA7E7C-5A0B-4B5A-A464-CFC3F494CC9A}"/>
            </a:ext>
          </a:extLst>
        </xdr:cNvPr>
        <xdr:cNvSpPr txBox="1"/>
      </xdr:nvSpPr>
      <xdr:spPr>
        <a:xfrm>
          <a:off x="6067502"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95267</xdr:rowOff>
    </xdr:from>
    <xdr:ext cx="469744" cy="259045"/>
    <xdr:sp macro="" textlink="">
      <xdr:nvSpPr>
        <xdr:cNvPr id="142" name="n_1mainValue【図書館】&#10;一人当たり面積">
          <a:extLst>
            <a:ext uri="{FF2B5EF4-FFF2-40B4-BE49-F238E27FC236}">
              <a16:creationId xmlns:a16="http://schemas.microsoft.com/office/drawing/2014/main" id="{3AD5F37A-B54D-45D0-9DE8-C1544947FC5B}"/>
            </a:ext>
          </a:extLst>
        </xdr:cNvPr>
        <xdr:cNvSpPr txBox="1"/>
      </xdr:nvSpPr>
      <xdr:spPr>
        <a:xfrm>
          <a:off x="8458277"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43" name="n_2mainValue【図書館】&#10;一人当たり面積">
          <a:extLst>
            <a:ext uri="{FF2B5EF4-FFF2-40B4-BE49-F238E27FC236}">
              <a16:creationId xmlns:a16="http://schemas.microsoft.com/office/drawing/2014/main" id="{E83F1AC7-E037-467B-9BDD-CE58C6E69034}"/>
            </a:ext>
          </a:extLst>
        </xdr:cNvPr>
        <xdr:cNvSpPr txBox="1"/>
      </xdr:nvSpPr>
      <xdr:spPr>
        <a:xfrm>
          <a:off x="7677227"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4" name="n_3mainValue【図書館】&#10;一人当たり面積">
          <a:extLst>
            <a:ext uri="{FF2B5EF4-FFF2-40B4-BE49-F238E27FC236}">
              <a16:creationId xmlns:a16="http://schemas.microsoft.com/office/drawing/2014/main" id="{79EF78C4-1183-445F-8C0A-B2BA3B668ED8}"/>
            </a:ext>
          </a:extLst>
        </xdr:cNvPr>
        <xdr:cNvSpPr txBox="1"/>
      </xdr:nvSpPr>
      <xdr:spPr>
        <a:xfrm>
          <a:off x="6867602"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118127</xdr:rowOff>
    </xdr:from>
    <xdr:ext cx="469744" cy="259045"/>
    <xdr:sp macro="" textlink="">
      <xdr:nvSpPr>
        <xdr:cNvPr id="145" name="n_4mainValue【図書館】&#10;一人当たり面積">
          <a:extLst>
            <a:ext uri="{FF2B5EF4-FFF2-40B4-BE49-F238E27FC236}">
              <a16:creationId xmlns:a16="http://schemas.microsoft.com/office/drawing/2014/main" id="{2984C68E-2DA0-43F8-BAFA-30BF5DC3D76B}"/>
            </a:ext>
          </a:extLst>
        </xdr:cNvPr>
        <xdr:cNvSpPr txBox="1"/>
      </xdr:nvSpPr>
      <xdr:spPr>
        <a:xfrm>
          <a:off x="6067502" y="628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2EA183D-8E9A-4919-9BB6-F9FB0D4DB77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EAEE152-F2AF-4F27-8D64-EA6E3349F93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78386BD-4695-4097-B1C6-BB872176492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8DEDB93-EBB0-4CD1-A2F2-EB9B95D4ADB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60443D8-9832-4D5D-AB9D-F3251315B8A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4E0603E-E6D6-4319-888E-1E99A10F008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07C745D-81E8-4B4E-B378-D88230677B4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CA8859D-6338-493A-99C5-B97899DC071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E71C684-4B8B-4C2A-9E7A-F37759D8FA8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AAEE60D-3444-4345-A016-C196718403C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14A920A-D343-4D26-B079-461A6290C8B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499E4FE-1740-4182-AF12-64D15B8063F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02BE6A9-257B-46C3-9F7C-4625C4C9BA2F}"/>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8D560BA-F302-4D72-994A-31179F31899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4038F2B-CDB2-4CD9-8C06-D16204EA905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2FB33E9-3D41-4C19-99AE-DF872FA5CA45}"/>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CBC1D51-A667-4091-AB41-CCB33AB13CA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1D7229A-14F1-4491-BB1B-F0874508B423}"/>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F58A407-A740-49FE-8933-1C73BBFD597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225491D-5558-4D41-A85D-BD93C3DDFDD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7CDBE7C-0FA1-45B0-B8ED-A2CD017CECBA}"/>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AD9777A-3082-4685-9BF1-4807B2BC92F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93A8F10B-B0A7-4CDB-A095-D0745A2C8C1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329B2D64-2685-48CE-BB48-DBEC641C325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E7A43F41-1164-477E-BF9F-982C4E0CB733}"/>
            </a:ext>
          </a:extLst>
        </xdr:cNvPr>
        <xdr:cNvCxnSpPr/>
      </xdr:nvCxnSpPr>
      <xdr:spPr>
        <a:xfrm flipV="1">
          <a:off x="4180840" y="9241790"/>
          <a:ext cx="0" cy="1207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BD6E1F7-D7D4-4EA5-B55E-B36148783EC7}"/>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DB22D600-49A3-4E83-95E2-2C43F40240FC}"/>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3F70986-0674-4C69-9D6E-381C5B1BFDF7}"/>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E4B3166D-0B20-4D20-A1DC-ECF8D12B4E90}"/>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ACED7275-9E10-471E-A02D-46E65E0CDE71}"/>
            </a:ext>
          </a:extLst>
        </xdr:cNvPr>
        <xdr:cNvSpPr txBox="1"/>
      </xdr:nvSpPr>
      <xdr:spPr>
        <a:xfrm>
          <a:off x="4219575" y="948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7CF00637-72C9-4920-BC3A-7E739617E540}"/>
            </a:ext>
          </a:extLst>
        </xdr:cNvPr>
        <xdr:cNvSpPr/>
      </xdr:nvSpPr>
      <xdr:spPr>
        <a:xfrm>
          <a:off x="4124325" y="9629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F1B7390-EA0D-4AEA-B255-719784C3C97F}"/>
            </a:ext>
          </a:extLst>
        </xdr:cNvPr>
        <xdr:cNvSpPr/>
      </xdr:nvSpPr>
      <xdr:spPr>
        <a:xfrm>
          <a:off x="3381375" y="9620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1B685256-8D46-47E9-BA1E-EB7AAEE902D2}"/>
            </a:ext>
          </a:extLst>
        </xdr:cNvPr>
        <xdr:cNvSpPr/>
      </xdr:nvSpPr>
      <xdr:spPr>
        <a:xfrm>
          <a:off x="2571750" y="958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4E10D168-3831-4129-B679-703E76A4DD8B}"/>
            </a:ext>
          </a:extLst>
        </xdr:cNvPr>
        <xdr:cNvSpPr/>
      </xdr:nvSpPr>
      <xdr:spPr>
        <a:xfrm>
          <a:off x="17811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C3A85408-DDA2-43A8-A6D0-F759A494DF3D}"/>
            </a:ext>
          </a:extLst>
        </xdr:cNvPr>
        <xdr:cNvSpPr/>
      </xdr:nvSpPr>
      <xdr:spPr>
        <a:xfrm>
          <a:off x="981075" y="956119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E1F7032-702B-4005-85AB-BC363BA3AB8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99A2DAF-229F-408B-8DA2-AC728190F5A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DD5EA13-A5C1-4C39-87CA-7B0B7F1B137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88BD8B8-45D4-4734-B1E8-17256B7A60E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F2A3678-5BB3-46D4-8288-8DBD6A2D8DB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6" name="楕円 185">
          <a:extLst>
            <a:ext uri="{FF2B5EF4-FFF2-40B4-BE49-F238E27FC236}">
              <a16:creationId xmlns:a16="http://schemas.microsoft.com/office/drawing/2014/main" id="{54C9A624-44A5-43C8-8323-8E93179B49E1}"/>
            </a:ext>
          </a:extLst>
        </xdr:cNvPr>
        <xdr:cNvSpPr/>
      </xdr:nvSpPr>
      <xdr:spPr>
        <a:xfrm>
          <a:off x="4124325" y="9736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158132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B2852C5-29DB-4303-A858-AB6B10AB5541}"/>
            </a:ext>
          </a:extLst>
        </xdr:cNvPr>
        <xdr:cNvSpPr txBox="1"/>
      </xdr:nvSpPr>
      <xdr:spPr>
        <a:xfrm>
          <a:off x="4219575" y="972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141605</xdr:rowOff>
    </xdr:from>
    <xdr:to>
      <xdr:col>20</xdr:col>
      <xdr:colOff>38100</xdr:colOff>
      <xdr:row>60</xdr:row>
      <xdr:rowOff>71755</xdr:rowOff>
    </xdr:to>
    <xdr:sp macro="" textlink="">
      <xdr:nvSpPr>
        <xdr:cNvPr id="188" name="楕円 187">
          <a:extLst>
            <a:ext uri="{FF2B5EF4-FFF2-40B4-BE49-F238E27FC236}">
              <a16:creationId xmlns:a16="http://schemas.microsoft.com/office/drawing/2014/main" id="{A1E30E77-99AF-49ED-B5B2-B26BBB23D381}"/>
            </a:ext>
          </a:extLst>
        </xdr:cNvPr>
        <xdr:cNvSpPr/>
      </xdr:nvSpPr>
      <xdr:spPr>
        <a:xfrm>
          <a:off x="3381375" y="9707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20955</xdr:rowOff>
    </xdr:from>
    <xdr:to>
      <xdr:col>24</xdr:col>
      <xdr:colOff>63500</xdr:colOff>
      <xdr:row>60</xdr:row>
      <xdr:rowOff>59055</xdr:rowOff>
    </xdr:to>
    <xdr:cxnSp macro="">
      <xdr:nvCxnSpPr>
        <xdr:cNvPr id="189" name="直線コネクタ 188">
          <a:extLst>
            <a:ext uri="{FF2B5EF4-FFF2-40B4-BE49-F238E27FC236}">
              <a16:creationId xmlns:a16="http://schemas.microsoft.com/office/drawing/2014/main" id="{000D6150-BB99-46FB-AE4E-294D29004B17}"/>
            </a:ext>
          </a:extLst>
        </xdr:cNvPr>
        <xdr:cNvCxnSpPr/>
      </xdr:nvCxnSpPr>
      <xdr:spPr>
        <a:xfrm>
          <a:off x="3429000" y="974598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105410</xdr:rowOff>
    </xdr:from>
    <xdr:to>
      <xdr:col>15</xdr:col>
      <xdr:colOff>101600</xdr:colOff>
      <xdr:row>60</xdr:row>
      <xdr:rowOff>35560</xdr:rowOff>
    </xdr:to>
    <xdr:sp macro="" textlink="">
      <xdr:nvSpPr>
        <xdr:cNvPr id="190" name="楕円 189">
          <a:extLst>
            <a:ext uri="{FF2B5EF4-FFF2-40B4-BE49-F238E27FC236}">
              <a16:creationId xmlns:a16="http://schemas.microsoft.com/office/drawing/2014/main" id="{FE36F94B-54E0-47F0-AE2C-350336AF6E86}"/>
            </a:ext>
          </a:extLst>
        </xdr:cNvPr>
        <xdr:cNvSpPr/>
      </xdr:nvSpPr>
      <xdr:spPr>
        <a:xfrm>
          <a:off x="2571750" y="9665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156210</xdr:rowOff>
    </xdr:from>
    <xdr:to>
      <xdr:col>19</xdr:col>
      <xdr:colOff>177800</xdr:colOff>
      <xdr:row>60</xdr:row>
      <xdr:rowOff>20955</xdr:rowOff>
    </xdr:to>
    <xdr:cxnSp macro="">
      <xdr:nvCxnSpPr>
        <xdr:cNvPr id="191" name="直線コネクタ 190">
          <a:extLst>
            <a:ext uri="{FF2B5EF4-FFF2-40B4-BE49-F238E27FC236}">
              <a16:creationId xmlns:a16="http://schemas.microsoft.com/office/drawing/2014/main" id="{E580C207-485D-46C5-B794-AF0AC16E0E50}"/>
            </a:ext>
          </a:extLst>
        </xdr:cNvPr>
        <xdr:cNvCxnSpPr/>
      </xdr:nvCxnSpPr>
      <xdr:spPr>
        <a:xfrm>
          <a:off x="2619375" y="9722485"/>
          <a:ext cx="80962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67310</xdr:rowOff>
    </xdr:from>
    <xdr:to>
      <xdr:col>10</xdr:col>
      <xdr:colOff>165100</xdr:colOff>
      <xdr:row>59</xdr:row>
      <xdr:rowOff>168910</xdr:rowOff>
    </xdr:to>
    <xdr:sp macro="" textlink="">
      <xdr:nvSpPr>
        <xdr:cNvPr id="192" name="楕円 191">
          <a:extLst>
            <a:ext uri="{FF2B5EF4-FFF2-40B4-BE49-F238E27FC236}">
              <a16:creationId xmlns:a16="http://schemas.microsoft.com/office/drawing/2014/main" id="{437D04F2-0CCB-400C-BAAC-3961B4DAE80D}"/>
            </a:ext>
          </a:extLst>
        </xdr:cNvPr>
        <xdr:cNvSpPr/>
      </xdr:nvSpPr>
      <xdr:spPr>
        <a:xfrm>
          <a:off x="1781175" y="9627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118110</xdr:rowOff>
    </xdr:from>
    <xdr:to>
      <xdr:col>15</xdr:col>
      <xdr:colOff>50800</xdr:colOff>
      <xdr:row>59</xdr:row>
      <xdr:rowOff>156210</xdr:rowOff>
    </xdr:to>
    <xdr:cxnSp macro="">
      <xdr:nvCxnSpPr>
        <xdr:cNvPr id="193" name="直線コネクタ 192">
          <a:extLst>
            <a:ext uri="{FF2B5EF4-FFF2-40B4-BE49-F238E27FC236}">
              <a16:creationId xmlns:a16="http://schemas.microsoft.com/office/drawing/2014/main" id="{8F8B6FBE-6533-499A-8241-178191FCF0C5}"/>
            </a:ext>
          </a:extLst>
        </xdr:cNvPr>
        <xdr:cNvCxnSpPr/>
      </xdr:nvCxnSpPr>
      <xdr:spPr>
        <a:xfrm>
          <a:off x="1828800" y="968438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31115</xdr:rowOff>
    </xdr:from>
    <xdr:to>
      <xdr:col>6</xdr:col>
      <xdr:colOff>38100</xdr:colOff>
      <xdr:row>59</xdr:row>
      <xdr:rowOff>132715</xdr:rowOff>
    </xdr:to>
    <xdr:sp macro="" textlink="">
      <xdr:nvSpPr>
        <xdr:cNvPr id="194" name="楕円 193">
          <a:extLst>
            <a:ext uri="{FF2B5EF4-FFF2-40B4-BE49-F238E27FC236}">
              <a16:creationId xmlns:a16="http://schemas.microsoft.com/office/drawing/2014/main" id="{4B394FD4-9DAA-43EB-9960-1C65583FF36F}"/>
            </a:ext>
          </a:extLst>
        </xdr:cNvPr>
        <xdr:cNvSpPr/>
      </xdr:nvSpPr>
      <xdr:spPr>
        <a:xfrm>
          <a:off x="981075" y="95910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81915</xdr:rowOff>
    </xdr:from>
    <xdr:to>
      <xdr:col>10</xdr:col>
      <xdr:colOff>114300</xdr:colOff>
      <xdr:row>59</xdr:row>
      <xdr:rowOff>118110</xdr:rowOff>
    </xdr:to>
    <xdr:cxnSp macro="">
      <xdr:nvCxnSpPr>
        <xdr:cNvPr id="195" name="直線コネクタ 194">
          <a:extLst>
            <a:ext uri="{FF2B5EF4-FFF2-40B4-BE49-F238E27FC236}">
              <a16:creationId xmlns:a16="http://schemas.microsoft.com/office/drawing/2014/main" id="{8893187B-2488-4151-AB0C-0FBDF3F57E24}"/>
            </a:ext>
          </a:extLst>
        </xdr:cNvPr>
        <xdr:cNvCxnSpPr/>
      </xdr:nvCxnSpPr>
      <xdr:spPr>
        <a:xfrm>
          <a:off x="1028700" y="9648190"/>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136CAD59-4632-4477-8473-90F7FE72FBA4}"/>
            </a:ext>
          </a:extLst>
        </xdr:cNvPr>
        <xdr:cNvSpPr txBox="1"/>
      </xdr:nvSpPr>
      <xdr:spPr>
        <a:xfrm>
          <a:off x="3239144"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CB78141B-3C68-4484-B9FB-1D023C7FC594}"/>
            </a:ext>
          </a:extLst>
        </xdr:cNvPr>
        <xdr:cNvSpPr txBox="1"/>
      </xdr:nvSpPr>
      <xdr:spPr>
        <a:xfrm>
          <a:off x="2439044"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23E0268-DB7D-4590-8476-95D9A0F2734B}"/>
            </a:ext>
          </a:extLst>
        </xdr:cNvPr>
        <xdr:cNvSpPr txBox="1"/>
      </xdr:nvSpPr>
      <xdr:spPr>
        <a:xfrm>
          <a:off x="1648469" y="936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17AE59DD-19D1-4DDB-96EE-C4B8A3862CEC}"/>
            </a:ext>
          </a:extLst>
        </xdr:cNvPr>
        <xdr:cNvSpPr txBox="1"/>
      </xdr:nvSpPr>
      <xdr:spPr>
        <a:xfrm>
          <a:off x="848369" y="934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62882</xdr:rowOff>
    </xdr:from>
    <xdr:ext cx="405111" cy="259045"/>
    <xdr:sp macro="" textlink="">
      <xdr:nvSpPr>
        <xdr:cNvPr id="200" name="n_1mainValue【体育館・プール】&#10;有形固定資産減価償却率">
          <a:extLst>
            <a:ext uri="{FF2B5EF4-FFF2-40B4-BE49-F238E27FC236}">
              <a16:creationId xmlns:a16="http://schemas.microsoft.com/office/drawing/2014/main" id="{4EB3DB8A-41DC-47C7-B840-DEA610E9798B}"/>
            </a:ext>
          </a:extLst>
        </xdr:cNvPr>
        <xdr:cNvSpPr txBox="1"/>
      </xdr:nvSpPr>
      <xdr:spPr>
        <a:xfrm>
          <a:off x="3239144" y="979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201" name="n_2mainValue【体育館・プール】&#10;有形固定資産減価償却率">
          <a:extLst>
            <a:ext uri="{FF2B5EF4-FFF2-40B4-BE49-F238E27FC236}">
              <a16:creationId xmlns:a16="http://schemas.microsoft.com/office/drawing/2014/main" id="{C18DA44E-961A-4DD9-AE75-DE382081482B}"/>
            </a:ext>
          </a:extLst>
        </xdr:cNvPr>
        <xdr:cNvSpPr txBox="1"/>
      </xdr:nvSpPr>
      <xdr:spPr>
        <a:xfrm>
          <a:off x="24390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160037</xdr:rowOff>
    </xdr:from>
    <xdr:ext cx="405111" cy="259045"/>
    <xdr:sp macro="" textlink="">
      <xdr:nvSpPr>
        <xdr:cNvPr id="202" name="n_3mainValue【体育館・プール】&#10;有形固定資産減価償却率">
          <a:extLst>
            <a:ext uri="{FF2B5EF4-FFF2-40B4-BE49-F238E27FC236}">
              <a16:creationId xmlns:a16="http://schemas.microsoft.com/office/drawing/2014/main" id="{5F9981F6-00C8-413A-BC6E-D37C1A0F005C}"/>
            </a:ext>
          </a:extLst>
        </xdr:cNvPr>
        <xdr:cNvSpPr txBox="1"/>
      </xdr:nvSpPr>
      <xdr:spPr>
        <a:xfrm>
          <a:off x="1648469" y="9726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123842</xdr:rowOff>
    </xdr:from>
    <xdr:ext cx="405111" cy="259045"/>
    <xdr:sp macro="" textlink="">
      <xdr:nvSpPr>
        <xdr:cNvPr id="203" name="n_4mainValue【体育館・プール】&#10;有形固定資産減価償却率">
          <a:extLst>
            <a:ext uri="{FF2B5EF4-FFF2-40B4-BE49-F238E27FC236}">
              <a16:creationId xmlns:a16="http://schemas.microsoft.com/office/drawing/2014/main" id="{D3FE6D13-9C1F-4DE7-BEE5-5AB269278E48}"/>
            </a:ext>
          </a:extLst>
        </xdr:cNvPr>
        <xdr:cNvSpPr txBox="1"/>
      </xdr:nvSpPr>
      <xdr:spPr>
        <a:xfrm>
          <a:off x="848369"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CC2D596-9B8F-40A8-84C9-BE429B21A92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E1FC75B-D0FB-457F-A19A-FDD8F10DEA9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E9AB66B-E71C-4EE5-9195-C85A93623E4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35EDCC9-2B89-499D-9964-E28923B16C3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5552DB6-45C7-4A0A-8BD4-A30991301BD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D932EF13-FDF6-44AB-827E-44FDCC7E3BF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6F4947D-1D8E-4D4E-8D7C-F97BBD628F9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469E89C-FD99-4057-BD9A-3840EF4B5EB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4310517-9086-49C7-949A-9E618C0FB23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A1A6DA8-0E6B-4724-B82D-771745EDA03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5C2DF8F-F560-4A0D-8CCC-215B9DC67361}"/>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2DADF7D7-3111-4CA2-BBC4-E22047E7EA23}"/>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7D2019BB-14C2-476A-8BF4-8C01D3EF5BB9}"/>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D75E542C-49D7-4FEB-9DC5-44109A8D1ED0}"/>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4E181ED2-6C60-449C-81E2-1B4F9393FF97}"/>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F9D5B1B9-CA9C-4ADE-8394-37B5EA0CCEF6}"/>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A4CB21C-4BEC-4434-86C0-A94CBFF956EE}"/>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987F055-4FF0-4C8E-8046-AEA968B30EFC}"/>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217BCDB1-C358-4CEC-AD13-51104814FAE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88ACE6E-D1A6-4220-ACE5-2BEF448698D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2C30D27B-BCF7-42C9-8683-CB9164FA36E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89EEE87-0DCC-402A-B35A-5718AC051793}"/>
            </a:ext>
          </a:extLst>
        </xdr:cNvPr>
        <xdr:cNvCxnSpPr/>
      </xdr:nvCxnSpPr>
      <xdr:spPr>
        <a:xfrm flipV="1">
          <a:off x="9429115" y="9066276"/>
          <a:ext cx="0" cy="1305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9FC94A26-FF70-47A3-9449-4AC13698A33E}"/>
            </a:ext>
          </a:extLst>
        </xdr:cNvPr>
        <xdr:cNvSpPr txBox="1"/>
      </xdr:nvSpPr>
      <xdr:spPr>
        <a:xfrm>
          <a:off x="9467850" y="1037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7B5CB1CF-8DE8-40FB-B032-97812045F1A0}"/>
            </a:ext>
          </a:extLst>
        </xdr:cNvPr>
        <xdr:cNvCxnSpPr/>
      </xdr:nvCxnSpPr>
      <xdr:spPr>
        <a:xfrm>
          <a:off x="9363075" y="103717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16DF13D8-0C73-4921-8E15-FE6CEFD60F95}"/>
            </a:ext>
          </a:extLst>
        </xdr:cNvPr>
        <xdr:cNvSpPr txBox="1"/>
      </xdr:nvSpPr>
      <xdr:spPr>
        <a:xfrm>
          <a:off x="9467850" y="885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441F78BB-DE2F-4F45-A05B-65AF256E6BA4}"/>
            </a:ext>
          </a:extLst>
        </xdr:cNvPr>
        <xdr:cNvCxnSpPr/>
      </xdr:nvCxnSpPr>
      <xdr:spPr>
        <a:xfrm>
          <a:off x="9363075" y="90662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B25A820C-0CD8-4D36-9C55-621BBF24E8BB}"/>
            </a:ext>
          </a:extLst>
        </xdr:cNvPr>
        <xdr:cNvSpPr txBox="1"/>
      </xdr:nvSpPr>
      <xdr:spPr>
        <a:xfrm>
          <a:off x="9467850" y="10047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CE7468FE-CC09-4E0D-B3C1-8873D8A24022}"/>
            </a:ext>
          </a:extLst>
        </xdr:cNvPr>
        <xdr:cNvSpPr/>
      </xdr:nvSpPr>
      <xdr:spPr>
        <a:xfrm>
          <a:off x="9401175" y="1006894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FA52D131-AE64-46CD-BACE-AC330DF8A6B5}"/>
            </a:ext>
          </a:extLst>
        </xdr:cNvPr>
        <xdr:cNvSpPr/>
      </xdr:nvSpPr>
      <xdr:spPr>
        <a:xfrm>
          <a:off x="8639175" y="100766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9F864E51-9EA1-4881-906D-26CA94D48F1C}"/>
            </a:ext>
          </a:extLst>
        </xdr:cNvPr>
        <xdr:cNvSpPr/>
      </xdr:nvSpPr>
      <xdr:spPr>
        <a:xfrm>
          <a:off x="7839075" y="100789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E1160982-2FE1-4F77-920E-69C37BA6631B}"/>
            </a:ext>
          </a:extLst>
        </xdr:cNvPr>
        <xdr:cNvSpPr/>
      </xdr:nvSpPr>
      <xdr:spPr>
        <a:xfrm>
          <a:off x="70294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FE59324D-DE5C-4C29-B5B0-9B6AD10BF3A4}"/>
            </a:ext>
          </a:extLst>
        </xdr:cNvPr>
        <xdr:cNvSpPr/>
      </xdr:nvSpPr>
      <xdr:spPr>
        <a:xfrm>
          <a:off x="6238875" y="100794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21FFC1C-5D1B-4A50-81F1-772BDD4314E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0B872FF-DCE9-4B1E-8F27-75C92C5FEC0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4DD1D12-D2A1-4698-9DDC-F989724B9E2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9734E17-D323-46DB-9D31-21DF1A9496A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5F5CB2B-C73D-4D1D-8EDB-28D2BAC90A2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104648</xdr:rowOff>
    </xdr:from>
    <xdr:to>
      <xdr:col>55</xdr:col>
      <xdr:colOff>50800</xdr:colOff>
      <xdr:row>62</xdr:row>
      <xdr:rowOff>34798</xdr:rowOff>
    </xdr:to>
    <xdr:sp macro="" textlink="">
      <xdr:nvSpPr>
        <xdr:cNvPr id="241" name="楕円 240">
          <a:extLst>
            <a:ext uri="{FF2B5EF4-FFF2-40B4-BE49-F238E27FC236}">
              <a16:creationId xmlns:a16="http://schemas.microsoft.com/office/drawing/2014/main" id="{BF615659-334E-4CD1-BE54-39F1ADB83E5B}"/>
            </a:ext>
          </a:extLst>
        </xdr:cNvPr>
        <xdr:cNvSpPr/>
      </xdr:nvSpPr>
      <xdr:spPr>
        <a:xfrm>
          <a:off x="9401175" y="999477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127525</xdr:rowOff>
    </xdr:from>
    <xdr:ext cx="469744" cy="259045"/>
    <xdr:sp macro="" textlink="">
      <xdr:nvSpPr>
        <xdr:cNvPr id="242" name="【体育館・プール】&#10;一人当たり面積該当値テキスト">
          <a:extLst>
            <a:ext uri="{FF2B5EF4-FFF2-40B4-BE49-F238E27FC236}">
              <a16:creationId xmlns:a16="http://schemas.microsoft.com/office/drawing/2014/main" id="{B60FEF59-8C60-4726-9C7E-44767591E878}"/>
            </a:ext>
          </a:extLst>
        </xdr:cNvPr>
        <xdr:cNvSpPr txBox="1"/>
      </xdr:nvSpPr>
      <xdr:spPr>
        <a:xfrm>
          <a:off x="9467850" y="984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109220</xdr:rowOff>
    </xdr:from>
    <xdr:to>
      <xdr:col>50</xdr:col>
      <xdr:colOff>165100</xdr:colOff>
      <xdr:row>62</xdr:row>
      <xdr:rowOff>39370</xdr:rowOff>
    </xdr:to>
    <xdr:sp macro="" textlink="">
      <xdr:nvSpPr>
        <xdr:cNvPr id="243" name="楕円 242">
          <a:extLst>
            <a:ext uri="{FF2B5EF4-FFF2-40B4-BE49-F238E27FC236}">
              <a16:creationId xmlns:a16="http://schemas.microsoft.com/office/drawing/2014/main" id="{C3A58934-03A1-450A-A9F1-DBF7D7F31EDF}"/>
            </a:ext>
          </a:extLst>
        </xdr:cNvPr>
        <xdr:cNvSpPr/>
      </xdr:nvSpPr>
      <xdr:spPr>
        <a:xfrm>
          <a:off x="8639175" y="9992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155448</xdr:rowOff>
    </xdr:from>
    <xdr:to>
      <xdr:col>55</xdr:col>
      <xdr:colOff>0</xdr:colOff>
      <xdr:row>61</xdr:row>
      <xdr:rowOff>160020</xdr:rowOff>
    </xdr:to>
    <xdr:cxnSp macro="">
      <xdr:nvCxnSpPr>
        <xdr:cNvPr id="244" name="直線コネクタ 243">
          <a:extLst>
            <a:ext uri="{FF2B5EF4-FFF2-40B4-BE49-F238E27FC236}">
              <a16:creationId xmlns:a16="http://schemas.microsoft.com/office/drawing/2014/main" id="{2649F145-19A3-4A5C-A392-A04B6CCA9FA6}"/>
            </a:ext>
          </a:extLst>
        </xdr:cNvPr>
        <xdr:cNvCxnSpPr/>
      </xdr:nvCxnSpPr>
      <xdr:spPr>
        <a:xfrm flipV="1">
          <a:off x="8686800" y="10042398"/>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113792</xdr:rowOff>
    </xdr:from>
    <xdr:to>
      <xdr:col>46</xdr:col>
      <xdr:colOff>38100</xdr:colOff>
      <xdr:row>62</xdr:row>
      <xdr:rowOff>43942</xdr:rowOff>
    </xdr:to>
    <xdr:sp macro="" textlink="">
      <xdr:nvSpPr>
        <xdr:cNvPr id="245" name="楕円 244">
          <a:extLst>
            <a:ext uri="{FF2B5EF4-FFF2-40B4-BE49-F238E27FC236}">
              <a16:creationId xmlns:a16="http://schemas.microsoft.com/office/drawing/2014/main" id="{06BDBA95-F132-4FF0-8841-5A443C101C53}"/>
            </a:ext>
          </a:extLst>
        </xdr:cNvPr>
        <xdr:cNvSpPr/>
      </xdr:nvSpPr>
      <xdr:spPr>
        <a:xfrm>
          <a:off x="7839075" y="100007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160020</xdr:rowOff>
    </xdr:from>
    <xdr:to>
      <xdr:col>50</xdr:col>
      <xdr:colOff>114300</xdr:colOff>
      <xdr:row>61</xdr:row>
      <xdr:rowOff>164592</xdr:rowOff>
    </xdr:to>
    <xdr:cxnSp macro="">
      <xdr:nvCxnSpPr>
        <xdr:cNvPr id="246" name="直線コネクタ 245">
          <a:extLst>
            <a:ext uri="{FF2B5EF4-FFF2-40B4-BE49-F238E27FC236}">
              <a16:creationId xmlns:a16="http://schemas.microsoft.com/office/drawing/2014/main" id="{D9EC0992-B2D3-4FB3-BCD9-9FE5187650A5}"/>
            </a:ext>
          </a:extLst>
        </xdr:cNvPr>
        <xdr:cNvCxnSpPr/>
      </xdr:nvCxnSpPr>
      <xdr:spPr>
        <a:xfrm flipV="1">
          <a:off x="7886700" y="100501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106934</xdr:rowOff>
    </xdr:from>
    <xdr:to>
      <xdr:col>41</xdr:col>
      <xdr:colOff>101600</xdr:colOff>
      <xdr:row>62</xdr:row>
      <xdr:rowOff>37084</xdr:rowOff>
    </xdr:to>
    <xdr:sp macro="" textlink="">
      <xdr:nvSpPr>
        <xdr:cNvPr id="247" name="楕円 246">
          <a:extLst>
            <a:ext uri="{FF2B5EF4-FFF2-40B4-BE49-F238E27FC236}">
              <a16:creationId xmlns:a16="http://schemas.microsoft.com/office/drawing/2014/main" id="{293E726C-98A8-4294-9F32-753CE2F24CD8}"/>
            </a:ext>
          </a:extLst>
        </xdr:cNvPr>
        <xdr:cNvSpPr/>
      </xdr:nvSpPr>
      <xdr:spPr>
        <a:xfrm>
          <a:off x="7029450" y="99907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157734</xdr:rowOff>
    </xdr:from>
    <xdr:to>
      <xdr:col>45</xdr:col>
      <xdr:colOff>177800</xdr:colOff>
      <xdr:row>61</xdr:row>
      <xdr:rowOff>164592</xdr:rowOff>
    </xdr:to>
    <xdr:cxnSp macro="">
      <xdr:nvCxnSpPr>
        <xdr:cNvPr id="248" name="直線コネクタ 247">
          <a:extLst>
            <a:ext uri="{FF2B5EF4-FFF2-40B4-BE49-F238E27FC236}">
              <a16:creationId xmlns:a16="http://schemas.microsoft.com/office/drawing/2014/main" id="{5AF15884-0FA7-40CF-9BB6-C5E00EC0B31E}"/>
            </a:ext>
          </a:extLst>
        </xdr:cNvPr>
        <xdr:cNvCxnSpPr/>
      </xdr:nvCxnSpPr>
      <xdr:spPr>
        <a:xfrm>
          <a:off x="7077075" y="10047859"/>
          <a:ext cx="80962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111506</xdr:rowOff>
    </xdr:from>
    <xdr:to>
      <xdr:col>36</xdr:col>
      <xdr:colOff>165100</xdr:colOff>
      <xdr:row>62</xdr:row>
      <xdr:rowOff>41656</xdr:rowOff>
    </xdr:to>
    <xdr:sp macro="" textlink="">
      <xdr:nvSpPr>
        <xdr:cNvPr id="249" name="楕円 248">
          <a:extLst>
            <a:ext uri="{FF2B5EF4-FFF2-40B4-BE49-F238E27FC236}">
              <a16:creationId xmlns:a16="http://schemas.microsoft.com/office/drawing/2014/main" id="{05735417-8493-4EA8-850D-8D4E7167291C}"/>
            </a:ext>
          </a:extLst>
        </xdr:cNvPr>
        <xdr:cNvSpPr/>
      </xdr:nvSpPr>
      <xdr:spPr>
        <a:xfrm>
          <a:off x="6238875" y="99984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157734</xdr:rowOff>
    </xdr:from>
    <xdr:to>
      <xdr:col>41</xdr:col>
      <xdr:colOff>50800</xdr:colOff>
      <xdr:row>61</xdr:row>
      <xdr:rowOff>162306</xdr:rowOff>
    </xdr:to>
    <xdr:cxnSp macro="">
      <xdr:nvCxnSpPr>
        <xdr:cNvPr id="250" name="直線コネクタ 249">
          <a:extLst>
            <a:ext uri="{FF2B5EF4-FFF2-40B4-BE49-F238E27FC236}">
              <a16:creationId xmlns:a16="http://schemas.microsoft.com/office/drawing/2014/main" id="{BA73A7C3-DBD0-4AB2-8C51-C748E9FAF429}"/>
            </a:ext>
          </a:extLst>
        </xdr:cNvPr>
        <xdr:cNvCxnSpPr/>
      </xdr:nvCxnSpPr>
      <xdr:spPr>
        <a:xfrm flipV="1">
          <a:off x="6286500" y="1004785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C616DF45-C098-4A6F-8A71-FC248A7D67A7}"/>
            </a:ext>
          </a:extLst>
        </xdr:cNvPr>
        <xdr:cNvSpPr txBox="1"/>
      </xdr:nvSpPr>
      <xdr:spPr>
        <a:xfrm>
          <a:off x="8458277" y="1016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103B4C16-8BA1-4E31-8269-ACC5FB56C808}"/>
            </a:ext>
          </a:extLst>
        </xdr:cNvPr>
        <xdr:cNvSpPr txBox="1"/>
      </xdr:nvSpPr>
      <xdr:spPr>
        <a:xfrm>
          <a:off x="7677227" y="1017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486E825F-AE19-43E3-871D-3F299A106A8B}"/>
            </a:ext>
          </a:extLst>
        </xdr:cNvPr>
        <xdr:cNvSpPr txBox="1"/>
      </xdr:nvSpPr>
      <xdr:spPr>
        <a:xfrm>
          <a:off x="6867602"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46743B98-D472-4F27-B3B6-D397AB9BCF0F}"/>
            </a:ext>
          </a:extLst>
        </xdr:cNvPr>
        <xdr:cNvSpPr txBox="1"/>
      </xdr:nvSpPr>
      <xdr:spPr>
        <a:xfrm>
          <a:off x="6067502" y="1017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55897</xdr:rowOff>
    </xdr:from>
    <xdr:ext cx="469744" cy="259045"/>
    <xdr:sp macro="" textlink="">
      <xdr:nvSpPr>
        <xdr:cNvPr id="255" name="n_1mainValue【体育館・プール】&#10;一人当たり面積">
          <a:extLst>
            <a:ext uri="{FF2B5EF4-FFF2-40B4-BE49-F238E27FC236}">
              <a16:creationId xmlns:a16="http://schemas.microsoft.com/office/drawing/2014/main" id="{A9386801-A16D-480A-9624-21CDA878FE68}"/>
            </a:ext>
          </a:extLst>
        </xdr:cNvPr>
        <xdr:cNvSpPr txBox="1"/>
      </xdr:nvSpPr>
      <xdr:spPr>
        <a:xfrm>
          <a:off x="8458277" y="978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60469</xdr:rowOff>
    </xdr:from>
    <xdr:ext cx="469744" cy="259045"/>
    <xdr:sp macro="" textlink="">
      <xdr:nvSpPr>
        <xdr:cNvPr id="256" name="n_2mainValue【体育館・プール】&#10;一人当たり面積">
          <a:extLst>
            <a:ext uri="{FF2B5EF4-FFF2-40B4-BE49-F238E27FC236}">
              <a16:creationId xmlns:a16="http://schemas.microsoft.com/office/drawing/2014/main" id="{83FE732D-FD90-4506-B7E8-0327EF0BCBA0}"/>
            </a:ext>
          </a:extLst>
        </xdr:cNvPr>
        <xdr:cNvSpPr txBox="1"/>
      </xdr:nvSpPr>
      <xdr:spPr>
        <a:xfrm>
          <a:off x="7677227" y="97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53611</xdr:rowOff>
    </xdr:from>
    <xdr:ext cx="469744" cy="259045"/>
    <xdr:sp macro="" textlink="">
      <xdr:nvSpPr>
        <xdr:cNvPr id="257" name="n_3mainValue【体育館・プール】&#10;一人当たり面積">
          <a:extLst>
            <a:ext uri="{FF2B5EF4-FFF2-40B4-BE49-F238E27FC236}">
              <a16:creationId xmlns:a16="http://schemas.microsoft.com/office/drawing/2014/main" id="{73CCFDA0-A3AF-400E-9CA6-408827BC4637}"/>
            </a:ext>
          </a:extLst>
        </xdr:cNvPr>
        <xdr:cNvSpPr txBox="1"/>
      </xdr:nvSpPr>
      <xdr:spPr>
        <a:xfrm>
          <a:off x="6867602" y="97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58183</xdr:rowOff>
    </xdr:from>
    <xdr:ext cx="469744" cy="259045"/>
    <xdr:sp macro="" textlink="">
      <xdr:nvSpPr>
        <xdr:cNvPr id="258" name="n_4mainValue【体育館・プール】&#10;一人当たり面積">
          <a:extLst>
            <a:ext uri="{FF2B5EF4-FFF2-40B4-BE49-F238E27FC236}">
              <a16:creationId xmlns:a16="http://schemas.microsoft.com/office/drawing/2014/main" id="{B7A1C323-7BF8-4494-986B-09626AC08A54}"/>
            </a:ext>
          </a:extLst>
        </xdr:cNvPr>
        <xdr:cNvSpPr txBox="1"/>
      </xdr:nvSpPr>
      <xdr:spPr>
        <a:xfrm>
          <a:off x="6067502" y="978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77F290B-6E61-4F80-A6BE-08BABDE5567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E53F044-4C52-4360-A6FB-E2F241C79C0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7BA71E8-C6A8-4A8A-A24D-2051413E298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EC04BE4-C165-4FCB-A412-15E6B599E04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9E1EBC2-7B77-4491-B25A-CE2D3C1C289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9E3876C-0CCB-4318-B02C-3614444666A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85EC429-02ED-408C-AC1C-4481A853501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833FB01-EA1F-43E6-BF1A-A1045376F34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3C51CA2-109C-4AF2-9FEA-B51211F0A0A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A3F1328-B770-4C68-8AB4-DF8361AAC0C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E99981F-94ED-41C4-B4C6-45DBF18C25A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FD479813-B9A6-4000-90B3-1FBDA3956B13}"/>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2E5E0046-8E06-416F-8BAA-76DF365A36E1}"/>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CF3DE7DB-78A4-4E50-9475-B3166E4C618A}"/>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8F276848-AC33-4A6B-8870-916FC5016A90}"/>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6D3481CA-F7A7-47A8-8A42-680981613D12}"/>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16468573-2005-427B-8858-9EEB7920D1AE}"/>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CBF42485-83E9-4DED-AC49-BE289ADECF95}"/>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36C1669B-840D-42E5-AFE4-9C8445A75CFD}"/>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2A6F59C1-7D78-4571-AE29-57B22F60E4D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8D6637DF-2AE9-42D1-B156-BFA45ADF8623}"/>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C3C3C17C-5046-4A52-B382-B66D6E427F3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ED3E858B-B92F-46CE-B32B-46678575C062}"/>
            </a:ext>
          </a:extLst>
        </xdr:cNvPr>
        <xdr:cNvCxnSpPr/>
      </xdr:nvCxnSpPr>
      <xdr:spPr>
        <a:xfrm flipV="1">
          <a:off x="4180840" y="12661773"/>
          <a:ext cx="0" cy="1206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B86B25E3-60EB-4A6A-A32B-EE2A42CA5F69}"/>
            </a:ext>
          </a:extLst>
        </xdr:cNvPr>
        <xdr:cNvSpPr txBox="1"/>
      </xdr:nvSpPr>
      <xdr:spPr>
        <a:xfrm>
          <a:off x="4219575"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123C8D9C-A266-4F5F-B281-59FC29DA16F7}"/>
            </a:ext>
          </a:extLst>
        </xdr:cNvPr>
        <xdr:cNvCxnSpPr/>
      </xdr:nvCxnSpPr>
      <xdr:spPr>
        <a:xfrm>
          <a:off x="4105275" y="13868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BD178518-61BA-42F4-9541-00012BF13ECF}"/>
            </a:ext>
          </a:extLst>
        </xdr:cNvPr>
        <xdr:cNvSpPr txBox="1"/>
      </xdr:nvSpPr>
      <xdr:spPr>
        <a:xfrm>
          <a:off x="4219575" y="12459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BE984B21-C4C0-46E8-A505-F799F79132A6}"/>
            </a:ext>
          </a:extLst>
        </xdr:cNvPr>
        <xdr:cNvCxnSpPr/>
      </xdr:nvCxnSpPr>
      <xdr:spPr>
        <a:xfrm>
          <a:off x="4105275" y="12661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1AEC332-61E5-477F-B95E-D8F710694389}"/>
            </a:ext>
          </a:extLst>
        </xdr:cNvPr>
        <xdr:cNvSpPr txBox="1"/>
      </xdr:nvSpPr>
      <xdr:spPr>
        <a:xfrm>
          <a:off x="4219575" y="13047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5CA442E9-7AAD-4F4D-9BA8-4F4B71F09680}"/>
            </a:ext>
          </a:extLst>
        </xdr:cNvPr>
        <xdr:cNvSpPr/>
      </xdr:nvSpPr>
      <xdr:spPr>
        <a:xfrm>
          <a:off x="4124325" y="130688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B0DBAA62-4FA0-49D7-8EC6-C9FE9F2A2E47}"/>
            </a:ext>
          </a:extLst>
        </xdr:cNvPr>
        <xdr:cNvSpPr/>
      </xdr:nvSpPr>
      <xdr:spPr>
        <a:xfrm>
          <a:off x="3381375" y="130376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23210F36-7A4B-4274-812C-E665AE024D59}"/>
            </a:ext>
          </a:extLst>
        </xdr:cNvPr>
        <xdr:cNvSpPr/>
      </xdr:nvSpPr>
      <xdr:spPr>
        <a:xfrm>
          <a:off x="2571750" y="130034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99B081E4-E68C-4A59-83C5-BDC2C662925B}"/>
            </a:ext>
          </a:extLst>
        </xdr:cNvPr>
        <xdr:cNvSpPr/>
      </xdr:nvSpPr>
      <xdr:spPr>
        <a:xfrm>
          <a:off x="1781175" y="129727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97B97030-9E7C-4F25-A0E9-A0B97C154D79}"/>
            </a:ext>
          </a:extLst>
        </xdr:cNvPr>
        <xdr:cNvSpPr/>
      </xdr:nvSpPr>
      <xdr:spPr>
        <a:xfrm>
          <a:off x="981075" y="12945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994CA46-3C1C-47CC-AAF4-91CDFA951C9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3D3266E-81B7-46CD-8B1D-66FD2544867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53DEF33-F6CB-4171-AD91-13EAED9FACE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2631722-5FA1-452D-AC4E-A0DB3726EC7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49CB2EF-B2CD-4A90-81FA-05A3A6882A0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94742</xdr:rowOff>
    </xdr:from>
    <xdr:to>
      <xdr:col>24</xdr:col>
      <xdr:colOff>114300</xdr:colOff>
      <xdr:row>80</xdr:row>
      <xdr:rowOff>24892</xdr:rowOff>
    </xdr:to>
    <xdr:sp macro="" textlink="">
      <xdr:nvSpPr>
        <xdr:cNvPr id="297" name="楕円 296">
          <a:extLst>
            <a:ext uri="{FF2B5EF4-FFF2-40B4-BE49-F238E27FC236}">
              <a16:creationId xmlns:a16="http://schemas.microsoft.com/office/drawing/2014/main" id="{C07587B0-E56A-414A-AA1A-E6D47B9B3E56}"/>
            </a:ext>
          </a:extLst>
        </xdr:cNvPr>
        <xdr:cNvSpPr/>
      </xdr:nvSpPr>
      <xdr:spPr>
        <a:xfrm>
          <a:off x="4124325" y="128963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117619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EF26C7E0-0FC2-44CB-A04D-09A5889247C7}"/>
            </a:ext>
          </a:extLst>
        </xdr:cNvPr>
        <xdr:cNvSpPr txBox="1"/>
      </xdr:nvSpPr>
      <xdr:spPr>
        <a:xfrm>
          <a:off x="4219575" y="12760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37592</xdr:rowOff>
    </xdr:from>
    <xdr:to>
      <xdr:col>20</xdr:col>
      <xdr:colOff>38100</xdr:colOff>
      <xdr:row>79</xdr:row>
      <xdr:rowOff>139192</xdr:rowOff>
    </xdr:to>
    <xdr:sp macro="" textlink="">
      <xdr:nvSpPr>
        <xdr:cNvPr id="299" name="楕円 298">
          <a:extLst>
            <a:ext uri="{FF2B5EF4-FFF2-40B4-BE49-F238E27FC236}">
              <a16:creationId xmlns:a16="http://schemas.microsoft.com/office/drawing/2014/main" id="{2412975D-AF28-45F9-9F85-D87DF976AB8D}"/>
            </a:ext>
          </a:extLst>
        </xdr:cNvPr>
        <xdr:cNvSpPr/>
      </xdr:nvSpPr>
      <xdr:spPr>
        <a:xfrm>
          <a:off x="3381375" y="128391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88392</xdr:rowOff>
    </xdr:from>
    <xdr:to>
      <xdr:col>24</xdr:col>
      <xdr:colOff>63500</xdr:colOff>
      <xdr:row>79</xdr:row>
      <xdr:rowOff>145542</xdr:rowOff>
    </xdr:to>
    <xdr:cxnSp macro="">
      <xdr:nvCxnSpPr>
        <xdr:cNvPr id="300" name="直線コネクタ 299">
          <a:extLst>
            <a:ext uri="{FF2B5EF4-FFF2-40B4-BE49-F238E27FC236}">
              <a16:creationId xmlns:a16="http://schemas.microsoft.com/office/drawing/2014/main" id="{1D1FE7EE-E352-45AD-B8B6-77B4CDA605C0}"/>
            </a:ext>
          </a:extLst>
        </xdr:cNvPr>
        <xdr:cNvCxnSpPr/>
      </xdr:nvCxnSpPr>
      <xdr:spPr>
        <a:xfrm>
          <a:off x="3429000" y="12886817"/>
          <a:ext cx="7524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149606</xdr:rowOff>
    </xdr:from>
    <xdr:to>
      <xdr:col>15</xdr:col>
      <xdr:colOff>101600</xdr:colOff>
      <xdr:row>79</xdr:row>
      <xdr:rowOff>79756</xdr:rowOff>
    </xdr:to>
    <xdr:sp macro="" textlink="">
      <xdr:nvSpPr>
        <xdr:cNvPr id="301" name="楕円 300">
          <a:extLst>
            <a:ext uri="{FF2B5EF4-FFF2-40B4-BE49-F238E27FC236}">
              <a16:creationId xmlns:a16="http://schemas.microsoft.com/office/drawing/2014/main" id="{28F7BBA9-F3EA-496B-833E-B9E22243160F}"/>
            </a:ext>
          </a:extLst>
        </xdr:cNvPr>
        <xdr:cNvSpPr/>
      </xdr:nvSpPr>
      <xdr:spPr>
        <a:xfrm>
          <a:off x="2571750" y="127892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28956</xdr:rowOff>
    </xdr:from>
    <xdr:to>
      <xdr:col>19</xdr:col>
      <xdr:colOff>177800</xdr:colOff>
      <xdr:row>79</xdr:row>
      <xdr:rowOff>88392</xdr:rowOff>
    </xdr:to>
    <xdr:cxnSp macro="">
      <xdr:nvCxnSpPr>
        <xdr:cNvPr id="302" name="直線コネクタ 301">
          <a:extLst>
            <a:ext uri="{FF2B5EF4-FFF2-40B4-BE49-F238E27FC236}">
              <a16:creationId xmlns:a16="http://schemas.microsoft.com/office/drawing/2014/main" id="{C2236220-3871-4E12-8704-47996E02EF0B}"/>
            </a:ext>
          </a:extLst>
        </xdr:cNvPr>
        <xdr:cNvCxnSpPr/>
      </xdr:nvCxnSpPr>
      <xdr:spPr>
        <a:xfrm>
          <a:off x="2619375" y="12827381"/>
          <a:ext cx="8096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99313</xdr:rowOff>
    </xdr:from>
    <xdr:to>
      <xdr:col>10</xdr:col>
      <xdr:colOff>165100</xdr:colOff>
      <xdr:row>79</xdr:row>
      <xdr:rowOff>29463</xdr:rowOff>
    </xdr:to>
    <xdr:sp macro="" textlink="">
      <xdr:nvSpPr>
        <xdr:cNvPr id="303" name="楕円 302">
          <a:extLst>
            <a:ext uri="{FF2B5EF4-FFF2-40B4-BE49-F238E27FC236}">
              <a16:creationId xmlns:a16="http://schemas.microsoft.com/office/drawing/2014/main" id="{44659566-24A7-4156-AF3C-502D7B8E5E4C}"/>
            </a:ext>
          </a:extLst>
        </xdr:cNvPr>
        <xdr:cNvSpPr/>
      </xdr:nvSpPr>
      <xdr:spPr>
        <a:xfrm>
          <a:off x="1781175" y="127421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150113</xdr:rowOff>
    </xdr:from>
    <xdr:to>
      <xdr:col>15</xdr:col>
      <xdr:colOff>50800</xdr:colOff>
      <xdr:row>79</xdr:row>
      <xdr:rowOff>28956</xdr:rowOff>
    </xdr:to>
    <xdr:cxnSp macro="">
      <xdr:nvCxnSpPr>
        <xdr:cNvPr id="304" name="直線コネクタ 303">
          <a:extLst>
            <a:ext uri="{FF2B5EF4-FFF2-40B4-BE49-F238E27FC236}">
              <a16:creationId xmlns:a16="http://schemas.microsoft.com/office/drawing/2014/main" id="{8EA7E6B5-9AF5-431E-A8AD-4A61B71EAD98}"/>
            </a:ext>
          </a:extLst>
        </xdr:cNvPr>
        <xdr:cNvCxnSpPr/>
      </xdr:nvCxnSpPr>
      <xdr:spPr>
        <a:xfrm>
          <a:off x="1828800" y="12789788"/>
          <a:ext cx="790575" cy="3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58165</xdr:rowOff>
    </xdr:from>
    <xdr:to>
      <xdr:col>6</xdr:col>
      <xdr:colOff>38100</xdr:colOff>
      <xdr:row>78</xdr:row>
      <xdr:rowOff>159765</xdr:rowOff>
    </xdr:to>
    <xdr:sp macro="" textlink="">
      <xdr:nvSpPr>
        <xdr:cNvPr id="305" name="楕円 304">
          <a:extLst>
            <a:ext uri="{FF2B5EF4-FFF2-40B4-BE49-F238E27FC236}">
              <a16:creationId xmlns:a16="http://schemas.microsoft.com/office/drawing/2014/main" id="{97252A15-38DC-4E2F-B2EE-8D218E695CA2}"/>
            </a:ext>
          </a:extLst>
        </xdr:cNvPr>
        <xdr:cNvSpPr/>
      </xdr:nvSpPr>
      <xdr:spPr>
        <a:xfrm>
          <a:off x="981075" y="126978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108965</xdr:rowOff>
    </xdr:from>
    <xdr:to>
      <xdr:col>10</xdr:col>
      <xdr:colOff>114300</xdr:colOff>
      <xdr:row>78</xdr:row>
      <xdr:rowOff>150113</xdr:rowOff>
    </xdr:to>
    <xdr:cxnSp macro="">
      <xdr:nvCxnSpPr>
        <xdr:cNvPr id="306" name="直線コネクタ 305">
          <a:extLst>
            <a:ext uri="{FF2B5EF4-FFF2-40B4-BE49-F238E27FC236}">
              <a16:creationId xmlns:a16="http://schemas.microsoft.com/office/drawing/2014/main" id="{121EAA61-4334-4AAF-A974-FAB4A9CEC7A6}"/>
            </a:ext>
          </a:extLst>
        </xdr:cNvPr>
        <xdr:cNvCxnSpPr/>
      </xdr:nvCxnSpPr>
      <xdr:spPr>
        <a:xfrm>
          <a:off x="1028700" y="12745465"/>
          <a:ext cx="8001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DEC902CD-027F-458C-BB16-EC84D185818C}"/>
            </a:ext>
          </a:extLst>
        </xdr:cNvPr>
        <xdr:cNvSpPr txBox="1"/>
      </xdr:nvSpPr>
      <xdr:spPr>
        <a:xfrm>
          <a:off x="3239144" y="1312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2BA1BCA8-7A59-4B76-9914-4BC81AD462B1}"/>
            </a:ext>
          </a:extLst>
        </xdr:cNvPr>
        <xdr:cNvSpPr txBox="1"/>
      </xdr:nvSpPr>
      <xdr:spPr>
        <a:xfrm>
          <a:off x="2439044" y="13096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82062946-7083-4B33-B9D5-46B0AED9960B}"/>
            </a:ext>
          </a:extLst>
        </xdr:cNvPr>
        <xdr:cNvSpPr txBox="1"/>
      </xdr:nvSpPr>
      <xdr:spPr>
        <a:xfrm>
          <a:off x="1648469" y="1306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C9C86BED-3F34-44D3-B0C1-053F75D88A22}"/>
            </a:ext>
          </a:extLst>
        </xdr:cNvPr>
        <xdr:cNvSpPr txBox="1"/>
      </xdr:nvSpPr>
      <xdr:spPr>
        <a:xfrm>
          <a:off x="848369" y="1302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155719</xdr:rowOff>
    </xdr:from>
    <xdr:ext cx="405111" cy="259045"/>
    <xdr:sp macro="" textlink="">
      <xdr:nvSpPr>
        <xdr:cNvPr id="311" name="n_1mainValue【福祉施設】&#10;有形固定資産減価償却率">
          <a:extLst>
            <a:ext uri="{FF2B5EF4-FFF2-40B4-BE49-F238E27FC236}">
              <a16:creationId xmlns:a16="http://schemas.microsoft.com/office/drawing/2014/main" id="{0205A2CC-0D0C-4286-9985-BA27DDF978A2}"/>
            </a:ext>
          </a:extLst>
        </xdr:cNvPr>
        <xdr:cNvSpPr txBox="1"/>
      </xdr:nvSpPr>
      <xdr:spPr>
        <a:xfrm>
          <a:off x="3239144" y="1263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96283</xdr:rowOff>
    </xdr:from>
    <xdr:ext cx="405111" cy="259045"/>
    <xdr:sp macro="" textlink="">
      <xdr:nvSpPr>
        <xdr:cNvPr id="312" name="n_2mainValue【福祉施設】&#10;有形固定資産減価償却率">
          <a:extLst>
            <a:ext uri="{FF2B5EF4-FFF2-40B4-BE49-F238E27FC236}">
              <a16:creationId xmlns:a16="http://schemas.microsoft.com/office/drawing/2014/main" id="{7B10CA6F-0045-43B2-B6CB-95FFE12DCBFA}"/>
            </a:ext>
          </a:extLst>
        </xdr:cNvPr>
        <xdr:cNvSpPr txBox="1"/>
      </xdr:nvSpPr>
      <xdr:spPr>
        <a:xfrm>
          <a:off x="2439044" y="1257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45990</xdr:rowOff>
    </xdr:from>
    <xdr:ext cx="405111" cy="259045"/>
    <xdr:sp macro="" textlink="">
      <xdr:nvSpPr>
        <xdr:cNvPr id="313" name="n_3mainValue【福祉施設】&#10;有形固定資産減価償却率">
          <a:extLst>
            <a:ext uri="{FF2B5EF4-FFF2-40B4-BE49-F238E27FC236}">
              <a16:creationId xmlns:a16="http://schemas.microsoft.com/office/drawing/2014/main" id="{0164DDCF-FCA4-4458-BB96-9E4B0E11F6C9}"/>
            </a:ext>
          </a:extLst>
        </xdr:cNvPr>
        <xdr:cNvSpPr txBox="1"/>
      </xdr:nvSpPr>
      <xdr:spPr>
        <a:xfrm>
          <a:off x="1648469" y="1252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4842</xdr:rowOff>
    </xdr:from>
    <xdr:ext cx="405111" cy="259045"/>
    <xdr:sp macro="" textlink="">
      <xdr:nvSpPr>
        <xdr:cNvPr id="314" name="n_4mainValue【福祉施設】&#10;有形固定資産減価償却率">
          <a:extLst>
            <a:ext uri="{FF2B5EF4-FFF2-40B4-BE49-F238E27FC236}">
              <a16:creationId xmlns:a16="http://schemas.microsoft.com/office/drawing/2014/main" id="{776059DA-F4F5-4DA4-9888-B43A5A873C89}"/>
            </a:ext>
          </a:extLst>
        </xdr:cNvPr>
        <xdr:cNvSpPr txBox="1"/>
      </xdr:nvSpPr>
      <xdr:spPr>
        <a:xfrm>
          <a:off x="848369" y="12485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49E0BF33-9EE0-4D90-91AF-DB77E2FFBE7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D94BDA8-A7AD-4777-AA8D-856647DE079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8F378E5C-7814-4D72-80A6-20CC6AE501D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556D6C0F-1B4A-4A8E-B870-F4D1C61990D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66D5D2A-1A30-46E0-9E28-ED48746A70F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88BF50D-8E7C-4EB3-A099-04EDB57D006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E6798303-DEE9-458E-AEBF-AF47659B5D3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B03BEC3A-101D-40ED-B032-D3216517B2A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FEAA4384-A293-41FC-A790-A5A6607F548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12226665-2751-4177-A96E-F58B4659149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778083FF-A548-43C4-BB80-0BE21A632DF3}"/>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48B5575D-91DF-496A-8A14-B72AA8B0A3D1}"/>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5E64D43B-00BF-43D6-AB80-60A125116E08}"/>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5878CEAA-601D-4131-84D3-46E053193948}"/>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0E7FF42-7343-4ED8-AE54-F6E1966A51DF}"/>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C88D55A-92E5-4957-A3C6-82DF09C76CDA}"/>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4ECBCA0-F939-4342-A6F3-0C88E5FB1730}"/>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10D09B8E-0749-4231-B152-D169865B3EB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13C5581A-6B61-4B9E-B5A7-86C01A493C91}"/>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27CCBB8B-8E65-48AC-A5B4-1AC5FAEBE305}"/>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9C873EDF-AE2F-47B6-B495-09CC93CBDA9E}"/>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3E28951B-351B-47A7-A5DA-C2C37BF43975}"/>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D24599F2-84EA-4862-A6B9-621E9C3BFB6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FE1DD47A-FD60-45B3-9196-EC0BDC53802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FD079A1-B3BC-4AB6-9C62-D55CCDAEFC66}"/>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9052D8F3-B136-44C4-8029-24FFF9161A14}"/>
            </a:ext>
          </a:extLst>
        </xdr:cNvPr>
        <xdr:cNvCxnSpPr/>
      </xdr:nvCxnSpPr>
      <xdr:spPr>
        <a:xfrm flipV="1">
          <a:off x="9429115" y="12589329"/>
          <a:ext cx="0" cy="143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84706AC0-BE6F-4B7F-9FC5-CEDEAF218645}"/>
            </a:ext>
          </a:extLst>
        </xdr:cNvPr>
        <xdr:cNvSpPr txBox="1"/>
      </xdr:nvSpPr>
      <xdr:spPr>
        <a:xfrm>
          <a:off x="9467850" y="1402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9ED506DD-BF74-4583-BD21-313E6D9423CB}"/>
            </a:ext>
          </a:extLst>
        </xdr:cNvPr>
        <xdr:cNvCxnSpPr/>
      </xdr:nvCxnSpPr>
      <xdr:spPr>
        <a:xfrm>
          <a:off x="9363075" y="140198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AFF0FC16-3C3D-4BDD-9FE5-94C653473E1E}"/>
            </a:ext>
          </a:extLst>
        </xdr:cNvPr>
        <xdr:cNvSpPr txBox="1"/>
      </xdr:nvSpPr>
      <xdr:spPr>
        <a:xfrm>
          <a:off x="9467850" y="123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508074E4-39DC-4312-9FE1-FA2781497C5A}"/>
            </a:ext>
          </a:extLst>
        </xdr:cNvPr>
        <xdr:cNvCxnSpPr/>
      </xdr:nvCxnSpPr>
      <xdr:spPr>
        <a:xfrm>
          <a:off x="9363075" y="1258932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4821AAE1-AC02-4EE6-9CEE-037DC814CBCE}"/>
            </a:ext>
          </a:extLst>
        </xdr:cNvPr>
        <xdr:cNvSpPr txBox="1"/>
      </xdr:nvSpPr>
      <xdr:spPr>
        <a:xfrm>
          <a:off x="9467850" y="1337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5499B491-E884-4291-A3D9-556C2F55BB64}"/>
            </a:ext>
          </a:extLst>
        </xdr:cNvPr>
        <xdr:cNvSpPr/>
      </xdr:nvSpPr>
      <xdr:spPr>
        <a:xfrm>
          <a:off x="9401175" y="1351869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C848D97F-2E4C-4C46-A59B-8F7E7E3A2CB7}"/>
            </a:ext>
          </a:extLst>
        </xdr:cNvPr>
        <xdr:cNvSpPr/>
      </xdr:nvSpPr>
      <xdr:spPr>
        <a:xfrm>
          <a:off x="8639175" y="1351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DE57F178-1AB7-45AC-8841-9A7044AFF34A}"/>
            </a:ext>
          </a:extLst>
        </xdr:cNvPr>
        <xdr:cNvSpPr/>
      </xdr:nvSpPr>
      <xdr:spPr>
        <a:xfrm>
          <a:off x="7839075" y="135186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8788A698-58F8-45E4-8D4E-CF5EC95EC8DB}"/>
            </a:ext>
          </a:extLst>
        </xdr:cNvPr>
        <xdr:cNvSpPr/>
      </xdr:nvSpPr>
      <xdr:spPr>
        <a:xfrm>
          <a:off x="7029450" y="135186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E23ABEF-F295-4369-9502-4A9F706C44B7}"/>
            </a:ext>
          </a:extLst>
        </xdr:cNvPr>
        <xdr:cNvSpPr/>
      </xdr:nvSpPr>
      <xdr:spPr>
        <a:xfrm>
          <a:off x="6238875" y="13526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27E3394-0214-428F-A041-886261E4668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381A871-6A6D-4562-BA5A-A4DDCB72E16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A67BD42-F4E0-4765-A69A-640FC7D7DC9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DE13712-5704-4110-AC33-9642E0DDCA8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B165AB3-0302-40CC-BC05-B5CAC4A58D8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47171</xdr:rowOff>
    </xdr:from>
    <xdr:to>
      <xdr:col>55</xdr:col>
      <xdr:colOff>50800</xdr:colOff>
      <xdr:row>84</xdr:row>
      <xdr:rowOff>148771</xdr:rowOff>
    </xdr:to>
    <xdr:sp macro="" textlink="">
      <xdr:nvSpPr>
        <xdr:cNvPr id="356" name="楕円 355">
          <a:extLst>
            <a:ext uri="{FF2B5EF4-FFF2-40B4-BE49-F238E27FC236}">
              <a16:creationId xmlns:a16="http://schemas.microsoft.com/office/drawing/2014/main" id="{99964726-5CCE-4AFA-9B09-0A0F2AD6C1BF}"/>
            </a:ext>
          </a:extLst>
        </xdr:cNvPr>
        <xdr:cNvSpPr/>
      </xdr:nvSpPr>
      <xdr:spPr>
        <a:xfrm>
          <a:off x="9401175" y="136615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25598</xdr:rowOff>
    </xdr:from>
    <xdr:ext cx="469744" cy="259045"/>
    <xdr:sp macro="" textlink="">
      <xdr:nvSpPr>
        <xdr:cNvPr id="357" name="【福祉施設】&#10;一人当たり面積該当値テキスト">
          <a:extLst>
            <a:ext uri="{FF2B5EF4-FFF2-40B4-BE49-F238E27FC236}">
              <a16:creationId xmlns:a16="http://schemas.microsoft.com/office/drawing/2014/main" id="{BE68BE88-3F53-4F18-8FF0-C4D58A0156F5}"/>
            </a:ext>
          </a:extLst>
        </xdr:cNvPr>
        <xdr:cNvSpPr txBox="1"/>
      </xdr:nvSpPr>
      <xdr:spPr>
        <a:xfrm>
          <a:off x="9467850" y="1363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58057</xdr:rowOff>
    </xdr:from>
    <xdr:to>
      <xdr:col>50</xdr:col>
      <xdr:colOff>165100</xdr:colOff>
      <xdr:row>84</xdr:row>
      <xdr:rowOff>159657</xdr:rowOff>
    </xdr:to>
    <xdr:sp macro="" textlink="">
      <xdr:nvSpPr>
        <xdr:cNvPr id="358" name="楕円 357">
          <a:extLst>
            <a:ext uri="{FF2B5EF4-FFF2-40B4-BE49-F238E27FC236}">
              <a16:creationId xmlns:a16="http://schemas.microsoft.com/office/drawing/2014/main" id="{11C83E75-B65C-45ED-B145-3551E6DD154D}"/>
            </a:ext>
          </a:extLst>
        </xdr:cNvPr>
        <xdr:cNvSpPr/>
      </xdr:nvSpPr>
      <xdr:spPr>
        <a:xfrm>
          <a:off x="8639175" y="136692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97971</xdr:rowOff>
    </xdr:from>
    <xdr:to>
      <xdr:col>55</xdr:col>
      <xdr:colOff>0</xdr:colOff>
      <xdr:row>84</xdr:row>
      <xdr:rowOff>108857</xdr:rowOff>
    </xdr:to>
    <xdr:cxnSp macro="">
      <xdr:nvCxnSpPr>
        <xdr:cNvPr id="359" name="直線コネクタ 358">
          <a:extLst>
            <a:ext uri="{FF2B5EF4-FFF2-40B4-BE49-F238E27FC236}">
              <a16:creationId xmlns:a16="http://schemas.microsoft.com/office/drawing/2014/main" id="{06A0F194-DE18-4C38-AD57-EF046D6860F2}"/>
            </a:ext>
          </a:extLst>
        </xdr:cNvPr>
        <xdr:cNvCxnSpPr/>
      </xdr:nvCxnSpPr>
      <xdr:spPr>
        <a:xfrm flipV="1">
          <a:off x="8686800" y="13709196"/>
          <a:ext cx="74295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58057</xdr:rowOff>
    </xdr:from>
    <xdr:to>
      <xdr:col>46</xdr:col>
      <xdr:colOff>38100</xdr:colOff>
      <xdr:row>84</xdr:row>
      <xdr:rowOff>159657</xdr:rowOff>
    </xdr:to>
    <xdr:sp macro="" textlink="">
      <xdr:nvSpPr>
        <xdr:cNvPr id="360" name="楕円 359">
          <a:extLst>
            <a:ext uri="{FF2B5EF4-FFF2-40B4-BE49-F238E27FC236}">
              <a16:creationId xmlns:a16="http://schemas.microsoft.com/office/drawing/2014/main" id="{2BA6A47C-DC57-4A02-8B67-6BACA4F64C7B}"/>
            </a:ext>
          </a:extLst>
        </xdr:cNvPr>
        <xdr:cNvSpPr/>
      </xdr:nvSpPr>
      <xdr:spPr>
        <a:xfrm>
          <a:off x="7839075" y="136692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108857</xdr:rowOff>
    </xdr:from>
    <xdr:to>
      <xdr:col>50</xdr:col>
      <xdr:colOff>114300</xdr:colOff>
      <xdr:row>84</xdr:row>
      <xdr:rowOff>108857</xdr:rowOff>
    </xdr:to>
    <xdr:cxnSp macro="">
      <xdr:nvCxnSpPr>
        <xdr:cNvPr id="361" name="直線コネクタ 360">
          <a:extLst>
            <a:ext uri="{FF2B5EF4-FFF2-40B4-BE49-F238E27FC236}">
              <a16:creationId xmlns:a16="http://schemas.microsoft.com/office/drawing/2014/main" id="{8CD0244F-A0F3-4004-8449-31C69870AFB2}"/>
            </a:ext>
          </a:extLst>
        </xdr:cNvPr>
        <xdr:cNvCxnSpPr/>
      </xdr:nvCxnSpPr>
      <xdr:spPr>
        <a:xfrm>
          <a:off x="7886700" y="1371690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68943</xdr:rowOff>
    </xdr:from>
    <xdr:to>
      <xdr:col>41</xdr:col>
      <xdr:colOff>101600</xdr:colOff>
      <xdr:row>84</xdr:row>
      <xdr:rowOff>170543</xdr:rowOff>
    </xdr:to>
    <xdr:sp macro="" textlink="">
      <xdr:nvSpPr>
        <xdr:cNvPr id="362" name="楕円 361">
          <a:extLst>
            <a:ext uri="{FF2B5EF4-FFF2-40B4-BE49-F238E27FC236}">
              <a16:creationId xmlns:a16="http://schemas.microsoft.com/office/drawing/2014/main" id="{82A2A454-E436-4CB9-A8F1-348E97F9E784}"/>
            </a:ext>
          </a:extLst>
        </xdr:cNvPr>
        <xdr:cNvSpPr/>
      </xdr:nvSpPr>
      <xdr:spPr>
        <a:xfrm>
          <a:off x="7029450" y="1367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108857</xdr:rowOff>
    </xdr:from>
    <xdr:to>
      <xdr:col>45</xdr:col>
      <xdr:colOff>177800</xdr:colOff>
      <xdr:row>84</xdr:row>
      <xdr:rowOff>119743</xdr:rowOff>
    </xdr:to>
    <xdr:cxnSp macro="">
      <xdr:nvCxnSpPr>
        <xdr:cNvPr id="363" name="直線コネクタ 362">
          <a:extLst>
            <a:ext uri="{FF2B5EF4-FFF2-40B4-BE49-F238E27FC236}">
              <a16:creationId xmlns:a16="http://schemas.microsoft.com/office/drawing/2014/main" id="{BF5EF784-3985-4FD4-A8CE-F3AE116185C2}"/>
            </a:ext>
          </a:extLst>
        </xdr:cNvPr>
        <xdr:cNvCxnSpPr/>
      </xdr:nvCxnSpPr>
      <xdr:spPr>
        <a:xfrm flipV="1">
          <a:off x="7077075" y="13716907"/>
          <a:ext cx="80962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79829</xdr:rowOff>
    </xdr:from>
    <xdr:to>
      <xdr:col>36</xdr:col>
      <xdr:colOff>165100</xdr:colOff>
      <xdr:row>85</xdr:row>
      <xdr:rowOff>9979</xdr:rowOff>
    </xdr:to>
    <xdr:sp macro="" textlink="">
      <xdr:nvSpPr>
        <xdr:cNvPr id="364" name="楕円 363">
          <a:extLst>
            <a:ext uri="{FF2B5EF4-FFF2-40B4-BE49-F238E27FC236}">
              <a16:creationId xmlns:a16="http://schemas.microsoft.com/office/drawing/2014/main" id="{1DA6C00C-1206-445B-82E9-91EFA4752434}"/>
            </a:ext>
          </a:extLst>
        </xdr:cNvPr>
        <xdr:cNvSpPr/>
      </xdr:nvSpPr>
      <xdr:spPr>
        <a:xfrm>
          <a:off x="6238875" y="1369422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119743</xdr:rowOff>
    </xdr:from>
    <xdr:to>
      <xdr:col>41</xdr:col>
      <xdr:colOff>50800</xdr:colOff>
      <xdr:row>84</xdr:row>
      <xdr:rowOff>130629</xdr:rowOff>
    </xdr:to>
    <xdr:cxnSp macro="">
      <xdr:nvCxnSpPr>
        <xdr:cNvPr id="365" name="直線コネクタ 364">
          <a:extLst>
            <a:ext uri="{FF2B5EF4-FFF2-40B4-BE49-F238E27FC236}">
              <a16:creationId xmlns:a16="http://schemas.microsoft.com/office/drawing/2014/main" id="{E3C199F4-124C-490A-9142-47BD4F8EE44E}"/>
            </a:ext>
          </a:extLst>
        </xdr:cNvPr>
        <xdr:cNvCxnSpPr/>
      </xdr:nvCxnSpPr>
      <xdr:spPr>
        <a:xfrm flipV="1">
          <a:off x="6286500" y="13734143"/>
          <a:ext cx="7905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C0663123-713B-4C42-8E7B-A582FBF99626}"/>
            </a:ext>
          </a:extLst>
        </xdr:cNvPr>
        <xdr:cNvSpPr txBox="1"/>
      </xdr:nvSpPr>
      <xdr:spPr>
        <a:xfrm>
          <a:off x="845827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CEF49DB4-E076-43D8-B897-1A34424B5A67}"/>
            </a:ext>
          </a:extLst>
        </xdr:cNvPr>
        <xdr:cNvSpPr txBox="1"/>
      </xdr:nvSpPr>
      <xdr:spPr>
        <a:xfrm>
          <a:off x="767722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91108E8F-5334-4249-9FF8-616B47367550}"/>
            </a:ext>
          </a:extLst>
        </xdr:cNvPr>
        <xdr:cNvSpPr txBox="1"/>
      </xdr:nvSpPr>
      <xdr:spPr>
        <a:xfrm>
          <a:off x="6867602"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BEB9C876-3B5C-48F1-BF2D-7CBD977F961A}"/>
            </a:ext>
          </a:extLst>
        </xdr:cNvPr>
        <xdr:cNvSpPr txBox="1"/>
      </xdr:nvSpPr>
      <xdr:spPr>
        <a:xfrm>
          <a:off x="6067502" y="1331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150784</xdr:rowOff>
    </xdr:from>
    <xdr:ext cx="469744" cy="259045"/>
    <xdr:sp macro="" textlink="">
      <xdr:nvSpPr>
        <xdr:cNvPr id="370" name="n_1mainValue【福祉施設】&#10;一人当たり面積">
          <a:extLst>
            <a:ext uri="{FF2B5EF4-FFF2-40B4-BE49-F238E27FC236}">
              <a16:creationId xmlns:a16="http://schemas.microsoft.com/office/drawing/2014/main" id="{F50C0593-3764-4338-9E12-493534FB257F}"/>
            </a:ext>
          </a:extLst>
        </xdr:cNvPr>
        <xdr:cNvSpPr txBox="1"/>
      </xdr:nvSpPr>
      <xdr:spPr>
        <a:xfrm>
          <a:off x="8458277" y="1376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150784</xdr:rowOff>
    </xdr:from>
    <xdr:ext cx="469744" cy="259045"/>
    <xdr:sp macro="" textlink="">
      <xdr:nvSpPr>
        <xdr:cNvPr id="371" name="n_2mainValue【福祉施設】&#10;一人当たり面積">
          <a:extLst>
            <a:ext uri="{FF2B5EF4-FFF2-40B4-BE49-F238E27FC236}">
              <a16:creationId xmlns:a16="http://schemas.microsoft.com/office/drawing/2014/main" id="{BDE25F39-6858-400B-8858-9BD5645C7C85}"/>
            </a:ext>
          </a:extLst>
        </xdr:cNvPr>
        <xdr:cNvSpPr txBox="1"/>
      </xdr:nvSpPr>
      <xdr:spPr>
        <a:xfrm>
          <a:off x="7677227" y="1376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161670</xdr:rowOff>
    </xdr:from>
    <xdr:ext cx="469744" cy="259045"/>
    <xdr:sp macro="" textlink="">
      <xdr:nvSpPr>
        <xdr:cNvPr id="372" name="n_3mainValue【福祉施設】&#10;一人当たり面積">
          <a:extLst>
            <a:ext uri="{FF2B5EF4-FFF2-40B4-BE49-F238E27FC236}">
              <a16:creationId xmlns:a16="http://schemas.microsoft.com/office/drawing/2014/main" id="{58FCFD45-7911-4608-9C2C-C3146DA8674B}"/>
            </a:ext>
          </a:extLst>
        </xdr:cNvPr>
        <xdr:cNvSpPr txBox="1"/>
      </xdr:nvSpPr>
      <xdr:spPr>
        <a:xfrm>
          <a:off x="6867602" y="1377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1106</xdr:rowOff>
    </xdr:from>
    <xdr:ext cx="469744" cy="259045"/>
    <xdr:sp macro="" textlink="">
      <xdr:nvSpPr>
        <xdr:cNvPr id="373" name="n_4mainValue【福祉施設】&#10;一人当たり面積">
          <a:extLst>
            <a:ext uri="{FF2B5EF4-FFF2-40B4-BE49-F238E27FC236}">
              <a16:creationId xmlns:a16="http://schemas.microsoft.com/office/drawing/2014/main" id="{96C8FBD7-861C-4077-BF23-46B3582C84EA}"/>
            </a:ext>
          </a:extLst>
        </xdr:cNvPr>
        <xdr:cNvSpPr txBox="1"/>
      </xdr:nvSpPr>
      <xdr:spPr>
        <a:xfrm>
          <a:off x="6067502" y="137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1ED76AB3-26FA-4BB2-A2D4-3A41C5579D4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1EFB5A96-0235-42AF-AAAC-FACB1DB6E82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2A7A4E4-1569-4836-9B42-64B5446DA01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EC0BFF5D-0F3A-4347-8661-D3FE241865C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12146F67-DB2C-4E5A-A510-634FA9ADF5D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320EC270-8512-4094-AB3F-D8ED6C08D52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F7792FA7-8861-4A9F-9AD9-4906681BA05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C0714215-ED98-40DE-8356-3EDF7B79DB6A}"/>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C132DC7D-984B-456E-9032-6E143347E65F}"/>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A02E659F-665E-415D-91EE-D5ADDBD395D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1D993F31-A0A9-4EFF-BFBE-518102B3E7A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DAD67C4-513A-4374-9914-8F2A5E4D0E7C}"/>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5BBEDF2-8A2E-4C82-A1C3-229131EFD7CB}"/>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8F02167D-8297-4D6D-8CEB-EF26A4F74BEB}"/>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932BBC7B-FBE7-4B06-8808-C3445124F16D}"/>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AE1DF7DE-BC3F-48D9-8828-7AA3F7E47764}"/>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44468C5C-A8C2-4B1C-927B-DEB32EE0E6DD}"/>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603C7EF-BA78-496A-A433-81EF184A44F2}"/>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FBA76532-099E-4170-B448-B6AC91E848AE}"/>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612B5719-A1EF-4FAE-B28D-744BB50602A4}"/>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609040E-0D81-4DBC-85B6-BBB845B7B2A5}"/>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F5EB11A6-9F7D-451E-B5DC-B9128B2469C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CFB4B99B-3E4B-4519-9F51-5C6FC7900343}"/>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37B7A087-0002-449C-A270-FE23A41F849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9C5E7063-0F3A-40C4-B8EE-432703BB9AF8}"/>
            </a:ext>
          </a:extLst>
        </xdr:cNvPr>
        <xdr:cNvCxnSpPr/>
      </xdr:nvCxnSpPr>
      <xdr:spPr>
        <a:xfrm flipV="1">
          <a:off x="4180840" y="16297911"/>
          <a:ext cx="0" cy="1513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3C3E22E5-7FC9-481F-909D-4A811C6545E6}"/>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526ACF71-E690-4DE0-BD13-131B946B55F8}"/>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CF560D5E-FA74-4456-9CC1-55578DDE0241}"/>
            </a:ext>
          </a:extLst>
        </xdr:cNvPr>
        <xdr:cNvSpPr txBox="1"/>
      </xdr:nvSpPr>
      <xdr:spPr>
        <a:xfrm>
          <a:off x="4219575" y="1607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F456DA6-91F2-48DF-A996-D9847098EF44}"/>
            </a:ext>
          </a:extLst>
        </xdr:cNvPr>
        <xdr:cNvCxnSpPr/>
      </xdr:nvCxnSpPr>
      <xdr:spPr>
        <a:xfrm>
          <a:off x="4105275" y="162979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8CA0CD01-B826-4B7C-AEC9-B0F5676A15AC}"/>
            </a:ext>
          </a:extLst>
        </xdr:cNvPr>
        <xdr:cNvSpPr txBox="1"/>
      </xdr:nvSpPr>
      <xdr:spPr>
        <a:xfrm>
          <a:off x="4219575" y="16846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3D3F60E2-C393-4DEB-9809-48949909CE03}"/>
            </a:ext>
          </a:extLst>
        </xdr:cNvPr>
        <xdr:cNvSpPr/>
      </xdr:nvSpPr>
      <xdr:spPr>
        <a:xfrm>
          <a:off x="4124325" y="16868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CDBA40BD-CC59-4CAE-A981-B8B3CBE8AF04}"/>
            </a:ext>
          </a:extLst>
        </xdr:cNvPr>
        <xdr:cNvSpPr/>
      </xdr:nvSpPr>
      <xdr:spPr>
        <a:xfrm>
          <a:off x="33813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0F2D325-05DC-4D70-BB97-80241A775994}"/>
            </a:ext>
          </a:extLst>
        </xdr:cNvPr>
        <xdr:cNvSpPr/>
      </xdr:nvSpPr>
      <xdr:spPr>
        <a:xfrm>
          <a:off x="2571750" y="16819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A4414F7C-74D0-406D-9FF1-3D79DE362083}"/>
            </a:ext>
          </a:extLst>
        </xdr:cNvPr>
        <xdr:cNvSpPr/>
      </xdr:nvSpPr>
      <xdr:spPr>
        <a:xfrm>
          <a:off x="1781175" y="168325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C7D84D6B-1199-4516-BCAF-0546EA998A2A}"/>
            </a:ext>
          </a:extLst>
        </xdr:cNvPr>
        <xdr:cNvSpPr/>
      </xdr:nvSpPr>
      <xdr:spPr>
        <a:xfrm>
          <a:off x="981075" y="16830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24AB03E-4379-4F12-8B95-62F5C05CDF8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45FDDB72-B188-4B26-93EB-84001ECB6554}"/>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ADEE6D5-705E-449C-B931-547E0A7A231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916E0C2-B3C0-4909-92DE-F9AA2980701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AD5CBC4-4E71-42B7-85D1-E52E5B93090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61595</xdr:rowOff>
    </xdr:from>
    <xdr:to>
      <xdr:col>24</xdr:col>
      <xdr:colOff>114300</xdr:colOff>
      <xdr:row>102</xdr:row>
      <xdr:rowOff>163195</xdr:rowOff>
    </xdr:to>
    <xdr:sp macro="" textlink="">
      <xdr:nvSpPr>
        <xdr:cNvPr id="414" name="楕円 413">
          <a:extLst>
            <a:ext uri="{FF2B5EF4-FFF2-40B4-BE49-F238E27FC236}">
              <a16:creationId xmlns:a16="http://schemas.microsoft.com/office/drawing/2014/main" id="{E1777767-1AE3-4B9C-A0F2-DDCEDCA9B25B}"/>
            </a:ext>
          </a:extLst>
        </xdr:cNvPr>
        <xdr:cNvSpPr/>
      </xdr:nvSpPr>
      <xdr:spPr>
        <a:xfrm>
          <a:off x="4124325" y="16695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84472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87D2FA31-B74B-42A8-8265-23F28902D905}"/>
            </a:ext>
          </a:extLst>
        </xdr:cNvPr>
        <xdr:cNvSpPr txBox="1"/>
      </xdr:nvSpPr>
      <xdr:spPr>
        <a:xfrm>
          <a:off x="4219575" y="1654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29211</xdr:rowOff>
    </xdr:from>
    <xdr:to>
      <xdr:col>20</xdr:col>
      <xdr:colOff>38100</xdr:colOff>
      <xdr:row>102</xdr:row>
      <xdr:rowOff>130811</xdr:rowOff>
    </xdr:to>
    <xdr:sp macro="" textlink="">
      <xdr:nvSpPr>
        <xdr:cNvPr id="416" name="楕円 415">
          <a:extLst>
            <a:ext uri="{FF2B5EF4-FFF2-40B4-BE49-F238E27FC236}">
              <a16:creationId xmlns:a16="http://schemas.microsoft.com/office/drawing/2014/main" id="{398283FC-6695-45E5-88AA-D0688BD2A4B2}"/>
            </a:ext>
          </a:extLst>
        </xdr:cNvPr>
        <xdr:cNvSpPr/>
      </xdr:nvSpPr>
      <xdr:spPr>
        <a:xfrm>
          <a:off x="3381375" y="16656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80011</xdr:rowOff>
    </xdr:from>
    <xdr:to>
      <xdr:col>24</xdr:col>
      <xdr:colOff>63500</xdr:colOff>
      <xdr:row>102</xdr:row>
      <xdr:rowOff>112395</xdr:rowOff>
    </xdr:to>
    <xdr:cxnSp macro="">
      <xdr:nvCxnSpPr>
        <xdr:cNvPr id="417" name="直線コネクタ 416">
          <a:extLst>
            <a:ext uri="{FF2B5EF4-FFF2-40B4-BE49-F238E27FC236}">
              <a16:creationId xmlns:a16="http://schemas.microsoft.com/office/drawing/2014/main" id="{DCFF0B1F-2CA8-418F-92F1-A58F781E7456}"/>
            </a:ext>
          </a:extLst>
        </xdr:cNvPr>
        <xdr:cNvCxnSpPr/>
      </xdr:nvCxnSpPr>
      <xdr:spPr>
        <a:xfrm>
          <a:off x="3429000" y="16713836"/>
          <a:ext cx="7524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168275</xdr:rowOff>
    </xdr:from>
    <xdr:to>
      <xdr:col>15</xdr:col>
      <xdr:colOff>101600</xdr:colOff>
      <xdr:row>102</xdr:row>
      <xdr:rowOff>98425</xdr:rowOff>
    </xdr:to>
    <xdr:sp macro="" textlink="">
      <xdr:nvSpPr>
        <xdr:cNvPr id="418" name="楕円 417">
          <a:extLst>
            <a:ext uri="{FF2B5EF4-FFF2-40B4-BE49-F238E27FC236}">
              <a16:creationId xmlns:a16="http://schemas.microsoft.com/office/drawing/2014/main" id="{44D27D0D-45D2-46CC-9C30-6DFCF22A6EC6}"/>
            </a:ext>
          </a:extLst>
        </xdr:cNvPr>
        <xdr:cNvSpPr/>
      </xdr:nvSpPr>
      <xdr:spPr>
        <a:xfrm>
          <a:off x="2571750" y="16627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47625</xdr:rowOff>
    </xdr:from>
    <xdr:to>
      <xdr:col>19</xdr:col>
      <xdr:colOff>177800</xdr:colOff>
      <xdr:row>102</xdr:row>
      <xdr:rowOff>80011</xdr:rowOff>
    </xdr:to>
    <xdr:cxnSp macro="">
      <xdr:nvCxnSpPr>
        <xdr:cNvPr id="419" name="直線コネクタ 418">
          <a:extLst>
            <a:ext uri="{FF2B5EF4-FFF2-40B4-BE49-F238E27FC236}">
              <a16:creationId xmlns:a16="http://schemas.microsoft.com/office/drawing/2014/main" id="{2CF24958-B6F3-4469-B4BB-880D1864DC20}"/>
            </a:ext>
          </a:extLst>
        </xdr:cNvPr>
        <xdr:cNvCxnSpPr/>
      </xdr:nvCxnSpPr>
      <xdr:spPr>
        <a:xfrm>
          <a:off x="2619375" y="16675100"/>
          <a:ext cx="809625"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135889</xdr:rowOff>
    </xdr:from>
    <xdr:to>
      <xdr:col>10</xdr:col>
      <xdr:colOff>165100</xdr:colOff>
      <xdr:row>102</xdr:row>
      <xdr:rowOff>66039</xdr:rowOff>
    </xdr:to>
    <xdr:sp macro="" textlink="">
      <xdr:nvSpPr>
        <xdr:cNvPr id="420" name="楕円 419">
          <a:extLst>
            <a:ext uri="{FF2B5EF4-FFF2-40B4-BE49-F238E27FC236}">
              <a16:creationId xmlns:a16="http://schemas.microsoft.com/office/drawing/2014/main" id="{67D51C51-9AB8-4098-BBCA-EF348C82E336}"/>
            </a:ext>
          </a:extLst>
        </xdr:cNvPr>
        <xdr:cNvSpPr/>
      </xdr:nvSpPr>
      <xdr:spPr>
        <a:xfrm>
          <a:off x="1781175" y="165950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15239</xdr:rowOff>
    </xdr:from>
    <xdr:to>
      <xdr:col>15</xdr:col>
      <xdr:colOff>50800</xdr:colOff>
      <xdr:row>102</xdr:row>
      <xdr:rowOff>47625</xdr:rowOff>
    </xdr:to>
    <xdr:cxnSp macro="">
      <xdr:nvCxnSpPr>
        <xdr:cNvPr id="421" name="直線コネクタ 420">
          <a:extLst>
            <a:ext uri="{FF2B5EF4-FFF2-40B4-BE49-F238E27FC236}">
              <a16:creationId xmlns:a16="http://schemas.microsoft.com/office/drawing/2014/main" id="{5DB3E53B-EE58-4129-9A0B-F52D195A64E8}"/>
            </a:ext>
          </a:extLst>
        </xdr:cNvPr>
        <xdr:cNvCxnSpPr/>
      </xdr:nvCxnSpPr>
      <xdr:spPr>
        <a:xfrm>
          <a:off x="1828800" y="16642714"/>
          <a:ext cx="79057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103505</xdr:rowOff>
    </xdr:from>
    <xdr:to>
      <xdr:col>6</xdr:col>
      <xdr:colOff>38100</xdr:colOff>
      <xdr:row>102</xdr:row>
      <xdr:rowOff>33655</xdr:rowOff>
    </xdr:to>
    <xdr:sp macro="" textlink="">
      <xdr:nvSpPr>
        <xdr:cNvPr id="422" name="楕円 421">
          <a:extLst>
            <a:ext uri="{FF2B5EF4-FFF2-40B4-BE49-F238E27FC236}">
              <a16:creationId xmlns:a16="http://schemas.microsoft.com/office/drawing/2014/main" id="{88096844-94AA-4B37-9F0C-D09BA7DCFBBA}"/>
            </a:ext>
          </a:extLst>
        </xdr:cNvPr>
        <xdr:cNvSpPr/>
      </xdr:nvSpPr>
      <xdr:spPr>
        <a:xfrm>
          <a:off x="981075" y="16565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154305</xdr:rowOff>
    </xdr:from>
    <xdr:to>
      <xdr:col>10</xdr:col>
      <xdr:colOff>114300</xdr:colOff>
      <xdr:row>102</xdr:row>
      <xdr:rowOff>15239</xdr:rowOff>
    </xdr:to>
    <xdr:cxnSp macro="">
      <xdr:nvCxnSpPr>
        <xdr:cNvPr id="423" name="直線コネクタ 422">
          <a:extLst>
            <a:ext uri="{FF2B5EF4-FFF2-40B4-BE49-F238E27FC236}">
              <a16:creationId xmlns:a16="http://schemas.microsoft.com/office/drawing/2014/main" id="{795B2BF5-A777-48B7-AE8B-66462E8F754A}"/>
            </a:ext>
          </a:extLst>
        </xdr:cNvPr>
        <xdr:cNvCxnSpPr/>
      </xdr:nvCxnSpPr>
      <xdr:spPr>
        <a:xfrm>
          <a:off x="1028700" y="16613505"/>
          <a:ext cx="8001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F9AA8C4A-22ED-4825-A639-7B63E46B2C73}"/>
            </a:ext>
          </a:extLst>
        </xdr:cNvPr>
        <xdr:cNvSpPr txBox="1"/>
      </xdr:nvSpPr>
      <xdr:spPr>
        <a:xfrm>
          <a:off x="32391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38076493-FF2A-4B5E-B63A-B9602514C77B}"/>
            </a:ext>
          </a:extLst>
        </xdr:cNvPr>
        <xdr:cNvSpPr txBox="1"/>
      </xdr:nvSpPr>
      <xdr:spPr>
        <a:xfrm>
          <a:off x="243904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FE447B76-EC65-4D5B-994F-500A0AA79D51}"/>
            </a:ext>
          </a:extLst>
        </xdr:cNvPr>
        <xdr:cNvSpPr txBox="1"/>
      </xdr:nvSpPr>
      <xdr:spPr>
        <a:xfrm>
          <a:off x="1648469" y="1692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EEBD4484-D145-4174-BD49-1367B79C96C4}"/>
            </a:ext>
          </a:extLst>
        </xdr:cNvPr>
        <xdr:cNvSpPr txBox="1"/>
      </xdr:nvSpPr>
      <xdr:spPr>
        <a:xfrm>
          <a:off x="848369" y="1692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147338</xdr:rowOff>
    </xdr:from>
    <xdr:ext cx="405111" cy="259045"/>
    <xdr:sp macro="" textlink="">
      <xdr:nvSpPr>
        <xdr:cNvPr id="428" name="n_1mainValue【市民会館】&#10;有形固定資産減価償却率">
          <a:extLst>
            <a:ext uri="{FF2B5EF4-FFF2-40B4-BE49-F238E27FC236}">
              <a16:creationId xmlns:a16="http://schemas.microsoft.com/office/drawing/2014/main" id="{CE5D8BA1-961A-4E44-ABA9-FF5BB354ECC4}"/>
            </a:ext>
          </a:extLst>
        </xdr:cNvPr>
        <xdr:cNvSpPr txBox="1"/>
      </xdr:nvSpPr>
      <xdr:spPr>
        <a:xfrm>
          <a:off x="3239144" y="1643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114952</xdr:rowOff>
    </xdr:from>
    <xdr:ext cx="405111" cy="259045"/>
    <xdr:sp macro="" textlink="">
      <xdr:nvSpPr>
        <xdr:cNvPr id="429" name="n_2mainValue【市民会館】&#10;有形固定資産減価償却率">
          <a:extLst>
            <a:ext uri="{FF2B5EF4-FFF2-40B4-BE49-F238E27FC236}">
              <a16:creationId xmlns:a16="http://schemas.microsoft.com/office/drawing/2014/main" id="{195D8833-A3D3-4AEB-9113-DE0D64C925ED}"/>
            </a:ext>
          </a:extLst>
        </xdr:cNvPr>
        <xdr:cNvSpPr txBox="1"/>
      </xdr:nvSpPr>
      <xdr:spPr>
        <a:xfrm>
          <a:off x="2439044" y="1640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82566</xdr:rowOff>
    </xdr:from>
    <xdr:ext cx="405111" cy="259045"/>
    <xdr:sp macro="" textlink="">
      <xdr:nvSpPr>
        <xdr:cNvPr id="430" name="n_3mainValue【市民会館】&#10;有形固定資産減価償却率">
          <a:extLst>
            <a:ext uri="{FF2B5EF4-FFF2-40B4-BE49-F238E27FC236}">
              <a16:creationId xmlns:a16="http://schemas.microsoft.com/office/drawing/2014/main" id="{340C0F98-ADF0-43D1-AE70-F8022A08D4A7}"/>
            </a:ext>
          </a:extLst>
        </xdr:cNvPr>
        <xdr:cNvSpPr txBox="1"/>
      </xdr:nvSpPr>
      <xdr:spPr>
        <a:xfrm>
          <a:off x="1648469" y="16373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50182</xdr:rowOff>
    </xdr:from>
    <xdr:ext cx="405111" cy="259045"/>
    <xdr:sp macro="" textlink="">
      <xdr:nvSpPr>
        <xdr:cNvPr id="431" name="n_4mainValue【市民会館】&#10;有形固定資産減価償却率">
          <a:extLst>
            <a:ext uri="{FF2B5EF4-FFF2-40B4-BE49-F238E27FC236}">
              <a16:creationId xmlns:a16="http://schemas.microsoft.com/office/drawing/2014/main" id="{1CD8F600-4F6E-405D-8341-D7A569DB5F34}"/>
            </a:ext>
          </a:extLst>
        </xdr:cNvPr>
        <xdr:cNvSpPr txBox="1"/>
      </xdr:nvSpPr>
      <xdr:spPr>
        <a:xfrm>
          <a:off x="848369" y="1633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E28F9B95-6250-4729-A926-0D6815AF8D7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42C3C8F2-A321-46ED-BDA7-8606BE7240E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CD575D88-216D-4146-BA70-BD5F81CB23F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9960343-F33D-4872-B800-1DF88ACE2CB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6CBCC39-BBE5-423A-B3A3-82EE05EFADF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2491D79-9310-4284-87BD-13A2B0C5F69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B8148DF-05D7-44DA-AB44-BBEC3566C7A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87471E78-AD9D-4A8A-8116-CFF3B1F3492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655A0BBC-DECC-411E-8F62-074DB7125E05}"/>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4FF6D6B3-B013-428F-9FF3-820B6E90CC8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7EDA0D91-1DAB-4BCA-8E6C-7A092130FC2D}"/>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EC21A0C-9F8B-4E24-86BB-C856EC1C14B7}"/>
            </a:ext>
          </a:extLst>
        </xdr:cNvPr>
        <xdr:cNvSpPr txBox="1"/>
      </xdr:nvSpPr>
      <xdr:spPr>
        <a:xfrm>
          <a:off x="5527221"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6E78C30D-CFE9-4F4D-99F4-EB04041B9FB0}"/>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9DFC849A-7AE1-4A7F-80AD-888B0870D966}"/>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66978C62-B963-4806-9487-A1930890E6D6}"/>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D81D7202-F659-4202-B6EE-8431DE368092}"/>
            </a:ext>
          </a:extLst>
        </xdr:cNvPr>
        <xdr:cNvSpPr txBox="1"/>
      </xdr:nvSpPr>
      <xdr:spPr>
        <a:xfrm>
          <a:off x="5527221"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FC28D4AA-52C5-4F65-AA21-78363F44C3A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DF46109D-B8B0-4E81-A9DD-166A722C39B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19A972F8-8AA3-400C-A6E5-E1D09A95977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7118687D-71A8-4A87-A912-D76CAEFC705B}"/>
            </a:ext>
          </a:extLst>
        </xdr:cNvPr>
        <xdr:cNvCxnSpPr/>
      </xdr:nvCxnSpPr>
      <xdr:spPr>
        <a:xfrm flipV="1">
          <a:off x="9429115" y="16372839"/>
          <a:ext cx="0" cy="1216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C37C1917-13EA-46A1-BDD9-82B482C3AEF1}"/>
            </a:ext>
          </a:extLst>
        </xdr:cNvPr>
        <xdr:cNvSpPr txBox="1"/>
      </xdr:nvSpPr>
      <xdr:spPr>
        <a:xfrm>
          <a:off x="9467850"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776F25AF-9E6F-46DD-A6A3-EC072BD41193}"/>
            </a:ext>
          </a:extLst>
        </xdr:cNvPr>
        <xdr:cNvCxnSpPr/>
      </xdr:nvCxnSpPr>
      <xdr:spPr>
        <a:xfrm>
          <a:off x="9363075" y="175895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9874919D-C5F0-4B12-91DF-729EEF38B303}"/>
            </a:ext>
          </a:extLst>
        </xdr:cNvPr>
        <xdr:cNvSpPr txBox="1"/>
      </xdr:nvSpPr>
      <xdr:spPr>
        <a:xfrm>
          <a:off x="9467850" y="1614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3E368DDB-A690-4E02-AB92-FBDDC765C0F8}"/>
            </a:ext>
          </a:extLst>
        </xdr:cNvPr>
        <xdr:cNvCxnSpPr/>
      </xdr:nvCxnSpPr>
      <xdr:spPr>
        <a:xfrm>
          <a:off x="9363075" y="163728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780825A7-2CF6-4470-9A41-8C9D6EFD2A39}"/>
            </a:ext>
          </a:extLst>
        </xdr:cNvPr>
        <xdr:cNvSpPr txBox="1"/>
      </xdr:nvSpPr>
      <xdr:spPr>
        <a:xfrm>
          <a:off x="9467850" y="17094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13639C08-280C-44EE-8B06-96315D2B59FD}"/>
            </a:ext>
          </a:extLst>
        </xdr:cNvPr>
        <xdr:cNvSpPr/>
      </xdr:nvSpPr>
      <xdr:spPr>
        <a:xfrm>
          <a:off x="9401175" y="171164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94E826A8-992A-43AF-895E-39130D87C40C}"/>
            </a:ext>
          </a:extLst>
        </xdr:cNvPr>
        <xdr:cNvSpPr/>
      </xdr:nvSpPr>
      <xdr:spPr>
        <a:xfrm>
          <a:off x="8639175" y="17115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EDEE3BE2-DFF6-49B4-9C40-09B9287AD621}"/>
            </a:ext>
          </a:extLst>
        </xdr:cNvPr>
        <xdr:cNvSpPr/>
      </xdr:nvSpPr>
      <xdr:spPr>
        <a:xfrm>
          <a:off x="7839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1D304790-AF25-420E-845B-704F84CB9A64}"/>
            </a:ext>
          </a:extLst>
        </xdr:cNvPr>
        <xdr:cNvSpPr/>
      </xdr:nvSpPr>
      <xdr:spPr>
        <a:xfrm>
          <a:off x="7029450" y="17132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B4CAD00A-ADD7-454C-96BC-7B3358824C91}"/>
            </a:ext>
          </a:extLst>
        </xdr:cNvPr>
        <xdr:cNvSpPr/>
      </xdr:nvSpPr>
      <xdr:spPr>
        <a:xfrm>
          <a:off x="6238875" y="17155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FA350850-25A8-4C53-96C5-2B8C592E023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F08BEE0-D257-4CBB-A6C9-12407D66866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3B97F5D-A1A7-43DB-9022-15C19165C6F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9374B7E-0400-44A5-AF7C-E0789BF740E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49EAE09-068B-4662-AF18-449E50E0000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467" name="楕円 466">
          <a:extLst>
            <a:ext uri="{FF2B5EF4-FFF2-40B4-BE49-F238E27FC236}">
              <a16:creationId xmlns:a16="http://schemas.microsoft.com/office/drawing/2014/main" id="{9D09F6F2-056A-45FA-9E4F-3F475E0C8F4B}"/>
            </a:ext>
          </a:extLst>
        </xdr:cNvPr>
        <xdr:cNvSpPr/>
      </xdr:nvSpPr>
      <xdr:spPr>
        <a:xfrm>
          <a:off x="9401175" y="168960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116857</xdr:rowOff>
    </xdr:from>
    <xdr:ext cx="469744" cy="259045"/>
    <xdr:sp macro="" textlink="">
      <xdr:nvSpPr>
        <xdr:cNvPr id="468" name="【市民会館】&#10;一人当たり面積該当値テキスト">
          <a:extLst>
            <a:ext uri="{FF2B5EF4-FFF2-40B4-BE49-F238E27FC236}">
              <a16:creationId xmlns:a16="http://schemas.microsoft.com/office/drawing/2014/main" id="{FD172B16-98B6-4BDD-BDB3-E70238857676}"/>
            </a:ext>
          </a:extLst>
        </xdr:cNvPr>
        <xdr:cNvSpPr txBox="1"/>
      </xdr:nvSpPr>
      <xdr:spPr>
        <a:xfrm>
          <a:off x="9467850" y="167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99695</xdr:rowOff>
    </xdr:from>
    <xdr:to>
      <xdr:col>50</xdr:col>
      <xdr:colOff>165100</xdr:colOff>
      <xdr:row>104</xdr:row>
      <xdr:rowOff>29845</xdr:rowOff>
    </xdr:to>
    <xdr:sp macro="" textlink="">
      <xdr:nvSpPr>
        <xdr:cNvPr id="469" name="楕円 468">
          <a:extLst>
            <a:ext uri="{FF2B5EF4-FFF2-40B4-BE49-F238E27FC236}">
              <a16:creationId xmlns:a16="http://schemas.microsoft.com/office/drawing/2014/main" id="{74D427ED-D21C-4FE4-8C88-96E4FC0EE9E2}"/>
            </a:ext>
          </a:extLst>
        </xdr:cNvPr>
        <xdr:cNvSpPr/>
      </xdr:nvSpPr>
      <xdr:spPr>
        <a:xfrm>
          <a:off x="8639175" y="16904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150495</xdr:rowOff>
    </xdr:to>
    <xdr:cxnSp macro="">
      <xdr:nvCxnSpPr>
        <xdr:cNvPr id="470" name="直線コネクタ 469">
          <a:extLst>
            <a:ext uri="{FF2B5EF4-FFF2-40B4-BE49-F238E27FC236}">
              <a16:creationId xmlns:a16="http://schemas.microsoft.com/office/drawing/2014/main" id="{245B0983-C7BA-4F1B-8072-37BA945F36EA}"/>
            </a:ext>
          </a:extLst>
        </xdr:cNvPr>
        <xdr:cNvCxnSpPr/>
      </xdr:nvCxnSpPr>
      <xdr:spPr>
        <a:xfrm flipV="1">
          <a:off x="8686800" y="16943705"/>
          <a:ext cx="7429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111125</xdr:rowOff>
    </xdr:from>
    <xdr:to>
      <xdr:col>46</xdr:col>
      <xdr:colOff>38100</xdr:colOff>
      <xdr:row>104</xdr:row>
      <xdr:rowOff>41275</xdr:rowOff>
    </xdr:to>
    <xdr:sp macro="" textlink="">
      <xdr:nvSpPr>
        <xdr:cNvPr id="471" name="楕円 470">
          <a:extLst>
            <a:ext uri="{FF2B5EF4-FFF2-40B4-BE49-F238E27FC236}">
              <a16:creationId xmlns:a16="http://schemas.microsoft.com/office/drawing/2014/main" id="{AF18D06D-1E6A-4EA8-A8CA-4F6E6CA879E1}"/>
            </a:ext>
          </a:extLst>
        </xdr:cNvPr>
        <xdr:cNvSpPr/>
      </xdr:nvSpPr>
      <xdr:spPr>
        <a:xfrm>
          <a:off x="7839075" y="169132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150495</xdr:rowOff>
    </xdr:from>
    <xdr:to>
      <xdr:col>50</xdr:col>
      <xdr:colOff>114300</xdr:colOff>
      <xdr:row>103</xdr:row>
      <xdr:rowOff>161925</xdr:rowOff>
    </xdr:to>
    <xdr:cxnSp macro="">
      <xdr:nvCxnSpPr>
        <xdr:cNvPr id="472" name="直線コネクタ 471">
          <a:extLst>
            <a:ext uri="{FF2B5EF4-FFF2-40B4-BE49-F238E27FC236}">
              <a16:creationId xmlns:a16="http://schemas.microsoft.com/office/drawing/2014/main" id="{FFB5B5ED-2E4D-4157-A0E5-0603ABB558B1}"/>
            </a:ext>
          </a:extLst>
        </xdr:cNvPr>
        <xdr:cNvCxnSpPr/>
      </xdr:nvCxnSpPr>
      <xdr:spPr>
        <a:xfrm flipV="1">
          <a:off x="7886700" y="1695259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116839</xdr:rowOff>
    </xdr:from>
    <xdr:to>
      <xdr:col>41</xdr:col>
      <xdr:colOff>101600</xdr:colOff>
      <xdr:row>104</xdr:row>
      <xdr:rowOff>46989</xdr:rowOff>
    </xdr:to>
    <xdr:sp macro="" textlink="">
      <xdr:nvSpPr>
        <xdr:cNvPr id="473" name="楕円 472">
          <a:extLst>
            <a:ext uri="{FF2B5EF4-FFF2-40B4-BE49-F238E27FC236}">
              <a16:creationId xmlns:a16="http://schemas.microsoft.com/office/drawing/2014/main" id="{496ED0D3-338E-4138-AD51-35474A5AE838}"/>
            </a:ext>
          </a:extLst>
        </xdr:cNvPr>
        <xdr:cNvSpPr/>
      </xdr:nvSpPr>
      <xdr:spPr>
        <a:xfrm>
          <a:off x="7029450" y="169189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161925</xdr:rowOff>
    </xdr:from>
    <xdr:to>
      <xdr:col>45</xdr:col>
      <xdr:colOff>177800</xdr:colOff>
      <xdr:row>103</xdr:row>
      <xdr:rowOff>167639</xdr:rowOff>
    </xdr:to>
    <xdr:cxnSp macro="">
      <xdr:nvCxnSpPr>
        <xdr:cNvPr id="474" name="直線コネクタ 473">
          <a:extLst>
            <a:ext uri="{FF2B5EF4-FFF2-40B4-BE49-F238E27FC236}">
              <a16:creationId xmlns:a16="http://schemas.microsoft.com/office/drawing/2014/main" id="{45FF84B5-3601-419A-A2E6-EC8326EF1E21}"/>
            </a:ext>
          </a:extLst>
        </xdr:cNvPr>
        <xdr:cNvCxnSpPr/>
      </xdr:nvCxnSpPr>
      <xdr:spPr>
        <a:xfrm flipV="1">
          <a:off x="7077075" y="16960850"/>
          <a:ext cx="80962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122555</xdr:rowOff>
    </xdr:from>
    <xdr:to>
      <xdr:col>36</xdr:col>
      <xdr:colOff>165100</xdr:colOff>
      <xdr:row>104</xdr:row>
      <xdr:rowOff>52705</xdr:rowOff>
    </xdr:to>
    <xdr:sp macro="" textlink="">
      <xdr:nvSpPr>
        <xdr:cNvPr id="475" name="楕円 474">
          <a:extLst>
            <a:ext uri="{FF2B5EF4-FFF2-40B4-BE49-F238E27FC236}">
              <a16:creationId xmlns:a16="http://schemas.microsoft.com/office/drawing/2014/main" id="{4AD78EEB-45C4-48AF-8A39-B1686261E4DC}"/>
            </a:ext>
          </a:extLst>
        </xdr:cNvPr>
        <xdr:cNvSpPr/>
      </xdr:nvSpPr>
      <xdr:spPr>
        <a:xfrm>
          <a:off x="6238875" y="16927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167639</xdr:rowOff>
    </xdr:from>
    <xdr:to>
      <xdr:col>41</xdr:col>
      <xdr:colOff>50800</xdr:colOff>
      <xdr:row>104</xdr:row>
      <xdr:rowOff>1905</xdr:rowOff>
    </xdr:to>
    <xdr:cxnSp macro="">
      <xdr:nvCxnSpPr>
        <xdr:cNvPr id="476" name="直線コネクタ 475">
          <a:extLst>
            <a:ext uri="{FF2B5EF4-FFF2-40B4-BE49-F238E27FC236}">
              <a16:creationId xmlns:a16="http://schemas.microsoft.com/office/drawing/2014/main" id="{CC9E9306-A384-4E35-8530-0D519F3D8F1F}"/>
            </a:ext>
          </a:extLst>
        </xdr:cNvPr>
        <xdr:cNvCxnSpPr/>
      </xdr:nvCxnSpPr>
      <xdr:spPr>
        <a:xfrm flipV="1">
          <a:off x="6286500" y="16966564"/>
          <a:ext cx="7905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6866F2E1-A8A5-4623-856E-7ADF431A5978}"/>
            </a:ext>
          </a:extLst>
        </xdr:cNvPr>
        <xdr:cNvSpPr txBox="1"/>
      </xdr:nvSpPr>
      <xdr:spPr>
        <a:xfrm>
          <a:off x="8458277" y="1720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508C3E6E-69F4-4A33-A8B8-72C88717BA6E}"/>
            </a:ext>
          </a:extLst>
        </xdr:cNvPr>
        <xdr:cNvSpPr txBox="1"/>
      </xdr:nvSpPr>
      <xdr:spPr>
        <a:xfrm>
          <a:off x="7677227" y="1723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4B359BAE-5276-430C-A0E0-E0A9C3EDA5E6}"/>
            </a:ext>
          </a:extLst>
        </xdr:cNvPr>
        <xdr:cNvSpPr txBox="1"/>
      </xdr:nvSpPr>
      <xdr:spPr>
        <a:xfrm>
          <a:off x="6867602" y="1723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31C2082D-ED72-4D9A-9C36-8ABBA7D3CEAC}"/>
            </a:ext>
          </a:extLst>
        </xdr:cNvPr>
        <xdr:cNvSpPr txBox="1"/>
      </xdr:nvSpPr>
      <xdr:spPr>
        <a:xfrm>
          <a:off x="6067502" y="172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46372</xdr:rowOff>
    </xdr:from>
    <xdr:ext cx="469744" cy="259045"/>
    <xdr:sp macro="" textlink="">
      <xdr:nvSpPr>
        <xdr:cNvPr id="481" name="n_1mainValue【市民会館】&#10;一人当たり面積">
          <a:extLst>
            <a:ext uri="{FF2B5EF4-FFF2-40B4-BE49-F238E27FC236}">
              <a16:creationId xmlns:a16="http://schemas.microsoft.com/office/drawing/2014/main" id="{F3025881-AFBA-46CA-A107-6735A5658FB3}"/>
            </a:ext>
          </a:extLst>
        </xdr:cNvPr>
        <xdr:cNvSpPr txBox="1"/>
      </xdr:nvSpPr>
      <xdr:spPr>
        <a:xfrm>
          <a:off x="8458277" y="1668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57802</xdr:rowOff>
    </xdr:from>
    <xdr:ext cx="469744" cy="259045"/>
    <xdr:sp macro="" textlink="">
      <xdr:nvSpPr>
        <xdr:cNvPr id="482" name="n_2mainValue【市民会館】&#10;一人当たり面積">
          <a:extLst>
            <a:ext uri="{FF2B5EF4-FFF2-40B4-BE49-F238E27FC236}">
              <a16:creationId xmlns:a16="http://schemas.microsoft.com/office/drawing/2014/main" id="{B640DF8F-0AEB-44EB-97DC-E2B87715B648}"/>
            </a:ext>
          </a:extLst>
        </xdr:cNvPr>
        <xdr:cNvSpPr txBox="1"/>
      </xdr:nvSpPr>
      <xdr:spPr>
        <a:xfrm>
          <a:off x="7677227" y="1668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63516</xdr:rowOff>
    </xdr:from>
    <xdr:ext cx="469744" cy="259045"/>
    <xdr:sp macro="" textlink="">
      <xdr:nvSpPr>
        <xdr:cNvPr id="483" name="n_3mainValue【市民会館】&#10;一人当たり面積">
          <a:extLst>
            <a:ext uri="{FF2B5EF4-FFF2-40B4-BE49-F238E27FC236}">
              <a16:creationId xmlns:a16="http://schemas.microsoft.com/office/drawing/2014/main" id="{33B30290-5ACF-4D00-B012-6E3B01D9BF25}"/>
            </a:ext>
          </a:extLst>
        </xdr:cNvPr>
        <xdr:cNvSpPr txBox="1"/>
      </xdr:nvSpPr>
      <xdr:spPr>
        <a:xfrm>
          <a:off x="6867602" y="1669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69232</xdr:rowOff>
    </xdr:from>
    <xdr:ext cx="469744" cy="259045"/>
    <xdr:sp macro="" textlink="">
      <xdr:nvSpPr>
        <xdr:cNvPr id="484" name="n_4mainValue【市民会館】&#10;一人当たり面積">
          <a:extLst>
            <a:ext uri="{FF2B5EF4-FFF2-40B4-BE49-F238E27FC236}">
              <a16:creationId xmlns:a16="http://schemas.microsoft.com/office/drawing/2014/main" id="{50F2C936-84DD-44F0-88B4-B8E3C5D297BC}"/>
            </a:ext>
          </a:extLst>
        </xdr:cNvPr>
        <xdr:cNvSpPr txBox="1"/>
      </xdr:nvSpPr>
      <xdr:spPr>
        <a:xfrm>
          <a:off x="6067502" y="1669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9D76AF46-CA03-4B77-ABDC-320B99D181D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FD750017-FEB5-4BFA-A2B1-1ADFB84FA96E}"/>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40FB6213-4827-40FA-B7FF-D66D2EED4BD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9EC88C7-DCAC-40A2-AA9C-AFFE0B63D1A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7C0E82B9-BAEB-49FA-BB3A-AC8A5DD4569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67C8FF34-E2A3-4137-B879-254AA184EC4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2650A2C8-EFD6-456A-8C85-6376C1D23FD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679B0C0C-DE65-485F-8B16-530B94BBC57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B4FB9010-2D97-4CDF-B023-3A637A4E196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4BB9D3B4-44CB-43AD-942F-F4224810D7B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A1D768CE-93E7-41DB-B9C4-A87A8452EA3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638A7599-08DF-40E5-B468-F38D0BDFF76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4CC50EE1-8921-4CFC-868E-479BE396661D}"/>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73CB786E-3002-4853-B66E-EE0D499B8D2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7170B8FB-B6A7-4C6F-8A95-199B34EFFEE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CEE53908-1A14-4E8E-B700-96D7594B65E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E9D45A1-6EDA-4F13-BB04-8DEED9B1835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ECD094E5-A9E8-4CAB-BA10-0BE43AB7245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339E94D5-FC48-40B4-BDA7-0656E8CCC84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3388AE0-A20E-4E9A-AFCC-8EC690E639EC}"/>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F6AD8F59-9813-437C-A822-B51661F727B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A22F31B1-C6D6-4268-8477-4DADB67D1945}"/>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956CF3C7-AC19-43C3-9BFC-CBC5B3D2654E}"/>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78F80D86-E30C-467C-9A3F-7A5AB9B1096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960806A7-2666-4E75-8922-6A0B964ECAA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C50D3F3C-5369-4698-A5BE-CD24D45A64AC}"/>
            </a:ext>
          </a:extLst>
        </xdr:cNvPr>
        <xdr:cNvCxnSpPr/>
      </xdr:nvCxnSpPr>
      <xdr:spPr>
        <a:xfrm flipV="1">
          <a:off x="14696439" y="5540647"/>
          <a:ext cx="0" cy="1219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A46E81FF-6C7B-49B8-A649-8CD5E8AC5E4F}"/>
            </a:ext>
          </a:extLst>
        </xdr:cNvPr>
        <xdr:cNvSpPr txBox="1"/>
      </xdr:nvSpPr>
      <xdr:spPr>
        <a:xfrm>
          <a:off x="14735175"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99798288-1EE8-43B8-B5B7-A86F5728C9B1}"/>
            </a:ext>
          </a:extLst>
        </xdr:cNvPr>
        <xdr:cNvCxnSpPr/>
      </xdr:nvCxnSpPr>
      <xdr:spPr>
        <a:xfrm>
          <a:off x="14611350" y="67605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4CFD2ED8-DCF7-416C-B838-67EBA5AE3A72}"/>
            </a:ext>
          </a:extLst>
        </xdr:cNvPr>
        <xdr:cNvSpPr txBox="1"/>
      </xdr:nvSpPr>
      <xdr:spPr>
        <a:xfrm>
          <a:off x="14735175" y="5334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5C6870DC-1A8E-438B-8C99-F2D7531B7E79}"/>
            </a:ext>
          </a:extLst>
        </xdr:cNvPr>
        <xdr:cNvCxnSpPr/>
      </xdr:nvCxnSpPr>
      <xdr:spPr>
        <a:xfrm>
          <a:off x="14611350" y="5540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4D93D883-6845-4FC5-A315-1F5CAD16197B}"/>
            </a:ext>
          </a:extLst>
        </xdr:cNvPr>
        <xdr:cNvSpPr txBox="1"/>
      </xdr:nvSpPr>
      <xdr:spPr>
        <a:xfrm>
          <a:off x="14735175" y="6228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9D228E20-1790-4519-8ED2-646C3DD07D1C}"/>
            </a:ext>
          </a:extLst>
        </xdr:cNvPr>
        <xdr:cNvSpPr/>
      </xdr:nvSpPr>
      <xdr:spPr>
        <a:xfrm>
          <a:off x="14649450" y="6250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BCD86F58-94CF-464B-B562-2B2A5C1F19C7}"/>
            </a:ext>
          </a:extLst>
        </xdr:cNvPr>
        <xdr:cNvSpPr/>
      </xdr:nvSpPr>
      <xdr:spPr>
        <a:xfrm>
          <a:off x="13887450" y="6264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F9CA3BFA-541F-41C2-80C6-D722EDD6BE2B}"/>
            </a:ext>
          </a:extLst>
        </xdr:cNvPr>
        <xdr:cNvSpPr/>
      </xdr:nvSpPr>
      <xdr:spPr>
        <a:xfrm>
          <a:off x="13096875" y="62386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DBCD2665-AAFC-4162-8F79-D29F02C45866}"/>
            </a:ext>
          </a:extLst>
        </xdr:cNvPr>
        <xdr:cNvSpPr/>
      </xdr:nvSpPr>
      <xdr:spPr>
        <a:xfrm>
          <a:off x="12296775" y="62093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D47C3967-E475-4067-AF9C-C5CE38F90B2C}"/>
            </a:ext>
          </a:extLst>
        </xdr:cNvPr>
        <xdr:cNvSpPr/>
      </xdr:nvSpPr>
      <xdr:spPr>
        <a:xfrm>
          <a:off x="11487150" y="6209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B7B31F0F-05E8-49E0-983E-F0445F17232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8643C4AB-C5C5-4453-9022-2F6BAFA58EF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883A2813-C529-43CC-A53A-F693265D704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C1399F6-DC88-4AF9-B5FA-5625F62C62B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31C31BC-CDA2-44EF-92E3-9F6B5D20038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129903</xdr:rowOff>
    </xdr:from>
    <xdr:to>
      <xdr:col>85</xdr:col>
      <xdr:colOff>177800</xdr:colOff>
      <xdr:row>38</xdr:row>
      <xdr:rowOff>60053</xdr:rowOff>
    </xdr:to>
    <xdr:sp macro="" textlink="">
      <xdr:nvSpPr>
        <xdr:cNvPr id="526" name="楕円 525">
          <a:extLst>
            <a:ext uri="{FF2B5EF4-FFF2-40B4-BE49-F238E27FC236}">
              <a16:creationId xmlns:a16="http://schemas.microsoft.com/office/drawing/2014/main" id="{3454E663-2EDE-467A-97FB-EC5A04AA7483}"/>
            </a:ext>
          </a:extLst>
        </xdr:cNvPr>
        <xdr:cNvSpPr/>
      </xdr:nvSpPr>
      <xdr:spPr>
        <a:xfrm>
          <a:off x="14649450" y="6127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152780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DDA51AB-4426-489B-A831-770DCF12E0B7}"/>
            </a:ext>
          </a:extLst>
        </xdr:cNvPr>
        <xdr:cNvSpPr txBox="1"/>
      </xdr:nvSpPr>
      <xdr:spPr>
        <a:xfrm>
          <a:off x="14735175" y="599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80917</xdr:rowOff>
    </xdr:from>
    <xdr:to>
      <xdr:col>81</xdr:col>
      <xdr:colOff>101600</xdr:colOff>
      <xdr:row>38</xdr:row>
      <xdr:rowOff>11068</xdr:rowOff>
    </xdr:to>
    <xdr:sp macro="" textlink="">
      <xdr:nvSpPr>
        <xdr:cNvPr id="528" name="楕円 527">
          <a:extLst>
            <a:ext uri="{FF2B5EF4-FFF2-40B4-BE49-F238E27FC236}">
              <a16:creationId xmlns:a16="http://schemas.microsoft.com/office/drawing/2014/main" id="{991FFC0E-8235-464B-8EBD-323C059A8109}"/>
            </a:ext>
          </a:extLst>
        </xdr:cNvPr>
        <xdr:cNvSpPr/>
      </xdr:nvSpPr>
      <xdr:spPr>
        <a:xfrm>
          <a:off x="13887450" y="6084842"/>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131717</xdr:rowOff>
    </xdr:from>
    <xdr:to>
      <xdr:col>85</xdr:col>
      <xdr:colOff>127000</xdr:colOff>
      <xdr:row>38</xdr:row>
      <xdr:rowOff>9253</xdr:rowOff>
    </xdr:to>
    <xdr:cxnSp macro="">
      <xdr:nvCxnSpPr>
        <xdr:cNvPr id="529" name="直線コネクタ 528">
          <a:extLst>
            <a:ext uri="{FF2B5EF4-FFF2-40B4-BE49-F238E27FC236}">
              <a16:creationId xmlns:a16="http://schemas.microsoft.com/office/drawing/2014/main" id="{99FDE7F1-C9D8-49A3-86A3-788A96810554}"/>
            </a:ext>
          </a:extLst>
        </xdr:cNvPr>
        <xdr:cNvCxnSpPr/>
      </xdr:nvCxnSpPr>
      <xdr:spPr>
        <a:xfrm>
          <a:off x="13935075" y="6132467"/>
          <a:ext cx="762000"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36830</xdr:rowOff>
    </xdr:from>
    <xdr:to>
      <xdr:col>76</xdr:col>
      <xdr:colOff>165100</xdr:colOff>
      <xdr:row>37</xdr:row>
      <xdr:rowOff>138430</xdr:rowOff>
    </xdr:to>
    <xdr:sp macro="" textlink="">
      <xdr:nvSpPr>
        <xdr:cNvPr id="530" name="楕円 529">
          <a:extLst>
            <a:ext uri="{FF2B5EF4-FFF2-40B4-BE49-F238E27FC236}">
              <a16:creationId xmlns:a16="http://schemas.microsoft.com/office/drawing/2014/main" id="{A311A16D-21BD-48CB-BCCC-423767AC6160}"/>
            </a:ext>
          </a:extLst>
        </xdr:cNvPr>
        <xdr:cNvSpPr/>
      </xdr:nvSpPr>
      <xdr:spPr>
        <a:xfrm>
          <a:off x="13096875" y="6037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87630</xdr:rowOff>
    </xdr:from>
    <xdr:to>
      <xdr:col>81</xdr:col>
      <xdr:colOff>50800</xdr:colOff>
      <xdr:row>37</xdr:row>
      <xdr:rowOff>131717</xdr:rowOff>
    </xdr:to>
    <xdr:cxnSp macro="">
      <xdr:nvCxnSpPr>
        <xdr:cNvPr id="531" name="直線コネクタ 530">
          <a:extLst>
            <a:ext uri="{FF2B5EF4-FFF2-40B4-BE49-F238E27FC236}">
              <a16:creationId xmlns:a16="http://schemas.microsoft.com/office/drawing/2014/main" id="{AC5DE2DA-1297-4126-83D1-671AEEEE3D0B}"/>
            </a:ext>
          </a:extLst>
        </xdr:cNvPr>
        <xdr:cNvCxnSpPr/>
      </xdr:nvCxnSpPr>
      <xdr:spPr>
        <a:xfrm>
          <a:off x="13144500" y="6085205"/>
          <a:ext cx="7905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159294</xdr:rowOff>
    </xdr:from>
    <xdr:to>
      <xdr:col>72</xdr:col>
      <xdr:colOff>38100</xdr:colOff>
      <xdr:row>37</xdr:row>
      <xdr:rowOff>89444</xdr:rowOff>
    </xdr:to>
    <xdr:sp macro="" textlink="">
      <xdr:nvSpPr>
        <xdr:cNvPr id="532" name="楕円 531">
          <a:extLst>
            <a:ext uri="{FF2B5EF4-FFF2-40B4-BE49-F238E27FC236}">
              <a16:creationId xmlns:a16="http://schemas.microsoft.com/office/drawing/2014/main" id="{9FEEE517-8D2E-4C7F-8B88-9EF9E1309870}"/>
            </a:ext>
          </a:extLst>
        </xdr:cNvPr>
        <xdr:cNvSpPr/>
      </xdr:nvSpPr>
      <xdr:spPr>
        <a:xfrm>
          <a:off x="12296775" y="60012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38644</xdr:rowOff>
    </xdr:from>
    <xdr:to>
      <xdr:col>76</xdr:col>
      <xdr:colOff>114300</xdr:colOff>
      <xdr:row>37</xdr:row>
      <xdr:rowOff>87630</xdr:rowOff>
    </xdr:to>
    <xdr:cxnSp macro="">
      <xdr:nvCxnSpPr>
        <xdr:cNvPr id="533" name="直線コネクタ 532">
          <a:extLst>
            <a:ext uri="{FF2B5EF4-FFF2-40B4-BE49-F238E27FC236}">
              <a16:creationId xmlns:a16="http://schemas.microsoft.com/office/drawing/2014/main" id="{14392144-2EC6-4A86-9BFF-A46DCA550290}"/>
            </a:ext>
          </a:extLst>
        </xdr:cNvPr>
        <xdr:cNvCxnSpPr/>
      </xdr:nvCxnSpPr>
      <xdr:spPr>
        <a:xfrm>
          <a:off x="12344400" y="6039394"/>
          <a:ext cx="8001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110308</xdr:rowOff>
    </xdr:from>
    <xdr:to>
      <xdr:col>67</xdr:col>
      <xdr:colOff>101600</xdr:colOff>
      <xdr:row>37</xdr:row>
      <xdr:rowOff>40458</xdr:rowOff>
    </xdr:to>
    <xdr:sp macro="" textlink="">
      <xdr:nvSpPr>
        <xdr:cNvPr id="534" name="楕円 533">
          <a:extLst>
            <a:ext uri="{FF2B5EF4-FFF2-40B4-BE49-F238E27FC236}">
              <a16:creationId xmlns:a16="http://schemas.microsoft.com/office/drawing/2014/main" id="{6C6528F2-C973-4538-873E-2DF67B457435}"/>
            </a:ext>
          </a:extLst>
        </xdr:cNvPr>
        <xdr:cNvSpPr/>
      </xdr:nvSpPr>
      <xdr:spPr>
        <a:xfrm>
          <a:off x="11487150" y="59459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161108</xdr:rowOff>
    </xdr:from>
    <xdr:to>
      <xdr:col>71</xdr:col>
      <xdr:colOff>177800</xdr:colOff>
      <xdr:row>37</xdr:row>
      <xdr:rowOff>38644</xdr:rowOff>
    </xdr:to>
    <xdr:cxnSp macro="">
      <xdr:nvCxnSpPr>
        <xdr:cNvPr id="535" name="直線コネクタ 534">
          <a:extLst>
            <a:ext uri="{FF2B5EF4-FFF2-40B4-BE49-F238E27FC236}">
              <a16:creationId xmlns:a16="http://schemas.microsoft.com/office/drawing/2014/main" id="{FDE61ECD-E365-4BC0-B8EB-05D7A6D404AC}"/>
            </a:ext>
          </a:extLst>
        </xdr:cNvPr>
        <xdr:cNvCxnSpPr/>
      </xdr:nvCxnSpPr>
      <xdr:spPr>
        <a:xfrm>
          <a:off x="11534775" y="6003108"/>
          <a:ext cx="809625"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0692504-1E44-49FF-B044-174AA6EE0F78}"/>
            </a:ext>
          </a:extLst>
        </xdr:cNvPr>
        <xdr:cNvSpPr txBox="1"/>
      </xdr:nvSpPr>
      <xdr:spPr>
        <a:xfrm>
          <a:off x="13745219"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D45B3C93-9E4B-4193-86A5-F9A8115DC192}"/>
            </a:ext>
          </a:extLst>
        </xdr:cNvPr>
        <xdr:cNvSpPr txBox="1"/>
      </xdr:nvSpPr>
      <xdr:spPr>
        <a:xfrm>
          <a:off x="12964169" y="63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CC63B832-9672-4A9D-9FAF-457BE946617B}"/>
            </a:ext>
          </a:extLst>
        </xdr:cNvPr>
        <xdr:cNvSpPr txBox="1"/>
      </xdr:nvSpPr>
      <xdr:spPr>
        <a:xfrm>
          <a:off x="12164069"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4AA5E42A-FFFA-47F8-AE0C-D0399BDA416A}"/>
            </a:ext>
          </a:extLst>
        </xdr:cNvPr>
        <xdr:cNvSpPr txBox="1"/>
      </xdr:nvSpPr>
      <xdr:spPr>
        <a:xfrm>
          <a:off x="11354444" y="62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27594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3DAE9CDD-586B-4313-97B6-D682745D0143}"/>
            </a:ext>
          </a:extLst>
        </xdr:cNvPr>
        <xdr:cNvSpPr txBox="1"/>
      </xdr:nvSpPr>
      <xdr:spPr>
        <a:xfrm>
          <a:off x="13745219" y="586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154957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8E471AB8-BB3C-4853-A127-E74DF57D6349}"/>
            </a:ext>
          </a:extLst>
        </xdr:cNvPr>
        <xdr:cNvSpPr txBox="1"/>
      </xdr:nvSpPr>
      <xdr:spPr>
        <a:xfrm>
          <a:off x="12964169"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105971</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71E2644F-845B-4D66-BCC3-CD55EC33D620}"/>
            </a:ext>
          </a:extLst>
        </xdr:cNvPr>
        <xdr:cNvSpPr txBox="1"/>
      </xdr:nvSpPr>
      <xdr:spPr>
        <a:xfrm>
          <a:off x="12164069" y="577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56985</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A33A0585-F346-4572-9E24-07E580290A60}"/>
            </a:ext>
          </a:extLst>
        </xdr:cNvPr>
        <xdr:cNvSpPr txBox="1"/>
      </xdr:nvSpPr>
      <xdr:spPr>
        <a:xfrm>
          <a:off x="11354444" y="57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E77B400C-0DF8-4F65-8700-EF6B9B396E8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C2026D00-DD16-41F8-AA60-D726293E15B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8247340-20E9-42D1-B79B-7A7564988DA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BE19DDB5-D448-45F4-BD1E-865B40A7D33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77B5281-434F-4BC3-B4CC-4FA64C6944E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24B1F6DE-AA15-4D78-9D07-3A1F57BE29A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1A96ECE-B46A-4A31-A130-765EED17667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9A8886E-CA83-45FC-B8E3-52D3387809F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D2A027CF-8543-4EBD-A2F7-1EC79872BCF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931A4757-8E14-40A7-B8A3-3AE0960CCBD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D937D99-FC14-4443-BF6E-4169F52E8D84}"/>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F40682F-A33A-4CE8-8E99-D1C7A3A70DA7}"/>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E2237FF7-5070-4FE6-B55E-2640D48C537F}"/>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8E9DBFBA-40A4-4C90-AE7F-A3C28E6B305F}"/>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AC8DC49E-5D88-4923-9702-68EC5FF8644B}"/>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516F8AE5-4728-4B25-BFF9-845B6A60A181}"/>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64059723-A2E0-41BC-8DD1-5B3B52FC1A7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72E9B72F-CEA7-4E17-A48F-ED9D8D3B62E9}"/>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139BA03B-A4EB-46F1-9874-51FBF50FF8E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8E43C10-B203-4636-9EA1-566A33B4D0F5}"/>
            </a:ext>
          </a:extLst>
        </xdr:cNvPr>
        <xdr:cNvCxnSpPr/>
      </xdr:nvCxnSpPr>
      <xdr:spPr>
        <a:xfrm flipV="1">
          <a:off x="19954239" y="5564381"/>
          <a:ext cx="0" cy="1090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28EBD1E3-E884-454F-98B2-54531CB4834C}"/>
            </a:ext>
          </a:extLst>
        </xdr:cNvPr>
        <xdr:cNvSpPr txBox="1"/>
      </xdr:nvSpPr>
      <xdr:spPr>
        <a:xfrm>
          <a:off x="19992975" y="665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2082AA76-F176-4A01-B7B2-D62DA9E77B9D}"/>
            </a:ext>
          </a:extLst>
        </xdr:cNvPr>
        <xdr:cNvCxnSpPr/>
      </xdr:nvCxnSpPr>
      <xdr:spPr>
        <a:xfrm>
          <a:off x="19878675" y="665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657AC1E0-AA52-4F19-81F5-C56A0EC267A0}"/>
            </a:ext>
          </a:extLst>
        </xdr:cNvPr>
        <xdr:cNvSpPr txBox="1"/>
      </xdr:nvSpPr>
      <xdr:spPr>
        <a:xfrm>
          <a:off x="19992975" y="535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CC406207-FBA9-4BD0-9095-3AB917554108}"/>
            </a:ext>
          </a:extLst>
        </xdr:cNvPr>
        <xdr:cNvCxnSpPr/>
      </xdr:nvCxnSpPr>
      <xdr:spPr>
        <a:xfrm>
          <a:off x="19878675" y="5564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457B17E6-71BF-4F4F-91BA-D03B2DEB3FCE}"/>
            </a:ext>
          </a:extLst>
        </xdr:cNvPr>
        <xdr:cNvSpPr txBox="1"/>
      </xdr:nvSpPr>
      <xdr:spPr>
        <a:xfrm>
          <a:off x="19992975" y="6155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656FE475-5F70-490D-B02A-76FDCA4BA07B}"/>
            </a:ext>
          </a:extLst>
        </xdr:cNvPr>
        <xdr:cNvSpPr/>
      </xdr:nvSpPr>
      <xdr:spPr>
        <a:xfrm>
          <a:off x="19897725" y="6170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A5AC3E3D-C9E2-4E80-8505-E565ADAECF25}"/>
            </a:ext>
          </a:extLst>
        </xdr:cNvPr>
        <xdr:cNvSpPr/>
      </xdr:nvSpPr>
      <xdr:spPr>
        <a:xfrm>
          <a:off x="19154775" y="62081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C93E2EC-4760-418E-B933-76AF1D35B2B7}"/>
            </a:ext>
          </a:extLst>
        </xdr:cNvPr>
        <xdr:cNvSpPr/>
      </xdr:nvSpPr>
      <xdr:spPr>
        <a:xfrm>
          <a:off x="18345150" y="6209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FBD5BB26-D89B-498B-952F-01F19FF355CF}"/>
            </a:ext>
          </a:extLst>
        </xdr:cNvPr>
        <xdr:cNvSpPr/>
      </xdr:nvSpPr>
      <xdr:spPr>
        <a:xfrm>
          <a:off x="17554575" y="62216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87DBAE75-9A36-4FB7-B4F6-D6F054B2740C}"/>
            </a:ext>
          </a:extLst>
        </xdr:cNvPr>
        <xdr:cNvSpPr/>
      </xdr:nvSpPr>
      <xdr:spPr>
        <a:xfrm>
          <a:off x="16754475" y="6238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1068D99B-C264-4D3E-AEA6-05E23255005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2F994B76-E743-41DF-9B1C-C1F125B185A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522B4512-38FF-4C63-A146-8BC26F7A6D2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CBD781E-EDD0-4A11-B9E7-847DB10BA95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577977A-349F-4C65-8F2E-478956A6443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169155</xdr:rowOff>
    </xdr:from>
    <xdr:to>
      <xdr:col>116</xdr:col>
      <xdr:colOff>114300</xdr:colOff>
      <xdr:row>36</xdr:row>
      <xdr:rowOff>99305</xdr:rowOff>
    </xdr:to>
    <xdr:sp macro="" textlink="">
      <xdr:nvSpPr>
        <xdr:cNvPr id="579" name="楕円 578">
          <a:extLst>
            <a:ext uri="{FF2B5EF4-FFF2-40B4-BE49-F238E27FC236}">
              <a16:creationId xmlns:a16="http://schemas.microsoft.com/office/drawing/2014/main" id="{93F0221F-8CF8-4578-A48C-BE5D984B2988}"/>
            </a:ext>
          </a:extLst>
        </xdr:cNvPr>
        <xdr:cNvSpPr/>
      </xdr:nvSpPr>
      <xdr:spPr>
        <a:xfrm>
          <a:off x="19897725" y="58365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20582</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D8B674A6-7CB0-46C3-A7A3-5C4E00B2768F}"/>
            </a:ext>
          </a:extLst>
        </xdr:cNvPr>
        <xdr:cNvSpPr txBox="1"/>
      </xdr:nvSpPr>
      <xdr:spPr>
        <a:xfrm>
          <a:off x="19992975" y="569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7238</xdr:rowOff>
    </xdr:from>
    <xdr:to>
      <xdr:col>112</xdr:col>
      <xdr:colOff>38100</xdr:colOff>
      <xdr:row>36</xdr:row>
      <xdr:rowOff>108838</xdr:rowOff>
    </xdr:to>
    <xdr:sp macro="" textlink="">
      <xdr:nvSpPr>
        <xdr:cNvPr id="581" name="楕円 580">
          <a:extLst>
            <a:ext uri="{FF2B5EF4-FFF2-40B4-BE49-F238E27FC236}">
              <a16:creationId xmlns:a16="http://schemas.microsoft.com/office/drawing/2014/main" id="{AAE5C5C7-0DCA-4A93-8675-8E83418D0085}"/>
            </a:ext>
          </a:extLst>
        </xdr:cNvPr>
        <xdr:cNvSpPr/>
      </xdr:nvSpPr>
      <xdr:spPr>
        <a:xfrm>
          <a:off x="19154775" y="58492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48505</xdr:rowOff>
    </xdr:from>
    <xdr:to>
      <xdr:col>116</xdr:col>
      <xdr:colOff>63500</xdr:colOff>
      <xdr:row>36</xdr:row>
      <xdr:rowOff>58038</xdr:rowOff>
    </xdr:to>
    <xdr:cxnSp macro="">
      <xdr:nvCxnSpPr>
        <xdr:cNvPr id="582" name="直線コネクタ 581">
          <a:extLst>
            <a:ext uri="{FF2B5EF4-FFF2-40B4-BE49-F238E27FC236}">
              <a16:creationId xmlns:a16="http://schemas.microsoft.com/office/drawing/2014/main" id="{B44B714C-6A68-4F53-940D-F8E85FD4B189}"/>
            </a:ext>
          </a:extLst>
        </xdr:cNvPr>
        <xdr:cNvCxnSpPr/>
      </xdr:nvCxnSpPr>
      <xdr:spPr>
        <a:xfrm flipV="1">
          <a:off x="19202400" y="5884155"/>
          <a:ext cx="752475" cy="1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11935</xdr:rowOff>
    </xdr:from>
    <xdr:to>
      <xdr:col>107</xdr:col>
      <xdr:colOff>101600</xdr:colOff>
      <xdr:row>36</xdr:row>
      <xdr:rowOff>113535</xdr:rowOff>
    </xdr:to>
    <xdr:sp macro="" textlink="">
      <xdr:nvSpPr>
        <xdr:cNvPr id="583" name="楕円 582">
          <a:extLst>
            <a:ext uri="{FF2B5EF4-FFF2-40B4-BE49-F238E27FC236}">
              <a16:creationId xmlns:a16="http://schemas.microsoft.com/office/drawing/2014/main" id="{F2881203-757F-402F-A84A-C7FEC6CFAC58}"/>
            </a:ext>
          </a:extLst>
        </xdr:cNvPr>
        <xdr:cNvSpPr/>
      </xdr:nvSpPr>
      <xdr:spPr>
        <a:xfrm>
          <a:off x="18345150" y="58475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58038</xdr:rowOff>
    </xdr:from>
    <xdr:to>
      <xdr:col>111</xdr:col>
      <xdr:colOff>177800</xdr:colOff>
      <xdr:row>36</xdr:row>
      <xdr:rowOff>62735</xdr:rowOff>
    </xdr:to>
    <xdr:cxnSp macro="">
      <xdr:nvCxnSpPr>
        <xdr:cNvPr id="584" name="直線コネクタ 583">
          <a:extLst>
            <a:ext uri="{FF2B5EF4-FFF2-40B4-BE49-F238E27FC236}">
              <a16:creationId xmlns:a16="http://schemas.microsoft.com/office/drawing/2014/main" id="{5DF5A9E4-CEC9-48B8-8F2F-35CE94D9282F}"/>
            </a:ext>
          </a:extLst>
        </xdr:cNvPr>
        <xdr:cNvCxnSpPr/>
      </xdr:nvCxnSpPr>
      <xdr:spPr>
        <a:xfrm flipV="1">
          <a:off x="18392775" y="5896863"/>
          <a:ext cx="809625" cy="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22331</xdr:rowOff>
    </xdr:from>
    <xdr:to>
      <xdr:col>102</xdr:col>
      <xdr:colOff>165100</xdr:colOff>
      <xdr:row>36</xdr:row>
      <xdr:rowOff>123931</xdr:rowOff>
    </xdr:to>
    <xdr:sp macro="" textlink="">
      <xdr:nvSpPr>
        <xdr:cNvPr id="585" name="楕円 584">
          <a:extLst>
            <a:ext uri="{FF2B5EF4-FFF2-40B4-BE49-F238E27FC236}">
              <a16:creationId xmlns:a16="http://schemas.microsoft.com/office/drawing/2014/main" id="{805D0E15-F3B5-406E-9287-600541BA6EB3}"/>
            </a:ext>
          </a:extLst>
        </xdr:cNvPr>
        <xdr:cNvSpPr/>
      </xdr:nvSpPr>
      <xdr:spPr>
        <a:xfrm>
          <a:off x="17554575" y="58643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62735</xdr:rowOff>
    </xdr:from>
    <xdr:to>
      <xdr:col>107</xdr:col>
      <xdr:colOff>50800</xdr:colOff>
      <xdr:row>36</xdr:row>
      <xdr:rowOff>73131</xdr:rowOff>
    </xdr:to>
    <xdr:cxnSp macro="">
      <xdr:nvCxnSpPr>
        <xdr:cNvPr id="586" name="直線コネクタ 585">
          <a:extLst>
            <a:ext uri="{FF2B5EF4-FFF2-40B4-BE49-F238E27FC236}">
              <a16:creationId xmlns:a16="http://schemas.microsoft.com/office/drawing/2014/main" id="{8299C951-36D1-4381-AA44-431CA45F2CF0}"/>
            </a:ext>
          </a:extLst>
        </xdr:cNvPr>
        <xdr:cNvCxnSpPr/>
      </xdr:nvCxnSpPr>
      <xdr:spPr>
        <a:xfrm flipV="1">
          <a:off x="17602200" y="5904735"/>
          <a:ext cx="790575" cy="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31349</xdr:rowOff>
    </xdr:from>
    <xdr:to>
      <xdr:col>98</xdr:col>
      <xdr:colOff>38100</xdr:colOff>
      <xdr:row>36</xdr:row>
      <xdr:rowOff>132949</xdr:rowOff>
    </xdr:to>
    <xdr:sp macro="" textlink="">
      <xdr:nvSpPr>
        <xdr:cNvPr id="587" name="楕円 586">
          <a:extLst>
            <a:ext uri="{FF2B5EF4-FFF2-40B4-BE49-F238E27FC236}">
              <a16:creationId xmlns:a16="http://schemas.microsoft.com/office/drawing/2014/main" id="{0EEE9D19-2BF6-47D6-AACE-70AB9D0D313C}"/>
            </a:ext>
          </a:extLst>
        </xdr:cNvPr>
        <xdr:cNvSpPr/>
      </xdr:nvSpPr>
      <xdr:spPr>
        <a:xfrm>
          <a:off x="16754475" y="58669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73131</xdr:rowOff>
    </xdr:from>
    <xdr:to>
      <xdr:col>102</xdr:col>
      <xdr:colOff>114300</xdr:colOff>
      <xdr:row>36</xdr:row>
      <xdr:rowOff>82149</xdr:rowOff>
    </xdr:to>
    <xdr:cxnSp macro="">
      <xdr:nvCxnSpPr>
        <xdr:cNvPr id="588" name="直線コネクタ 587">
          <a:extLst>
            <a:ext uri="{FF2B5EF4-FFF2-40B4-BE49-F238E27FC236}">
              <a16:creationId xmlns:a16="http://schemas.microsoft.com/office/drawing/2014/main" id="{AF8DB86D-0896-4323-BB05-77027D023CCA}"/>
            </a:ext>
          </a:extLst>
        </xdr:cNvPr>
        <xdr:cNvCxnSpPr/>
      </xdr:nvCxnSpPr>
      <xdr:spPr>
        <a:xfrm flipV="1">
          <a:off x="16802100" y="5911956"/>
          <a:ext cx="8001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2EED4304-0EE7-4939-BA5C-7264B5716214}"/>
            </a:ext>
          </a:extLst>
        </xdr:cNvPr>
        <xdr:cNvSpPr txBox="1"/>
      </xdr:nvSpPr>
      <xdr:spPr>
        <a:xfrm>
          <a:off x="18944736" y="629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F0A144CE-81D2-47A3-94EB-455139CDB114}"/>
            </a:ext>
          </a:extLst>
        </xdr:cNvPr>
        <xdr:cNvSpPr txBox="1"/>
      </xdr:nvSpPr>
      <xdr:spPr>
        <a:xfrm>
          <a:off x="18163686" y="630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E8B82CAB-ACC4-438F-84C3-057D337244B9}"/>
            </a:ext>
          </a:extLst>
        </xdr:cNvPr>
        <xdr:cNvSpPr txBox="1"/>
      </xdr:nvSpPr>
      <xdr:spPr>
        <a:xfrm>
          <a:off x="17354061" y="631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16EA761D-E3D5-4848-A026-D0CB5870C4FF}"/>
            </a:ext>
          </a:extLst>
        </xdr:cNvPr>
        <xdr:cNvSpPr txBox="1"/>
      </xdr:nvSpPr>
      <xdr:spPr>
        <a:xfrm>
          <a:off x="16563486" y="632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125365</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510A7121-8923-4805-95F1-B031B863BA5A}"/>
            </a:ext>
          </a:extLst>
        </xdr:cNvPr>
        <xdr:cNvSpPr txBox="1"/>
      </xdr:nvSpPr>
      <xdr:spPr>
        <a:xfrm>
          <a:off x="18915595" y="563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130062</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201EBB17-E74A-4DC4-8862-81C8A9CBCA8F}"/>
            </a:ext>
          </a:extLst>
        </xdr:cNvPr>
        <xdr:cNvSpPr txBox="1"/>
      </xdr:nvSpPr>
      <xdr:spPr>
        <a:xfrm>
          <a:off x="18134545" y="564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140458</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898B3A80-0C23-4A9B-9E45-9052D0BC9705}"/>
            </a:ext>
          </a:extLst>
        </xdr:cNvPr>
        <xdr:cNvSpPr txBox="1"/>
      </xdr:nvSpPr>
      <xdr:spPr>
        <a:xfrm>
          <a:off x="17324920" y="565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149476</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28B19FAC-3D44-4D55-986F-502927FD3ABF}"/>
            </a:ext>
          </a:extLst>
        </xdr:cNvPr>
        <xdr:cNvSpPr txBox="1"/>
      </xdr:nvSpPr>
      <xdr:spPr>
        <a:xfrm>
          <a:off x="16524820" y="5664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A9E476DC-7E80-48BF-BEBC-6B5B727C9B8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7C177856-EC95-4CC5-BDEB-A23D0625572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8DAD4DC2-6109-4704-9374-706D3D5FEDE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D739EACD-B981-435B-AEC7-06272B27164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3D5F681A-D50D-4705-AF38-FEB0D0DD0D1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DC8E24D7-76CA-4973-A487-DF3E1401FCE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AEA62512-AF36-49BB-97B6-5C66A51A27A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1ED0B7E9-D4AA-4D08-84E6-BF053FF0671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72890AC-EAA3-4E1C-8DAF-59AF2711EF5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528EDA69-C1DB-4E08-85CE-7487C7A4A6F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DD51830-FBCD-4261-98E4-796E63B9650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CACB71F7-A6AF-435E-93E4-A75E33F94159}"/>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9E4A514D-807F-4704-B164-81BC5B041C2B}"/>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CED40E9A-6F08-4CDA-B5B2-FFEE88D8AE1A}"/>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D6550DA9-1A0B-4881-8576-7392A49013B3}"/>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48254F82-3B16-4F0E-8F0B-749F591AEBEF}"/>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B551C598-9EA4-4D62-9FA8-B5693CEAD340}"/>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1BD8AFC4-80BD-458D-98F0-DDF519769D23}"/>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5CEC3AD-B87E-421F-B959-7A2B0E7A1A40}"/>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8F98CBF6-D335-4D0F-909D-35F958E9205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9E2DCF65-A13F-410E-B3A2-E0D9069F451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C7E0F63B-F9FA-416C-B973-7F99DA57253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4655AA0-0EAB-4D06-AE9B-0DDD47099E34}"/>
            </a:ext>
          </a:extLst>
        </xdr:cNvPr>
        <xdr:cNvCxnSpPr/>
      </xdr:nvCxnSpPr>
      <xdr:spPr>
        <a:xfrm flipV="1">
          <a:off x="14696439" y="9060307"/>
          <a:ext cx="0" cy="115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96E41322-8E0B-484E-848A-D091CE486D9F}"/>
            </a:ext>
          </a:extLst>
        </xdr:cNvPr>
        <xdr:cNvSpPr txBox="1"/>
      </xdr:nvSpPr>
      <xdr:spPr>
        <a:xfrm>
          <a:off x="14735175"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6E949E0D-5306-4EB3-9A72-0FC738B30296}"/>
            </a:ext>
          </a:extLst>
        </xdr:cNvPr>
        <xdr:cNvCxnSpPr/>
      </xdr:nvCxnSpPr>
      <xdr:spPr>
        <a:xfrm>
          <a:off x="14611350" y="10219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11423547-9560-4A7B-9005-C1E4C51D2AE0}"/>
            </a:ext>
          </a:extLst>
        </xdr:cNvPr>
        <xdr:cNvSpPr txBox="1"/>
      </xdr:nvSpPr>
      <xdr:spPr>
        <a:xfrm>
          <a:off x="14735175" y="883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9279445C-C0B0-47D8-B8C9-089F4227B920}"/>
            </a:ext>
          </a:extLst>
        </xdr:cNvPr>
        <xdr:cNvCxnSpPr/>
      </xdr:nvCxnSpPr>
      <xdr:spPr>
        <a:xfrm>
          <a:off x="14611350" y="90603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12EA213-B763-4DBE-AF0C-A6F88F9FE354}"/>
            </a:ext>
          </a:extLst>
        </xdr:cNvPr>
        <xdr:cNvSpPr txBox="1"/>
      </xdr:nvSpPr>
      <xdr:spPr>
        <a:xfrm>
          <a:off x="14735175" y="96187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D1F4DC57-061C-4137-BA02-518BB2C52655}"/>
            </a:ext>
          </a:extLst>
        </xdr:cNvPr>
        <xdr:cNvSpPr/>
      </xdr:nvSpPr>
      <xdr:spPr>
        <a:xfrm>
          <a:off x="14649450" y="96403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B462F22E-D7B2-4759-87C1-0B1DA3ED0B1B}"/>
            </a:ext>
          </a:extLst>
        </xdr:cNvPr>
        <xdr:cNvSpPr/>
      </xdr:nvSpPr>
      <xdr:spPr>
        <a:xfrm>
          <a:off x="13887450" y="95991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37A71D92-FDB6-44DA-B5A7-69F08B337A2A}"/>
            </a:ext>
          </a:extLst>
        </xdr:cNvPr>
        <xdr:cNvSpPr/>
      </xdr:nvSpPr>
      <xdr:spPr>
        <a:xfrm>
          <a:off x="13096875" y="95661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8119C616-E0BA-494B-9AF7-A6F4139ED440}"/>
            </a:ext>
          </a:extLst>
        </xdr:cNvPr>
        <xdr:cNvSpPr/>
      </xdr:nvSpPr>
      <xdr:spPr>
        <a:xfrm>
          <a:off x="12296775" y="95615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42AFEAE9-B6A6-47B3-95A3-C6E1F7606FB1}"/>
            </a:ext>
          </a:extLst>
        </xdr:cNvPr>
        <xdr:cNvSpPr/>
      </xdr:nvSpPr>
      <xdr:spPr>
        <a:xfrm>
          <a:off x="11487150" y="94884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C9C15EB5-1B05-412C-A59B-DDE2D2B9FDA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E1BFD1FD-E4F6-4F44-922B-408F8211D7B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957D6253-2CC8-463F-8AA2-85C47502C19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9BEABE0D-065B-4B81-B0D1-3C4E190488D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AE67B7F-29A8-448D-8157-85120B32231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141224</xdr:rowOff>
    </xdr:from>
    <xdr:to>
      <xdr:col>85</xdr:col>
      <xdr:colOff>177800</xdr:colOff>
      <xdr:row>59</xdr:row>
      <xdr:rowOff>71374</xdr:rowOff>
    </xdr:to>
    <xdr:sp macro="" textlink="">
      <xdr:nvSpPr>
        <xdr:cNvPr id="635" name="楕円 634">
          <a:extLst>
            <a:ext uri="{FF2B5EF4-FFF2-40B4-BE49-F238E27FC236}">
              <a16:creationId xmlns:a16="http://schemas.microsoft.com/office/drawing/2014/main" id="{8B3793B4-1860-45E7-A3A5-7EB3871F3006}"/>
            </a:ext>
          </a:extLst>
        </xdr:cNvPr>
        <xdr:cNvSpPr/>
      </xdr:nvSpPr>
      <xdr:spPr>
        <a:xfrm>
          <a:off x="14649450" y="95455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164101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07C0F652-4397-428F-B2B3-03C800DEA8AB}"/>
            </a:ext>
          </a:extLst>
        </xdr:cNvPr>
        <xdr:cNvSpPr txBox="1"/>
      </xdr:nvSpPr>
      <xdr:spPr>
        <a:xfrm>
          <a:off x="14735175" y="9400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93218</xdr:rowOff>
    </xdr:from>
    <xdr:to>
      <xdr:col>81</xdr:col>
      <xdr:colOff>101600</xdr:colOff>
      <xdr:row>59</xdr:row>
      <xdr:rowOff>23368</xdr:rowOff>
    </xdr:to>
    <xdr:sp macro="" textlink="">
      <xdr:nvSpPr>
        <xdr:cNvPr id="637" name="楕円 636">
          <a:extLst>
            <a:ext uri="{FF2B5EF4-FFF2-40B4-BE49-F238E27FC236}">
              <a16:creationId xmlns:a16="http://schemas.microsoft.com/office/drawing/2014/main" id="{6A69752A-44ED-415D-9F6A-89B926A41967}"/>
            </a:ext>
          </a:extLst>
        </xdr:cNvPr>
        <xdr:cNvSpPr/>
      </xdr:nvSpPr>
      <xdr:spPr>
        <a:xfrm>
          <a:off x="13887450" y="94943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144018</xdr:rowOff>
    </xdr:from>
    <xdr:to>
      <xdr:col>85</xdr:col>
      <xdr:colOff>127000</xdr:colOff>
      <xdr:row>59</xdr:row>
      <xdr:rowOff>20574</xdr:rowOff>
    </xdr:to>
    <xdr:cxnSp macro="">
      <xdr:nvCxnSpPr>
        <xdr:cNvPr id="638" name="直線コネクタ 637">
          <a:extLst>
            <a:ext uri="{FF2B5EF4-FFF2-40B4-BE49-F238E27FC236}">
              <a16:creationId xmlns:a16="http://schemas.microsoft.com/office/drawing/2014/main" id="{98061442-6758-4A80-86F4-809DAE3F4F41}"/>
            </a:ext>
          </a:extLst>
        </xdr:cNvPr>
        <xdr:cNvCxnSpPr/>
      </xdr:nvCxnSpPr>
      <xdr:spPr>
        <a:xfrm>
          <a:off x="13935075" y="9542018"/>
          <a:ext cx="762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42926</xdr:rowOff>
    </xdr:from>
    <xdr:to>
      <xdr:col>76</xdr:col>
      <xdr:colOff>165100</xdr:colOff>
      <xdr:row>58</xdr:row>
      <xdr:rowOff>144526</xdr:rowOff>
    </xdr:to>
    <xdr:sp macro="" textlink="">
      <xdr:nvSpPr>
        <xdr:cNvPr id="639" name="楕円 638">
          <a:extLst>
            <a:ext uri="{FF2B5EF4-FFF2-40B4-BE49-F238E27FC236}">
              <a16:creationId xmlns:a16="http://schemas.microsoft.com/office/drawing/2014/main" id="{56811E40-8DA9-4BB0-9B8A-BA5D0575F05C}"/>
            </a:ext>
          </a:extLst>
        </xdr:cNvPr>
        <xdr:cNvSpPr/>
      </xdr:nvSpPr>
      <xdr:spPr>
        <a:xfrm>
          <a:off x="13096875" y="94472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93726</xdr:rowOff>
    </xdr:from>
    <xdr:to>
      <xdr:col>81</xdr:col>
      <xdr:colOff>50800</xdr:colOff>
      <xdr:row>58</xdr:row>
      <xdr:rowOff>144018</xdr:rowOff>
    </xdr:to>
    <xdr:cxnSp macro="">
      <xdr:nvCxnSpPr>
        <xdr:cNvPr id="640" name="直線コネクタ 639">
          <a:extLst>
            <a:ext uri="{FF2B5EF4-FFF2-40B4-BE49-F238E27FC236}">
              <a16:creationId xmlns:a16="http://schemas.microsoft.com/office/drawing/2014/main" id="{4AAF9FDD-9523-40D9-AB50-556A1E2F12E1}"/>
            </a:ext>
          </a:extLst>
        </xdr:cNvPr>
        <xdr:cNvCxnSpPr/>
      </xdr:nvCxnSpPr>
      <xdr:spPr>
        <a:xfrm>
          <a:off x="13144500" y="9494901"/>
          <a:ext cx="7905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166370</xdr:rowOff>
    </xdr:from>
    <xdr:to>
      <xdr:col>72</xdr:col>
      <xdr:colOff>38100</xdr:colOff>
      <xdr:row>58</xdr:row>
      <xdr:rowOff>96520</xdr:rowOff>
    </xdr:to>
    <xdr:sp macro="" textlink="">
      <xdr:nvSpPr>
        <xdr:cNvPr id="641" name="楕円 640">
          <a:extLst>
            <a:ext uri="{FF2B5EF4-FFF2-40B4-BE49-F238E27FC236}">
              <a16:creationId xmlns:a16="http://schemas.microsoft.com/office/drawing/2014/main" id="{2538161B-B4B5-4ECA-8D3A-D5D083185AA4}"/>
            </a:ext>
          </a:extLst>
        </xdr:cNvPr>
        <xdr:cNvSpPr/>
      </xdr:nvSpPr>
      <xdr:spPr>
        <a:xfrm>
          <a:off x="12296775" y="9402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45720</xdr:rowOff>
    </xdr:from>
    <xdr:to>
      <xdr:col>76</xdr:col>
      <xdr:colOff>114300</xdr:colOff>
      <xdr:row>58</xdr:row>
      <xdr:rowOff>93726</xdr:rowOff>
    </xdr:to>
    <xdr:cxnSp macro="">
      <xdr:nvCxnSpPr>
        <xdr:cNvPr id="642" name="直線コネクタ 641">
          <a:extLst>
            <a:ext uri="{FF2B5EF4-FFF2-40B4-BE49-F238E27FC236}">
              <a16:creationId xmlns:a16="http://schemas.microsoft.com/office/drawing/2014/main" id="{CC427591-556B-4CB7-BABA-4BDD51CBB9B9}"/>
            </a:ext>
          </a:extLst>
        </xdr:cNvPr>
        <xdr:cNvCxnSpPr/>
      </xdr:nvCxnSpPr>
      <xdr:spPr>
        <a:xfrm>
          <a:off x="12344400" y="9450070"/>
          <a:ext cx="800100"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118364</xdr:rowOff>
    </xdr:from>
    <xdr:to>
      <xdr:col>67</xdr:col>
      <xdr:colOff>101600</xdr:colOff>
      <xdr:row>58</xdr:row>
      <xdr:rowOff>48514</xdr:rowOff>
    </xdr:to>
    <xdr:sp macro="" textlink="">
      <xdr:nvSpPr>
        <xdr:cNvPr id="643" name="楕円 642">
          <a:extLst>
            <a:ext uri="{FF2B5EF4-FFF2-40B4-BE49-F238E27FC236}">
              <a16:creationId xmlns:a16="http://schemas.microsoft.com/office/drawing/2014/main" id="{B3D9B173-7AED-4535-ADDE-C14BC02A68D6}"/>
            </a:ext>
          </a:extLst>
        </xdr:cNvPr>
        <xdr:cNvSpPr/>
      </xdr:nvSpPr>
      <xdr:spPr>
        <a:xfrm>
          <a:off x="11487150" y="93607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169164</xdr:rowOff>
    </xdr:from>
    <xdr:to>
      <xdr:col>71</xdr:col>
      <xdr:colOff>177800</xdr:colOff>
      <xdr:row>58</xdr:row>
      <xdr:rowOff>45720</xdr:rowOff>
    </xdr:to>
    <xdr:cxnSp macro="">
      <xdr:nvCxnSpPr>
        <xdr:cNvPr id="644" name="直線コネクタ 643">
          <a:extLst>
            <a:ext uri="{FF2B5EF4-FFF2-40B4-BE49-F238E27FC236}">
              <a16:creationId xmlns:a16="http://schemas.microsoft.com/office/drawing/2014/main" id="{49B05A73-3E18-4F55-B1EF-D2578CB3E1B0}"/>
            </a:ext>
          </a:extLst>
        </xdr:cNvPr>
        <xdr:cNvCxnSpPr/>
      </xdr:nvCxnSpPr>
      <xdr:spPr>
        <a:xfrm>
          <a:off x="11534775" y="9398889"/>
          <a:ext cx="80962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3302D1BF-A8EE-44EE-9385-ECF2E5C62DA4}"/>
            </a:ext>
          </a:extLst>
        </xdr:cNvPr>
        <xdr:cNvSpPr txBox="1"/>
      </xdr:nvSpPr>
      <xdr:spPr>
        <a:xfrm>
          <a:off x="13745219" y="968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6FE3E1FD-608E-4E67-85DB-580D775F8087}"/>
            </a:ext>
          </a:extLst>
        </xdr:cNvPr>
        <xdr:cNvSpPr txBox="1"/>
      </xdr:nvSpPr>
      <xdr:spPr>
        <a:xfrm>
          <a:off x="12964169" y="9649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6ABE63D4-B653-498B-A2B6-BDB418065218}"/>
            </a:ext>
          </a:extLst>
        </xdr:cNvPr>
        <xdr:cNvSpPr txBox="1"/>
      </xdr:nvSpPr>
      <xdr:spPr>
        <a:xfrm>
          <a:off x="12164069" y="964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D319CA79-7DCA-4F3F-B93A-BC3233E925FD}"/>
            </a:ext>
          </a:extLst>
        </xdr:cNvPr>
        <xdr:cNvSpPr txBox="1"/>
      </xdr:nvSpPr>
      <xdr:spPr>
        <a:xfrm>
          <a:off x="11354444" y="9571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39895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BBDA3BDE-D3E4-4ED8-9411-A3660E83FEF2}"/>
            </a:ext>
          </a:extLst>
        </xdr:cNvPr>
        <xdr:cNvSpPr txBox="1"/>
      </xdr:nvSpPr>
      <xdr:spPr>
        <a:xfrm>
          <a:off x="13745219" y="927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161053</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6D46A92-815E-44B1-993E-0B8F6ECC25AD}"/>
            </a:ext>
          </a:extLst>
        </xdr:cNvPr>
        <xdr:cNvSpPr txBox="1"/>
      </xdr:nvSpPr>
      <xdr:spPr>
        <a:xfrm>
          <a:off x="12964169" y="924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113047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85AE9ED0-28B9-4218-9C0B-1430F84EC60F}"/>
            </a:ext>
          </a:extLst>
        </xdr:cNvPr>
        <xdr:cNvSpPr txBox="1"/>
      </xdr:nvSpPr>
      <xdr:spPr>
        <a:xfrm>
          <a:off x="12164069" y="919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65041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608FB4B1-4339-40A9-87B7-7E15AA2A941A}"/>
            </a:ext>
          </a:extLst>
        </xdr:cNvPr>
        <xdr:cNvSpPr txBox="1"/>
      </xdr:nvSpPr>
      <xdr:spPr>
        <a:xfrm>
          <a:off x="11354444" y="914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1C7B84F3-28C2-4DDA-AF1E-18B3A08D17DA}"/>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E12E8B13-1EB0-4EB8-B21C-27A0FE808FC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F66785C5-025D-4C1C-9411-DD4FE0E6D98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285802AD-FA95-464A-A460-121A990F947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BC19D753-B5FF-4942-8F33-67A99CF5103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C6DF3B94-EF27-4142-8425-89017BC06AF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3D3F700D-471E-47E1-B632-294F6AF24F9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1C53C48D-E9CE-40A3-B35B-F1A25114C39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AA5E337E-56D0-47F1-B1D4-51AD5EAC700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93FE9707-B46F-4A66-9B5D-6A308C8FF77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5908E556-3038-421F-8176-559FCA76BEF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89572865-57CC-4911-9C7B-728DC86F2F9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F1ABFE68-CEBB-4906-A591-5CBBED370408}"/>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147EC4F9-CB5E-42A1-A8B8-B07697FC4EEB}"/>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2FBE2271-6638-4CF0-8080-85A2844FDF4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351778D6-D9C7-410A-B10F-0C3A690BE803}"/>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5C0A0F30-9779-4696-9F24-A9BBBAA733D1}"/>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11F3D905-798E-4744-A1A9-DFB95CFBD5B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9A715036-8D0A-41B0-8D92-D27769133EA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8A5E2E49-3B26-4CD9-A283-5DC41D2D22E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A83D3D36-ECAD-4A2B-8548-3D16CEA80A7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5E82E88F-C666-47A7-ACD1-93937FD9EDE4}"/>
            </a:ext>
          </a:extLst>
        </xdr:cNvPr>
        <xdr:cNvCxnSpPr/>
      </xdr:nvCxnSpPr>
      <xdr:spPr>
        <a:xfrm flipV="1">
          <a:off x="19954239" y="9013698"/>
          <a:ext cx="0" cy="1356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E34585A0-0C9B-4FBD-87A6-1C43E821FB9B}"/>
            </a:ext>
          </a:extLst>
        </xdr:cNvPr>
        <xdr:cNvSpPr txBox="1"/>
      </xdr:nvSpPr>
      <xdr:spPr>
        <a:xfrm>
          <a:off x="19992975"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53913E0E-A89B-4210-9F20-7B8F1289468E}"/>
            </a:ext>
          </a:extLst>
        </xdr:cNvPr>
        <xdr:cNvCxnSpPr/>
      </xdr:nvCxnSpPr>
      <xdr:spPr>
        <a:xfrm>
          <a:off x="19878675"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5F03A50D-F412-4D7B-8F9A-918DE0FB7154}"/>
            </a:ext>
          </a:extLst>
        </xdr:cNvPr>
        <xdr:cNvSpPr txBox="1"/>
      </xdr:nvSpPr>
      <xdr:spPr>
        <a:xfrm>
          <a:off x="19992975" y="880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DE129B9C-58F6-4CE0-A9FB-E90D889A345E}"/>
            </a:ext>
          </a:extLst>
        </xdr:cNvPr>
        <xdr:cNvCxnSpPr/>
      </xdr:nvCxnSpPr>
      <xdr:spPr>
        <a:xfrm>
          <a:off x="19878675" y="90136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2796F12A-9890-4489-B39D-BE92F5BE098A}"/>
            </a:ext>
          </a:extLst>
        </xdr:cNvPr>
        <xdr:cNvSpPr txBox="1"/>
      </xdr:nvSpPr>
      <xdr:spPr>
        <a:xfrm>
          <a:off x="19992975" y="10194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9F06C275-DF2D-4D63-9AE4-08F794083FBF}"/>
            </a:ext>
          </a:extLst>
        </xdr:cNvPr>
        <xdr:cNvSpPr/>
      </xdr:nvSpPr>
      <xdr:spPr>
        <a:xfrm>
          <a:off x="19897725" y="102097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D3EF8C0B-41EF-48AB-8A89-57A5FA3EC362}"/>
            </a:ext>
          </a:extLst>
        </xdr:cNvPr>
        <xdr:cNvSpPr/>
      </xdr:nvSpPr>
      <xdr:spPr>
        <a:xfrm>
          <a:off x="19154775" y="1020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0BED4D3D-DA87-4D72-9B85-B5579A67EE78}"/>
            </a:ext>
          </a:extLst>
        </xdr:cNvPr>
        <xdr:cNvSpPr/>
      </xdr:nvSpPr>
      <xdr:spPr>
        <a:xfrm>
          <a:off x="18345150" y="1020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E0B3806D-4B23-4DAA-95F2-103884E5FA90}"/>
            </a:ext>
          </a:extLst>
        </xdr:cNvPr>
        <xdr:cNvSpPr/>
      </xdr:nvSpPr>
      <xdr:spPr>
        <a:xfrm>
          <a:off x="17554575" y="10212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DF5B70AB-5692-4C10-B951-5FF9EA3EEDC5}"/>
            </a:ext>
          </a:extLst>
        </xdr:cNvPr>
        <xdr:cNvSpPr/>
      </xdr:nvSpPr>
      <xdr:spPr>
        <a:xfrm>
          <a:off x="16754475" y="102125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AB86835D-6F14-4A1F-BBD8-35185AAC3CA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64530FF6-AFA7-4673-B297-22D85544DC7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1FEDF866-2862-442C-9ACD-4D3C4499443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5AC24769-813A-441C-A458-3371C8374AF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D1D9C5EB-8D7D-4268-B4CF-D88F7DD0B5E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104648</xdr:rowOff>
    </xdr:from>
    <xdr:to>
      <xdr:col>116</xdr:col>
      <xdr:colOff>114300</xdr:colOff>
      <xdr:row>63</xdr:row>
      <xdr:rowOff>34798</xdr:rowOff>
    </xdr:to>
    <xdr:sp macro="" textlink="">
      <xdr:nvSpPr>
        <xdr:cNvPr id="690" name="楕円 689">
          <a:extLst>
            <a:ext uri="{FF2B5EF4-FFF2-40B4-BE49-F238E27FC236}">
              <a16:creationId xmlns:a16="http://schemas.microsoft.com/office/drawing/2014/main" id="{B5A5D525-DC79-49EF-BF8F-C19B8BE22D19}"/>
            </a:ext>
          </a:extLst>
        </xdr:cNvPr>
        <xdr:cNvSpPr/>
      </xdr:nvSpPr>
      <xdr:spPr>
        <a:xfrm>
          <a:off x="19897725" y="1015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127525</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D704BD08-1FA4-42FB-8370-59B8D9CE2A37}"/>
            </a:ext>
          </a:extLst>
        </xdr:cNvPr>
        <xdr:cNvSpPr txBox="1"/>
      </xdr:nvSpPr>
      <xdr:spPr>
        <a:xfrm>
          <a:off x="19992975" y="1001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104648</xdr:rowOff>
    </xdr:from>
    <xdr:to>
      <xdr:col>112</xdr:col>
      <xdr:colOff>38100</xdr:colOff>
      <xdr:row>63</xdr:row>
      <xdr:rowOff>34798</xdr:rowOff>
    </xdr:to>
    <xdr:sp macro="" textlink="">
      <xdr:nvSpPr>
        <xdr:cNvPr id="692" name="楕円 691">
          <a:extLst>
            <a:ext uri="{FF2B5EF4-FFF2-40B4-BE49-F238E27FC236}">
              <a16:creationId xmlns:a16="http://schemas.microsoft.com/office/drawing/2014/main" id="{A4CA2F9E-8A91-4882-A0DA-3A0A3D64A13E}"/>
            </a:ext>
          </a:extLst>
        </xdr:cNvPr>
        <xdr:cNvSpPr/>
      </xdr:nvSpPr>
      <xdr:spPr>
        <a:xfrm>
          <a:off x="19154775" y="101566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155448</xdr:rowOff>
    </xdr:from>
    <xdr:to>
      <xdr:col>116</xdr:col>
      <xdr:colOff>63500</xdr:colOff>
      <xdr:row>62</xdr:row>
      <xdr:rowOff>155448</xdr:rowOff>
    </xdr:to>
    <xdr:cxnSp macro="">
      <xdr:nvCxnSpPr>
        <xdr:cNvPr id="693" name="直線コネクタ 692">
          <a:extLst>
            <a:ext uri="{FF2B5EF4-FFF2-40B4-BE49-F238E27FC236}">
              <a16:creationId xmlns:a16="http://schemas.microsoft.com/office/drawing/2014/main" id="{23177C59-4F7E-4C7E-9027-1F1700D6F848}"/>
            </a:ext>
          </a:extLst>
        </xdr:cNvPr>
        <xdr:cNvCxnSpPr/>
      </xdr:nvCxnSpPr>
      <xdr:spPr>
        <a:xfrm>
          <a:off x="19202400" y="1020432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694" name="楕円 693">
          <a:extLst>
            <a:ext uri="{FF2B5EF4-FFF2-40B4-BE49-F238E27FC236}">
              <a16:creationId xmlns:a16="http://schemas.microsoft.com/office/drawing/2014/main" id="{887F18E4-7C4B-4242-9167-8EEDF5A3D5BD}"/>
            </a:ext>
          </a:extLst>
        </xdr:cNvPr>
        <xdr:cNvSpPr/>
      </xdr:nvSpPr>
      <xdr:spPr>
        <a:xfrm>
          <a:off x="18345150" y="10154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155448</xdr:rowOff>
    </xdr:from>
    <xdr:to>
      <xdr:col>111</xdr:col>
      <xdr:colOff>177800</xdr:colOff>
      <xdr:row>62</xdr:row>
      <xdr:rowOff>160020</xdr:rowOff>
    </xdr:to>
    <xdr:cxnSp macro="">
      <xdr:nvCxnSpPr>
        <xdr:cNvPr id="695" name="直線コネクタ 694">
          <a:extLst>
            <a:ext uri="{FF2B5EF4-FFF2-40B4-BE49-F238E27FC236}">
              <a16:creationId xmlns:a16="http://schemas.microsoft.com/office/drawing/2014/main" id="{DCF3AC4A-2044-47E0-8A3A-40B93707CA14}"/>
            </a:ext>
          </a:extLst>
        </xdr:cNvPr>
        <xdr:cNvCxnSpPr/>
      </xdr:nvCxnSpPr>
      <xdr:spPr>
        <a:xfrm flipV="1">
          <a:off x="18392775" y="10204323"/>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109220</xdr:rowOff>
    </xdr:from>
    <xdr:to>
      <xdr:col>102</xdr:col>
      <xdr:colOff>165100</xdr:colOff>
      <xdr:row>63</xdr:row>
      <xdr:rowOff>39370</xdr:rowOff>
    </xdr:to>
    <xdr:sp macro="" textlink="">
      <xdr:nvSpPr>
        <xdr:cNvPr id="696" name="楕円 695">
          <a:extLst>
            <a:ext uri="{FF2B5EF4-FFF2-40B4-BE49-F238E27FC236}">
              <a16:creationId xmlns:a16="http://schemas.microsoft.com/office/drawing/2014/main" id="{31942A76-BB49-4782-9EF8-34511E7B5537}"/>
            </a:ext>
          </a:extLst>
        </xdr:cNvPr>
        <xdr:cNvSpPr/>
      </xdr:nvSpPr>
      <xdr:spPr>
        <a:xfrm>
          <a:off x="17554575" y="101549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160020</xdr:rowOff>
    </xdr:from>
    <xdr:to>
      <xdr:col>107</xdr:col>
      <xdr:colOff>50800</xdr:colOff>
      <xdr:row>62</xdr:row>
      <xdr:rowOff>160020</xdr:rowOff>
    </xdr:to>
    <xdr:cxnSp macro="">
      <xdr:nvCxnSpPr>
        <xdr:cNvPr id="697" name="直線コネクタ 696">
          <a:extLst>
            <a:ext uri="{FF2B5EF4-FFF2-40B4-BE49-F238E27FC236}">
              <a16:creationId xmlns:a16="http://schemas.microsoft.com/office/drawing/2014/main" id="{435D6700-AAC1-46C9-8AC9-3B7EBEC14EA0}"/>
            </a:ext>
          </a:extLst>
        </xdr:cNvPr>
        <xdr:cNvCxnSpPr/>
      </xdr:nvCxnSpPr>
      <xdr:spPr>
        <a:xfrm>
          <a:off x="17602200" y="102120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113792</xdr:rowOff>
    </xdr:from>
    <xdr:to>
      <xdr:col>98</xdr:col>
      <xdr:colOff>38100</xdr:colOff>
      <xdr:row>63</xdr:row>
      <xdr:rowOff>43942</xdr:rowOff>
    </xdr:to>
    <xdr:sp macro="" textlink="">
      <xdr:nvSpPr>
        <xdr:cNvPr id="698" name="楕円 697">
          <a:extLst>
            <a:ext uri="{FF2B5EF4-FFF2-40B4-BE49-F238E27FC236}">
              <a16:creationId xmlns:a16="http://schemas.microsoft.com/office/drawing/2014/main" id="{DFAB5BEB-6E8E-4E9E-B5AD-CFECB1A68F1C}"/>
            </a:ext>
          </a:extLst>
        </xdr:cNvPr>
        <xdr:cNvSpPr/>
      </xdr:nvSpPr>
      <xdr:spPr>
        <a:xfrm>
          <a:off x="16754475" y="101626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160020</xdr:rowOff>
    </xdr:from>
    <xdr:to>
      <xdr:col>102</xdr:col>
      <xdr:colOff>114300</xdr:colOff>
      <xdr:row>62</xdr:row>
      <xdr:rowOff>164592</xdr:rowOff>
    </xdr:to>
    <xdr:cxnSp macro="">
      <xdr:nvCxnSpPr>
        <xdr:cNvPr id="699" name="直線コネクタ 698">
          <a:extLst>
            <a:ext uri="{FF2B5EF4-FFF2-40B4-BE49-F238E27FC236}">
              <a16:creationId xmlns:a16="http://schemas.microsoft.com/office/drawing/2014/main" id="{66AE9004-6C38-44C9-A3F0-057BD1C3C0EB}"/>
            </a:ext>
          </a:extLst>
        </xdr:cNvPr>
        <xdr:cNvCxnSpPr/>
      </xdr:nvCxnSpPr>
      <xdr:spPr>
        <a:xfrm flipV="1">
          <a:off x="16802100" y="102120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ACF96EC9-DC92-4A42-AE44-F0D74C9A8B9F}"/>
            </a:ext>
          </a:extLst>
        </xdr:cNvPr>
        <xdr:cNvSpPr txBox="1"/>
      </xdr:nvSpPr>
      <xdr:spPr>
        <a:xfrm>
          <a:off x="18983402" y="1029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AD8ECAB6-C607-42E0-AA53-1B77DF51F13A}"/>
            </a:ext>
          </a:extLst>
        </xdr:cNvPr>
        <xdr:cNvSpPr txBox="1"/>
      </xdr:nvSpPr>
      <xdr:spPr>
        <a:xfrm>
          <a:off x="18183302" y="1029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E8F620B0-3A0B-43C5-8A26-7D176C1A9155}"/>
            </a:ext>
          </a:extLst>
        </xdr:cNvPr>
        <xdr:cNvSpPr txBox="1"/>
      </xdr:nvSpPr>
      <xdr:spPr>
        <a:xfrm>
          <a:off x="173832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1100BB18-8A95-45B2-ABB9-A7E1D64D54B4}"/>
            </a:ext>
          </a:extLst>
        </xdr:cNvPr>
        <xdr:cNvSpPr txBox="1"/>
      </xdr:nvSpPr>
      <xdr:spPr>
        <a:xfrm>
          <a:off x="16592627"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51325</xdr:rowOff>
    </xdr:from>
    <xdr:ext cx="469744" cy="259045"/>
    <xdr:sp macro="" textlink="">
      <xdr:nvSpPr>
        <xdr:cNvPr id="704" name="n_1mainValue【保健センター・保健所】&#10;一人当たり面積">
          <a:extLst>
            <a:ext uri="{FF2B5EF4-FFF2-40B4-BE49-F238E27FC236}">
              <a16:creationId xmlns:a16="http://schemas.microsoft.com/office/drawing/2014/main" id="{62E50E60-3D34-4841-B74A-8FC68563D546}"/>
            </a:ext>
          </a:extLst>
        </xdr:cNvPr>
        <xdr:cNvSpPr txBox="1"/>
      </xdr:nvSpPr>
      <xdr:spPr>
        <a:xfrm>
          <a:off x="18983402" y="993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55897</xdr:rowOff>
    </xdr:from>
    <xdr:ext cx="469744" cy="259045"/>
    <xdr:sp macro="" textlink="">
      <xdr:nvSpPr>
        <xdr:cNvPr id="705" name="n_2mainValue【保健センター・保健所】&#10;一人当たり面積">
          <a:extLst>
            <a:ext uri="{FF2B5EF4-FFF2-40B4-BE49-F238E27FC236}">
              <a16:creationId xmlns:a16="http://schemas.microsoft.com/office/drawing/2014/main" id="{2C36FD1A-1ABE-4157-896F-292E595F4DB2}"/>
            </a:ext>
          </a:extLst>
        </xdr:cNvPr>
        <xdr:cNvSpPr txBox="1"/>
      </xdr:nvSpPr>
      <xdr:spPr>
        <a:xfrm>
          <a:off x="18183302"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55897</xdr:rowOff>
    </xdr:from>
    <xdr:ext cx="469744" cy="259045"/>
    <xdr:sp macro="" textlink="">
      <xdr:nvSpPr>
        <xdr:cNvPr id="706" name="n_3mainValue【保健センター・保健所】&#10;一人当たり面積">
          <a:extLst>
            <a:ext uri="{FF2B5EF4-FFF2-40B4-BE49-F238E27FC236}">
              <a16:creationId xmlns:a16="http://schemas.microsoft.com/office/drawing/2014/main" id="{F442101E-B70C-4509-8BA1-463494F3AA04}"/>
            </a:ext>
          </a:extLst>
        </xdr:cNvPr>
        <xdr:cNvSpPr txBox="1"/>
      </xdr:nvSpPr>
      <xdr:spPr>
        <a:xfrm>
          <a:off x="17383202"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60469</xdr:rowOff>
    </xdr:from>
    <xdr:ext cx="469744" cy="259045"/>
    <xdr:sp macro="" textlink="">
      <xdr:nvSpPr>
        <xdr:cNvPr id="707" name="n_4mainValue【保健センター・保健所】&#10;一人当たり面積">
          <a:extLst>
            <a:ext uri="{FF2B5EF4-FFF2-40B4-BE49-F238E27FC236}">
              <a16:creationId xmlns:a16="http://schemas.microsoft.com/office/drawing/2014/main" id="{76FA55FB-3B88-4AEB-BB96-30AD95CB5438}"/>
            </a:ext>
          </a:extLst>
        </xdr:cNvPr>
        <xdr:cNvSpPr txBox="1"/>
      </xdr:nvSpPr>
      <xdr:spPr>
        <a:xfrm>
          <a:off x="16592627" y="995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85A5E0C0-9387-4A82-A896-40807CD3BF1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C86A6ABD-24BB-44B8-BCC4-609197D43D5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F4F2589F-EF08-41B4-9404-5C0D07CB8E5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3A31A4FB-65FF-4E5E-BB00-6EDA18FD5CF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FC03800E-2C48-4164-9E95-D30610F8E35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2C9B8BEF-73EF-49AD-B30A-A233C209278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4AF8503E-4AC0-481A-BA98-6DCA3A0C86C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71E19108-5FDB-4D0B-9A6F-12699CF2D18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EF4E1DF6-EBAC-4D4B-BED6-98400E4F2B5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5DAD2CFF-0B4C-4282-AA36-A64909EA499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76CCE4C2-6946-4C3B-BCAE-701295BB695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D7D3AA6B-54A8-40F4-803C-D495FB082E8C}"/>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381BEA35-25F9-440F-B62D-461D8767550D}"/>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D6859705-CED9-484D-88F9-CA52F12D7CE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38A3A20D-893A-4DE7-95AB-6B6A211A7EC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2F8E9668-410D-4B6F-BD54-AB74C1BB7F1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F8EEDBF6-FCC6-4D3A-9F43-2C973BB5134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4A45B8FA-B64F-4126-BB05-62A6597AAA3B}"/>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1E521814-A2AB-4BB2-AADD-43AFA7B2CEB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C2D36384-5991-4C03-A61E-64899C795BB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FB5EAE51-C539-4B9A-9A78-4E6FFEFC4CD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921DD857-4240-47D6-981F-0C44A083357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622F2455-1986-4E82-992A-B4A2B276441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A26990D1-FF1C-4045-9A77-48EC5447DBB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DF2755FD-1BD5-4AFE-A0A1-5CB336012721}"/>
            </a:ext>
          </a:extLst>
        </xdr:cNvPr>
        <xdr:cNvCxnSpPr/>
      </xdr:nvCxnSpPr>
      <xdr:spPr>
        <a:xfrm flipV="1">
          <a:off x="14696439" y="12779375"/>
          <a:ext cx="0" cy="1014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87353766-8FB4-45FD-82F7-19CDC1B05BF9}"/>
            </a:ext>
          </a:extLst>
        </xdr:cNvPr>
        <xdr:cNvSpPr txBox="1"/>
      </xdr:nvSpPr>
      <xdr:spPr>
        <a:xfrm>
          <a:off x="14735175" y="1380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57F9A1AC-D774-49CC-8AAC-CE233917A408}"/>
            </a:ext>
          </a:extLst>
        </xdr:cNvPr>
        <xdr:cNvCxnSpPr/>
      </xdr:nvCxnSpPr>
      <xdr:spPr>
        <a:xfrm>
          <a:off x="14611350" y="13794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9982DFB0-A307-4047-8D01-869DADAFC779}"/>
            </a:ext>
          </a:extLst>
        </xdr:cNvPr>
        <xdr:cNvSpPr txBox="1"/>
      </xdr:nvSpPr>
      <xdr:spPr>
        <a:xfrm>
          <a:off x="14735175" y="1256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4AC8E12A-99C1-43EB-8FDC-054F21B4B4F5}"/>
            </a:ext>
          </a:extLst>
        </xdr:cNvPr>
        <xdr:cNvCxnSpPr/>
      </xdr:nvCxnSpPr>
      <xdr:spPr>
        <a:xfrm>
          <a:off x="14611350" y="1277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C670D6BB-8876-404B-8229-22F516F26A84}"/>
            </a:ext>
          </a:extLst>
        </xdr:cNvPr>
        <xdr:cNvSpPr txBox="1"/>
      </xdr:nvSpPr>
      <xdr:spPr>
        <a:xfrm>
          <a:off x="14735175" y="13126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AB40AB03-4D69-44F7-A372-916C3B50966F}"/>
            </a:ext>
          </a:extLst>
        </xdr:cNvPr>
        <xdr:cNvSpPr/>
      </xdr:nvSpPr>
      <xdr:spPr>
        <a:xfrm>
          <a:off x="14649450" y="132657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576E2879-014B-47EA-9EB5-03C962D1093C}"/>
            </a:ext>
          </a:extLst>
        </xdr:cNvPr>
        <xdr:cNvSpPr/>
      </xdr:nvSpPr>
      <xdr:spPr>
        <a:xfrm>
          <a:off x="13887450"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7DB02E58-CA7A-4C43-8294-A95427F99BCB}"/>
            </a:ext>
          </a:extLst>
        </xdr:cNvPr>
        <xdr:cNvSpPr/>
      </xdr:nvSpPr>
      <xdr:spPr>
        <a:xfrm>
          <a:off x="13096875" y="132511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B9076659-D122-4266-A051-FD546002A767}"/>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7570E9E5-0434-430D-983E-E681FCB26EF0}"/>
            </a:ext>
          </a:extLst>
        </xdr:cNvPr>
        <xdr:cNvSpPr/>
      </xdr:nvSpPr>
      <xdr:spPr>
        <a:xfrm>
          <a:off x="11487150" y="13208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DB172A6F-E404-4F7D-9283-08263C56455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0456008-03FB-4D78-9297-6FA447A4AE7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ECC6AD9-5322-415E-9471-89A2C4D91FB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55C6EFA9-2772-4639-AC42-8F8D6F3A2DA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15A5C1D-5A54-4E99-B8F3-6B7A9013E27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636</xdr:rowOff>
    </xdr:from>
    <xdr:to>
      <xdr:col>85</xdr:col>
      <xdr:colOff>177800</xdr:colOff>
      <xdr:row>83</xdr:row>
      <xdr:rowOff>102236</xdr:rowOff>
    </xdr:to>
    <xdr:sp macro="" textlink="">
      <xdr:nvSpPr>
        <xdr:cNvPr id="748" name="楕円 747">
          <a:extLst>
            <a:ext uri="{FF2B5EF4-FFF2-40B4-BE49-F238E27FC236}">
              <a16:creationId xmlns:a16="http://schemas.microsoft.com/office/drawing/2014/main" id="{E1E12FA1-EAFB-416C-A4EA-D2D890EE3580}"/>
            </a:ext>
          </a:extLst>
        </xdr:cNvPr>
        <xdr:cNvSpPr/>
      </xdr:nvSpPr>
      <xdr:spPr>
        <a:xfrm>
          <a:off x="14649450" y="134499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150513</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17D2967C-194D-44A8-B484-56BBFF9A77CD}"/>
            </a:ext>
          </a:extLst>
        </xdr:cNvPr>
        <xdr:cNvSpPr txBox="1"/>
      </xdr:nvSpPr>
      <xdr:spPr>
        <a:xfrm>
          <a:off x="14735175" y="1343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130175</xdr:rowOff>
    </xdr:from>
    <xdr:to>
      <xdr:col>81</xdr:col>
      <xdr:colOff>101600</xdr:colOff>
      <xdr:row>83</xdr:row>
      <xdr:rowOff>60325</xdr:rowOff>
    </xdr:to>
    <xdr:sp macro="" textlink="">
      <xdr:nvSpPr>
        <xdr:cNvPr id="750" name="楕円 749">
          <a:extLst>
            <a:ext uri="{FF2B5EF4-FFF2-40B4-BE49-F238E27FC236}">
              <a16:creationId xmlns:a16="http://schemas.microsoft.com/office/drawing/2014/main" id="{7102C6E0-A6BD-4F87-80F0-74912975D62A}"/>
            </a:ext>
          </a:extLst>
        </xdr:cNvPr>
        <xdr:cNvSpPr/>
      </xdr:nvSpPr>
      <xdr:spPr>
        <a:xfrm>
          <a:off x="13887450" y="13417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xdr:rowOff>
    </xdr:from>
    <xdr:to>
      <xdr:col>85</xdr:col>
      <xdr:colOff>127000</xdr:colOff>
      <xdr:row>83</xdr:row>
      <xdr:rowOff>51436</xdr:rowOff>
    </xdr:to>
    <xdr:cxnSp macro="">
      <xdr:nvCxnSpPr>
        <xdr:cNvPr id="751" name="直線コネクタ 750">
          <a:extLst>
            <a:ext uri="{FF2B5EF4-FFF2-40B4-BE49-F238E27FC236}">
              <a16:creationId xmlns:a16="http://schemas.microsoft.com/office/drawing/2014/main" id="{FF7C5072-8D0B-43F9-A943-EA92D5A2834E}"/>
            </a:ext>
          </a:extLst>
        </xdr:cNvPr>
        <xdr:cNvCxnSpPr/>
      </xdr:nvCxnSpPr>
      <xdr:spPr>
        <a:xfrm>
          <a:off x="13935075" y="13455650"/>
          <a:ext cx="762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93980</xdr:rowOff>
    </xdr:from>
    <xdr:to>
      <xdr:col>76</xdr:col>
      <xdr:colOff>165100</xdr:colOff>
      <xdr:row>83</xdr:row>
      <xdr:rowOff>24130</xdr:rowOff>
    </xdr:to>
    <xdr:sp macro="" textlink="">
      <xdr:nvSpPr>
        <xdr:cNvPr id="752" name="楕円 751">
          <a:extLst>
            <a:ext uri="{FF2B5EF4-FFF2-40B4-BE49-F238E27FC236}">
              <a16:creationId xmlns:a16="http://schemas.microsoft.com/office/drawing/2014/main" id="{836943EE-E36C-4595-8729-751210A7815C}"/>
            </a:ext>
          </a:extLst>
        </xdr:cNvPr>
        <xdr:cNvSpPr/>
      </xdr:nvSpPr>
      <xdr:spPr>
        <a:xfrm>
          <a:off x="13096875" y="13381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144780</xdr:rowOff>
    </xdr:from>
    <xdr:to>
      <xdr:col>81</xdr:col>
      <xdr:colOff>50800</xdr:colOff>
      <xdr:row>83</xdr:row>
      <xdr:rowOff>9525</xdr:rowOff>
    </xdr:to>
    <xdr:cxnSp macro="">
      <xdr:nvCxnSpPr>
        <xdr:cNvPr id="753" name="直線コネクタ 752">
          <a:extLst>
            <a:ext uri="{FF2B5EF4-FFF2-40B4-BE49-F238E27FC236}">
              <a16:creationId xmlns:a16="http://schemas.microsoft.com/office/drawing/2014/main" id="{03715906-F21F-430F-B207-FB9E22452974}"/>
            </a:ext>
          </a:extLst>
        </xdr:cNvPr>
        <xdr:cNvCxnSpPr/>
      </xdr:nvCxnSpPr>
      <xdr:spPr>
        <a:xfrm>
          <a:off x="13144500" y="13428980"/>
          <a:ext cx="7905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59689</xdr:rowOff>
    </xdr:from>
    <xdr:to>
      <xdr:col>72</xdr:col>
      <xdr:colOff>38100</xdr:colOff>
      <xdr:row>82</xdr:row>
      <xdr:rowOff>161289</xdr:rowOff>
    </xdr:to>
    <xdr:sp macro="" textlink="">
      <xdr:nvSpPr>
        <xdr:cNvPr id="754" name="楕円 753">
          <a:extLst>
            <a:ext uri="{FF2B5EF4-FFF2-40B4-BE49-F238E27FC236}">
              <a16:creationId xmlns:a16="http://schemas.microsoft.com/office/drawing/2014/main" id="{634D5667-0A0A-48E9-BEB9-6FC739A497D6}"/>
            </a:ext>
          </a:extLst>
        </xdr:cNvPr>
        <xdr:cNvSpPr/>
      </xdr:nvSpPr>
      <xdr:spPr>
        <a:xfrm>
          <a:off x="12296775" y="133470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110489</xdr:rowOff>
    </xdr:from>
    <xdr:to>
      <xdr:col>76</xdr:col>
      <xdr:colOff>114300</xdr:colOff>
      <xdr:row>82</xdr:row>
      <xdr:rowOff>144780</xdr:rowOff>
    </xdr:to>
    <xdr:cxnSp macro="">
      <xdr:nvCxnSpPr>
        <xdr:cNvPr id="755" name="直線コネクタ 754">
          <a:extLst>
            <a:ext uri="{FF2B5EF4-FFF2-40B4-BE49-F238E27FC236}">
              <a16:creationId xmlns:a16="http://schemas.microsoft.com/office/drawing/2014/main" id="{AB879D92-8FE1-48EF-B6BF-72AE2F22A269}"/>
            </a:ext>
          </a:extLst>
        </xdr:cNvPr>
        <xdr:cNvCxnSpPr/>
      </xdr:nvCxnSpPr>
      <xdr:spPr>
        <a:xfrm>
          <a:off x="12344400" y="13394689"/>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10161</xdr:rowOff>
    </xdr:from>
    <xdr:to>
      <xdr:col>67</xdr:col>
      <xdr:colOff>101600</xdr:colOff>
      <xdr:row>82</xdr:row>
      <xdr:rowOff>111761</xdr:rowOff>
    </xdr:to>
    <xdr:sp macro="" textlink="">
      <xdr:nvSpPr>
        <xdr:cNvPr id="756" name="楕円 755">
          <a:extLst>
            <a:ext uri="{FF2B5EF4-FFF2-40B4-BE49-F238E27FC236}">
              <a16:creationId xmlns:a16="http://schemas.microsoft.com/office/drawing/2014/main" id="{0CB6998D-A75D-4DA3-ACA1-E494B3A82936}"/>
            </a:ext>
          </a:extLst>
        </xdr:cNvPr>
        <xdr:cNvSpPr/>
      </xdr:nvSpPr>
      <xdr:spPr>
        <a:xfrm>
          <a:off x="11487150" y="132943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60961</xdr:rowOff>
    </xdr:from>
    <xdr:to>
      <xdr:col>71</xdr:col>
      <xdr:colOff>177800</xdr:colOff>
      <xdr:row>82</xdr:row>
      <xdr:rowOff>110489</xdr:rowOff>
    </xdr:to>
    <xdr:cxnSp macro="">
      <xdr:nvCxnSpPr>
        <xdr:cNvPr id="757" name="直線コネクタ 756">
          <a:extLst>
            <a:ext uri="{FF2B5EF4-FFF2-40B4-BE49-F238E27FC236}">
              <a16:creationId xmlns:a16="http://schemas.microsoft.com/office/drawing/2014/main" id="{A7E21041-90AA-4965-9BC4-80A5ED27B608}"/>
            </a:ext>
          </a:extLst>
        </xdr:cNvPr>
        <xdr:cNvCxnSpPr/>
      </xdr:nvCxnSpPr>
      <xdr:spPr>
        <a:xfrm>
          <a:off x="11534775" y="13351511"/>
          <a:ext cx="809625"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782916AA-FBF4-499C-870D-4E2E108C8FAD}"/>
            </a:ext>
          </a:extLst>
        </xdr:cNvPr>
        <xdr:cNvSpPr txBox="1"/>
      </xdr:nvSpPr>
      <xdr:spPr>
        <a:xfrm>
          <a:off x="13745219" y="1304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3CC01F9C-F981-4D82-8107-E14E759399F7}"/>
            </a:ext>
          </a:extLst>
        </xdr:cNvPr>
        <xdr:cNvSpPr txBox="1"/>
      </xdr:nvSpPr>
      <xdr:spPr>
        <a:xfrm>
          <a:off x="12964169"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60DA23F2-106C-4D8E-B980-A6DD3358A0E0}"/>
            </a:ext>
          </a:extLst>
        </xdr:cNvPr>
        <xdr:cNvSpPr txBox="1"/>
      </xdr:nvSpPr>
      <xdr:spPr>
        <a:xfrm>
          <a:off x="12164069" y="1301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27E8E2E7-29DD-4FAE-97D3-836D93088E78}"/>
            </a:ext>
          </a:extLst>
        </xdr:cNvPr>
        <xdr:cNvSpPr txBox="1"/>
      </xdr:nvSpPr>
      <xdr:spPr>
        <a:xfrm>
          <a:off x="11354444"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51452</xdr:rowOff>
    </xdr:from>
    <xdr:ext cx="405111" cy="259045"/>
    <xdr:sp macro="" textlink="">
      <xdr:nvSpPr>
        <xdr:cNvPr id="762" name="n_1mainValue【消防施設】&#10;有形固定資産減価償却率">
          <a:extLst>
            <a:ext uri="{FF2B5EF4-FFF2-40B4-BE49-F238E27FC236}">
              <a16:creationId xmlns:a16="http://schemas.microsoft.com/office/drawing/2014/main" id="{D1B97FD7-AC5A-4753-A1F3-F80255D662E6}"/>
            </a:ext>
          </a:extLst>
        </xdr:cNvPr>
        <xdr:cNvSpPr txBox="1"/>
      </xdr:nvSpPr>
      <xdr:spPr>
        <a:xfrm>
          <a:off x="13745219"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3" name="n_2mainValue【消防施設】&#10;有形固定資産減価償却率">
          <a:extLst>
            <a:ext uri="{FF2B5EF4-FFF2-40B4-BE49-F238E27FC236}">
              <a16:creationId xmlns:a16="http://schemas.microsoft.com/office/drawing/2014/main" id="{CC58F0B0-C109-4E70-8CCF-3999DFDF3391}"/>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152416</xdr:rowOff>
    </xdr:from>
    <xdr:ext cx="405111" cy="259045"/>
    <xdr:sp macro="" textlink="">
      <xdr:nvSpPr>
        <xdr:cNvPr id="764" name="n_3mainValue【消防施設】&#10;有形固定資産減価償却率">
          <a:extLst>
            <a:ext uri="{FF2B5EF4-FFF2-40B4-BE49-F238E27FC236}">
              <a16:creationId xmlns:a16="http://schemas.microsoft.com/office/drawing/2014/main" id="{0DF17D92-2967-437A-A6AE-3A58C3A627DF}"/>
            </a:ext>
          </a:extLst>
        </xdr:cNvPr>
        <xdr:cNvSpPr txBox="1"/>
      </xdr:nvSpPr>
      <xdr:spPr>
        <a:xfrm>
          <a:off x="12164069"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102888</xdr:rowOff>
    </xdr:from>
    <xdr:ext cx="405111" cy="259045"/>
    <xdr:sp macro="" textlink="">
      <xdr:nvSpPr>
        <xdr:cNvPr id="765" name="n_4mainValue【消防施設】&#10;有形固定資産減価償却率">
          <a:extLst>
            <a:ext uri="{FF2B5EF4-FFF2-40B4-BE49-F238E27FC236}">
              <a16:creationId xmlns:a16="http://schemas.microsoft.com/office/drawing/2014/main" id="{D413F651-EB88-469F-A598-5805D38DF473}"/>
            </a:ext>
          </a:extLst>
        </xdr:cNvPr>
        <xdr:cNvSpPr txBox="1"/>
      </xdr:nvSpPr>
      <xdr:spPr>
        <a:xfrm>
          <a:off x="11354444" y="1339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EAFBEAC0-9E70-4486-A815-EBFECC7A530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39034E10-F48F-48D2-A837-4700DDA6211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80168B3B-71A7-46F7-91EC-4586A3B11A2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8CA70D55-8AA5-4FCD-BDF4-0C6EDEDE926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62328C62-39D1-4840-BADD-96439667847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829C23F5-7ACD-494F-B7B2-9838B9C1048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49617E30-3D08-4ACB-88EB-1B8378BA143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C11E92ED-C367-4DAD-BD17-8F854DBD9CF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678C3335-FF77-4461-B342-E233ADB89BE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4166A0D3-EBB3-4712-BF69-192DA29E4E6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3198C68F-13CB-4ED8-8A85-1C98BD012899}"/>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CA488773-4017-45ED-9498-CA1920C95A36}"/>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7ACD8E94-6A94-4642-86ED-27DD42587AE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A692AFE0-CF27-4E8A-8331-D3E57160DF4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1B92790D-27D0-448A-9909-A5A1AF0778EC}"/>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9994AC4A-B9BC-4D05-AEB1-A71D7F871CB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35C59BB9-5983-4051-9232-B48BA382C163}"/>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3AC50B65-E67A-4CAE-8195-ED8EA8996460}"/>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34ACBDCC-A9DD-446F-99E1-2EB5E6C212DF}"/>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19411425-ECF2-4BA3-847B-F4383EC0FBC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1A02CBB0-DD26-4AB3-B677-99EB6529D57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81593C6B-754F-4329-B8F2-B57A2CE90688}"/>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A956CD26-7DED-4404-AE78-C60A2B79511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5E7D161B-37A0-4281-81A9-23129FC8EB14}"/>
            </a:ext>
          </a:extLst>
        </xdr:cNvPr>
        <xdr:cNvCxnSpPr/>
      </xdr:nvCxnSpPr>
      <xdr:spPr>
        <a:xfrm flipV="1">
          <a:off x="19954239" y="1250632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D79FBD86-5FAA-433C-8AB8-F930B6C619CE}"/>
            </a:ext>
          </a:extLst>
        </xdr:cNvPr>
        <xdr:cNvSpPr txBox="1"/>
      </xdr:nvSpPr>
      <xdr:spPr>
        <a:xfrm>
          <a:off x="19992975"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E53E51D0-B480-4235-BA0C-BA8BC02363FD}"/>
            </a:ext>
          </a:extLst>
        </xdr:cNvPr>
        <xdr:cNvCxnSpPr/>
      </xdr:nvCxnSpPr>
      <xdr:spPr>
        <a:xfrm>
          <a:off x="19878675" y="13935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B274BA96-82AA-411C-AC74-12B6EC908D52}"/>
            </a:ext>
          </a:extLst>
        </xdr:cNvPr>
        <xdr:cNvSpPr txBox="1"/>
      </xdr:nvSpPr>
      <xdr:spPr>
        <a:xfrm>
          <a:off x="19992975" y="1230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5340E6B8-2568-4071-9E68-4FDBE8AAC3A7}"/>
            </a:ext>
          </a:extLst>
        </xdr:cNvPr>
        <xdr:cNvCxnSpPr/>
      </xdr:nvCxnSpPr>
      <xdr:spPr>
        <a:xfrm>
          <a:off x="19878675" y="12506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C064DEBE-C926-498E-B686-020B91542AA2}"/>
            </a:ext>
          </a:extLst>
        </xdr:cNvPr>
        <xdr:cNvSpPr txBox="1"/>
      </xdr:nvSpPr>
      <xdr:spPr>
        <a:xfrm>
          <a:off x="19992975" y="13370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8ACFEDB2-39DC-4164-B32A-2B5EC09EE31E}"/>
            </a:ext>
          </a:extLst>
        </xdr:cNvPr>
        <xdr:cNvSpPr/>
      </xdr:nvSpPr>
      <xdr:spPr>
        <a:xfrm>
          <a:off x="19897725"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EA8E061-C2B7-4237-B9BD-36DBA81B46F5}"/>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8F4BE3FF-9985-43E9-B622-4F20C5C8111C}"/>
            </a:ext>
          </a:extLst>
        </xdr:cNvPr>
        <xdr:cNvSpPr/>
      </xdr:nvSpPr>
      <xdr:spPr>
        <a:xfrm>
          <a:off x="18345150" y="1340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2CC632BC-30FE-4B54-8BDD-55997EBC8F10}"/>
            </a:ext>
          </a:extLst>
        </xdr:cNvPr>
        <xdr:cNvSpPr/>
      </xdr:nvSpPr>
      <xdr:spPr>
        <a:xfrm>
          <a:off x="17554575" y="13411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22419481-8F99-4F7C-8128-00A9EB462D6B}"/>
            </a:ext>
          </a:extLst>
        </xdr:cNvPr>
        <xdr:cNvSpPr/>
      </xdr:nvSpPr>
      <xdr:spPr>
        <a:xfrm>
          <a:off x="16754475" y="13411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33C7EE84-9900-4BA5-A36F-C5380362EDD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BE27BDAB-4DA8-42C9-9484-FD40561345F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DF3DC36-D74E-42B7-A97F-2A875201C82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930FD95E-0AF4-4C21-9184-166FC0D9EE3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1B2282DF-ABDD-4AC3-B483-06EDB283A78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63500</xdr:rowOff>
    </xdr:from>
    <xdr:to>
      <xdr:col>116</xdr:col>
      <xdr:colOff>114300</xdr:colOff>
      <xdr:row>80</xdr:row>
      <xdr:rowOff>165100</xdr:rowOff>
    </xdr:to>
    <xdr:sp macro="" textlink="">
      <xdr:nvSpPr>
        <xdr:cNvPr id="805" name="楕円 804">
          <a:extLst>
            <a:ext uri="{FF2B5EF4-FFF2-40B4-BE49-F238E27FC236}">
              <a16:creationId xmlns:a16="http://schemas.microsoft.com/office/drawing/2014/main" id="{7391C290-0DFB-4698-8506-D95783E2A7D8}"/>
            </a:ext>
          </a:extLst>
        </xdr:cNvPr>
        <xdr:cNvSpPr/>
      </xdr:nvSpPr>
      <xdr:spPr>
        <a:xfrm>
          <a:off x="19897725" y="13030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86377</xdr:rowOff>
    </xdr:from>
    <xdr:ext cx="469744" cy="259045"/>
    <xdr:sp macro="" textlink="">
      <xdr:nvSpPr>
        <xdr:cNvPr id="806" name="【消防施設】&#10;一人当たり面積該当値テキスト">
          <a:extLst>
            <a:ext uri="{FF2B5EF4-FFF2-40B4-BE49-F238E27FC236}">
              <a16:creationId xmlns:a16="http://schemas.microsoft.com/office/drawing/2014/main" id="{BAB670AF-324E-4739-BB42-1ACACED7DE9A}"/>
            </a:ext>
          </a:extLst>
        </xdr:cNvPr>
        <xdr:cNvSpPr txBox="1"/>
      </xdr:nvSpPr>
      <xdr:spPr>
        <a:xfrm>
          <a:off x="19992975" y="1288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76200</xdr:rowOff>
    </xdr:from>
    <xdr:to>
      <xdr:col>112</xdr:col>
      <xdr:colOff>38100</xdr:colOff>
      <xdr:row>81</xdr:row>
      <xdr:rowOff>6350</xdr:rowOff>
    </xdr:to>
    <xdr:sp macro="" textlink="">
      <xdr:nvSpPr>
        <xdr:cNvPr id="807" name="楕円 806">
          <a:extLst>
            <a:ext uri="{FF2B5EF4-FFF2-40B4-BE49-F238E27FC236}">
              <a16:creationId xmlns:a16="http://schemas.microsoft.com/office/drawing/2014/main" id="{A2B1FF49-2F5A-4A55-8A6B-430C22DADF91}"/>
            </a:ext>
          </a:extLst>
        </xdr:cNvPr>
        <xdr:cNvSpPr/>
      </xdr:nvSpPr>
      <xdr:spPr>
        <a:xfrm>
          <a:off x="19154775" y="13039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114300</xdr:rowOff>
    </xdr:from>
    <xdr:to>
      <xdr:col>116</xdr:col>
      <xdr:colOff>63500</xdr:colOff>
      <xdr:row>80</xdr:row>
      <xdr:rowOff>127000</xdr:rowOff>
    </xdr:to>
    <xdr:cxnSp macro="">
      <xdr:nvCxnSpPr>
        <xdr:cNvPr id="808" name="直線コネクタ 807">
          <a:extLst>
            <a:ext uri="{FF2B5EF4-FFF2-40B4-BE49-F238E27FC236}">
              <a16:creationId xmlns:a16="http://schemas.microsoft.com/office/drawing/2014/main" id="{49E93AF5-C8F2-40AE-B2B4-59DC7C930A35}"/>
            </a:ext>
          </a:extLst>
        </xdr:cNvPr>
        <xdr:cNvCxnSpPr/>
      </xdr:nvCxnSpPr>
      <xdr:spPr>
        <a:xfrm flipV="1">
          <a:off x="19202400" y="13077825"/>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88900</xdr:rowOff>
    </xdr:from>
    <xdr:to>
      <xdr:col>107</xdr:col>
      <xdr:colOff>101600</xdr:colOff>
      <xdr:row>81</xdr:row>
      <xdr:rowOff>19050</xdr:rowOff>
    </xdr:to>
    <xdr:sp macro="" textlink="">
      <xdr:nvSpPr>
        <xdr:cNvPr id="809" name="楕円 808">
          <a:extLst>
            <a:ext uri="{FF2B5EF4-FFF2-40B4-BE49-F238E27FC236}">
              <a16:creationId xmlns:a16="http://schemas.microsoft.com/office/drawing/2014/main" id="{DA726F4E-BCB9-4CF0-AC53-1D1D86F88AA1}"/>
            </a:ext>
          </a:extLst>
        </xdr:cNvPr>
        <xdr:cNvSpPr/>
      </xdr:nvSpPr>
      <xdr:spPr>
        <a:xfrm>
          <a:off x="18345150" y="13049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127000</xdr:rowOff>
    </xdr:from>
    <xdr:to>
      <xdr:col>111</xdr:col>
      <xdr:colOff>177800</xdr:colOff>
      <xdr:row>80</xdr:row>
      <xdr:rowOff>139700</xdr:rowOff>
    </xdr:to>
    <xdr:cxnSp macro="">
      <xdr:nvCxnSpPr>
        <xdr:cNvPr id="810" name="直線コネクタ 809">
          <a:extLst>
            <a:ext uri="{FF2B5EF4-FFF2-40B4-BE49-F238E27FC236}">
              <a16:creationId xmlns:a16="http://schemas.microsoft.com/office/drawing/2014/main" id="{2D51141A-802A-47CE-B4C4-AC30D86BFCCD}"/>
            </a:ext>
          </a:extLst>
        </xdr:cNvPr>
        <xdr:cNvCxnSpPr/>
      </xdr:nvCxnSpPr>
      <xdr:spPr>
        <a:xfrm flipV="1">
          <a:off x="18392775" y="1308735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101600</xdr:rowOff>
    </xdr:from>
    <xdr:to>
      <xdr:col>102</xdr:col>
      <xdr:colOff>165100</xdr:colOff>
      <xdr:row>81</xdr:row>
      <xdr:rowOff>31750</xdr:rowOff>
    </xdr:to>
    <xdr:sp macro="" textlink="">
      <xdr:nvSpPr>
        <xdr:cNvPr id="811" name="楕円 810">
          <a:extLst>
            <a:ext uri="{FF2B5EF4-FFF2-40B4-BE49-F238E27FC236}">
              <a16:creationId xmlns:a16="http://schemas.microsoft.com/office/drawing/2014/main" id="{E64512D7-137D-4E81-BBBA-15E3353F576E}"/>
            </a:ext>
          </a:extLst>
        </xdr:cNvPr>
        <xdr:cNvSpPr/>
      </xdr:nvSpPr>
      <xdr:spPr>
        <a:xfrm>
          <a:off x="17554575" y="13068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139700</xdr:rowOff>
    </xdr:from>
    <xdr:to>
      <xdr:col>107</xdr:col>
      <xdr:colOff>50800</xdr:colOff>
      <xdr:row>80</xdr:row>
      <xdr:rowOff>152400</xdr:rowOff>
    </xdr:to>
    <xdr:cxnSp macro="">
      <xdr:nvCxnSpPr>
        <xdr:cNvPr id="812" name="直線コネクタ 811">
          <a:extLst>
            <a:ext uri="{FF2B5EF4-FFF2-40B4-BE49-F238E27FC236}">
              <a16:creationId xmlns:a16="http://schemas.microsoft.com/office/drawing/2014/main" id="{DC25EC48-6D77-4827-B928-516C52AC7AA6}"/>
            </a:ext>
          </a:extLst>
        </xdr:cNvPr>
        <xdr:cNvCxnSpPr/>
      </xdr:nvCxnSpPr>
      <xdr:spPr>
        <a:xfrm flipV="1">
          <a:off x="17602200" y="13106400"/>
          <a:ext cx="7905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114300</xdr:rowOff>
    </xdr:from>
    <xdr:to>
      <xdr:col>98</xdr:col>
      <xdr:colOff>38100</xdr:colOff>
      <xdr:row>81</xdr:row>
      <xdr:rowOff>44450</xdr:rowOff>
    </xdr:to>
    <xdr:sp macro="" textlink="">
      <xdr:nvSpPr>
        <xdr:cNvPr id="813" name="楕円 812">
          <a:extLst>
            <a:ext uri="{FF2B5EF4-FFF2-40B4-BE49-F238E27FC236}">
              <a16:creationId xmlns:a16="http://schemas.microsoft.com/office/drawing/2014/main" id="{2CE668FE-278B-4132-91F8-2394A5F7A1D0}"/>
            </a:ext>
          </a:extLst>
        </xdr:cNvPr>
        <xdr:cNvSpPr/>
      </xdr:nvSpPr>
      <xdr:spPr>
        <a:xfrm>
          <a:off x="16754475" y="13077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152400</xdr:rowOff>
    </xdr:from>
    <xdr:to>
      <xdr:col>102</xdr:col>
      <xdr:colOff>114300</xdr:colOff>
      <xdr:row>80</xdr:row>
      <xdr:rowOff>165100</xdr:rowOff>
    </xdr:to>
    <xdr:cxnSp macro="">
      <xdr:nvCxnSpPr>
        <xdr:cNvPr id="814" name="直線コネクタ 813">
          <a:extLst>
            <a:ext uri="{FF2B5EF4-FFF2-40B4-BE49-F238E27FC236}">
              <a16:creationId xmlns:a16="http://schemas.microsoft.com/office/drawing/2014/main" id="{EFB9F31A-F587-42E3-8861-375BA0D8701D}"/>
            </a:ext>
          </a:extLst>
        </xdr:cNvPr>
        <xdr:cNvCxnSpPr/>
      </xdr:nvCxnSpPr>
      <xdr:spPr>
        <a:xfrm flipV="1">
          <a:off x="16802100" y="1311592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1F5147C3-511B-4034-BB31-01FAD5F6D6E8}"/>
            </a:ext>
          </a:extLst>
        </xdr:cNvPr>
        <xdr:cNvSpPr txBox="1"/>
      </xdr:nvSpPr>
      <xdr:spPr>
        <a:xfrm>
          <a:off x="189834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F23458C2-1FFB-4DAF-9119-76396C712E00}"/>
            </a:ext>
          </a:extLst>
        </xdr:cNvPr>
        <xdr:cNvSpPr txBox="1"/>
      </xdr:nvSpPr>
      <xdr:spPr>
        <a:xfrm>
          <a:off x="18183302"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00232749-02A4-4E1C-AC67-842045A825C2}"/>
            </a:ext>
          </a:extLst>
        </xdr:cNvPr>
        <xdr:cNvSpPr txBox="1"/>
      </xdr:nvSpPr>
      <xdr:spPr>
        <a:xfrm>
          <a:off x="173832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509FA7AC-40AB-43BF-8E45-5A8B8CB46223}"/>
            </a:ext>
          </a:extLst>
        </xdr:cNvPr>
        <xdr:cNvSpPr txBox="1"/>
      </xdr:nvSpPr>
      <xdr:spPr>
        <a:xfrm>
          <a:off x="16592627"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22877</xdr:rowOff>
    </xdr:from>
    <xdr:ext cx="469744" cy="259045"/>
    <xdr:sp macro="" textlink="">
      <xdr:nvSpPr>
        <xdr:cNvPr id="819" name="n_1mainValue【消防施設】&#10;一人当たり面積">
          <a:extLst>
            <a:ext uri="{FF2B5EF4-FFF2-40B4-BE49-F238E27FC236}">
              <a16:creationId xmlns:a16="http://schemas.microsoft.com/office/drawing/2014/main" id="{2589D2B5-D5E8-4B23-A777-AE5EEA8FA08D}"/>
            </a:ext>
          </a:extLst>
        </xdr:cNvPr>
        <xdr:cNvSpPr txBox="1"/>
      </xdr:nvSpPr>
      <xdr:spPr>
        <a:xfrm>
          <a:off x="18983402" y="1282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35577</xdr:rowOff>
    </xdr:from>
    <xdr:ext cx="469744" cy="259045"/>
    <xdr:sp macro="" textlink="">
      <xdr:nvSpPr>
        <xdr:cNvPr id="820" name="n_2mainValue【消防施設】&#10;一人当たり面積">
          <a:extLst>
            <a:ext uri="{FF2B5EF4-FFF2-40B4-BE49-F238E27FC236}">
              <a16:creationId xmlns:a16="http://schemas.microsoft.com/office/drawing/2014/main" id="{22C9DEE6-8B80-4EB9-B30D-18BF0EDCA757}"/>
            </a:ext>
          </a:extLst>
        </xdr:cNvPr>
        <xdr:cNvSpPr txBox="1"/>
      </xdr:nvSpPr>
      <xdr:spPr>
        <a:xfrm>
          <a:off x="18183302" y="1283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48277</xdr:rowOff>
    </xdr:from>
    <xdr:ext cx="469744" cy="259045"/>
    <xdr:sp macro="" textlink="">
      <xdr:nvSpPr>
        <xdr:cNvPr id="821" name="n_3mainValue【消防施設】&#10;一人当たり面積">
          <a:extLst>
            <a:ext uri="{FF2B5EF4-FFF2-40B4-BE49-F238E27FC236}">
              <a16:creationId xmlns:a16="http://schemas.microsoft.com/office/drawing/2014/main" id="{6C15A6F5-5C1C-456C-BE8B-DB50038F87DB}"/>
            </a:ext>
          </a:extLst>
        </xdr:cNvPr>
        <xdr:cNvSpPr txBox="1"/>
      </xdr:nvSpPr>
      <xdr:spPr>
        <a:xfrm>
          <a:off x="17383202" y="128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60977</xdr:rowOff>
    </xdr:from>
    <xdr:ext cx="469744" cy="259045"/>
    <xdr:sp macro="" textlink="">
      <xdr:nvSpPr>
        <xdr:cNvPr id="822" name="n_4mainValue【消防施設】&#10;一人当たり面積">
          <a:extLst>
            <a:ext uri="{FF2B5EF4-FFF2-40B4-BE49-F238E27FC236}">
              <a16:creationId xmlns:a16="http://schemas.microsoft.com/office/drawing/2014/main" id="{FDECD917-C7BF-492B-B365-C7A308A50AE0}"/>
            </a:ext>
          </a:extLst>
        </xdr:cNvPr>
        <xdr:cNvSpPr txBox="1"/>
      </xdr:nvSpPr>
      <xdr:spPr>
        <a:xfrm>
          <a:off x="16592627" y="1286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32E62C48-CA38-4952-887B-E80AACCFAD8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959918F5-D55F-47CF-85E7-681499D79F8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B75DBC94-53B5-4E05-A9CB-1F39067E915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9256FFE3-F813-440E-A06C-D1409BD8FEB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2E35C0A8-52F5-456B-B3E9-8B5A5E0859C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692B081F-F407-4703-9F82-A5F50B41905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E5CCA38-196D-41F0-9E10-3453A74ACA2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C11E761-F4A6-47D5-8B8F-FF65021415B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4B42E146-C232-4A2A-A298-9492CDA7BD3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6E5C92E6-7256-466D-B480-9CE0F43AFA7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D372839B-E479-4839-9774-B36A1F47D43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4014FB46-A007-4987-B89A-738524195B5B}"/>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4CE91B61-EB74-4A1E-96C2-09EAF85D578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436BA3AE-A645-4DD9-8211-9679CA3BA7E9}"/>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F96B9E8D-E319-43AC-9349-6035E9FB1DE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E57DD878-0D61-4A26-A085-7120385EEA55}"/>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3F0C9166-3D6F-4C0A-AD43-90A85743A646}"/>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6E4AA114-611D-4810-8436-922C9F579DE5}"/>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10C28325-D11B-4E16-98D9-2F232B5C7000}"/>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4F64AAE9-DFC6-4A3C-803E-60667D740D34}"/>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68191110-FE54-4D37-8AE0-CA1959EDD5D7}"/>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CF7292C-D56B-4DAF-A7E7-6D669B72F45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6070A27-E48B-4618-A492-E3A1127D0275}"/>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541E2B39-3255-40AD-9134-0C782951E45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C601B113-1AD1-42A8-978B-01F8E09EC75E}"/>
            </a:ext>
          </a:extLst>
        </xdr:cNvPr>
        <xdr:cNvCxnSpPr/>
      </xdr:nvCxnSpPr>
      <xdr:spPr>
        <a:xfrm flipV="1">
          <a:off x="14696439" y="16306800"/>
          <a:ext cx="0" cy="1287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D592621A-B877-48DF-BC44-0825BD35FA91}"/>
            </a:ext>
          </a:extLst>
        </xdr:cNvPr>
        <xdr:cNvSpPr txBox="1"/>
      </xdr:nvSpPr>
      <xdr:spPr>
        <a:xfrm>
          <a:off x="14735175"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CF0AAC66-9A2C-46E8-AD12-11D05B3C7092}"/>
            </a:ext>
          </a:extLst>
        </xdr:cNvPr>
        <xdr:cNvCxnSpPr/>
      </xdr:nvCxnSpPr>
      <xdr:spPr>
        <a:xfrm>
          <a:off x="14611350" y="17593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D30E83E2-BB54-4275-9826-0E5FE768BE24}"/>
            </a:ext>
          </a:extLst>
        </xdr:cNvPr>
        <xdr:cNvSpPr txBox="1"/>
      </xdr:nvSpPr>
      <xdr:spPr>
        <a:xfrm>
          <a:off x="14735175" y="1608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71DDC0AB-9C3E-420F-AC8C-E762162184F8}"/>
            </a:ext>
          </a:extLst>
        </xdr:cNvPr>
        <xdr:cNvCxnSpPr/>
      </xdr:nvCxnSpPr>
      <xdr:spPr>
        <a:xfrm>
          <a:off x="14611350" y="16306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F75F914D-4640-4851-A2BC-25274247DDB5}"/>
            </a:ext>
          </a:extLst>
        </xdr:cNvPr>
        <xdr:cNvSpPr txBox="1"/>
      </xdr:nvSpPr>
      <xdr:spPr>
        <a:xfrm>
          <a:off x="14735175" y="16755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97D922BE-DEBF-4E85-AE03-00A414802240}"/>
            </a:ext>
          </a:extLst>
        </xdr:cNvPr>
        <xdr:cNvSpPr/>
      </xdr:nvSpPr>
      <xdr:spPr>
        <a:xfrm>
          <a:off x="14649450" y="16904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8F2791CB-7089-4AEA-AEEB-153683B383D0}"/>
            </a:ext>
          </a:extLst>
        </xdr:cNvPr>
        <xdr:cNvSpPr/>
      </xdr:nvSpPr>
      <xdr:spPr>
        <a:xfrm>
          <a:off x="13887450" y="16915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DA0C78B8-888E-4609-9DDD-55EDFB21FE8F}"/>
            </a:ext>
          </a:extLst>
        </xdr:cNvPr>
        <xdr:cNvSpPr/>
      </xdr:nvSpPr>
      <xdr:spPr>
        <a:xfrm>
          <a:off x="13096875" y="16906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8DF51DED-863D-4984-A927-64F78EFD3724}"/>
            </a:ext>
          </a:extLst>
        </xdr:cNvPr>
        <xdr:cNvSpPr/>
      </xdr:nvSpPr>
      <xdr:spPr>
        <a:xfrm>
          <a:off x="12296775" y="168751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9F36A79F-DFF7-4765-B4D0-ADAA274D0773}"/>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46A0972E-D9B3-413A-9A88-610150825D4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9B6811DC-39F9-4153-A0CF-78CEF4847C6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EBEF778A-04DC-427E-A8DA-C9B169562B6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C8110C9F-5A5C-4927-B5D4-3418E84B386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6A91287E-D1CC-4C5A-B1D7-689C1A95A92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164464</xdr:rowOff>
    </xdr:from>
    <xdr:to>
      <xdr:col>85</xdr:col>
      <xdr:colOff>177800</xdr:colOff>
      <xdr:row>106</xdr:row>
      <xdr:rowOff>94614</xdr:rowOff>
    </xdr:to>
    <xdr:sp macro="" textlink="">
      <xdr:nvSpPr>
        <xdr:cNvPr id="863" name="楕円 862">
          <a:extLst>
            <a:ext uri="{FF2B5EF4-FFF2-40B4-BE49-F238E27FC236}">
              <a16:creationId xmlns:a16="http://schemas.microsoft.com/office/drawing/2014/main" id="{B990B44C-7864-4CBD-9A0E-BCC82A632CE9}"/>
            </a:ext>
          </a:extLst>
        </xdr:cNvPr>
        <xdr:cNvSpPr/>
      </xdr:nvSpPr>
      <xdr:spPr>
        <a:xfrm>
          <a:off x="14649450" y="17306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142891</xdr:rowOff>
    </xdr:from>
    <xdr:ext cx="405111" cy="259045"/>
    <xdr:sp macro="" textlink="">
      <xdr:nvSpPr>
        <xdr:cNvPr id="864" name="【庁舎】&#10;有形固定資産減価償却率該当値テキスト">
          <a:extLst>
            <a:ext uri="{FF2B5EF4-FFF2-40B4-BE49-F238E27FC236}">
              <a16:creationId xmlns:a16="http://schemas.microsoft.com/office/drawing/2014/main" id="{8C70FDC0-C693-42F1-B93D-7D8C80B40863}"/>
            </a:ext>
          </a:extLst>
        </xdr:cNvPr>
        <xdr:cNvSpPr txBox="1"/>
      </xdr:nvSpPr>
      <xdr:spPr>
        <a:xfrm>
          <a:off x="14735175"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151130</xdr:rowOff>
    </xdr:from>
    <xdr:to>
      <xdr:col>81</xdr:col>
      <xdr:colOff>101600</xdr:colOff>
      <xdr:row>106</xdr:row>
      <xdr:rowOff>81280</xdr:rowOff>
    </xdr:to>
    <xdr:sp macro="" textlink="">
      <xdr:nvSpPr>
        <xdr:cNvPr id="865" name="楕円 864">
          <a:extLst>
            <a:ext uri="{FF2B5EF4-FFF2-40B4-BE49-F238E27FC236}">
              <a16:creationId xmlns:a16="http://schemas.microsoft.com/office/drawing/2014/main" id="{AEE48B13-3A81-4388-A639-960C147C4255}"/>
            </a:ext>
          </a:extLst>
        </xdr:cNvPr>
        <xdr:cNvSpPr/>
      </xdr:nvSpPr>
      <xdr:spPr>
        <a:xfrm>
          <a:off x="138874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30480</xdr:rowOff>
    </xdr:from>
    <xdr:to>
      <xdr:col>85</xdr:col>
      <xdr:colOff>127000</xdr:colOff>
      <xdr:row>106</xdr:row>
      <xdr:rowOff>43814</xdr:rowOff>
    </xdr:to>
    <xdr:cxnSp macro="">
      <xdr:nvCxnSpPr>
        <xdr:cNvPr id="866" name="直線コネクタ 865">
          <a:extLst>
            <a:ext uri="{FF2B5EF4-FFF2-40B4-BE49-F238E27FC236}">
              <a16:creationId xmlns:a16="http://schemas.microsoft.com/office/drawing/2014/main" id="{8D4E7C3C-02D6-45F7-B528-EC2295850733}"/>
            </a:ext>
          </a:extLst>
        </xdr:cNvPr>
        <xdr:cNvCxnSpPr/>
      </xdr:nvCxnSpPr>
      <xdr:spPr>
        <a:xfrm>
          <a:off x="13935075" y="17343755"/>
          <a:ext cx="762000"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50164</xdr:rowOff>
    </xdr:from>
    <xdr:to>
      <xdr:col>76</xdr:col>
      <xdr:colOff>165100</xdr:colOff>
      <xdr:row>106</xdr:row>
      <xdr:rowOff>151764</xdr:rowOff>
    </xdr:to>
    <xdr:sp macro="" textlink="">
      <xdr:nvSpPr>
        <xdr:cNvPr id="867" name="楕円 866">
          <a:extLst>
            <a:ext uri="{FF2B5EF4-FFF2-40B4-BE49-F238E27FC236}">
              <a16:creationId xmlns:a16="http://schemas.microsoft.com/office/drawing/2014/main" id="{0CEDBB75-0204-44BB-B7C9-59C1BE7D53EE}"/>
            </a:ext>
          </a:extLst>
        </xdr:cNvPr>
        <xdr:cNvSpPr/>
      </xdr:nvSpPr>
      <xdr:spPr>
        <a:xfrm>
          <a:off x="13096875" y="173634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100964</xdr:rowOff>
    </xdr:to>
    <xdr:cxnSp macro="">
      <xdr:nvCxnSpPr>
        <xdr:cNvPr id="868" name="直線コネクタ 867">
          <a:extLst>
            <a:ext uri="{FF2B5EF4-FFF2-40B4-BE49-F238E27FC236}">
              <a16:creationId xmlns:a16="http://schemas.microsoft.com/office/drawing/2014/main" id="{3A07753F-FAC0-42BF-AAEA-69B05F00B014}"/>
            </a:ext>
          </a:extLst>
        </xdr:cNvPr>
        <xdr:cNvCxnSpPr/>
      </xdr:nvCxnSpPr>
      <xdr:spPr>
        <a:xfrm flipV="1">
          <a:off x="13144500" y="17343755"/>
          <a:ext cx="790575" cy="7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12064</xdr:rowOff>
    </xdr:from>
    <xdr:to>
      <xdr:col>72</xdr:col>
      <xdr:colOff>38100</xdr:colOff>
      <xdr:row>106</xdr:row>
      <xdr:rowOff>113664</xdr:rowOff>
    </xdr:to>
    <xdr:sp macro="" textlink="">
      <xdr:nvSpPr>
        <xdr:cNvPr id="869" name="楕円 868">
          <a:extLst>
            <a:ext uri="{FF2B5EF4-FFF2-40B4-BE49-F238E27FC236}">
              <a16:creationId xmlns:a16="http://schemas.microsoft.com/office/drawing/2014/main" id="{75557C76-52A7-456A-AD7E-003F2C80DB5A}"/>
            </a:ext>
          </a:extLst>
        </xdr:cNvPr>
        <xdr:cNvSpPr/>
      </xdr:nvSpPr>
      <xdr:spPr>
        <a:xfrm>
          <a:off x="12296775" y="173253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62864</xdr:rowOff>
    </xdr:from>
    <xdr:to>
      <xdr:col>76</xdr:col>
      <xdr:colOff>114300</xdr:colOff>
      <xdr:row>106</xdr:row>
      <xdr:rowOff>100964</xdr:rowOff>
    </xdr:to>
    <xdr:cxnSp macro="">
      <xdr:nvCxnSpPr>
        <xdr:cNvPr id="870" name="直線コネクタ 869">
          <a:extLst>
            <a:ext uri="{FF2B5EF4-FFF2-40B4-BE49-F238E27FC236}">
              <a16:creationId xmlns:a16="http://schemas.microsoft.com/office/drawing/2014/main" id="{0A079D5F-2E1E-4B30-8DC0-7E131F308A39}"/>
            </a:ext>
          </a:extLst>
        </xdr:cNvPr>
        <xdr:cNvCxnSpPr/>
      </xdr:nvCxnSpPr>
      <xdr:spPr>
        <a:xfrm>
          <a:off x="12344400" y="17382489"/>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145414</xdr:rowOff>
    </xdr:from>
    <xdr:to>
      <xdr:col>67</xdr:col>
      <xdr:colOff>101600</xdr:colOff>
      <xdr:row>106</xdr:row>
      <xdr:rowOff>75564</xdr:rowOff>
    </xdr:to>
    <xdr:sp macro="" textlink="">
      <xdr:nvSpPr>
        <xdr:cNvPr id="871" name="楕円 870">
          <a:extLst>
            <a:ext uri="{FF2B5EF4-FFF2-40B4-BE49-F238E27FC236}">
              <a16:creationId xmlns:a16="http://schemas.microsoft.com/office/drawing/2014/main" id="{9F5A1D06-92C8-4EC9-834A-D65A392505B3}"/>
            </a:ext>
          </a:extLst>
        </xdr:cNvPr>
        <xdr:cNvSpPr/>
      </xdr:nvSpPr>
      <xdr:spPr>
        <a:xfrm>
          <a:off x="11487150" y="17287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24764</xdr:rowOff>
    </xdr:from>
    <xdr:to>
      <xdr:col>71</xdr:col>
      <xdr:colOff>177800</xdr:colOff>
      <xdr:row>106</xdr:row>
      <xdr:rowOff>62864</xdr:rowOff>
    </xdr:to>
    <xdr:cxnSp macro="">
      <xdr:nvCxnSpPr>
        <xdr:cNvPr id="872" name="直線コネクタ 871">
          <a:extLst>
            <a:ext uri="{FF2B5EF4-FFF2-40B4-BE49-F238E27FC236}">
              <a16:creationId xmlns:a16="http://schemas.microsoft.com/office/drawing/2014/main" id="{D755FEEE-763E-4726-8193-1D7C65CD9B46}"/>
            </a:ext>
          </a:extLst>
        </xdr:cNvPr>
        <xdr:cNvCxnSpPr/>
      </xdr:nvCxnSpPr>
      <xdr:spPr>
        <a:xfrm>
          <a:off x="11534775" y="17344389"/>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69F3F124-D40F-4961-BE3D-19FD94C26CE7}"/>
            </a:ext>
          </a:extLst>
        </xdr:cNvPr>
        <xdr:cNvSpPr txBox="1"/>
      </xdr:nvSpPr>
      <xdr:spPr>
        <a:xfrm>
          <a:off x="13745219" y="1669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F0E34051-35A9-4CC8-A9E2-64F0B2D93A2A}"/>
            </a:ext>
          </a:extLst>
        </xdr:cNvPr>
        <xdr:cNvSpPr txBox="1"/>
      </xdr:nvSpPr>
      <xdr:spPr>
        <a:xfrm>
          <a:off x="12964169" y="1667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1A40CB98-123B-4281-96BF-628C6E089C1F}"/>
            </a:ext>
          </a:extLst>
        </xdr:cNvPr>
        <xdr:cNvSpPr txBox="1"/>
      </xdr:nvSpPr>
      <xdr:spPr>
        <a:xfrm>
          <a:off x="12164069" y="1665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777A0B7F-9685-417B-B42B-99FAD5F9598C}"/>
            </a:ext>
          </a:extLst>
        </xdr:cNvPr>
        <xdr:cNvSpPr txBox="1"/>
      </xdr:nvSpPr>
      <xdr:spPr>
        <a:xfrm>
          <a:off x="11354444" y="1662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72407</xdr:rowOff>
    </xdr:from>
    <xdr:ext cx="405111" cy="259045"/>
    <xdr:sp macro="" textlink="">
      <xdr:nvSpPr>
        <xdr:cNvPr id="877" name="n_1mainValue【庁舎】&#10;有形固定資産減価償却率">
          <a:extLst>
            <a:ext uri="{FF2B5EF4-FFF2-40B4-BE49-F238E27FC236}">
              <a16:creationId xmlns:a16="http://schemas.microsoft.com/office/drawing/2014/main" id="{1827ACBC-DD9A-4FCE-BE4B-BE6160B2CACA}"/>
            </a:ext>
          </a:extLst>
        </xdr:cNvPr>
        <xdr:cNvSpPr txBox="1"/>
      </xdr:nvSpPr>
      <xdr:spPr>
        <a:xfrm>
          <a:off x="13745219" y="1738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142891</xdr:rowOff>
    </xdr:from>
    <xdr:ext cx="405111" cy="259045"/>
    <xdr:sp macro="" textlink="">
      <xdr:nvSpPr>
        <xdr:cNvPr id="878" name="n_2mainValue【庁舎】&#10;有形固定資産減価償却率">
          <a:extLst>
            <a:ext uri="{FF2B5EF4-FFF2-40B4-BE49-F238E27FC236}">
              <a16:creationId xmlns:a16="http://schemas.microsoft.com/office/drawing/2014/main" id="{8E7C38FA-4960-494B-A401-50EBB90D540D}"/>
            </a:ext>
          </a:extLst>
        </xdr:cNvPr>
        <xdr:cNvSpPr txBox="1"/>
      </xdr:nvSpPr>
      <xdr:spPr>
        <a:xfrm>
          <a:off x="12964169"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104791</xdr:rowOff>
    </xdr:from>
    <xdr:ext cx="405111" cy="259045"/>
    <xdr:sp macro="" textlink="">
      <xdr:nvSpPr>
        <xdr:cNvPr id="879" name="n_3mainValue【庁舎】&#10;有形固定資産減価償却率">
          <a:extLst>
            <a:ext uri="{FF2B5EF4-FFF2-40B4-BE49-F238E27FC236}">
              <a16:creationId xmlns:a16="http://schemas.microsoft.com/office/drawing/2014/main" id="{043527BD-D9B0-4EDB-A5AD-2AE27FA84230}"/>
            </a:ext>
          </a:extLst>
        </xdr:cNvPr>
        <xdr:cNvSpPr txBox="1"/>
      </xdr:nvSpPr>
      <xdr:spPr>
        <a:xfrm>
          <a:off x="12164069" y="1741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66691</xdr:rowOff>
    </xdr:from>
    <xdr:ext cx="405111" cy="259045"/>
    <xdr:sp macro="" textlink="">
      <xdr:nvSpPr>
        <xdr:cNvPr id="880" name="n_4mainValue【庁舎】&#10;有形固定資産減価償却率">
          <a:extLst>
            <a:ext uri="{FF2B5EF4-FFF2-40B4-BE49-F238E27FC236}">
              <a16:creationId xmlns:a16="http://schemas.microsoft.com/office/drawing/2014/main" id="{232FA7C8-082C-4B93-81A3-9E1E10B6750C}"/>
            </a:ext>
          </a:extLst>
        </xdr:cNvPr>
        <xdr:cNvSpPr txBox="1"/>
      </xdr:nvSpPr>
      <xdr:spPr>
        <a:xfrm>
          <a:off x="113544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D9422338-F46F-425C-BF32-7C1D05B200C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E977FDD0-73F8-4682-BCE7-4872F57C3B7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95376636-3AF6-4A22-8015-30D9A1347C6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53CA029E-573D-421A-8B51-B82FE65CA7B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7A68161E-4147-44B2-8A23-E8B9FAE3D1E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83ECE547-AF77-45BA-835E-AC1A4C69A2A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5562C7F4-C9D4-420D-BF77-8A45E3BEA35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BDEF801A-F7A9-4F05-A5D2-BCDB7592E2B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F56711C8-3618-4FDA-A144-34B9984A1F1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EA89C79C-0B52-4F10-9138-482A6BA3B18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191BC7DC-ED3C-4554-ABCA-C2C24EE8667B}"/>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D619E0A1-7B51-4F76-A6AF-07EDD227DA1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958D5025-EA6B-48CD-A5A7-656EF64F047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40D3A25F-4FB9-4C63-BBFD-7CE6A02AF96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5DEAA4AD-57F1-48C2-92B1-FCF955AB5064}"/>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0BEC1D40-ABCB-4078-8160-1A3110607BCF}"/>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8DDA5787-DD73-4590-876E-FF554E55F9D5}"/>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31DB364D-01F2-497A-9F8C-2FCDE0B98736}"/>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88076E8E-83AD-41E5-BE16-37AF17A75B0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8C25F393-3E0A-43E3-B189-B6E341D6B22B}"/>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CE06246F-C2A6-4907-8190-5AA45D2CFB0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741BB4CC-A132-4108-A50E-DE6D43C2022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8052395C-A0AA-4BB4-848E-6E380CA8597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10D87CCF-AAF7-452C-8B4D-81F58676FD91}"/>
            </a:ext>
          </a:extLst>
        </xdr:cNvPr>
        <xdr:cNvCxnSpPr/>
      </xdr:nvCxnSpPr>
      <xdr:spPr>
        <a:xfrm flipV="1">
          <a:off x="19954239" y="16431895"/>
          <a:ext cx="0" cy="111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798AE93C-F66C-4FE5-AC52-4C6C58948F66}"/>
            </a:ext>
          </a:extLst>
        </xdr:cNvPr>
        <xdr:cNvSpPr txBox="1"/>
      </xdr:nvSpPr>
      <xdr:spPr>
        <a:xfrm>
          <a:off x="19992975"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3C33DAA0-6477-49E8-BAA1-B8D6A4499CDB}"/>
            </a:ext>
          </a:extLst>
        </xdr:cNvPr>
        <xdr:cNvCxnSpPr/>
      </xdr:nvCxnSpPr>
      <xdr:spPr>
        <a:xfrm>
          <a:off x="19878675" y="17545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A81184A7-B2A7-4A55-9576-0F61ADF77B37}"/>
            </a:ext>
          </a:extLst>
        </xdr:cNvPr>
        <xdr:cNvSpPr txBox="1"/>
      </xdr:nvSpPr>
      <xdr:spPr>
        <a:xfrm>
          <a:off x="19992975" y="1620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233D1E01-FF4D-4DF5-A744-EC187E9850E5}"/>
            </a:ext>
          </a:extLst>
        </xdr:cNvPr>
        <xdr:cNvCxnSpPr/>
      </xdr:nvCxnSpPr>
      <xdr:spPr>
        <a:xfrm>
          <a:off x="19878675" y="16431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6BFC3914-A884-4A7B-8CD8-2ADCBBE5158A}"/>
            </a:ext>
          </a:extLst>
        </xdr:cNvPr>
        <xdr:cNvSpPr txBox="1"/>
      </xdr:nvSpPr>
      <xdr:spPr>
        <a:xfrm>
          <a:off x="19992975" y="171748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865FCD48-4CCB-4B17-8A1C-653922123615}"/>
            </a:ext>
          </a:extLst>
        </xdr:cNvPr>
        <xdr:cNvSpPr/>
      </xdr:nvSpPr>
      <xdr:spPr>
        <a:xfrm>
          <a:off x="19897725" y="171900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E1CD219C-30B0-4BF7-A3E1-14B1241029AE}"/>
            </a:ext>
          </a:extLst>
        </xdr:cNvPr>
        <xdr:cNvSpPr/>
      </xdr:nvSpPr>
      <xdr:spPr>
        <a:xfrm>
          <a:off x="19154775" y="17200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5052DDE6-ED6D-4E13-9352-B0529F8BEC95}"/>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1A184757-C718-4875-AF1F-0EF437F506D2}"/>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47B68D0F-3DD2-4CE8-9CAF-CAAED7C59007}"/>
            </a:ext>
          </a:extLst>
        </xdr:cNvPr>
        <xdr:cNvSpPr/>
      </xdr:nvSpPr>
      <xdr:spPr>
        <a:xfrm>
          <a:off x="167544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F1BC90D3-A634-4A91-9465-29E161916C2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304111B4-284F-40D8-88FA-800D336B0E7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A2500882-3733-45B2-A66C-64142F87B8B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4ED720A9-892A-4546-97DB-F10A24233A3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A9091684-251A-4BE6-BF8E-0B5735A400B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90170</xdr:rowOff>
    </xdr:from>
    <xdr:to>
      <xdr:col>116</xdr:col>
      <xdr:colOff>114300</xdr:colOff>
      <xdr:row>101</xdr:row>
      <xdr:rowOff>20320</xdr:rowOff>
    </xdr:to>
    <xdr:sp macro="" textlink="">
      <xdr:nvSpPr>
        <xdr:cNvPr id="920" name="楕円 919">
          <a:extLst>
            <a:ext uri="{FF2B5EF4-FFF2-40B4-BE49-F238E27FC236}">
              <a16:creationId xmlns:a16="http://schemas.microsoft.com/office/drawing/2014/main" id="{2DAF467F-7643-4439-8265-F634D455F519}"/>
            </a:ext>
          </a:extLst>
        </xdr:cNvPr>
        <xdr:cNvSpPr/>
      </xdr:nvSpPr>
      <xdr:spPr>
        <a:xfrm>
          <a:off x="19897725" y="16374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43197</xdr:rowOff>
    </xdr:from>
    <xdr:ext cx="469744" cy="259045"/>
    <xdr:sp macro="" textlink="">
      <xdr:nvSpPr>
        <xdr:cNvPr id="921" name="【庁舎】&#10;一人当たり面積該当値テキスト">
          <a:extLst>
            <a:ext uri="{FF2B5EF4-FFF2-40B4-BE49-F238E27FC236}">
              <a16:creationId xmlns:a16="http://schemas.microsoft.com/office/drawing/2014/main" id="{834898E0-3C17-4FE0-B611-47DEED2D937E}"/>
            </a:ext>
          </a:extLst>
        </xdr:cNvPr>
        <xdr:cNvSpPr txBox="1"/>
      </xdr:nvSpPr>
      <xdr:spPr>
        <a:xfrm>
          <a:off x="19992975" y="1633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109220</xdr:rowOff>
    </xdr:from>
    <xdr:to>
      <xdr:col>112</xdr:col>
      <xdr:colOff>38100</xdr:colOff>
      <xdr:row>101</xdr:row>
      <xdr:rowOff>39370</xdr:rowOff>
    </xdr:to>
    <xdr:sp macro="" textlink="">
      <xdr:nvSpPr>
        <xdr:cNvPr id="922" name="楕円 921">
          <a:extLst>
            <a:ext uri="{FF2B5EF4-FFF2-40B4-BE49-F238E27FC236}">
              <a16:creationId xmlns:a16="http://schemas.microsoft.com/office/drawing/2014/main" id="{53573F76-7270-4DCF-BAD4-EB20EA0BC37B}"/>
            </a:ext>
          </a:extLst>
        </xdr:cNvPr>
        <xdr:cNvSpPr/>
      </xdr:nvSpPr>
      <xdr:spPr>
        <a:xfrm>
          <a:off x="19154775" y="163937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140970</xdr:rowOff>
    </xdr:from>
    <xdr:to>
      <xdr:col>116</xdr:col>
      <xdr:colOff>63500</xdr:colOff>
      <xdr:row>100</xdr:row>
      <xdr:rowOff>160020</xdr:rowOff>
    </xdr:to>
    <xdr:cxnSp macro="">
      <xdr:nvCxnSpPr>
        <xdr:cNvPr id="923" name="直線コネクタ 922">
          <a:extLst>
            <a:ext uri="{FF2B5EF4-FFF2-40B4-BE49-F238E27FC236}">
              <a16:creationId xmlns:a16="http://schemas.microsoft.com/office/drawing/2014/main" id="{17F68103-F252-409F-855D-907D69324804}"/>
            </a:ext>
          </a:extLst>
        </xdr:cNvPr>
        <xdr:cNvCxnSpPr/>
      </xdr:nvCxnSpPr>
      <xdr:spPr>
        <a:xfrm flipV="1">
          <a:off x="19202400" y="1643189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6350</xdr:rowOff>
    </xdr:from>
    <xdr:to>
      <xdr:col>107</xdr:col>
      <xdr:colOff>101600</xdr:colOff>
      <xdr:row>101</xdr:row>
      <xdr:rowOff>107950</xdr:rowOff>
    </xdr:to>
    <xdr:sp macro="" textlink="">
      <xdr:nvSpPr>
        <xdr:cNvPr id="924" name="楕円 923">
          <a:extLst>
            <a:ext uri="{FF2B5EF4-FFF2-40B4-BE49-F238E27FC236}">
              <a16:creationId xmlns:a16="http://schemas.microsoft.com/office/drawing/2014/main" id="{E0EB879B-39A8-4C6D-9575-452059EECC38}"/>
            </a:ext>
          </a:extLst>
        </xdr:cNvPr>
        <xdr:cNvSpPr/>
      </xdr:nvSpPr>
      <xdr:spPr>
        <a:xfrm>
          <a:off x="18345150" y="16468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160020</xdr:rowOff>
    </xdr:from>
    <xdr:to>
      <xdr:col>111</xdr:col>
      <xdr:colOff>177800</xdr:colOff>
      <xdr:row>101</xdr:row>
      <xdr:rowOff>57150</xdr:rowOff>
    </xdr:to>
    <xdr:cxnSp macro="">
      <xdr:nvCxnSpPr>
        <xdr:cNvPr id="925" name="直線コネクタ 924">
          <a:extLst>
            <a:ext uri="{FF2B5EF4-FFF2-40B4-BE49-F238E27FC236}">
              <a16:creationId xmlns:a16="http://schemas.microsoft.com/office/drawing/2014/main" id="{118BC510-0751-456B-909B-EE9EB25830F0}"/>
            </a:ext>
          </a:extLst>
        </xdr:cNvPr>
        <xdr:cNvCxnSpPr/>
      </xdr:nvCxnSpPr>
      <xdr:spPr>
        <a:xfrm flipV="1">
          <a:off x="18392775" y="16450945"/>
          <a:ext cx="80962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21589</xdr:rowOff>
    </xdr:from>
    <xdr:to>
      <xdr:col>102</xdr:col>
      <xdr:colOff>165100</xdr:colOff>
      <xdr:row>101</xdr:row>
      <xdr:rowOff>123189</xdr:rowOff>
    </xdr:to>
    <xdr:sp macro="" textlink="">
      <xdr:nvSpPr>
        <xdr:cNvPr id="926" name="楕円 925">
          <a:extLst>
            <a:ext uri="{FF2B5EF4-FFF2-40B4-BE49-F238E27FC236}">
              <a16:creationId xmlns:a16="http://schemas.microsoft.com/office/drawing/2014/main" id="{C11E1EFD-D0EF-47FD-B0EE-E7A17BA51AF1}"/>
            </a:ext>
          </a:extLst>
        </xdr:cNvPr>
        <xdr:cNvSpPr/>
      </xdr:nvSpPr>
      <xdr:spPr>
        <a:xfrm>
          <a:off x="17554575" y="16480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57150</xdr:rowOff>
    </xdr:from>
    <xdr:to>
      <xdr:col>107</xdr:col>
      <xdr:colOff>50800</xdr:colOff>
      <xdr:row>101</xdr:row>
      <xdr:rowOff>72389</xdr:rowOff>
    </xdr:to>
    <xdr:cxnSp macro="">
      <xdr:nvCxnSpPr>
        <xdr:cNvPr id="927" name="直線コネクタ 926">
          <a:extLst>
            <a:ext uri="{FF2B5EF4-FFF2-40B4-BE49-F238E27FC236}">
              <a16:creationId xmlns:a16="http://schemas.microsoft.com/office/drawing/2014/main" id="{0929BEC6-9708-40B0-BECB-BDEDBCEF6A88}"/>
            </a:ext>
          </a:extLst>
        </xdr:cNvPr>
        <xdr:cNvCxnSpPr/>
      </xdr:nvCxnSpPr>
      <xdr:spPr>
        <a:xfrm flipV="1">
          <a:off x="17602200" y="16516350"/>
          <a:ext cx="7905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36830</xdr:rowOff>
    </xdr:from>
    <xdr:to>
      <xdr:col>98</xdr:col>
      <xdr:colOff>38100</xdr:colOff>
      <xdr:row>101</xdr:row>
      <xdr:rowOff>138430</xdr:rowOff>
    </xdr:to>
    <xdr:sp macro="" textlink="">
      <xdr:nvSpPr>
        <xdr:cNvPr id="928" name="楕円 927">
          <a:extLst>
            <a:ext uri="{FF2B5EF4-FFF2-40B4-BE49-F238E27FC236}">
              <a16:creationId xmlns:a16="http://schemas.microsoft.com/office/drawing/2014/main" id="{5CBE3D39-8326-493E-80F7-31761A13EC60}"/>
            </a:ext>
          </a:extLst>
        </xdr:cNvPr>
        <xdr:cNvSpPr/>
      </xdr:nvSpPr>
      <xdr:spPr>
        <a:xfrm>
          <a:off x="16754475" y="16496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72389</xdr:rowOff>
    </xdr:from>
    <xdr:to>
      <xdr:col>102</xdr:col>
      <xdr:colOff>114300</xdr:colOff>
      <xdr:row>101</xdr:row>
      <xdr:rowOff>87630</xdr:rowOff>
    </xdr:to>
    <xdr:cxnSp macro="">
      <xdr:nvCxnSpPr>
        <xdr:cNvPr id="929" name="直線コネクタ 928">
          <a:extLst>
            <a:ext uri="{FF2B5EF4-FFF2-40B4-BE49-F238E27FC236}">
              <a16:creationId xmlns:a16="http://schemas.microsoft.com/office/drawing/2014/main" id="{D0A60365-CBC0-4D2F-A884-C975BCF1E118}"/>
            </a:ext>
          </a:extLst>
        </xdr:cNvPr>
        <xdr:cNvCxnSpPr/>
      </xdr:nvCxnSpPr>
      <xdr:spPr>
        <a:xfrm flipV="1">
          <a:off x="16802100" y="16528414"/>
          <a:ext cx="8001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6B03C2D8-5BE8-4E67-9ADC-72E9FF484EF9}"/>
            </a:ext>
          </a:extLst>
        </xdr:cNvPr>
        <xdr:cNvSpPr txBox="1"/>
      </xdr:nvSpPr>
      <xdr:spPr>
        <a:xfrm>
          <a:off x="18983402" y="1729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0D1527A2-9680-4E84-97C5-20FFEE0D529D}"/>
            </a:ext>
          </a:extLst>
        </xdr:cNvPr>
        <xdr:cNvSpPr txBox="1"/>
      </xdr:nvSpPr>
      <xdr:spPr>
        <a:xfrm>
          <a:off x="181833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B697F7F2-0E66-41C1-B6BF-3E048A428807}"/>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2192D47F-47C6-4D5D-BA78-7E7737BBC66E}"/>
            </a:ext>
          </a:extLst>
        </xdr:cNvPr>
        <xdr:cNvSpPr txBox="1"/>
      </xdr:nvSpPr>
      <xdr:spPr>
        <a:xfrm>
          <a:off x="16592627"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55897</xdr:rowOff>
    </xdr:from>
    <xdr:ext cx="469744" cy="259045"/>
    <xdr:sp macro="" textlink="">
      <xdr:nvSpPr>
        <xdr:cNvPr id="934" name="n_1mainValue【庁舎】&#10;一人当たり面積">
          <a:extLst>
            <a:ext uri="{FF2B5EF4-FFF2-40B4-BE49-F238E27FC236}">
              <a16:creationId xmlns:a16="http://schemas.microsoft.com/office/drawing/2014/main" id="{C55EE602-E497-4127-BE82-AA8D764A8CE1}"/>
            </a:ext>
          </a:extLst>
        </xdr:cNvPr>
        <xdr:cNvSpPr txBox="1"/>
      </xdr:nvSpPr>
      <xdr:spPr>
        <a:xfrm>
          <a:off x="18983402" y="1617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124477</xdr:rowOff>
    </xdr:from>
    <xdr:ext cx="469744" cy="259045"/>
    <xdr:sp macro="" textlink="">
      <xdr:nvSpPr>
        <xdr:cNvPr id="935" name="n_2mainValue【庁舎】&#10;一人当たり面積">
          <a:extLst>
            <a:ext uri="{FF2B5EF4-FFF2-40B4-BE49-F238E27FC236}">
              <a16:creationId xmlns:a16="http://schemas.microsoft.com/office/drawing/2014/main" id="{A114BCCE-5C5C-4551-A487-6688DE3CE057}"/>
            </a:ext>
          </a:extLst>
        </xdr:cNvPr>
        <xdr:cNvSpPr txBox="1"/>
      </xdr:nvSpPr>
      <xdr:spPr>
        <a:xfrm>
          <a:off x="18183302" y="1623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139716</xdr:rowOff>
    </xdr:from>
    <xdr:ext cx="469744" cy="259045"/>
    <xdr:sp macro="" textlink="">
      <xdr:nvSpPr>
        <xdr:cNvPr id="936" name="n_3mainValue【庁舎】&#10;一人当たり面積">
          <a:extLst>
            <a:ext uri="{FF2B5EF4-FFF2-40B4-BE49-F238E27FC236}">
              <a16:creationId xmlns:a16="http://schemas.microsoft.com/office/drawing/2014/main" id="{9F89B46E-7276-499F-8C3B-621B164ABACE}"/>
            </a:ext>
          </a:extLst>
        </xdr:cNvPr>
        <xdr:cNvSpPr txBox="1"/>
      </xdr:nvSpPr>
      <xdr:spPr>
        <a:xfrm>
          <a:off x="17383202" y="1625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154957</xdr:rowOff>
    </xdr:from>
    <xdr:ext cx="469744" cy="259045"/>
    <xdr:sp macro="" textlink="">
      <xdr:nvSpPr>
        <xdr:cNvPr id="937" name="n_4mainValue【庁舎】&#10;一人当たり面積">
          <a:extLst>
            <a:ext uri="{FF2B5EF4-FFF2-40B4-BE49-F238E27FC236}">
              <a16:creationId xmlns:a16="http://schemas.microsoft.com/office/drawing/2014/main" id="{7DA279EF-8F94-429E-B848-37C3697DE0AB}"/>
            </a:ext>
          </a:extLst>
        </xdr:cNvPr>
        <xdr:cNvSpPr txBox="1"/>
      </xdr:nvSpPr>
      <xdr:spPr>
        <a:xfrm>
          <a:off x="16592627" y="1627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74ECF202-5013-46B8-B648-345DE7D1FC4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ED1B1CD9-E041-4387-A810-564104B0496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9682099-7EF7-43FC-99D2-20AE2B9B7CD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広域多核な都市構造である本市は、ほとんどの施設類型について一人当たり面積等が大き</a:t>
          </a:r>
          <a:r>
            <a:rPr kumimoji="1" lang="ja-JP" altLang="en-US" sz="1100">
              <a:solidFill>
                <a:schemeClr val="dk1"/>
              </a:solidFill>
              <a:effectLst/>
              <a:latin typeface="+mn-lt"/>
              <a:ea typeface="+mn-ea"/>
              <a:cs typeface="+mn-cs"/>
            </a:rPr>
            <a:t>く、特に地域の行政活動や防災、文化活動に不可欠な庁舎・消防施設・市民会館において顕著である</a:t>
          </a:r>
          <a:r>
            <a:rPr kumimoji="1" lang="ja-JP" altLang="ja-JP" sz="1100">
              <a:solidFill>
                <a:schemeClr val="dk1"/>
              </a:solidFill>
              <a:effectLst/>
              <a:latin typeface="+mn-lt"/>
              <a:ea typeface="+mn-ea"/>
              <a:cs typeface="+mn-cs"/>
            </a:rPr>
            <a:t>。</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本市公共施設等総合管理計画の目標を具体化した「個別施設計画」を令和６年５月に策定し、</a:t>
          </a:r>
          <a:r>
            <a:rPr kumimoji="1" lang="ja-JP" altLang="ja-JP" sz="1100">
              <a:solidFill>
                <a:schemeClr val="dk1"/>
              </a:solidFill>
              <a:effectLst/>
              <a:latin typeface="+mn-lt"/>
              <a:ea typeface="+mn-ea"/>
              <a:cs typeface="+mn-cs"/>
            </a:rPr>
            <a:t>旧耐震基準の施設や利用者の少ない施設を中心にあり方の見直しを進め、施設の統廃合や民間資本の活用等に向けた検討を行っている。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一方、一人当たり有形固定資産減価償却率については、中核市平均を下回っている類型も多い。これは、比較的新しい大規模な施設が含まれていることにより、類型全体の償却率を押し下げていることによるものと考えられ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なお、庁舎は</a:t>
          </a:r>
          <a:r>
            <a:rPr kumimoji="1" lang="ja-JP" altLang="ja-JP" sz="1100">
              <a:solidFill>
                <a:schemeClr val="dk1"/>
              </a:solidFill>
              <a:effectLst/>
              <a:latin typeface="+mn-lt"/>
              <a:ea typeface="+mn-ea"/>
              <a:cs typeface="+mn-cs"/>
            </a:rPr>
            <a:t>各地区の行政活動の拠点として必要となることから</a:t>
          </a:r>
          <a:r>
            <a:rPr kumimoji="1" lang="ja-JP" altLang="en-US" sz="1100">
              <a:solidFill>
                <a:schemeClr val="dk1"/>
              </a:solidFill>
              <a:effectLst/>
              <a:latin typeface="+mn-lt"/>
              <a:ea typeface="+mn-ea"/>
              <a:cs typeface="+mn-cs"/>
            </a:rPr>
            <a:t>、広域多核な本市では統廃合が難しく</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建築後相当な年数が経過した施設を長寿命化により使用しているケースが多いことにより、中核市平均を上回る減価償却率となっている。</a:t>
          </a:r>
          <a:endParaRPr kumimoji="1" lang="en-US" altLang="ja-JP" sz="110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07jofls1\0300100_&#36001;&#25919;&#35506;$\03%20&#21508;&#31278;&#36001;&#25919;&#20107;&#21209;&#65288;&#23450;&#20363;&#26989;&#21209;&#65289;\35&#12288;&#36001;&#25919;&#29366;&#27841;&#36039;&#26009;&#38598;\R6&#27770;&#31639;\07_&#20844;&#20250;&#35336;&#20998;\&#36215;&#26696;&#29992;\&#12304;&#36001;&#25919;&#29366;&#27841;&#36039;&#26009;&#38598;&#12305;_072044_&#12356;&#12431;&#12365;&#24066;_2024(2&#22238;&#30446;).xlsx" TargetMode="External"/><Relationship Id="rId1" Type="http://schemas.openxmlformats.org/officeDocument/2006/relationships/externalLinkPath" Target="/03%20&#21508;&#31278;&#36001;&#25919;&#20107;&#21209;&#65288;&#23450;&#20363;&#26989;&#21209;&#65289;/35&#12288;&#36001;&#25919;&#29366;&#27841;&#36039;&#26009;&#38598;/R6&#27770;&#31639;/07_&#20844;&#20250;&#35336;&#20998;/&#36215;&#26696;&#29992;/&#12304;&#36001;&#25919;&#29366;&#27841;&#36039;&#26009;&#38598;&#12305;_072044_&#12356;&#12431;&#123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9.4</v>
          </cell>
          <cell r="BX51">
            <v>2.7</v>
          </cell>
        </row>
        <row r="53">
          <cell r="BP53">
            <v>64.2</v>
          </cell>
          <cell r="BX53">
            <v>66</v>
          </cell>
          <cell r="CF53">
            <v>67.5</v>
          </cell>
          <cell r="CN53">
            <v>68.900000000000006</v>
          </cell>
          <cell r="CV53">
            <v>71.2</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9.4</v>
          </cell>
          <cell r="BX73">
            <v>2.7</v>
          </cell>
        </row>
        <row r="75">
          <cell r="BP75">
            <v>7.2</v>
          </cell>
          <cell r="BX75">
            <v>7.8</v>
          </cell>
          <cell r="CF75">
            <v>8.6999999999999993</v>
          </cell>
          <cell r="CN75">
            <v>8</v>
          </cell>
          <cell r="CV75">
            <v>7.1</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162898389</v>
      </c>
      <c r="BO4" s="371"/>
      <c r="BP4" s="371"/>
      <c r="BQ4" s="371"/>
      <c r="BR4" s="371"/>
      <c r="BS4" s="371"/>
      <c r="BT4" s="371"/>
      <c r="BU4" s="372"/>
      <c r="BV4" s="370">
        <v>169917761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8.1</v>
      </c>
      <c r="CU4" s="377"/>
      <c r="CV4" s="377"/>
      <c r="CW4" s="377"/>
      <c r="CX4" s="377"/>
      <c r="CY4" s="377"/>
      <c r="CZ4" s="377"/>
      <c r="DA4" s="378"/>
      <c r="DB4" s="376">
        <v>6.3</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155596179</v>
      </c>
      <c r="BO5" s="408"/>
      <c r="BP5" s="408"/>
      <c r="BQ5" s="408"/>
      <c r="BR5" s="408"/>
      <c r="BS5" s="408"/>
      <c r="BT5" s="408"/>
      <c r="BU5" s="409"/>
      <c r="BV5" s="407">
        <v>161849883</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94.8</v>
      </c>
      <c r="CU5" s="405"/>
      <c r="CV5" s="405"/>
      <c r="CW5" s="405"/>
      <c r="CX5" s="405"/>
      <c r="CY5" s="405"/>
      <c r="CZ5" s="405"/>
      <c r="DA5" s="406"/>
      <c r="DB5" s="404">
        <v>93.4</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7302210</v>
      </c>
      <c r="BO6" s="408"/>
      <c r="BP6" s="408"/>
      <c r="BQ6" s="408"/>
      <c r="BR6" s="408"/>
      <c r="BS6" s="408"/>
      <c r="BT6" s="408"/>
      <c r="BU6" s="409"/>
      <c r="BV6" s="407">
        <v>8067878</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95.3</v>
      </c>
      <c r="CU6" s="445"/>
      <c r="CV6" s="445"/>
      <c r="CW6" s="445"/>
      <c r="CX6" s="445"/>
      <c r="CY6" s="445"/>
      <c r="CZ6" s="445"/>
      <c r="DA6" s="446"/>
      <c r="DB6" s="444">
        <v>95.1</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799847</v>
      </c>
      <c r="BO7" s="408"/>
      <c r="BP7" s="408"/>
      <c r="BQ7" s="408"/>
      <c r="BR7" s="408"/>
      <c r="BS7" s="408"/>
      <c r="BT7" s="408"/>
      <c r="BU7" s="409"/>
      <c r="BV7" s="407">
        <v>3126543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79958224</v>
      </c>
      <c r="CU7" s="408"/>
      <c r="CV7" s="408"/>
      <c r="CW7" s="408"/>
      <c r="CX7" s="408"/>
      <c r="CY7" s="408"/>
      <c r="CZ7" s="408"/>
      <c r="DA7" s="409"/>
      <c r="DB7" s="407">
        <v>78719641</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6502363</v>
      </c>
      <c r="BO8" s="408"/>
      <c r="BP8" s="408"/>
      <c r="BQ8" s="408"/>
      <c r="BR8" s="408"/>
      <c r="BS8" s="408"/>
      <c r="BT8" s="408"/>
      <c r="BU8" s="409"/>
      <c r="BV8" s="407">
        <v>4941335</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0.78</v>
      </c>
      <c r="CU8" s="448"/>
      <c r="CV8" s="448"/>
      <c r="CW8" s="448"/>
      <c r="CX8" s="448"/>
      <c r="CY8" s="448"/>
      <c r="CZ8" s="448"/>
      <c r="DA8" s="449"/>
      <c r="DB8" s="447">
        <v>0.79</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332931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1561028</v>
      </c>
      <c r="BO9" s="408"/>
      <c r="BP9" s="408"/>
      <c r="BQ9" s="408"/>
      <c r="BR9" s="408"/>
      <c r="BS9" s="408"/>
      <c r="BT9" s="408"/>
      <c r="BU9" s="409"/>
      <c r="BV9" s="407">
        <v>-1258034</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11.9</v>
      </c>
      <c r="CU9" s="405"/>
      <c r="CV9" s="405"/>
      <c r="CW9" s="405"/>
      <c r="CX9" s="405"/>
      <c r="CY9" s="405"/>
      <c r="CZ9" s="405"/>
      <c r="DA9" s="406"/>
      <c r="DB9" s="404">
        <v>11</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112</v>
      </c>
      <c r="M10" s="437"/>
      <c r="N10" s="437"/>
      <c r="O10" s="437"/>
      <c r="P10" s="437"/>
      <c r="Q10" s="438"/>
      <c r="R10" s="458">
        <v>350237</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2517576</v>
      </c>
      <c r="BO10" s="408"/>
      <c r="BP10" s="408"/>
      <c r="BQ10" s="408"/>
      <c r="BR10" s="408"/>
      <c r="BS10" s="408"/>
      <c r="BT10" s="408"/>
      <c r="BU10" s="409"/>
      <c r="BV10" s="407">
        <v>9408258</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119</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303171</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2255756</v>
      </c>
      <c r="BO12" s="408"/>
      <c r="BP12" s="408"/>
      <c r="BQ12" s="408"/>
      <c r="BR12" s="408"/>
      <c r="BS12" s="408"/>
      <c r="BT12" s="408"/>
      <c r="BU12" s="409"/>
      <c r="BV12" s="407">
        <v>9564465</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299385</v>
      </c>
      <c r="S13" s="492"/>
      <c r="T13" s="492"/>
      <c r="U13" s="492"/>
      <c r="V13" s="493"/>
      <c r="W13" s="423" t="s">
        <v>131</v>
      </c>
      <c r="X13" s="424"/>
      <c r="Y13" s="424"/>
      <c r="Z13" s="424"/>
      <c r="AA13" s="424"/>
      <c r="AB13" s="414"/>
      <c r="AC13" s="458">
        <v>3704</v>
      </c>
      <c r="AD13" s="459"/>
      <c r="AE13" s="459"/>
      <c r="AF13" s="459"/>
      <c r="AG13" s="501"/>
      <c r="AH13" s="458">
        <v>4044</v>
      </c>
      <c r="AI13" s="459"/>
      <c r="AJ13" s="459"/>
      <c r="AK13" s="459"/>
      <c r="AL13" s="460"/>
      <c r="AM13" s="436" t="s">
        <v>132</v>
      </c>
      <c r="AN13" s="437"/>
      <c r="AO13" s="437"/>
      <c r="AP13" s="437"/>
      <c r="AQ13" s="437"/>
      <c r="AR13" s="437"/>
      <c r="AS13" s="437"/>
      <c r="AT13" s="438"/>
      <c r="AU13" s="439" t="s">
        <v>119</v>
      </c>
      <c r="AV13" s="440"/>
      <c r="AW13" s="440"/>
      <c r="AX13" s="440"/>
      <c r="AY13" s="441" t="s">
        <v>133</v>
      </c>
      <c r="AZ13" s="442"/>
      <c r="BA13" s="442"/>
      <c r="BB13" s="442"/>
      <c r="BC13" s="442"/>
      <c r="BD13" s="442"/>
      <c r="BE13" s="442"/>
      <c r="BF13" s="442"/>
      <c r="BG13" s="442"/>
      <c r="BH13" s="442"/>
      <c r="BI13" s="442"/>
      <c r="BJ13" s="442"/>
      <c r="BK13" s="442"/>
      <c r="BL13" s="442"/>
      <c r="BM13" s="443"/>
      <c r="BN13" s="407">
        <v>1822848</v>
      </c>
      <c r="BO13" s="408"/>
      <c r="BP13" s="408"/>
      <c r="BQ13" s="408"/>
      <c r="BR13" s="408"/>
      <c r="BS13" s="408"/>
      <c r="BT13" s="408"/>
      <c r="BU13" s="409"/>
      <c r="BV13" s="407">
        <v>-1414241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7.1</v>
      </c>
      <c r="CU13" s="405"/>
      <c r="CV13" s="405"/>
      <c r="CW13" s="405"/>
      <c r="CX13" s="405"/>
      <c r="CY13" s="405"/>
      <c r="CZ13" s="405"/>
      <c r="DA13" s="406"/>
      <c r="DB13" s="404">
        <v>8</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306714</v>
      </c>
      <c r="S14" s="492"/>
      <c r="T14" s="492"/>
      <c r="U14" s="492"/>
      <c r="V14" s="493"/>
      <c r="W14" s="397"/>
      <c r="X14" s="398"/>
      <c r="Y14" s="398"/>
      <c r="Z14" s="398"/>
      <c r="AA14" s="398"/>
      <c r="AB14" s="387"/>
      <c r="AC14" s="494">
        <v>2.6</v>
      </c>
      <c r="AD14" s="495"/>
      <c r="AE14" s="495"/>
      <c r="AF14" s="495"/>
      <c r="AG14" s="496"/>
      <c r="AH14" s="494">
        <v>2.7</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303400</v>
      </c>
      <c r="S15" s="492"/>
      <c r="T15" s="492"/>
      <c r="U15" s="492"/>
      <c r="V15" s="493"/>
      <c r="W15" s="423" t="s">
        <v>137</v>
      </c>
      <c r="X15" s="424"/>
      <c r="Y15" s="424"/>
      <c r="Z15" s="424"/>
      <c r="AA15" s="424"/>
      <c r="AB15" s="414"/>
      <c r="AC15" s="458">
        <v>45009</v>
      </c>
      <c r="AD15" s="459"/>
      <c r="AE15" s="459"/>
      <c r="AF15" s="459"/>
      <c r="AG15" s="501"/>
      <c r="AH15" s="458">
        <v>48912</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49874111</v>
      </c>
      <c r="BO15" s="371"/>
      <c r="BP15" s="371"/>
      <c r="BQ15" s="371"/>
      <c r="BR15" s="371"/>
      <c r="BS15" s="371"/>
      <c r="BT15" s="371"/>
      <c r="BU15" s="372"/>
      <c r="BV15" s="370">
        <v>49866256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31.1</v>
      </c>
      <c r="AD16" s="495"/>
      <c r="AE16" s="495"/>
      <c r="AF16" s="495"/>
      <c r="AG16" s="496"/>
      <c r="AH16" s="494">
        <v>32.1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65482650</v>
      </c>
      <c r="BO16" s="408"/>
      <c r="BP16" s="408"/>
      <c r="BQ16" s="408"/>
      <c r="BR16" s="408"/>
      <c r="BS16" s="408"/>
      <c r="BT16" s="408"/>
      <c r="BU16" s="409"/>
      <c r="BV16" s="407">
        <v>63216608</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95906</v>
      </c>
      <c r="AD17" s="459"/>
      <c r="AE17" s="459"/>
      <c r="AF17" s="459"/>
      <c r="AG17" s="501"/>
      <c r="AH17" s="458">
        <v>99301</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63453263</v>
      </c>
      <c r="BO17" s="408"/>
      <c r="BP17" s="408"/>
      <c r="BQ17" s="408"/>
      <c r="BR17" s="408"/>
      <c r="BS17" s="408"/>
      <c r="BT17" s="408"/>
      <c r="BU17" s="409"/>
      <c r="BV17" s="407">
        <v>63369175</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1232.51</v>
      </c>
      <c r="M18" s="531"/>
      <c r="N18" s="531"/>
      <c r="O18" s="531"/>
      <c r="P18" s="531"/>
      <c r="Q18" s="531"/>
      <c r="R18" s="532"/>
      <c r="S18" s="532"/>
      <c r="T18" s="532"/>
      <c r="U18" s="532"/>
      <c r="V18" s="533"/>
      <c r="W18" s="425"/>
      <c r="X18" s="426"/>
      <c r="Y18" s="426"/>
      <c r="Z18" s="426"/>
      <c r="AA18" s="426"/>
      <c r="AB18" s="417"/>
      <c r="AC18" s="534">
        <v>66.3</v>
      </c>
      <c r="AD18" s="535"/>
      <c r="AE18" s="535"/>
      <c r="AF18" s="535"/>
      <c r="AG18" s="536"/>
      <c r="AH18" s="534">
        <v>65.2</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73477827</v>
      </c>
      <c r="BO18" s="408"/>
      <c r="BP18" s="408"/>
      <c r="BQ18" s="408"/>
      <c r="BR18" s="408"/>
      <c r="BS18" s="408"/>
      <c r="BT18" s="408"/>
      <c r="BU18" s="409"/>
      <c r="BV18" s="407">
        <v>70557421</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270</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105629155</v>
      </c>
      <c r="BO19" s="408"/>
      <c r="BP19" s="408"/>
      <c r="BQ19" s="408"/>
      <c r="BR19" s="408"/>
      <c r="BS19" s="408"/>
      <c r="BT19" s="408"/>
      <c r="BU19" s="409"/>
      <c r="BV19" s="407">
        <v>112762682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141411</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125852501</v>
      </c>
      <c r="BO22" s="371"/>
      <c r="BP22" s="371"/>
      <c r="BQ22" s="371"/>
      <c r="BR22" s="371"/>
      <c r="BS22" s="371"/>
      <c r="BT22" s="371"/>
      <c r="BU22" s="372"/>
      <c r="BV22" s="370">
        <v>128069418</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93487845</v>
      </c>
      <c r="BO23" s="408"/>
      <c r="BP23" s="408"/>
      <c r="BQ23" s="408"/>
      <c r="BR23" s="408"/>
      <c r="BS23" s="408"/>
      <c r="BT23" s="408"/>
      <c r="BU23" s="409"/>
      <c r="BV23" s="407">
        <v>93446817</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10890</v>
      </c>
      <c r="R24" s="459"/>
      <c r="S24" s="459"/>
      <c r="T24" s="459"/>
      <c r="U24" s="459"/>
      <c r="V24" s="501"/>
      <c r="W24" s="553"/>
      <c r="X24" s="554"/>
      <c r="Y24" s="555"/>
      <c r="Z24" s="457" t="s">
        <v>162</v>
      </c>
      <c r="AA24" s="437"/>
      <c r="AB24" s="437"/>
      <c r="AC24" s="437"/>
      <c r="AD24" s="437"/>
      <c r="AE24" s="437"/>
      <c r="AF24" s="437"/>
      <c r="AG24" s="438"/>
      <c r="AH24" s="458">
        <v>2274</v>
      </c>
      <c r="AI24" s="459"/>
      <c r="AJ24" s="459"/>
      <c r="AK24" s="459"/>
      <c r="AL24" s="501"/>
      <c r="AM24" s="458">
        <v>7315458</v>
      </c>
      <c r="AN24" s="459"/>
      <c r="AO24" s="459"/>
      <c r="AP24" s="459"/>
      <c r="AQ24" s="459"/>
      <c r="AR24" s="501"/>
      <c r="AS24" s="458">
        <v>3217</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80456698</v>
      </c>
      <c r="BO24" s="408"/>
      <c r="BP24" s="408"/>
      <c r="BQ24" s="408"/>
      <c r="BR24" s="408"/>
      <c r="BS24" s="408"/>
      <c r="BT24" s="408"/>
      <c r="BU24" s="409"/>
      <c r="BV24" s="407">
        <v>78302447</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2</v>
      </c>
      <c r="M25" s="459"/>
      <c r="N25" s="459"/>
      <c r="O25" s="459"/>
      <c r="P25" s="501"/>
      <c r="Q25" s="458">
        <v>8910</v>
      </c>
      <c r="R25" s="459"/>
      <c r="S25" s="459"/>
      <c r="T25" s="459"/>
      <c r="U25" s="459"/>
      <c r="V25" s="501"/>
      <c r="W25" s="553"/>
      <c r="X25" s="554"/>
      <c r="Y25" s="555"/>
      <c r="Z25" s="457" t="s">
        <v>165</v>
      </c>
      <c r="AA25" s="437"/>
      <c r="AB25" s="437"/>
      <c r="AC25" s="437"/>
      <c r="AD25" s="437"/>
      <c r="AE25" s="437"/>
      <c r="AF25" s="437"/>
      <c r="AG25" s="438"/>
      <c r="AH25" s="458">
        <v>372</v>
      </c>
      <c r="AI25" s="459"/>
      <c r="AJ25" s="459"/>
      <c r="AK25" s="459"/>
      <c r="AL25" s="501"/>
      <c r="AM25" s="458">
        <v>1150968</v>
      </c>
      <c r="AN25" s="459"/>
      <c r="AO25" s="459"/>
      <c r="AP25" s="459"/>
      <c r="AQ25" s="459"/>
      <c r="AR25" s="501"/>
      <c r="AS25" s="458">
        <v>3094</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12157892</v>
      </c>
      <c r="BO25" s="371"/>
      <c r="BP25" s="371"/>
      <c r="BQ25" s="371"/>
      <c r="BR25" s="371"/>
      <c r="BS25" s="371"/>
      <c r="BT25" s="371"/>
      <c r="BU25" s="372"/>
      <c r="BV25" s="370">
        <v>9900347</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7740</v>
      </c>
      <c r="R26" s="459"/>
      <c r="S26" s="459"/>
      <c r="T26" s="459"/>
      <c r="U26" s="459"/>
      <c r="V26" s="501"/>
      <c r="W26" s="553"/>
      <c r="X26" s="554"/>
      <c r="Y26" s="555"/>
      <c r="Z26" s="457" t="s">
        <v>168</v>
      </c>
      <c r="AA26" s="559"/>
      <c r="AB26" s="559"/>
      <c r="AC26" s="559"/>
      <c r="AD26" s="559"/>
      <c r="AE26" s="559"/>
      <c r="AF26" s="559"/>
      <c r="AG26" s="560"/>
      <c r="AH26" s="458">
        <v>82</v>
      </c>
      <c r="AI26" s="459"/>
      <c r="AJ26" s="459"/>
      <c r="AK26" s="459"/>
      <c r="AL26" s="501"/>
      <c r="AM26" s="458">
        <v>219760</v>
      </c>
      <c r="AN26" s="459"/>
      <c r="AO26" s="459"/>
      <c r="AP26" s="459"/>
      <c r="AQ26" s="459"/>
      <c r="AR26" s="501"/>
      <c r="AS26" s="458">
        <v>2680</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v>500000</v>
      </c>
      <c r="BO26" s="408"/>
      <c r="BP26" s="408"/>
      <c r="BQ26" s="408"/>
      <c r="BR26" s="408"/>
      <c r="BS26" s="408"/>
      <c r="BT26" s="408"/>
      <c r="BU26" s="409"/>
      <c r="BV26" s="407">
        <v>390000</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7000</v>
      </c>
      <c r="R27" s="459"/>
      <c r="S27" s="459"/>
      <c r="T27" s="459"/>
      <c r="U27" s="459"/>
      <c r="V27" s="501"/>
      <c r="W27" s="553"/>
      <c r="X27" s="554"/>
      <c r="Y27" s="555"/>
      <c r="Z27" s="457" t="s">
        <v>171</v>
      </c>
      <c r="AA27" s="437"/>
      <c r="AB27" s="437"/>
      <c r="AC27" s="437"/>
      <c r="AD27" s="437"/>
      <c r="AE27" s="437"/>
      <c r="AF27" s="437"/>
      <c r="AG27" s="438"/>
      <c r="AH27" s="458">
        <v>64</v>
      </c>
      <c r="AI27" s="459"/>
      <c r="AJ27" s="459"/>
      <c r="AK27" s="459"/>
      <c r="AL27" s="501"/>
      <c r="AM27" s="458">
        <v>224246</v>
      </c>
      <c r="AN27" s="459"/>
      <c r="AO27" s="459"/>
      <c r="AP27" s="459"/>
      <c r="AQ27" s="459"/>
      <c r="AR27" s="501"/>
      <c r="AS27" s="458">
        <v>3504</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3990343</v>
      </c>
      <c r="BO27" s="527"/>
      <c r="BP27" s="527"/>
      <c r="BQ27" s="527"/>
      <c r="BR27" s="527"/>
      <c r="BS27" s="527"/>
      <c r="BT27" s="527"/>
      <c r="BU27" s="528"/>
      <c r="BV27" s="526">
        <v>3990343</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6600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12547677</v>
      </c>
      <c r="BO28" s="371"/>
      <c r="BP28" s="371"/>
      <c r="BQ28" s="371"/>
      <c r="BR28" s="371"/>
      <c r="BS28" s="371"/>
      <c r="BT28" s="371"/>
      <c r="BU28" s="372"/>
      <c r="BV28" s="370">
        <v>12285858</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35</v>
      </c>
      <c r="M29" s="459"/>
      <c r="N29" s="459"/>
      <c r="O29" s="459"/>
      <c r="P29" s="501"/>
      <c r="Q29" s="458">
        <v>6300</v>
      </c>
      <c r="R29" s="459"/>
      <c r="S29" s="459"/>
      <c r="T29" s="459"/>
      <c r="U29" s="459"/>
      <c r="V29" s="501"/>
      <c r="W29" s="556"/>
      <c r="X29" s="557"/>
      <c r="Y29" s="558"/>
      <c r="Z29" s="457" t="s">
        <v>177</v>
      </c>
      <c r="AA29" s="437"/>
      <c r="AB29" s="437"/>
      <c r="AC29" s="437"/>
      <c r="AD29" s="437"/>
      <c r="AE29" s="437"/>
      <c r="AF29" s="437"/>
      <c r="AG29" s="438"/>
      <c r="AH29" s="458">
        <v>2338</v>
      </c>
      <c r="AI29" s="459"/>
      <c r="AJ29" s="459"/>
      <c r="AK29" s="459"/>
      <c r="AL29" s="501"/>
      <c r="AM29" s="458">
        <v>7539704</v>
      </c>
      <c r="AN29" s="459"/>
      <c r="AO29" s="459"/>
      <c r="AP29" s="459"/>
      <c r="AQ29" s="459"/>
      <c r="AR29" s="501"/>
      <c r="AS29" s="458">
        <v>3225</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4669784</v>
      </c>
      <c r="BO29" s="408"/>
      <c r="BP29" s="408"/>
      <c r="BQ29" s="408"/>
      <c r="BR29" s="408"/>
      <c r="BS29" s="408"/>
      <c r="BT29" s="408"/>
      <c r="BU29" s="409"/>
      <c r="BV29" s="407">
        <v>5576053</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100.2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28872710</v>
      </c>
      <c r="BO30" s="527"/>
      <c r="BP30" s="527"/>
      <c r="BQ30" s="527"/>
      <c r="BR30" s="527"/>
      <c r="BS30" s="527"/>
      <c r="BT30" s="527"/>
      <c r="BU30" s="528"/>
      <c r="BV30" s="526">
        <v>28833082</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国民健康保険事業（事業勘定）特別会計</v>
      </c>
      <c r="X34" s="598"/>
      <c r="Y34" s="598"/>
      <c r="Z34" s="598"/>
      <c r="AA34" s="598"/>
      <c r="AB34" s="598"/>
      <c r="AC34" s="598"/>
      <c r="AD34" s="598"/>
      <c r="AE34" s="598"/>
      <c r="AF34" s="598"/>
      <c r="AG34" s="598"/>
      <c r="AH34" s="598"/>
      <c r="AI34" s="598"/>
      <c r="AJ34" s="598"/>
      <c r="AK34" s="598"/>
      <c r="AL34" s="169"/>
      <c r="AM34" s="597">
        <f>IF(AO34="","",MAX(C34:D43,U34:V43)+1)</f>
        <v>9</v>
      </c>
      <c r="AN34" s="597"/>
      <c r="AO34" s="598" t="str">
        <f>IF('各会計、関係団体の財政状況及び健全化判断比率'!B33="","",'各会計、関係団体の財政状況及び健全化判断比率'!B33)</f>
        <v>水道事業会計</v>
      </c>
      <c r="AP34" s="598"/>
      <c r="AQ34" s="598"/>
      <c r="AR34" s="598"/>
      <c r="AS34" s="598"/>
      <c r="AT34" s="598"/>
      <c r="AU34" s="598"/>
      <c r="AV34" s="598"/>
      <c r="AW34" s="598"/>
      <c r="AX34" s="598"/>
      <c r="AY34" s="598"/>
      <c r="AZ34" s="598"/>
      <c r="BA34" s="598"/>
      <c r="BB34" s="598"/>
      <c r="BC34" s="598"/>
      <c r="BD34" s="169"/>
      <c r="BE34" s="597">
        <f>IF(BG34="","",MAX(C34:D43,U34:V43,AM34:AN43)+1)</f>
        <v>15</v>
      </c>
      <c r="BF34" s="597"/>
      <c r="BG34" s="598" t="str">
        <f>IF('各会計、関係団体の財政状況及び健全化判断比率'!B39="","",'各会計、関係団体の財政状況及び健全化判断比率'!B39)</f>
        <v>卸売市場事業特別会計</v>
      </c>
      <c r="BH34" s="598"/>
      <c r="BI34" s="598"/>
      <c r="BJ34" s="598"/>
      <c r="BK34" s="598"/>
      <c r="BL34" s="598"/>
      <c r="BM34" s="598"/>
      <c r="BN34" s="598"/>
      <c r="BO34" s="598"/>
      <c r="BP34" s="598"/>
      <c r="BQ34" s="598"/>
      <c r="BR34" s="598"/>
      <c r="BS34" s="598"/>
      <c r="BT34" s="598"/>
      <c r="BU34" s="598"/>
      <c r="BV34" s="169"/>
      <c r="BW34" s="597">
        <f>IF(BY34="","",MAX(C34:D43,U34:V43,AM34:AN43,BE34:BF43)+1)</f>
        <v>17</v>
      </c>
      <c r="BX34" s="597"/>
      <c r="BY34" s="598" t="str">
        <f>IF('各会計、関係団体の財政状況及び健全化判断比率'!B68="","",'各会計、関係団体の財政状況及び健全化判断比率'!B68)</f>
        <v>公立小野町地方綜合病院企業団</v>
      </c>
      <c r="BZ34" s="598"/>
      <c r="CA34" s="598"/>
      <c r="CB34" s="598"/>
      <c r="CC34" s="598"/>
      <c r="CD34" s="598"/>
      <c r="CE34" s="598"/>
      <c r="CF34" s="598"/>
      <c r="CG34" s="598"/>
      <c r="CH34" s="598"/>
      <c r="CI34" s="598"/>
      <c r="CJ34" s="598"/>
      <c r="CK34" s="598"/>
      <c r="CL34" s="598"/>
      <c r="CM34" s="598"/>
      <c r="CN34" s="169"/>
      <c r="CO34" s="597">
        <f>IF(CQ34="","",MAX(C34:D43,U34:V43,AM34:AN43,BE34:BF43,BW34:BX43)+1)</f>
        <v>26</v>
      </c>
      <c r="CP34" s="597"/>
      <c r="CQ34" s="598" t="str">
        <f>IF('各会計、関係団体の財政状況及び健全化判断比率'!BS7="","",'各会計、関係団体の財政状況及び健全化判断比率'!BS7)</f>
        <v>いわき市国際交流協会</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母子父子寡婦福祉資金貸付金特別会計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国民健康保険事業（直診勘定）特別会計</v>
      </c>
      <c r="X35" s="598"/>
      <c r="Y35" s="598"/>
      <c r="Z35" s="598"/>
      <c r="AA35" s="598"/>
      <c r="AB35" s="598"/>
      <c r="AC35" s="598"/>
      <c r="AD35" s="598"/>
      <c r="AE35" s="598"/>
      <c r="AF35" s="598"/>
      <c r="AG35" s="598"/>
      <c r="AH35" s="598"/>
      <c r="AI35" s="598"/>
      <c r="AJ35" s="598"/>
      <c r="AK35" s="598"/>
      <c r="AL35" s="169"/>
      <c r="AM35" s="597">
        <f t="shared" ref="AM35:AM43" si="0">IF(AO35="","",AM34+1)</f>
        <v>10</v>
      </c>
      <c r="AN35" s="597"/>
      <c r="AO35" s="598" t="str">
        <f>IF('各会計、関係団体の財政状況及び健全化判断比率'!B34="","",'各会計、関係団体の財政状況及び健全化判断比率'!B34)</f>
        <v>工業用水道事業会計</v>
      </c>
      <c r="AP35" s="598"/>
      <c r="AQ35" s="598"/>
      <c r="AR35" s="598"/>
      <c r="AS35" s="598"/>
      <c r="AT35" s="598"/>
      <c r="AU35" s="598"/>
      <c r="AV35" s="598"/>
      <c r="AW35" s="598"/>
      <c r="AX35" s="598"/>
      <c r="AY35" s="598"/>
      <c r="AZ35" s="598"/>
      <c r="BA35" s="598"/>
      <c r="BB35" s="598"/>
      <c r="BC35" s="598"/>
      <c r="BD35" s="169"/>
      <c r="BE35" s="597">
        <f t="shared" ref="BE35:BE43" si="1">IF(BG35="","",BE34+1)</f>
        <v>16</v>
      </c>
      <c r="BF35" s="597"/>
      <c r="BG35" s="598" t="str">
        <f>IF('各会計、関係団体の財政状況及び健全化判断比率'!B40="","",'各会計、関係団体の財政状況及び健全化判断比率'!B40)</f>
        <v>温泉給湯事業特別会計</v>
      </c>
      <c r="BH35" s="598"/>
      <c r="BI35" s="598"/>
      <c r="BJ35" s="598"/>
      <c r="BK35" s="598"/>
      <c r="BL35" s="598"/>
      <c r="BM35" s="598"/>
      <c r="BN35" s="598"/>
      <c r="BO35" s="598"/>
      <c r="BP35" s="598"/>
      <c r="BQ35" s="598"/>
      <c r="BR35" s="598"/>
      <c r="BS35" s="598"/>
      <c r="BT35" s="598"/>
      <c r="BU35" s="598"/>
      <c r="BV35" s="169"/>
      <c r="BW35" s="597">
        <f t="shared" ref="BW35:BW43" si="2">IF(BY35="","",BW34+1)</f>
        <v>18</v>
      </c>
      <c r="BX35" s="597"/>
      <c r="BY35" s="598" t="str">
        <f>IF('各会計、関係団体の財政状況及び健全化判断比率'!B69="","",'各会計、関係団体の財政状況及び健全化判断比率'!B69)</f>
        <v>福島県市町村総合事務組合（一般会計）</v>
      </c>
      <c r="BZ35" s="598"/>
      <c r="CA35" s="598"/>
      <c r="CB35" s="598"/>
      <c r="CC35" s="598"/>
      <c r="CD35" s="598"/>
      <c r="CE35" s="598"/>
      <c r="CF35" s="598"/>
      <c r="CG35" s="598"/>
      <c r="CH35" s="598"/>
      <c r="CI35" s="598"/>
      <c r="CJ35" s="598"/>
      <c r="CK35" s="598"/>
      <c r="CL35" s="598"/>
      <c r="CM35" s="598"/>
      <c r="CN35" s="169"/>
      <c r="CO35" s="597">
        <f t="shared" ref="CO35:CO43" si="3">IF(CQ35="","",CO34+1)</f>
        <v>27</v>
      </c>
      <c r="CP35" s="597"/>
      <c r="CQ35" s="598" t="str">
        <f>IF('各会計、関係団体の財政状況及び健全化判断比率'!BS8="","",'各会計、関係団体の財政状況及び健全化判断比率'!BS8)</f>
        <v>いわき市社会福祉施設事業団</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f>IF(E36="","",C35+1)</f>
        <v>3</v>
      </c>
      <c r="D36" s="597"/>
      <c r="E36" s="598" t="str">
        <f>IF('各会計、関係団体の財政状況及び健全化判断比率'!B9="","",'各会計、関係団体の財政状況及び健全化判断比率'!B9)</f>
        <v>土地区画整理事業特別会計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f t="shared" si="0"/>
        <v>11</v>
      </c>
      <c r="AN36" s="597"/>
      <c r="AO36" s="598" t="str">
        <f>IF('各会計、関係団体の財政状況及び健全化判断比率'!B35="","",'各会計、関係団体の財政状況及び健全化判断比率'!B35)</f>
        <v>病院事業会計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19</v>
      </c>
      <c r="BX36" s="597"/>
      <c r="BY36" s="598" t="str">
        <f>IF('各会計、関係団体の財政状況及び健全化判断比率'!B70="","",'各会計、関係団体の財政状況及び健全化判断比率'!B70)</f>
        <v>福島県市町村総合事務組合（消防補償等特別会計）</v>
      </c>
      <c r="BZ36" s="598"/>
      <c r="CA36" s="598"/>
      <c r="CB36" s="598"/>
      <c r="CC36" s="598"/>
      <c r="CD36" s="598"/>
      <c r="CE36" s="598"/>
      <c r="CF36" s="598"/>
      <c r="CG36" s="598"/>
      <c r="CH36" s="598"/>
      <c r="CI36" s="598"/>
      <c r="CJ36" s="598"/>
      <c r="CK36" s="598"/>
      <c r="CL36" s="598"/>
      <c r="CM36" s="598"/>
      <c r="CN36" s="169"/>
      <c r="CO36" s="597">
        <f t="shared" si="3"/>
        <v>28</v>
      </c>
      <c r="CP36" s="597"/>
      <c r="CQ36" s="598" t="str">
        <f>IF('各会計、関係団体の財政状況及び健全化判断比率'!BS9="","",'各会計、関係団体の財政状況及び健全化判断比率'!BS9)</f>
        <v>いわきの里鬼ヶ城</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7</v>
      </c>
      <c r="V37" s="597"/>
      <c r="W37" s="598" t="str">
        <f>IF('各会計、関係団体の財政状況及び健全化判断比率'!B31="","",'各会計、関係団体の財政状況及び健全化判断比率'!B31)</f>
        <v>介護保険特別会計</v>
      </c>
      <c r="X37" s="598"/>
      <c r="Y37" s="598"/>
      <c r="Z37" s="598"/>
      <c r="AA37" s="598"/>
      <c r="AB37" s="598"/>
      <c r="AC37" s="598"/>
      <c r="AD37" s="598"/>
      <c r="AE37" s="598"/>
      <c r="AF37" s="598"/>
      <c r="AG37" s="598"/>
      <c r="AH37" s="598"/>
      <c r="AI37" s="598"/>
      <c r="AJ37" s="598"/>
      <c r="AK37" s="598"/>
      <c r="AL37" s="169"/>
      <c r="AM37" s="597">
        <f t="shared" si="0"/>
        <v>12</v>
      </c>
      <c r="AN37" s="597"/>
      <c r="AO37" s="598" t="str">
        <f>IF('各会計、関係団体の財政状況及び健全化判断比率'!B36="","",'各会計、関係団体の財政状況及び健全化判断比率'!B36)</f>
        <v>下水道事業会計</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20</v>
      </c>
      <c r="BX37" s="597"/>
      <c r="BY37" s="598" t="str">
        <f>IF('各会計、関係団体の財政状況及び健全化判断比率'!B71="","",'各会計、関係団体の財政状況及び健全化判断比率'!B71)</f>
        <v>福島県市町村総合事務組合（消防賞じゅつ金特別会計）</v>
      </c>
      <c r="BZ37" s="598"/>
      <c r="CA37" s="598"/>
      <c r="CB37" s="598"/>
      <c r="CC37" s="598"/>
      <c r="CD37" s="598"/>
      <c r="CE37" s="598"/>
      <c r="CF37" s="598"/>
      <c r="CG37" s="598"/>
      <c r="CH37" s="598"/>
      <c r="CI37" s="598"/>
      <c r="CJ37" s="598"/>
      <c r="CK37" s="598"/>
      <c r="CL37" s="598"/>
      <c r="CM37" s="598"/>
      <c r="CN37" s="169"/>
      <c r="CO37" s="597">
        <f t="shared" si="3"/>
        <v>29</v>
      </c>
      <c r="CP37" s="597"/>
      <c r="CQ37" s="598" t="str">
        <f>IF('各会計、関係団体の財政状況及び健全化判断比率'!BS10="","",'各会計、関係団体の財政状況及び健全化判断比率'!BS10)</f>
        <v>いわき市勤労者福祉サービスセンター</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8</v>
      </c>
      <c r="V38" s="597"/>
      <c r="W38" s="598" t="str">
        <f>IF('各会計、関係団体の財政状況及び健全化判断比率'!B32="","",'各会計、関係団体の財政状況及び健全化判断比率'!B32)</f>
        <v>競輪事業特別会計</v>
      </c>
      <c r="X38" s="598"/>
      <c r="Y38" s="598"/>
      <c r="Z38" s="598"/>
      <c r="AA38" s="598"/>
      <c r="AB38" s="598"/>
      <c r="AC38" s="598"/>
      <c r="AD38" s="598"/>
      <c r="AE38" s="598"/>
      <c r="AF38" s="598"/>
      <c r="AG38" s="598"/>
      <c r="AH38" s="598"/>
      <c r="AI38" s="598"/>
      <c r="AJ38" s="598"/>
      <c r="AK38" s="598"/>
      <c r="AL38" s="169"/>
      <c r="AM38" s="597">
        <f t="shared" si="0"/>
        <v>13</v>
      </c>
      <c r="AN38" s="597"/>
      <c r="AO38" s="598" t="str">
        <f>IF('各会計、関係団体の財政状況及び健全化判断比率'!B37="","",'各会計、関係団体の財政状況及び健全化判断比率'!B37)</f>
        <v>地域汚水処理事業会計</v>
      </c>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21</v>
      </c>
      <c r="BX38" s="597"/>
      <c r="BY38" s="598" t="str">
        <f>IF('各会計、関係団体の財政状況及び健全化判断比率'!B72="","",'各会計、関係団体の財政状況及び健全化判断比率'!B72)</f>
        <v>福島県市町村総合事務組合（非常勤職員公務災害補償特別会計）</v>
      </c>
      <c r="BZ38" s="598"/>
      <c r="CA38" s="598"/>
      <c r="CB38" s="598"/>
      <c r="CC38" s="598"/>
      <c r="CD38" s="598"/>
      <c r="CE38" s="598"/>
      <c r="CF38" s="598"/>
      <c r="CG38" s="598"/>
      <c r="CH38" s="598"/>
      <c r="CI38" s="598"/>
      <c r="CJ38" s="598"/>
      <c r="CK38" s="598"/>
      <c r="CL38" s="598"/>
      <c r="CM38" s="598"/>
      <c r="CN38" s="169"/>
      <c r="CO38" s="597">
        <f t="shared" si="3"/>
        <v>30</v>
      </c>
      <c r="CP38" s="597"/>
      <c r="CQ38" s="598" t="str">
        <f>IF('各会計、関係団体の財政状況及び健全化判断比率'!BS11="","",'各会計、関係団体の財政状況及び健全化判断比率'!BS11)</f>
        <v>いわき市教育文化事業団</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f t="shared" si="0"/>
        <v>14</v>
      </c>
      <c r="AN39" s="597"/>
      <c r="AO39" s="598" t="str">
        <f>IF('各会計、関係団体の財政状況及び健全化判断比率'!B38="","",'各会計、関係団体の財政状況及び健全化判断比率'!B38)</f>
        <v>農業集落排水事業会計</v>
      </c>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22</v>
      </c>
      <c r="BX39" s="597"/>
      <c r="BY39" s="598" t="str">
        <f>IF('各会計、関係団体の財政状況及び健全化判断比率'!B73="","",'各会計、関係団体の財政状況及び健全化判断比率'!B73)</f>
        <v>福島県市町村総合事務組合（自治会館管理特別会計）</v>
      </c>
      <c r="BZ39" s="598"/>
      <c r="CA39" s="598"/>
      <c r="CB39" s="598"/>
      <c r="CC39" s="598"/>
      <c r="CD39" s="598"/>
      <c r="CE39" s="598"/>
      <c r="CF39" s="598"/>
      <c r="CG39" s="598"/>
      <c r="CH39" s="598"/>
      <c r="CI39" s="598"/>
      <c r="CJ39" s="598"/>
      <c r="CK39" s="598"/>
      <c r="CL39" s="598"/>
      <c r="CM39" s="598"/>
      <c r="CN39" s="169"/>
      <c r="CO39" s="597">
        <f t="shared" si="3"/>
        <v>31</v>
      </c>
      <c r="CP39" s="597"/>
      <c r="CQ39" s="598" t="str">
        <f>IF('各会計、関係団体の財政状況及び健全化判断比率'!BS12="","",'各会計、関係団体の財政状況及び健全化判断比率'!BS12)</f>
        <v>常磐湯本温泉</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23</v>
      </c>
      <c r="BX40" s="597"/>
      <c r="BY40" s="598" t="str">
        <f>IF('各会計、関係団体の財政状況及び健全化判断比率'!B74="","",'各会計、関係団体の財政状況及び健全化判断比率'!B74)</f>
        <v>福島県市民交通災害共済組合</v>
      </c>
      <c r="BZ40" s="598"/>
      <c r="CA40" s="598"/>
      <c r="CB40" s="598"/>
      <c r="CC40" s="598"/>
      <c r="CD40" s="598"/>
      <c r="CE40" s="598"/>
      <c r="CF40" s="598"/>
      <c r="CG40" s="598"/>
      <c r="CH40" s="598"/>
      <c r="CI40" s="598"/>
      <c r="CJ40" s="598"/>
      <c r="CK40" s="598"/>
      <c r="CL40" s="598"/>
      <c r="CM40" s="598"/>
      <c r="CN40" s="169"/>
      <c r="CO40" s="597">
        <f t="shared" si="3"/>
        <v>32</v>
      </c>
      <c r="CP40" s="597"/>
      <c r="CQ40" s="598" t="str">
        <f>IF('各会計、関係団体の財政状況及び健全化判断比率'!BS13="","",'各会計、関係団体の財政状況及び健全化判断比率'!BS13)</f>
        <v>いわき市観光物産センター</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24</v>
      </c>
      <c r="BX41" s="597"/>
      <c r="BY41" s="598" t="str">
        <f>IF('各会計、関係団体の財政状況及び健全化判断比率'!B75="","",'各会計、関係団体の財政状況及び健全化判断比率'!B75)</f>
        <v>福島県後期高齢者医療広域連合（一般会計）</v>
      </c>
      <c r="BZ41" s="598"/>
      <c r="CA41" s="598"/>
      <c r="CB41" s="598"/>
      <c r="CC41" s="598"/>
      <c r="CD41" s="598"/>
      <c r="CE41" s="598"/>
      <c r="CF41" s="598"/>
      <c r="CG41" s="598"/>
      <c r="CH41" s="598"/>
      <c r="CI41" s="598"/>
      <c r="CJ41" s="598"/>
      <c r="CK41" s="598"/>
      <c r="CL41" s="598"/>
      <c r="CM41" s="598"/>
      <c r="CN41" s="169"/>
      <c r="CO41" s="597">
        <f t="shared" si="3"/>
        <v>33</v>
      </c>
      <c r="CP41" s="597"/>
      <c r="CQ41" s="598" t="str">
        <f>IF('各会計、関係団体の財政状況及び健全化判断比率'!BS14="","",'各会計、関係団体の財政状況及び健全化判断比率'!BS14)</f>
        <v>いわき市土地開発公社</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25</v>
      </c>
      <c r="BX42" s="597"/>
      <c r="BY42" s="598" t="str">
        <f>IF('各会計、関係団体の財政状況及び健全化判断比率'!B76="","",'各会計、関係団体の財政状況及び健全化判断比率'!B76)</f>
        <v>福島県後期高齢者医療広域連合（後期高齢者医療特別会計）</v>
      </c>
      <c r="BZ42" s="598"/>
      <c r="CA42" s="598"/>
      <c r="CB42" s="598"/>
      <c r="CC42" s="598"/>
      <c r="CD42" s="598"/>
      <c r="CE42" s="598"/>
      <c r="CF42" s="598"/>
      <c r="CG42" s="598"/>
      <c r="CH42" s="598"/>
      <c r="CI42" s="598"/>
      <c r="CJ42" s="598"/>
      <c r="CK42" s="598"/>
      <c r="CL42" s="598"/>
      <c r="CM42" s="598"/>
      <c r="CN42" s="169"/>
      <c r="CO42" s="597">
        <f t="shared" si="3"/>
        <v>34</v>
      </c>
      <c r="CP42" s="597"/>
      <c r="CQ42" s="598" t="str">
        <f>IF('各会計、関係団体の財政状況及び健全化判断比率'!BS15="","",'各会計、関係団体の財政状況及び健全化判断比率'!BS15)</f>
        <v>いわきニュータウンセンター</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f t="shared" si="3"/>
        <v>35</v>
      </c>
      <c r="CP43" s="597"/>
      <c r="CQ43" s="598" t="str">
        <f>IF('各会計、関係団体の財政状況及び健全化判断比率'!BS16="","",'各会計、関係団体の財政状況及び健全化判断比率'!BS16)</f>
        <v>いわき市公園緑地観光公社</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vN2zBsWNmAQhCZq3LLE/t7YybAhtKroofdww0xsGxkAynN5yCJWa4AMEC3NkoNnLuB8anZAzjkZiGioqtq9Nw==" saltValue="tnFr/h+JRkzG0wnm41FBr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51150501</v>
      </c>
      <c r="S5" s="613"/>
      <c r="T5" s="613"/>
      <c r="U5" s="613"/>
      <c r="V5" s="613"/>
      <c r="W5" s="613"/>
      <c r="X5" s="613"/>
      <c r="Y5" s="614"/>
      <c r="Z5" s="615">
        <v>31.4</v>
      </c>
      <c r="AA5" s="615"/>
      <c r="AB5" s="615"/>
      <c r="AC5" s="615"/>
      <c r="AD5" s="616">
        <v>47666881</v>
      </c>
      <c r="AE5" s="616"/>
      <c r="AF5" s="616"/>
      <c r="AG5" s="616"/>
      <c r="AH5" s="616"/>
      <c r="AI5" s="616"/>
      <c r="AJ5" s="616"/>
      <c r="AK5" s="616"/>
      <c r="AL5" s="617">
        <v>61.8</v>
      </c>
      <c r="AM5" s="618"/>
      <c r="AN5" s="618"/>
      <c r="AO5" s="619"/>
      <c r="AP5" s="609" t="s">
        <v>216</v>
      </c>
      <c r="AQ5" s="610"/>
      <c r="AR5" s="610"/>
      <c r="AS5" s="610"/>
      <c r="AT5" s="610"/>
      <c r="AU5" s="610"/>
      <c r="AV5" s="610"/>
      <c r="AW5" s="610"/>
      <c r="AX5" s="610"/>
      <c r="AY5" s="610"/>
      <c r="AZ5" s="610"/>
      <c r="BA5" s="610"/>
      <c r="BB5" s="610"/>
      <c r="BC5" s="610"/>
      <c r="BD5" s="610"/>
      <c r="BE5" s="610"/>
      <c r="BF5" s="611"/>
      <c r="BG5" s="623">
        <v>45117356</v>
      </c>
      <c r="BH5" s="624"/>
      <c r="BI5" s="624"/>
      <c r="BJ5" s="624"/>
      <c r="BK5" s="624"/>
      <c r="BL5" s="624"/>
      <c r="BM5" s="624"/>
      <c r="BN5" s="625"/>
      <c r="BO5" s="626">
        <v>88.2</v>
      </c>
      <c r="BP5" s="626"/>
      <c r="BQ5" s="626"/>
      <c r="BR5" s="626"/>
      <c r="BS5" s="627">
        <v>598410</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1441703</v>
      </c>
      <c r="S6" s="624"/>
      <c r="T6" s="624"/>
      <c r="U6" s="624"/>
      <c r="V6" s="624"/>
      <c r="W6" s="624"/>
      <c r="X6" s="624"/>
      <c r="Y6" s="625"/>
      <c r="Z6" s="626">
        <v>0.9</v>
      </c>
      <c r="AA6" s="626"/>
      <c r="AB6" s="626"/>
      <c r="AC6" s="626"/>
      <c r="AD6" s="627">
        <v>1441703</v>
      </c>
      <c r="AE6" s="627"/>
      <c r="AF6" s="627"/>
      <c r="AG6" s="627"/>
      <c r="AH6" s="627"/>
      <c r="AI6" s="627"/>
      <c r="AJ6" s="627"/>
      <c r="AK6" s="627"/>
      <c r="AL6" s="628">
        <v>1.9</v>
      </c>
      <c r="AM6" s="629"/>
      <c r="AN6" s="629"/>
      <c r="AO6" s="630"/>
      <c r="AP6" s="620" t="s">
        <v>221</v>
      </c>
      <c r="AQ6" s="621"/>
      <c r="AR6" s="621"/>
      <c r="AS6" s="621"/>
      <c r="AT6" s="621"/>
      <c r="AU6" s="621"/>
      <c r="AV6" s="621"/>
      <c r="AW6" s="621"/>
      <c r="AX6" s="621"/>
      <c r="AY6" s="621"/>
      <c r="AZ6" s="621"/>
      <c r="BA6" s="621"/>
      <c r="BB6" s="621"/>
      <c r="BC6" s="621"/>
      <c r="BD6" s="621"/>
      <c r="BE6" s="621"/>
      <c r="BF6" s="622"/>
      <c r="BG6" s="623">
        <v>45117356</v>
      </c>
      <c r="BH6" s="624"/>
      <c r="BI6" s="624"/>
      <c r="BJ6" s="624"/>
      <c r="BK6" s="624"/>
      <c r="BL6" s="624"/>
      <c r="BM6" s="624"/>
      <c r="BN6" s="625"/>
      <c r="BO6" s="626">
        <v>88.2</v>
      </c>
      <c r="BP6" s="626"/>
      <c r="BQ6" s="626"/>
      <c r="BR6" s="626"/>
      <c r="BS6" s="627">
        <v>598410</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651243</v>
      </c>
      <c r="CS6" s="624"/>
      <c r="CT6" s="624"/>
      <c r="CU6" s="624"/>
      <c r="CV6" s="624"/>
      <c r="CW6" s="624"/>
      <c r="CX6" s="624"/>
      <c r="CY6" s="625"/>
      <c r="CZ6" s="617">
        <v>0.4</v>
      </c>
      <c r="DA6" s="618"/>
      <c r="DB6" s="618"/>
      <c r="DC6" s="634"/>
      <c r="DD6" s="632" t="s">
        <v>122</v>
      </c>
      <c r="DE6" s="624"/>
      <c r="DF6" s="624"/>
      <c r="DG6" s="624"/>
      <c r="DH6" s="624"/>
      <c r="DI6" s="624"/>
      <c r="DJ6" s="624"/>
      <c r="DK6" s="624"/>
      <c r="DL6" s="624"/>
      <c r="DM6" s="624"/>
      <c r="DN6" s="624"/>
      <c r="DO6" s="624"/>
      <c r="DP6" s="625"/>
      <c r="DQ6" s="632">
        <v>651053</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16674</v>
      </c>
      <c r="S7" s="624"/>
      <c r="T7" s="624"/>
      <c r="U7" s="624"/>
      <c r="V7" s="624"/>
      <c r="W7" s="624"/>
      <c r="X7" s="624"/>
      <c r="Y7" s="625"/>
      <c r="Z7" s="626">
        <v>0</v>
      </c>
      <c r="AA7" s="626"/>
      <c r="AB7" s="626"/>
      <c r="AC7" s="626"/>
      <c r="AD7" s="627">
        <v>16674</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18849151</v>
      </c>
      <c r="BH7" s="624"/>
      <c r="BI7" s="624"/>
      <c r="BJ7" s="624"/>
      <c r="BK7" s="624"/>
      <c r="BL7" s="624"/>
      <c r="BM7" s="624"/>
      <c r="BN7" s="625"/>
      <c r="BO7" s="626">
        <v>36.9</v>
      </c>
      <c r="BP7" s="626"/>
      <c r="BQ7" s="626"/>
      <c r="BR7" s="626"/>
      <c r="BS7" s="627">
        <v>598410</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16882750</v>
      </c>
      <c r="CS7" s="624"/>
      <c r="CT7" s="624"/>
      <c r="CU7" s="624"/>
      <c r="CV7" s="624"/>
      <c r="CW7" s="624"/>
      <c r="CX7" s="624"/>
      <c r="CY7" s="625"/>
      <c r="CZ7" s="626">
        <v>10.9</v>
      </c>
      <c r="DA7" s="626"/>
      <c r="DB7" s="626"/>
      <c r="DC7" s="626"/>
      <c r="DD7" s="632">
        <v>569883</v>
      </c>
      <c r="DE7" s="624"/>
      <c r="DF7" s="624"/>
      <c r="DG7" s="624"/>
      <c r="DH7" s="624"/>
      <c r="DI7" s="624"/>
      <c r="DJ7" s="624"/>
      <c r="DK7" s="624"/>
      <c r="DL7" s="624"/>
      <c r="DM7" s="624"/>
      <c r="DN7" s="624"/>
      <c r="DO7" s="624"/>
      <c r="DP7" s="625"/>
      <c r="DQ7" s="632">
        <v>13591184</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264220</v>
      </c>
      <c r="S8" s="624"/>
      <c r="T8" s="624"/>
      <c r="U8" s="624"/>
      <c r="V8" s="624"/>
      <c r="W8" s="624"/>
      <c r="X8" s="624"/>
      <c r="Y8" s="625"/>
      <c r="Z8" s="626">
        <v>0.2</v>
      </c>
      <c r="AA8" s="626"/>
      <c r="AB8" s="626"/>
      <c r="AC8" s="626"/>
      <c r="AD8" s="627">
        <v>264220</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480482</v>
      </c>
      <c r="BH8" s="624"/>
      <c r="BI8" s="624"/>
      <c r="BJ8" s="624"/>
      <c r="BK8" s="624"/>
      <c r="BL8" s="624"/>
      <c r="BM8" s="624"/>
      <c r="BN8" s="625"/>
      <c r="BO8" s="626">
        <v>0.9</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59399481</v>
      </c>
      <c r="CS8" s="624"/>
      <c r="CT8" s="624"/>
      <c r="CU8" s="624"/>
      <c r="CV8" s="624"/>
      <c r="CW8" s="624"/>
      <c r="CX8" s="624"/>
      <c r="CY8" s="625"/>
      <c r="CZ8" s="626">
        <v>38.200000000000003</v>
      </c>
      <c r="DA8" s="626"/>
      <c r="DB8" s="626"/>
      <c r="DC8" s="626"/>
      <c r="DD8" s="632">
        <v>552951</v>
      </c>
      <c r="DE8" s="624"/>
      <c r="DF8" s="624"/>
      <c r="DG8" s="624"/>
      <c r="DH8" s="624"/>
      <c r="DI8" s="624"/>
      <c r="DJ8" s="624"/>
      <c r="DK8" s="624"/>
      <c r="DL8" s="624"/>
      <c r="DM8" s="624"/>
      <c r="DN8" s="624"/>
      <c r="DO8" s="624"/>
      <c r="DP8" s="625"/>
      <c r="DQ8" s="632">
        <v>31365098</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340334</v>
      </c>
      <c r="S9" s="624"/>
      <c r="T9" s="624"/>
      <c r="U9" s="624"/>
      <c r="V9" s="624"/>
      <c r="W9" s="624"/>
      <c r="X9" s="624"/>
      <c r="Y9" s="625"/>
      <c r="Z9" s="626">
        <v>0.2</v>
      </c>
      <c r="AA9" s="626"/>
      <c r="AB9" s="626"/>
      <c r="AC9" s="626"/>
      <c r="AD9" s="627">
        <v>340334</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14943588</v>
      </c>
      <c r="BH9" s="624"/>
      <c r="BI9" s="624"/>
      <c r="BJ9" s="624"/>
      <c r="BK9" s="624"/>
      <c r="BL9" s="624"/>
      <c r="BM9" s="624"/>
      <c r="BN9" s="625"/>
      <c r="BO9" s="626">
        <v>29.2</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15195570</v>
      </c>
      <c r="CS9" s="624"/>
      <c r="CT9" s="624"/>
      <c r="CU9" s="624"/>
      <c r="CV9" s="624"/>
      <c r="CW9" s="624"/>
      <c r="CX9" s="624"/>
      <c r="CY9" s="625"/>
      <c r="CZ9" s="626">
        <v>9.8000000000000007</v>
      </c>
      <c r="DA9" s="626"/>
      <c r="DB9" s="626"/>
      <c r="DC9" s="626"/>
      <c r="DD9" s="632">
        <v>854153</v>
      </c>
      <c r="DE9" s="624"/>
      <c r="DF9" s="624"/>
      <c r="DG9" s="624"/>
      <c r="DH9" s="624"/>
      <c r="DI9" s="624"/>
      <c r="DJ9" s="624"/>
      <c r="DK9" s="624"/>
      <c r="DL9" s="624"/>
      <c r="DM9" s="624"/>
      <c r="DN9" s="624"/>
      <c r="DO9" s="624"/>
      <c r="DP9" s="625"/>
      <c r="DQ9" s="632">
        <v>11375872</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959978</v>
      </c>
      <c r="BH10" s="624"/>
      <c r="BI10" s="624"/>
      <c r="BJ10" s="624"/>
      <c r="BK10" s="624"/>
      <c r="BL10" s="624"/>
      <c r="BM10" s="624"/>
      <c r="BN10" s="625"/>
      <c r="BO10" s="626">
        <v>1.9</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125530</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118109</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8841367</v>
      </c>
      <c r="S11" s="624"/>
      <c r="T11" s="624"/>
      <c r="U11" s="624"/>
      <c r="V11" s="624"/>
      <c r="W11" s="624"/>
      <c r="X11" s="624"/>
      <c r="Y11" s="625"/>
      <c r="Z11" s="628">
        <v>5.4</v>
      </c>
      <c r="AA11" s="629"/>
      <c r="AB11" s="629"/>
      <c r="AC11" s="635"/>
      <c r="AD11" s="632">
        <v>8841367</v>
      </c>
      <c r="AE11" s="624"/>
      <c r="AF11" s="624"/>
      <c r="AG11" s="624"/>
      <c r="AH11" s="624"/>
      <c r="AI11" s="624"/>
      <c r="AJ11" s="624"/>
      <c r="AK11" s="625"/>
      <c r="AL11" s="628">
        <v>11.5</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2465103</v>
      </c>
      <c r="BH11" s="624"/>
      <c r="BI11" s="624"/>
      <c r="BJ11" s="624"/>
      <c r="BK11" s="624"/>
      <c r="BL11" s="624"/>
      <c r="BM11" s="624"/>
      <c r="BN11" s="625"/>
      <c r="BO11" s="626">
        <v>4.8</v>
      </c>
      <c r="BP11" s="626"/>
      <c r="BQ11" s="626"/>
      <c r="BR11" s="626"/>
      <c r="BS11" s="627">
        <v>598410</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4996045</v>
      </c>
      <c r="CS11" s="624"/>
      <c r="CT11" s="624"/>
      <c r="CU11" s="624"/>
      <c r="CV11" s="624"/>
      <c r="CW11" s="624"/>
      <c r="CX11" s="624"/>
      <c r="CY11" s="625"/>
      <c r="CZ11" s="626">
        <v>3.2</v>
      </c>
      <c r="DA11" s="626"/>
      <c r="DB11" s="626"/>
      <c r="DC11" s="626"/>
      <c r="DD11" s="632">
        <v>1995330</v>
      </c>
      <c r="DE11" s="624"/>
      <c r="DF11" s="624"/>
      <c r="DG11" s="624"/>
      <c r="DH11" s="624"/>
      <c r="DI11" s="624"/>
      <c r="DJ11" s="624"/>
      <c r="DK11" s="624"/>
      <c r="DL11" s="624"/>
      <c r="DM11" s="624"/>
      <c r="DN11" s="624"/>
      <c r="DO11" s="624"/>
      <c r="DP11" s="625"/>
      <c r="DQ11" s="632">
        <v>2171523</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121862</v>
      </c>
      <c r="S12" s="624"/>
      <c r="T12" s="624"/>
      <c r="U12" s="624"/>
      <c r="V12" s="624"/>
      <c r="W12" s="624"/>
      <c r="X12" s="624"/>
      <c r="Y12" s="625"/>
      <c r="Z12" s="626">
        <v>0.1</v>
      </c>
      <c r="AA12" s="626"/>
      <c r="AB12" s="626"/>
      <c r="AC12" s="626"/>
      <c r="AD12" s="627">
        <v>121862</v>
      </c>
      <c r="AE12" s="627"/>
      <c r="AF12" s="627"/>
      <c r="AG12" s="627"/>
      <c r="AH12" s="627"/>
      <c r="AI12" s="627"/>
      <c r="AJ12" s="627"/>
      <c r="AK12" s="627"/>
      <c r="AL12" s="628">
        <v>0.2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22332121</v>
      </c>
      <c r="BH12" s="624"/>
      <c r="BI12" s="624"/>
      <c r="BJ12" s="624"/>
      <c r="BK12" s="624"/>
      <c r="BL12" s="624"/>
      <c r="BM12" s="624"/>
      <c r="BN12" s="625"/>
      <c r="BO12" s="626">
        <v>43.7</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3841070</v>
      </c>
      <c r="CS12" s="624"/>
      <c r="CT12" s="624"/>
      <c r="CU12" s="624"/>
      <c r="CV12" s="624"/>
      <c r="CW12" s="624"/>
      <c r="CX12" s="624"/>
      <c r="CY12" s="625"/>
      <c r="CZ12" s="626">
        <v>2.5</v>
      </c>
      <c r="DA12" s="626"/>
      <c r="DB12" s="626"/>
      <c r="DC12" s="626"/>
      <c r="DD12" s="632">
        <v>332400</v>
      </c>
      <c r="DE12" s="624"/>
      <c r="DF12" s="624"/>
      <c r="DG12" s="624"/>
      <c r="DH12" s="624"/>
      <c r="DI12" s="624"/>
      <c r="DJ12" s="624"/>
      <c r="DK12" s="624"/>
      <c r="DL12" s="624"/>
      <c r="DM12" s="624"/>
      <c r="DN12" s="624"/>
      <c r="DO12" s="624"/>
      <c r="DP12" s="625"/>
      <c r="DQ12" s="632">
        <v>2278461</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22177775</v>
      </c>
      <c r="BH13" s="624"/>
      <c r="BI13" s="624"/>
      <c r="BJ13" s="624"/>
      <c r="BK13" s="624"/>
      <c r="BL13" s="624"/>
      <c r="BM13" s="624"/>
      <c r="BN13" s="625"/>
      <c r="BO13" s="626">
        <v>43.4</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17941362</v>
      </c>
      <c r="CS13" s="624"/>
      <c r="CT13" s="624"/>
      <c r="CU13" s="624"/>
      <c r="CV13" s="624"/>
      <c r="CW13" s="624"/>
      <c r="CX13" s="624"/>
      <c r="CY13" s="625"/>
      <c r="CZ13" s="626">
        <v>11.5</v>
      </c>
      <c r="DA13" s="626"/>
      <c r="DB13" s="626"/>
      <c r="DC13" s="626"/>
      <c r="DD13" s="632">
        <v>8089548</v>
      </c>
      <c r="DE13" s="624"/>
      <c r="DF13" s="624"/>
      <c r="DG13" s="624"/>
      <c r="DH13" s="624"/>
      <c r="DI13" s="624"/>
      <c r="DJ13" s="624"/>
      <c r="DK13" s="624"/>
      <c r="DL13" s="624"/>
      <c r="DM13" s="624"/>
      <c r="DN13" s="624"/>
      <c r="DO13" s="624"/>
      <c r="DP13" s="625"/>
      <c r="DQ13" s="632">
        <v>8305461</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1055840</v>
      </c>
      <c r="BH14" s="624"/>
      <c r="BI14" s="624"/>
      <c r="BJ14" s="624"/>
      <c r="BK14" s="624"/>
      <c r="BL14" s="624"/>
      <c r="BM14" s="624"/>
      <c r="BN14" s="625"/>
      <c r="BO14" s="626">
        <v>2.1</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6197464</v>
      </c>
      <c r="CS14" s="624"/>
      <c r="CT14" s="624"/>
      <c r="CU14" s="624"/>
      <c r="CV14" s="624"/>
      <c r="CW14" s="624"/>
      <c r="CX14" s="624"/>
      <c r="CY14" s="625"/>
      <c r="CZ14" s="626">
        <v>4</v>
      </c>
      <c r="DA14" s="626"/>
      <c r="DB14" s="626"/>
      <c r="DC14" s="626"/>
      <c r="DD14" s="632">
        <v>968171</v>
      </c>
      <c r="DE14" s="624"/>
      <c r="DF14" s="624"/>
      <c r="DG14" s="624"/>
      <c r="DH14" s="624"/>
      <c r="DI14" s="624"/>
      <c r="DJ14" s="624"/>
      <c r="DK14" s="624"/>
      <c r="DL14" s="624"/>
      <c r="DM14" s="624"/>
      <c r="DN14" s="624"/>
      <c r="DO14" s="624"/>
      <c r="DP14" s="625"/>
      <c r="DQ14" s="632">
        <v>4056052</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106281</v>
      </c>
      <c r="S15" s="624"/>
      <c r="T15" s="624"/>
      <c r="U15" s="624"/>
      <c r="V15" s="624"/>
      <c r="W15" s="624"/>
      <c r="X15" s="624"/>
      <c r="Y15" s="625"/>
      <c r="Z15" s="626">
        <v>0.1</v>
      </c>
      <c r="AA15" s="626"/>
      <c r="AB15" s="626"/>
      <c r="AC15" s="626"/>
      <c r="AD15" s="627">
        <v>106281</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2880243</v>
      </c>
      <c r="BH15" s="624"/>
      <c r="BI15" s="624"/>
      <c r="BJ15" s="624"/>
      <c r="BK15" s="624"/>
      <c r="BL15" s="624"/>
      <c r="BM15" s="624"/>
      <c r="BN15" s="625"/>
      <c r="BO15" s="626">
        <v>5.6</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16093840</v>
      </c>
      <c r="CS15" s="624"/>
      <c r="CT15" s="624"/>
      <c r="CU15" s="624"/>
      <c r="CV15" s="624"/>
      <c r="CW15" s="624"/>
      <c r="CX15" s="624"/>
      <c r="CY15" s="625"/>
      <c r="CZ15" s="626">
        <v>10.3</v>
      </c>
      <c r="DA15" s="626"/>
      <c r="DB15" s="626"/>
      <c r="DC15" s="626"/>
      <c r="DD15" s="632">
        <v>1918685</v>
      </c>
      <c r="DE15" s="624"/>
      <c r="DF15" s="624"/>
      <c r="DG15" s="624"/>
      <c r="DH15" s="624"/>
      <c r="DI15" s="624"/>
      <c r="DJ15" s="624"/>
      <c r="DK15" s="624"/>
      <c r="DL15" s="624"/>
      <c r="DM15" s="624"/>
      <c r="DN15" s="624"/>
      <c r="DO15" s="624"/>
      <c r="DP15" s="625"/>
      <c r="DQ15" s="632">
        <v>11766476</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832225</v>
      </c>
      <c r="S16" s="624"/>
      <c r="T16" s="624"/>
      <c r="U16" s="624"/>
      <c r="V16" s="624"/>
      <c r="W16" s="624"/>
      <c r="X16" s="624"/>
      <c r="Y16" s="625"/>
      <c r="Z16" s="626">
        <v>0.5</v>
      </c>
      <c r="AA16" s="626"/>
      <c r="AB16" s="626"/>
      <c r="AC16" s="626"/>
      <c r="AD16" s="627">
        <v>832225</v>
      </c>
      <c r="AE16" s="627"/>
      <c r="AF16" s="627"/>
      <c r="AG16" s="627"/>
      <c r="AH16" s="627"/>
      <c r="AI16" s="627"/>
      <c r="AJ16" s="627"/>
      <c r="AK16" s="627"/>
      <c r="AL16" s="628">
        <v>1.1000000000000001</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v>1</v>
      </c>
      <c r="BH16" s="624"/>
      <c r="BI16" s="624"/>
      <c r="BJ16" s="624"/>
      <c r="BK16" s="624"/>
      <c r="BL16" s="624"/>
      <c r="BM16" s="624"/>
      <c r="BN16" s="625"/>
      <c r="BO16" s="626">
        <v>0</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1273990</v>
      </c>
      <c r="CS16" s="624"/>
      <c r="CT16" s="624"/>
      <c r="CU16" s="624"/>
      <c r="CV16" s="624"/>
      <c r="CW16" s="624"/>
      <c r="CX16" s="624"/>
      <c r="CY16" s="625"/>
      <c r="CZ16" s="626">
        <v>0.8</v>
      </c>
      <c r="DA16" s="626"/>
      <c r="DB16" s="626"/>
      <c r="DC16" s="626"/>
      <c r="DD16" s="632" t="s">
        <v>122</v>
      </c>
      <c r="DE16" s="624"/>
      <c r="DF16" s="624"/>
      <c r="DG16" s="624"/>
      <c r="DH16" s="624"/>
      <c r="DI16" s="624"/>
      <c r="DJ16" s="624"/>
      <c r="DK16" s="624"/>
      <c r="DL16" s="624"/>
      <c r="DM16" s="624"/>
      <c r="DN16" s="624"/>
      <c r="DO16" s="624"/>
      <c r="DP16" s="625"/>
      <c r="DQ16" s="632">
        <v>70011</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1667641</v>
      </c>
      <c r="S17" s="624"/>
      <c r="T17" s="624"/>
      <c r="U17" s="624"/>
      <c r="V17" s="624"/>
      <c r="W17" s="624"/>
      <c r="X17" s="624"/>
      <c r="Y17" s="625"/>
      <c r="Z17" s="626">
        <v>1</v>
      </c>
      <c r="AA17" s="626"/>
      <c r="AB17" s="626"/>
      <c r="AC17" s="626"/>
      <c r="AD17" s="627">
        <v>1667641</v>
      </c>
      <c r="AE17" s="627"/>
      <c r="AF17" s="627"/>
      <c r="AG17" s="627"/>
      <c r="AH17" s="627"/>
      <c r="AI17" s="627"/>
      <c r="AJ17" s="627"/>
      <c r="AK17" s="627"/>
      <c r="AL17" s="628">
        <v>2.2000000000000002</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12997834</v>
      </c>
      <c r="CS17" s="624"/>
      <c r="CT17" s="624"/>
      <c r="CU17" s="624"/>
      <c r="CV17" s="624"/>
      <c r="CW17" s="624"/>
      <c r="CX17" s="624"/>
      <c r="CY17" s="625"/>
      <c r="CZ17" s="626">
        <v>8.4</v>
      </c>
      <c r="DA17" s="626"/>
      <c r="DB17" s="626"/>
      <c r="DC17" s="626"/>
      <c r="DD17" s="632" t="s">
        <v>122</v>
      </c>
      <c r="DE17" s="624"/>
      <c r="DF17" s="624"/>
      <c r="DG17" s="624"/>
      <c r="DH17" s="624"/>
      <c r="DI17" s="624"/>
      <c r="DJ17" s="624"/>
      <c r="DK17" s="624"/>
      <c r="DL17" s="624"/>
      <c r="DM17" s="624"/>
      <c r="DN17" s="624"/>
      <c r="DO17" s="624"/>
      <c r="DP17" s="625"/>
      <c r="DQ17" s="632">
        <v>12577645</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322276</v>
      </c>
      <c r="S18" s="624"/>
      <c r="T18" s="624"/>
      <c r="U18" s="624"/>
      <c r="V18" s="624"/>
      <c r="W18" s="624"/>
      <c r="X18" s="624"/>
      <c r="Y18" s="625"/>
      <c r="Z18" s="626">
        <v>0.2</v>
      </c>
      <c r="AA18" s="626"/>
      <c r="AB18" s="626"/>
      <c r="AC18" s="626"/>
      <c r="AD18" s="627">
        <v>322276</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1335394</v>
      </c>
      <c r="S19" s="624"/>
      <c r="T19" s="624"/>
      <c r="U19" s="624"/>
      <c r="V19" s="624"/>
      <c r="W19" s="624"/>
      <c r="X19" s="624"/>
      <c r="Y19" s="625"/>
      <c r="Z19" s="626">
        <v>0.8</v>
      </c>
      <c r="AA19" s="626"/>
      <c r="AB19" s="626"/>
      <c r="AC19" s="626"/>
      <c r="AD19" s="627">
        <v>1335394</v>
      </c>
      <c r="AE19" s="627"/>
      <c r="AF19" s="627"/>
      <c r="AG19" s="627"/>
      <c r="AH19" s="627"/>
      <c r="AI19" s="627"/>
      <c r="AJ19" s="627"/>
      <c r="AK19" s="627"/>
      <c r="AL19" s="628">
        <v>1.7</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6033145</v>
      </c>
      <c r="BH19" s="624"/>
      <c r="BI19" s="624"/>
      <c r="BJ19" s="624"/>
      <c r="BK19" s="624"/>
      <c r="BL19" s="624"/>
      <c r="BM19" s="624"/>
      <c r="BN19" s="625"/>
      <c r="BO19" s="626">
        <v>11.8</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9971</v>
      </c>
      <c r="S20" s="624"/>
      <c r="T20" s="624"/>
      <c r="U20" s="624"/>
      <c r="V20" s="624"/>
      <c r="W20" s="624"/>
      <c r="X20" s="624"/>
      <c r="Y20" s="625"/>
      <c r="Z20" s="626">
        <v>0</v>
      </c>
      <c r="AA20" s="626"/>
      <c r="AB20" s="626"/>
      <c r="AC20" s="626"/>
      <c r="AD20" s="627">
        <v>9971</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6033145</v>
      </c>
      <c r="BH20" s="624"/>
      <c r="BI20" s="624"/>
      <c r="BJ20" s="624"/>
      <c r="BK20" s="624"/>
      <c r="BL20" s="624"/>
      <c r="BM20" s="624"/>
      <c r="BN20" s="625"/>
      <c r="BO20" s="626">
        <v>11.8</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155596179</v>
      </c>
      <c r="CS20" s="624"/>
      <c r="CT20" s="624"/>
      <c r="CU20" s="624"/>
      <c r="CV20" s="624"/>
      <c r="CW20" s="624"/>
      <c r="CX20" s="624"/>
      <c r="CY20" s="625"/>
      <c r="CZ20" s="626">
        <v>100</v>
      </c>
      <c r="DA20" s="626"/>
      <c r="DB20" s="626"/>
      <c r="DC20" s="626"/>
      <c r="DD20" s="632">
        <v>15281121</v>
      </c>
      <c r="DE20" s="624"/>
      <c r="DF20" s="624"/>
      <c r="DG20" s="624"/>
      <c r="DH20" s="624"/>
      <c r="DI20" s="624"/>
      <c r="DJ20" s="624"/>
      <c r="DK20" s="624"/>
      <c r="DL20" s="624"/>
      <c r="DM20" s="624"/>
      <c r="DN20" s="624"/>
      <c r="DO20" s="624"/>
      <c r="DP20" s="625"/>
      <c r="DQ20" s="632">
        <v>98326945</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21376200</v>
      </c>
      <c r="S21" s="624"/>
      <c r="T21" s="624"/>
      <c r="U21" s="624"/>
      <c r="V21" s="624"/>
      <c r="W21" s="624"/>
      <c r="X21" s="624"/>
      <c r="Y21" s="625"/>
      <c r="Z21" s="626">
        <v>13.1</v>
      </c>
      <c r="AA21" s="626"/>
      <c r="AB21" s="626"/>
      <c r="AC21" s="626"/>
      <c r="AD21" s="627">
        <v>15608524</v>
      </c>
      <c r="AE21" s="627"/>
      <c r="AF21" s="627"/>
      <c r="AG21" s="627"/>
      <c r="AH21" s="627"/>
      <c r="AI21" s="627"/>
      <c r="AJ21" s="627"/>
      <c r="AK21" s="627"/>
      <c r="AL21" s="628">
        <v>20.3</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82740</v>
      </c>
      <c r="BH21" s="624"/>
      <c r="BI21" s="624"/>
      <c r="BJ21" s="624"/>
      <c r="BK21" s="624"/>
      <c r="BL21" s="624"/>
      <c r="BM21" s="624"/>
      <c r="BN21" s="625"/>
      <c r="BO21" s="626">
        <v>0.2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15608524</v>
      </c>
      <c r="S22" s="624"/>
      <c r="T22" s="624"/>
      <c r="U22" s="624"/>
      <c r="V22" s="624"/>
      <c r="W22" s="624"/>
      <c r="X22" s="624"/>
      <c r="Y22" s="625"/>
      <c r="Z22" s="626">
        <v>9.6</v>
      </c>
      <c r="AA22" s="626"/>
      <c r="AB22" s="626"/>
      <c r="AC22" s="626"/>
      <c r="AD22" s="627">
        <v>15608524</v>
      </c>
      <c r="AE22" s="627"/>
      <c r="AF22" s="627"/>
      <c r="AG22" s="627"/>
      <c r="AH22" s="627"/>
      <c r="AI22" s="627"/>
      <c r="AJ22" s="627"/>
      <c r="AK22" s="627"/>
      <c r="AL22" s="628">
        <v>20.3</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v>2466785</v>
      </c>
      <c r="BH22" s="624"/>
      <c r="BI22" s="624"/>
      <c r="BJ22" s="624"/>
      <c r="BK22" s="624"/>
      <c r="BL22" s="624"/>
      <c r="BM22" s="624"/>
      <c r="BN22" s="625"/>
      <c r="BO22" s="626">
        <v>4.8</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1244714</v>
      </c>
      <c r="S23" s="624"/>
      <c r="T23" s="624"/>
      <c r="U23" s="624"/>
      <c r="V23" s="624"/>
      <c r="W23" s="624"/>
      <c r="X23" s="624"/>
      <c r="Y23" s="625"/>
      <c r="Z23" s="626">
        <v>0.8</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3483620</v>
      </c>
      <c r="BH23" s="624"/>
      <c r="BI23" s="624"/>
      <c r="BJ23" s="624"/>
      <c r="BK23" s="624"/>
      <c r="BL23" s="624"/>
      <c r="BM23" s="624"/>
      <c r="BN23" s="625"/>
      <c r="BO23" s="626">
        <v>6.8</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v>4522962</v>
      </c>
      <c r="S24" s="624"/>
      <c r="T24" s="624"/>
      <c r="U24" s="624"/>
      <c r="V24" s="624"/>
      <c r="W24" s="624"/>
      <c r="X24" s="624"/>
      <c r="Y24" s="625"/>
      <c r="Z24" s="626">
        <v>2.8</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75775407</v>
      </c>
      <c r="CS24" s="613"/>
      <c r="CT24" s="613"/>
      <c r="CU24" s="613"/>
      <c r="CV24" s="613"/>
      <c r="CW24" s="613"/>
      <c r="CX24" s="613"/>
      <c r="CY24" s="614"/>
      <c r="CZ24" s="617">
        <v>48.7</v>
      </c>
      <c r="DA24" s="618"/>
      <c r="DB24" s="618"/>
      <c r="DC24" s="634"/>
      <c r="DD24" s="658">
        <v>49358154</v>
      </c>
      <c r="DE24" s="613"/>
      <c r="DF24" s="613"/>
      <c r="DG24" s="613"/>
      <c r="DH24" s="613"/>
      <c r="DI24" s="613"/>
      <c r="DJ24" s="613"/>
      <c r="DK24" s="614"/>
      <c r="DL24" s="658">
        <v>42631045</v>
      </c>
      <c r="DM24" s="613"/>
      <c r="DN24" s="613"/>
      <c r="DO24" s="613"/>
      <c r="DP24" s="613"/>
      <c r="DQ24" s="613"/>
      <c r="DR24" s="613"/>
      <c r="DS24" s="613"/>
      <c r="DT24" s="613"/>
      <c r="DU24" s="613"/>
      <c r="DV24" s="614"/>
      <c r="DW24" s="617">
        <v>55</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86159008</v>
      </c>
      <c r="S25" s="624"/>
      <c r="T25" s="624"/>
      <c r="U25" s="624"/>
      <c r="V25" s="624"/>
      <c r="W25" s="624"/>
      <c r="X25" s="624"/>
      <c r="Y25" s="625"/>
      <c r="Z25" s="626">
        <v>52.9</v>
      </c>
      <c r="AA25" s="626"/>
      <c r="AB25" s="626"/>
      <c r="AC25" s="626"/>
      <c r="AD25" s="627">
        <v>76907712</v>
      </c>
      <c r="AE25" s="627"/>
      <c r="AF25" s="627"/>
      <c r="AG25" s="627"/>
      <c r="AH25" s="627"/>
      <c r="AI25" s="627"/>
      <c r="AJ25" s="627"/>
      <c r="AK25" s="627"/>
      <c r="AL25" s="628">
        <v>99.8</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24057020</v>
      </c>
      <c r="CS25" s="655"/>
      <c r="CT25" s="655"/>
      <c r="CU25" s="655"/>
      <c r="CV25" s="655"/>
      <c r="CW25" s="655"/>
      <c r="CX25" s="655"/>
      <c r="CY25" s="656"/>
      <c r="CZ25" s="628">
        <v>15.5</v>
      </c>
      <c r="DA25" s="653"/>
      <c r="DB25" s="653"/>
      <c r="DC25" s="657"/>
      <c r="DD25" s="632">
        <v>22792873</v>
      </c>
      <c r="DE25" s="655"/>
      <c r="DF25" s="655"/>
      <c r="DG25" s="655"/>
      <c r="DH25" s="655"/>
      <c r="DI25" s="655"/>
      <c r="DJ25" s="655"/>
      <c r="DK25" s="656"/>
      <c r="DL25" s="632">
        <v>20874423</v>
      </c>
      <c r="DM25" s="655"/>
      <c r="DN25" s="655"/>
      <c r="DO25" s="655"/>
      <c r="DP25" s="655"/>
      <c r="DQ25" s="655"/>
      <c r="DR25" s="655"/>
      <c r="DS25" s="655"/>
      <c r="DT25" s="655"/>
      <c r="DU25" s="655"/>
      <c r="DV25" s="656"/>
      <c r="DW25" s="628">
        <v>26.9</v>
      </c>
      <c r="DX25" s="653"/>
      <c r="DY25" s="653"/>
      <c r="DZ25" s="653"/>
      <c r="EA25" s="653"/>
      <c r="EB25" s="653"/>
      <c r="EC25" s="654"/>
    </row>
    <row r="26" spans="2:133" ht="11.25" customHeight="1" x14ac:dyDescent="0.2">
      <c r="B26" s="620" t="s">
        <v>283</v>
      </c>
      <c r="C26" s="621"/>
      <c r="D26" s="621"/>
      <c r="E26" s="621"/>
      <c r="F26" s="621"/>
      <c r="G26" s="621"/>
      <c r="H26" s="621"/>
      <c r="I26" s="621"/>
      <c r="J26" s="621"/>
      <c r="K26" s="621"/>
      <c r="L26" s="621"/>
      <c r="M26" s="621"/>
      <c r="N26" s="621"/>
      <c r="O26" s="621"/>
      <c r="P26" s="621"/>
      <c r="Q26" s="622"/>
      <c r="R26" s="623">
        <v>36957</v>
      </c>
      <c r="S26" s="624"/>
      <c r="T26" s="624"/>
      <c r="U26" s="624"/>
      <c r="V26" s="624"/>
      <c r="W26" s="624"/>
      <c r="X26" s="624"/>
      <c r="Y26" s="625"/>
      <c r="Z26" s="626">
        <v>0</v>
      </c>
      <c r="AA26" s="626"/>
      <c r="AB26" s="626"/>
      <c r="AC26" s="626"/>
      <c r="AD26" s="627">
        <v>36957</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16580723</v>
      </c>
      <c r="CS26" s="624"/>
      <c r="CT26" s="624"/>
      <c r="CU26" s="624"/>
      <c r="CV26" s="624"/>
      <c r="CW26" s="624"/>
      <c r="CX26" s="624"/>
      <c r="CY26" s="625"/>
      <c r="CZ26" s="628">
        <v>10.7</v>
      </c>
      <c r="DA26" s="653"/>
      <c r="DB26" s="653"/>
      <c r="DC26" s="657"/>
      <c r="DD26" s="632">
        <v>15489584</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286</v>
      </c>
      <c r="C27" s="621"/>
      <c r="D27" s="621"/>
      <c r="E27" s="621"/>
      <c r="F27" s="621"/>
      <c r="G27" s="621"/>
      <c r="H27" s="621"/>
      <c r="I27" s="621"/>
      <c r="J27" s="621"/>
      <c r="K27" s="621"/>
      <c r="L27" s="621"/>
      <c r="M27" s="621"/>
      <c r="N27" s="621"/>
      <c r="O27" s="621"/>
      <c r="P27" s="621"/>
      <c r="Q27" s="622"/>
      <c r="R27" s="623">
        <v>369617</v>
      </c>
      <c r="S27" s="624"/>
      <c r="T27" s="624"/>
      <c r="U27" s="624"/>
      <c r="V27" s="624"/>
      <c r="W27" s="624"/>
      <c r="X27" s="624"/>
      <c r="Y27" s="625"/>
      <c r="Z27" s="626">
        <v>0.2</v>
      </c>
      <c r="AA27" s="626"/>
      <c r="AB27" s="626"/>
      <c r="AC27" s="626"/>
      <c r="AD27" s="627">
        <v>113</v>
      </c>
      <c r="AE27" s="627"/>
      <c r="AF27" s="627"/>
      <c r="AG27" s="627"/>
      <c r="AH27" s="627"/>
      <c r="AI27" s="627"/>
      <c r="AJ27" s="627"/>
      <c r="AK27" s="627"/>
      <c r="AL27" s="628">
        <v>0</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51150501</v>
      </c>
      <c r="BH27" s="624"/>
      <c r="BI27" s="624"/>
      <c r="BJ27" s="624"/>
      <c r="BK27" s="624"/>
      <c r="BL27" s="624"/>
      <c r="BM27" s="624"/>
      <c r="BN27" s="625"/>
      <c r="BO27" s="626">
        <v>100</v>
      </c>
      <c r="BP27" s="626"/>
      <c r="BQ27" s="626"/>
      <c r="BR27" s="626"/>
      <c r="BS27" s="627">
        <v>598410</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38720553</v>
      </c>
      <c r="CS27" s="655"/>
      <c r="CT27" s="655"/>
      <c r="CU27" s="655"/>
      <c r="CV27" s="655"/>
      <c r="CW27" s="655"/>
      <c r="CX27" s="655"/>
      <c r="CY27" s="656"/>
      <c r="CZ27" s="628">
        <v>24.9</v>
      </c>
      <c r="DA27" s="653"/>
      <c r="DB27" s="653"/>
      <c r="DC27" s="657"/>
      <c r="DD27" s="632">
        <v>13987636</v>
      </c>
      <c r="DE27" s="655"/>
      <c r="DF27" s="655"/>
      <c r="DG27" s="655"/>
      <c r="DH27" s="655"/>
      <c r="DI27" s="655"/>
      <c r="DJ27" s="655"/>
      <c r="DK27" s="656"/>
      <c r="DL27" s="632">
        <v>9410890</v>
      </c>
      <c r="DM27" s="655"/>
      <c r="DN27" s="655"/>
      <c r="DO27" s="655"/>
      <c r="DP27" s="655"/>
      <c r="DQ27" s="655"/>
      <c r="DR27" s="655"/>
      <c r="DS27" s="655"/>
      <c r="DT27" s="655"/>
      <c r="DU27" s="655"/>
      <c r="DV27" s="656"/>
      <c r="DW27" s="628">
        <v>12.1</v>
      </c>
      <c r="DX27" s="653"/>
      <c r="DY27" s="653"/>
      <c r="DZ27" s="653"/>
      <c r="EA27" s="653"/>
      <c r="EB27" s="653"/>
      <c r="EC27" s="654"/>
    </row>
    <row r="28" spans="2:133" ht="11.25" customHeight="1" x14ac:dyDescent="0.2">
      <c r="B28" s="620" t="s">
        <v>289</v>
      </c>
      <c r="C28" s="621"/>
      <c r="D28" s="621"/>
      <c r="E28" s="621"/>
      <c r="F28" s="621"/>
      <c r="G28" s="621"/>
      <c r="H28" s="621"/>
      <c r="I28" s="621"/>
      <c r="J28" s="621"/>
      <c r="K28" s="621"/>
      <c r="L28" s="621"/>
      <c r="M28" s="621"/>
      <c r="N28" s="621"/>
      <c r="O28" s="621"/>
      <c r="P28" s="621"/>
      <c r="Q28" s="622"/>
      <c r="R28" s="623">
        <v>2178436</v>
      </c>
      <c r="S28" s="624"/>
      <c r="T28" s="624"/>
      <c r="U28" s="624"/>
      <c r="V28" s="624"/>
      <c r="W28" s="624"/>
      <c r="X28" s="624"/>
      <c r="Y28" s="625"/>
      <c r="Z28" s="626">
        <v>1.3</v>
      </c>
      <c r="AA28" s="626"/>
      <c r="AB28" s="626"/>
      <c r="AC28" s="626"/>
      <c r="AD28" s="627">
        <v>9407</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12997834</v>
      </c>
      <c r="CS28" s="624"/>
      <c r="CT28" s="624"/>
      <c r="CU28" s="624"/>
      <c r="CV28" s="624"/>
      <c r="CW28" s="624"/>
      <c r="CX28" s="624"/>
      <c r="CY28" s="625"/>
      <c r="CZ28" s="628">
        <v>8.4</v>
      </c>
      <c r="DA28" s="653"/>
      <c r="DB28" s="653"/>
      <c r="DC28" s="657"/>
      <c r="DD28" s="632">
        <v>12577645</v>
      </c>
      <c r="DE28" s="624"/>
      <c r="DF28" s="624"/>
      <c r="DG28" s="624"/>
      <c r="DH28" s="624"/>
      <c r="DI28" s="624"/>
      <c r="DJ28" s="624"/>
      <c r="DK28" s="625"/>
      <c r="DL28" s="632">
        <v>12345732</v>
      </c>
      <c r="DM28" s="624"/>
      <c r="DN28" s="624"/>
      <c r="DO28" s="624"/>
      <c r="DP28" s="624"/>
      <c r="DQ28" s="624"/>
      <c r="DR28" s="624"/>
      <c r="DS28" s="624"/>
      <c r="DT28" s="624"/>
      <c r="DU28" s="624"/>
      <c r="DV28" s="625"/>
      <c r="DW28" s="628">
        <v>15.9</v>
      </c>
      <c r="DX28" s="653"/>
      <c r="DY28" s="653"/>
      <c r="DZ28" s="653"/>
      <c r="EA28" s="653"/>
      <c r="EB28" s="653"/>
      <c r="EC28" s="654"/>
    </row>
    <row r="29" spans="2:133" ht="11.25" customHeight="1" x14ac:dyDescent="0.2">
      <c r="B29" s="620" t="s">
        <v>291</v>
      </c>
      <c r="C29" s="621"/>
      <c r="D29" s="621"/>
      <c r="E29" s="621"/>
      <c r="F29" s="621"/>
      <c r="G29" s="621"/>
      <c r="H29" s="621"/>
      <c r="I29" s="621"/>
      <c r="J29" s="621"/>
      <c r="K29" s="621"/>
      <c r="L29" s="621"/>
      <c r="M29" s="621"/>
      <c r="N29" s="621"/>
      <c r="O29" s="621"/>
      <c r="P29" s="621"/>
      <c r="Q29" s="622"/>
      <c r="R29" s="623">
        <v>579923</v>
      </c>
      <c r="S29" s="624"/>
      <c r="T29" s="624"/>
      <c r="U29" s="624"/>
      <c r="V29" s="624"/>
      <c r="W29" s="624"/>
      <c r="X29" s="624"/>
      <c r="Y29" s="625"/>
      <c r="Z29" s="626">
        <v>0.4</v>
      </c>
      <c r="AA29" s="626"/>
      <c r="AB29" s="626"/>
      <c r="AC29" s="626"/>
      <c r="AD29" s="627">
        <v>1621</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12997834</v>
      </c>
      <c r="CS29" s="655"/>
      <c r="CT29" s="655"/>
      <c r="CU29" s="655"/>
      <c r="CV29" s="655"/>
      <c r="CW29" s="655"/>
      <c r="CX29" s="655"/>
      <c r="CY29" s="656"/>
      <c r="CZ29" s="628">
        <v>8.4</v>
      </c>
      <c r="DA29" s="653"/>
      <c r="DB29" s="653"/>
      <c r="DC29" s="657"/>
      <c r="DD29" s="632">
        <v>12577645</v>
      </c>
      <c r="DE29" s="655"/>
      <c r="DF29" s="655"/>
      <c r="DG29" s="655"/>
      <c r="DH29" s="655"/>
      <c r="DI29" s="655"/>
      <c r="DJ29" s="655"/>
      <c r="DK29" s="656"/>
      <c r="DL29" s="632">
        <v>12345732</v>
      </c>
      <c r="DM29" s="655"/>
      <c r="DN29" s="655"/>
      <c r="DO29" s="655"/>
      <c r="DP29" s="655"/>
      <c r="DQ29" s="655"/>
      <c r="DR29" s="655"/>
      <c r="DS29" s="655"/>
      <c r="DT29" s="655"/>
      <c r="DU29" s="655"/>
      <c r="DV29" s="656"/>
      <c r="DW29" s="628">
        <v>15.9</v>
      </c>
      <c r="DX29" s="653"/>
      <c r="DY29" s="653"/>
      <c r="DZ29" s="653"/>
      <c r="EA29" s="653"/>
      <c r="EB29" s="653"/>
      <c r="EC29" s="654"/>
    </row>
    <row r="30" spans="2:133" ht="11.25" customHeight="1" x14ac:dyDescent="0.2">
      <c r="B30" s="620" t="s">
        <v>293</v>
      </c>
      <c r="C30" s="621"/>
      <c r="D30" s="621"/>
      <c r="E30" s="621"/>
      <c r="F30" s="621"/>
      <c r="G30" s="621"/>
      <c r="H30" s="621"/>
      <c r="I30" s="621"/>
      <c r="J30" s="621"/>
      <c r="K30" s="621"/>
      <c r="L30" s="621"/>
      <c r="M30" s="621"/>
      <c r="N30" s="621"/>
      <c r="O30" s="621"/>
      <c r="P30" s="621"/>
      <c r="Q30" s="622"/>
      <c r="R30" s="623">
        <v>30965475</v>
      </c>
      <c r="S30" s="624"/>
      <c r="T30" s="624"/>
      <c r="U30" s="624"/>
      <c r="V30" s="624"/>
      <c r="W30" s="624"/>
      <c r="X30" s="624"/>
      <c r="Y30" s="625"/>
      <c r="Z30" s="626">
        <v>19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12719459</v>
      </c>
      <c r="CS30" s="624"/>
      <c r="CT30" s="624"/>
      <c r="CU30" s="624"/>
      <c r="CV30" s="624"/>
      <c r="CW30" s="624"/>
      <c r="CX30" s="624"/>
      <c r="CY30" s="625"/>
      <c r="CZ30" s="628">
        <v>8.1999999999999993</v>
      </c>
      <c r="DA30" s="653"/>
      <c r="DB30" s="653"/>
      <c r="DC30" s="657"/>
      <c r="DD30" s="632">
        <v>12306594</v>
      </c>
      <c r="DE30" s="624"/>
      <c r="DF30" s="624"/>
      <c r="DG30" s="624"/>
      <c r="DH30" s="624"/>
      <c r="DI30" s="624"/>
      <c r="DJ30" s="624"/>
      <c r="DK30" s="625"/>
      <c r="DL30" s="632">
        <v>12074872</v>
      </c>
      <c r="DM30" s="624"/>
      <c r="DN30" s="624"/>
      <c r="DO30" s="624"/>
      <c r="DP30" s="624"/>
      <c r="DQ30" s="624"/>
      <c r="DR30" s="624"/>
      <c r="DS30" s="624"/>
      <c r="DT30" s="624"/>
      <c r="DU30" s="624"/>
      <c r="DV30" s="625"/>
      <c r="DW30" s="628">
        <v>15.6</v>
      </c>
      <c r="DX30" s="653"/>
      <c r="DY30" s="653"/>
      <c r="DZ30" s="653"/>
      <c r="EA30" s="653"/>
      <c r="EB30" s="653"/>
      <c r="EC30" s="654"/>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98.9</v>
      </c>
      <c r="BH31" s="667"/>
      <c r="BI31" s="667"/>
      <c r="BJ31" s="667"/>
      <c r="BK31" s="667"/>
      <c r="BL31" s="667"/>
      <c r="BM31" s="618">
        <v>96.5</v>
      </c>
      <c r="BN31" s="667"/>
      <c r="BO31" s="667"/>
      <c r="BP31" s="667"/>
      <c r="BQ31" s="668"/>
      <c r="BR31" s="679">
        <v>98.9</v>
      </c>
      <c r="BS31" s="667"/>
      <c r="BT31" s="667"/>
      <c r="BU31" s="667"/>
      <c r="BV31" s="667"/>
      <c r="BW31" s="667"/>
      <c r="BX31" s="618">
        <v>96.6</v>
      </c>
      <c r="BY31" s="667"/>
      <c r="BZ31" s="667"/>
      <c r="CA31" s="667"/>
      <c r="CB31" s="668"/>
      <c r="CD31" s="661"/>
      <c r="CE31" s="662"/>
      <c r="CF31" s="620" t="s">
        <v>300</v>
      </c>
      <c r="CG31" s="621"/>
      <c r="CH31" s="621"/>
      <c r="CI31" s="621"/>
      <c r="CJ31" s="621"/>
      <c r="CK31" s="621"/>
      <c r="CL31" s="621"/>
      <c r="CM31" s="621"/>
      <c r="CN31" s="621"/>
      <c r="CO31" s="621"/>
      <c r="CP31" s="621"/>
      <c r="CQ31" s="622"/>
      <c r="CR31" s="623">
        <v>278375</v>
      </c>
      <c r="CS31" s="655"/>
      <c r="CT31" s="655"/>
      <c r="CU31" s="655"/>
      <c r="CV31" s="655"/>
      <c r="CW31" s="655"/>
      <c r="CX31" s="655"/>
      <c r="CY31" s="656"/>
      <c r="CZ31" s="628">
        <v>0.2</v>
      </c>
      <c r="DA31" s="653"/>
      <c r="DB31" s="653"/>
      <c r="DC31" s="657"/>
      <c r="DD31" s="632">
        <v>271051</v>
      </c>
      <c r="DE31" s="655"/>
      <c r="DF31" s="655"/>
      <c r="DG31" s="655"/>
      <c r="DH31" s="655"/>
      <c r="DI31" s="655"/>
      <c r="DJ31" s="655"/>
      <c r="DK31" s="656"/>
      <c r="DL31" s="632">
        <v>270860</v>
      </c>
      <c r="DM31" s="655"/>
      <c r="DN31" s="655"/>
      <c r="DO31" s="655"/>
      <c r="DP31" s="655"/>
      <c r="DQ31" s="655"/>
      <c r="DR31" s="655"/>
      <c r="DS31" s="655"/>
      <c r="DT31" s="655"/>
      <c r="DU31" s="655"/>
      <c r="DV31" s="656"/>
      <c r="DW31" s="628">
        <v>0.3</v>
      </c>
      <c r="DX31" s="653"/>
      <c r="DY31" s="653"/>
      <c r="DZ31" s="653"/>
      <c r="EA31" s="653"/>
      <c r="EB31" s="653"/>
      <c r="EC31" s="654"/>
    </row>
    <row r="32" spans="2:133" ht="11.25" customHeight="1" x14ac:dyDescent="0.2">
      <c r="B32" s="620" t="s">
        <v>301</v>
      </c>
      <c r="C32" s="621"/>
      <c r="D32" s="621"/>
      <c r="E32" s="621"/>
      <c r="F32" s="621"/>
      <c r="G32" s="621"/>
      <c r="H32" s="621"/>
      <c r="I32" s="621"/>
      <c r="J32" s="621"/>
      <c r="K32" s="621"/>
      <c r="L32" s="621"/>
      <c r="M32" s="621"/>
      <c r="N32" s="621"/>
      <c r="O32" s="621"/>
      <c r="P32" s="621"/>
      <c r="Q32" s="622"/>
      <c r="R32" s="623">
        <v>10251317</v>
      </c>
      <c r="S32" s="624"/>
      <c r="T32" s="624"/>
      <c r="U32" s="624"/>
      <c r="V32" s="624"/>
      <c r="W32" s="624"/>
      <c r="X32" s="624"/>
      <c r="Y32" s="625"/>
      <c r="Z32" s="626">
        <v>6.3</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98.6</v>
      </c>
      <c r="BH32" s="655"/>
      <c r="BI32" s="655"/>
      <c r="BJ32" s="655"/>
      <c r="BK32" s="655"/>
      <c r="BL32" s="655"/>
      <c r="BM32" s="629">
        <v>95.9</v>
      </c>
      <c r="BN32" s="655"/>
      <c r="BO32" s="655"/>
      <c r="BP32" s="655"/>
      <c r="BQ32" s="678"/>
      <c r="BR32" s="680">
        <v>98.7</v>
      </c>
      <c r="BS32" s="655"/>
      <c r="BT32" s="655"/>
      <c r="BU32" s="655"/>
      <c r="BV32" s="655"/>
      <c r="BW32" s="655"/>
      <c r="BX32" s="629">
        <v>96.1</v>
      </c>
      <c r="BY32" s="655"/>
      <c r="BZ32" s="655"/>
      <c r="CA32" s="655"/>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305</v>
      </c>
      <c r="C33" s="621"/>
      <c r="D33" s="621"/>
      <c r="E33" s="621"/>
      <c r="F33" s="621"/>
      <c r="G33" s="621"/>
      <c r="H33" s="621"/>
      <c r="I33" s="621"/>
      <c r="J33" s="621"/>
      <c r="K33" s="621"/>
      <c r="L33" s="621"/>
      <c r="M33" s="621"/>
      <c r="N33" s="621"/>
      <c r="O33" s="621"/>
      <c r="P33" s="621"/>
      <c r="Q33" s="622"/>
      <c r="R33" s="623">
        <v>498526</v>
      </c>
      <c r="S33" s="624"/>
      <c r="T33" s="624"/>
      <c r="U33" s="624"/>
      <c r="V33" s="624"/>
      <c r="W33" s="624"/>
      <c r="X33" s="624"/>
      <c r="Y33" s="625"/>
      <c r="Z33" s="626">
        <v>0.3</v>
      </c>
      <c r="AA33" s="626"/>
      <c r="AB33" s="626"/>
      <c r="AC33" s="626"/>
      <c r="AD33" s="627">
        <v>101937</v>
      </c>
      <c r="AE33" s="627"/>
      <c r="AF33" s="627"/>
      <c r="AG33" s="627"/>
      <c r="AH33" s="627"/>
      <c r="AI33" s="627"/>
      <c r="AJ33" s="627"/>
      <c r="AK33" s="627"/>
      <c r="AL33" s="628">
        <v>0.1</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98.8</v>
      </c>
      <c r="BH33" s="682"/>
      <c r="BI33" s="682"/>
      <c r="BJ33" s="682"/>
      <c r="BK33" s="682"/>
      <c r="BL33" s="682"/>
      <c r="BM33" s="683">
        <v>96.4</v>
      </c>
      <c r="BN33" s="682"/>
      <c r="BO33" s="682"/>
      <c r="BP33" s="682"/>
      <c r="BQ33" s="684"/>
      <c r="BR33" s="681">
        <v>98.9</v>
      </c>
      <c r="BS33" s="682"/>
      <c r="BT33" s="682"/>
      <c r="BU33" s="682"/>
      <c r="BV33" s="682"/>
      <c r="BW33" s="682"/>
      <c r="BX33" s="683">
        <v>96.4</v>
      </c>
      <c r="BY33" s="682"/>
      <c r="BZ33" s="682"/>
      <c r="CA33" s="682"/>
      <c r="CB33" s="684"/>
      <c r="CD33" s="620" t="s">
        <v>307</v>
      </c>
      <c r="CE33" s="621"/>
      <c r="CF33" s="621"/>
      <c r="CG33" s="621"/>
      <c r="CH33" s="621"/>
      <c r="CI33" s="621"/>
      <c r="CJ33" s="621"/>
      <c r="CK33" s="621"/>
      <c r="CL33" s="621"/>
      <c r="CM33" s="621"/>
      <c r="CN33" s="621"/>
      <c r="CO33" s="621"/>
      <c r="CP33" s="621"/>
      <c r="CQ33" s="622"/>
      <c r="CR33" s="623">
        <v>63265661</v>
      </c>
      <c r="CS33" s="655"/>
      <c r="CT33" s="655"/>
      <c r="CU33" s="655"/>
      <c r="CV33" s="655"/>
      <c r="CW33" s="655"/>
      <c r="CX33" s="655"/>
      <c r="CY33" s="656"/>
      <c r="CZ33" s="628">
        <v>40.700000000000003</v>
      </c>
      <c r="DA33" s="653"/>
      <c r="DB33" s="653"/>
      <c r="DC33" s="657"/>
      <c r="DD33" s="632">
        <v>46524372</v>
      </c>
      <c r="DE33" s="655"/>
      <c r="DF33" s="655"/>
      <c r="DG33" s="655"/>
      <c r="DH33" s="655"/>
      <c r="DI33" s="655"/>
      <c r="DJ33" s="655"/>
      <c r="DK33" s="656"/>
      <c r="DL33" s="632">
        <v>30846782</v>
      </c>
      <c r="DM33" s="655"/>
      <c r="DN33" s="655"/>
      <c r="DO33" s="655"/>
      <c r="DP33" s="655"/>
      <c r="DQ33" s="655"/>
      <c r="DR33" s="655"/>
      <c r="DS33" s="655"/>
      <c r="DT33" s="655"/>
      <c r="DU33" s="655"/>
      <c r="DV33" s="656"/>
      <c r="DW33" s="628">
        <v>39.799999999999997</v>
      </c>
      <c r="DX33" s="653"/>
      <c r="DY33" s="653"/>
      <c r="DZ33" s="653"/>
      <c r="EA33" s="653"/>
      <c r="EB33" s="653"/>
      <c r="EC33" s="654"/>
    </row>
    <row r="34" spans="2:133" ht="11.25" customHeight="1" x14ac:dyDescent="0.2">
      <c r="B34" s="620" t="s">
        <v>308</v>
      </c>
      <c r="C34" s="621"/>
      <c r="D34" s="621"/>
      <c r="E34" s="621"/>
      <c r="F34" s="621"/>
      <c r="G34" s="621"/>
      <c r="H34" s="621"/>
      <c r="I34" s="621"/>
      <c r="J34" s="621"/>
      <c r="K34" s="621"/>
      <c r="L34" s="621"/>
      <c r="M34" s="621"/>
      <c r="N34" s="621"/>
      <c r="O34" s="621"/>
      <c r="P34" s="621"/>
      <c r="Q34" s="622"/>
      <c r="R34" s="623">
        <v>788335</v>
      </c>
      <c r="S34" s="624"/>
      <c r="T34" s="624"/>
      <c r="U34" s="624"/>
      <c r="V34" s="624"/>
      <c r="W34" s="624"/>
      <c r="X34" s="624"/>
      <c r="Y34" s="625"/>
      <c r="Z34" s="626">
        <v>0.5</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27169465</v>
      </c>
      <c r="CS34" s="624"/>
      <c r="CT34" s="624"/>
      <c r="CU34" s="624"/>
      <c r="CV34" s="624"/>
      <c r="CW34" s="624"/>
      <c r="CX34" s="624"/>
      <c r="CY34" s="625"/>
      <c r="CZ34" s="628">
        <v>17.5</v>
      </c>
      <c r="DA34" s="653"/>
      <c r="DB34" s="653"/>
      <c r="DC34" s="657"/>
      <c r="DD34" s="632">
        <v>19102239</v>
      </c>
      <c r="DE34" s="624"/>
      <c r="DF34" s="624"/>
      <c r="DG34" s="624"/>
      <c r="DH34" s="624"/>
      <c r="DI34" s="624"/>
      <c r="DJ34" s="624"/>
      <c r="DK34" s="625"/>
      <c r="DL34" s="632">
        <v>11901362</v>
      </c>
      <c r="DM34" s="624"/>
      <c r="DN34" s="624"/>
      <c r="DO34" s="624"/>
      <c r="DP34" s="624"/>
      <c r="DQ34" s="624"/>
      <c r="DR34" s="624"/>
      <c r="DS34" s="624"/>
      <c r="DT34" s="624"/>
      <c r="DU34" s="624"/>
      <c r="DV34" s="625"/>
      <c r="DW34" s="628">
        <v>15.4</v>
      </c>
      <c r="DX34" s="653"/>
      <c r="DY34" s="653"/>
      <c r="DZ34" s="653"/>
      <c r="EA34" s="653"/>
      <c r="EB34" s="653"/>
      <c r="EC34" s="654"/>
    </row>
    <row r="35" spans="2:133" ht="11.25" customHeight="1" x14ac:dyDescent="0.2">
      <c r="B35" s="620" t="s">
        <v>310</v>
      </c>
      <c r="C35" s="621"/>
      <c r="D35" s="621"/>
      <c r="E35" s="621"/>
      <c r="F35" s="621"/>
      <c r="G35" s="621"/>
      <c r="H35" s="621"/>
      <c r="I35" s="621"/>
      <c r="J35" s="621"/>
      <c r="K35" s="621"/>
      <c r="L35" s="621"/>
      <c r="M35" s="621"/>
      <c r="N35" s="621"/>
      <c r="O35" s="621"/>
      <c r="P35" s="621"/>
      <c r="Q35" s="622"/>
      <c r="R35" s="623">
        <v>5417881</v>
      </c>
      <c r="S35" s="624"/>
      <c r="T35" s="624"/>
      <c r="U35" s="624"/>
      <c r="V35" s="624"/>
      <c r="W35" s="624"/>
      <c r="X35" s="624"/>
      <c r="Y35" s="625"/>
      <c r="Z35" s="626">
        <v>3.3</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2081929</v>
      </c>
      <c r="CS35" s="655"/>
      <c r="CT35" s="655"/>
      <c r="CU35" s="655"/>
      <c r="CV35" s="655"/>
      <c r="CW35" s="655"/>
      <c r="CX35" s="655"/>
      <c r="CY35" s="656"/>
      <c r="CZ35" s="628">
        <v>1.3</v>
      </c>
      <c r="DA35" s="653"/>
      <c r="DB35" s="653"/>
      <c r="DC35" s="657"/>
      <c r="DD35" s="632">
        <v>1705924</v>
      </c>
      <c r="DE35" s="655"/>
      <c r="DF35" s="655"/>
      <c r="DG35" s="655"/>
      <c r="DH35" s="655"/>
      <c r="DI35" s="655"/>
      <c r="DJ35" s="655"/>
      <c r="DK35" s="656"/>
      <c r="DL35" s="632">
        <v>1698001</v>
      </c>
      <c r="DM35" s="655"/>
      <c r="DN35" s="655"/>
      <c r="DO35" s="655"/>
      <c r="DP35" s="655"/>
      <c r="DQ35" s="655"/>
      <c r="DR35" s="655"/>
      <c r="DS35" s="655"/>
      <c r="DT35" s="655"/>
      <c r="DU35" s="655"/>
      <c r="DV35" s="656"/>
      <c r="DW35" s="628">
        <v>2.2000000000000002</v>
      </c>
      <c r="DX35" s="653"/>
      <c r="DY35" s="653"/>
      <c r="DZ35" s="653"/>
      <c r="EA35" s="653"/>
      <c r="EB35" s="653"/>
      <c r="EC35" s="654"/>
    </row>
    <row r="36" spans="2:133" ht="11.25" customHeight="1" x14ac:dyDescent="0.2">
      <c r="B36" s="620" t="s">
        <v>314</v>
      </c>
      <c r="C36" s="621"/>
      <c r="D36" s="621"/>
      <c r="E36" s="621"/>
      <c r="F36" s="621"/>
      <c r="G36" s="621"/>
      <c r="H36" s="621"/>
      <c r="I36" s="621"/>
      <c r="J36" s="621"/>
      <c r="K36" s="621"/>
      <c r="L36" s="621"/>
      <c r="M36" s="621"/>
      <c r="N36" s="621"/>
      <c r="O36" s="621"/>
      <c r="P36" s="621"/>
      <c r="Q36" s="622"/>
      <c r="R36" s="623">
        <v>8067878</v>
      </c>
      <c r="S36" s="624"/>
      <c r="T36" s="624"/>
      <c r="U36" s="624"/>
      <c r="V36" s="624"/>
      <c r="W36" s="624"/>
      <c r="X36" s="624"/>
      <c r="Y36" s="625"/>
      <c r="Z36" s="626">
        <v>5</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20760087</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56728</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14323768</v>
      </c>
      <c r="CS36" s="624"/>
      <c r="CT36" s="624"/>
      <c r="CU36" s="624"/>
      <c r="CV36" s="624"/>
      <c r="CW36" s="624"/>
      <c r="CX36" s="624"/>
      <c r="CY36" s="625"/>
      <c r="CZ36" s="628">
        <v>9.1999999999999993</v>
      </c>
      <c r="DA36" s="653"/>
      <c r="DB36" s="653"/>
      <c r="DC36" s="657"/>
      <c r="DD36" s="632">
        <v>12412125</v>
      </c>
      <c r="DE36" s="624"/>
      <c r="DF36" s="624"/>
      <c r="DG36" s="624"/>
      <c r="DH36" s="624"/>
      <c r="DI36" s="624"/>
      <c r="DJ36" s="624"/>
      <c r="DK36" s="625"/>
      <c r="DL36" s="632">
        <v>7903333</v>
      </c>
      <c r="DM36" s="624"/>
      <c r="DN36" s="624"/>
      <c r="DO36" s="624"/>
      <c r="DP36" s="624"/>
      <c r="DQ36" s="624"/>
      <c r="DR36" s="624"/>
      <c r="DS36" s="624"/>
      <c r="DT36" s="624"/>
      <c r="DU36" s="624"/>
      <c r="DV36" s="625"/>
      <c r="DW36" s="628">
        <v>10.199999999999999</v>
      </c>
      <c r="DX36" s="653"/>
      <c r="DY36" s="653"/>
      <c r="DZ36" s="653"/>
      <c r="EA36" s="653"/>
      <c r="EB36" s="653"/>
      <c r="EC36" s="654"/>
    </row>
    <row r="37" spans="2:133" ht="11.25" customHeight="1" x14ac:dyDescent="0.2">
      <c r="B37" s="620" t="s">
        <v>318</v>
      </c>
      <c r="C37" s="621"/>
      <c r="D37" s="621"/>
      <c r="E37" s="621"/>
      <c r="F37" s="621"/>
      <c r="G37" s="621"/>
      <c r="H37" s="621"/>
      <c r="I37" s="621"/>
      <c r="J37" s="621"/>
      <c r="K37" s="621"/>
      <c r="L37" s="621"/>
      <c r="M37" s="621"/>
      <c r="N37" s="621"/>
      <c r="O37" s="621"/>
      <c r="P37" s="621"/>
      <c r="Q37" s="622"/>
      <c r="R37" s="623">
        <v>7082494</v>
      </c>
      <c r="S37" s="624"/>
      <c r="T37" s="624"/>
      <c r="U37" s="624"/>
      <c r="V37" s="624"/>
      <c r="W37" s="624"/>
      <c r="X37" s="624"/>
      <c r="Y37" s="625"/>
      <c r="Z37" s="626">
        <v>4.3</v>
      </c>
      <c r="AA37" s="626"/>
      <c r="AB37" s="626"/>
      <c r="AC37" s="626"/>
      <c r="AD37" s="627">
        <v>14805</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4050093</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-434246</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215478</v>
      </c>
      <c r="CS37" s="655"/>
      <c r="CT37" s="655"/>
      <c r="CU37" s="655"/>
      <c r="CV37" s="655"/>
      <c r="CW37" s="655"/>
      <c r="CX37" s="655"/>
      <c r="CY37" s="656"/>
      <c r="CZ37" s="628">
        <v>0.1</v>
      </c>
      <c r="DA37" s="653"/>
      <c r="DB37" s="653"/>
      <c r="DC37" s="657"/>
      <c r="DD37" s="632">
        <v>215478</v>
      </c>
      <c r="DE37" s="655"/>
      <c r="DF37" s="655"/>
      <c r="DG37" s="655"/>
      <c r="DH37" s="655"/>
      <c r="DI37" s="655"/>
      <c r="DJ37" s="655"/>
      <c r="DK37" s="656"/>
      <c r="DL37" s="632">
        <v>215478</v>
      </c>
      <c r="DM37" s="655"/>
      <c r="DN37" s="655"/>
      <c r="DO37" s="655"/>
      <c r="DP37" s="655"/>
      <c r="DQ37" s="655"/>
      <c r="DR37" s="655"/>
      <c r="DS37" s="655"/>
      <c r="DT37" s="655"/>
      <c r="DU37" s="655"/>
      <c r="DV37" s="656"/>
      <c r="DW37" s="628">
        <v>0.3</v>
      </c>
      <c r="DX37" s="653"/>
      <c r="DY37" s="653"/>
      <c r="DZ37" s="653"/>
      <c r="EA37" s="653"/>
      <c r="EB37" s="653"/>
      <c r="EC37" s="654"/>
    </row>
    <row r="38" spans="2:133" ht="11.25" customHeight="1" x14ac:dyDescent="0.2">
      <c r="B38" s="620" t="s">
        <v>322</v>
      </c>
      <c r="C38" s="621"/>
      <c r="D38" s="621"/>
      <c r="E38" s="621"/>
      <c r="F38" s="621"/>
      <c r="G38" s="621"/>
      <c r="H38" s="621"/>
      <c r="I38" s="621"/>
      <c r="J38" s="621"/>
      <c r="K38" s="621"/>
      <c r="L38" s="621"/>
      <c r="M38" s="621"/>
      <c r="N38" s="621"/>
      <c r="O38" s="621"/>
      <c r="P38" s="621"/>
      <c r="Q38" s="622"/>
      <c r="R38" s="623">
        <v>10502542</v>
      </c>
      <c r="S38" s="624"/>
      <c r="T38" s="624"/>
      <c r="U38" s="624"/>
      <c r="V38" s="624"/>
      <c r="W38" s="624"/>
      <c r="X38" s="624"/>
      <c r="Y38" s="625"/>
      <c r="Z38" s="626">
        <v>6.4</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3343700</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37212</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12679552</v>
      </c>
      <c r="CS38" s="624"/>
      <c r="CT38" s="624"/>
      <c r="CU38" s="624"/>
      <c r="CV38" s="624"/>
      <c r="CW38" s="624"/>
      <c r="CX38" s="624"/>
      <c r="CY38" s="625"/>
      <c r="CZ38" s="628">
        <v>8.1</v>
      </c>
      <c r="DA38" s="653"/>
      <c r="DB38" s="653"/>
      <c r="DC38" s="657"/>
      <c r="DD38" s="632">
        <v>10381814</v>
      </c>
      <c r="DE38" s="624"/>
      <c r="DF38" s="624"/>
      <c r="DG38" s="624"/>
      <c r="DH38" s="624"/>
      <c r="DI38" s="624"/>
      <c r="DJ38" s="624"/>
      <c r="DK38" s="625"/>
      <c r="DL38" s="632">
        <v>9343982</v>
      </c>
      <c r="DM38" s="624"/>
      <c r="DN38" s="624"/>
      <c r="DO38" s="624"/>
      <c r="DP38" s="624"/>
      <c r="DQ38" s="624"/>
      <c r="DR38" s="624"/>
      <c r="DS38" s="624"/>
      <c r="DT38" s="624"/>
      <c r="DU38" s="624"/>
      <c r="DV38" s="625"/>
      <c r="DW38" s="628">
        <v>12.1</v>
      </c>
      <c r="DX38" s="653"/>
      <c r="DY38" s="653"/>
      <c r="DZ38" s="653"/>
      <c r="EA38" s="653"/>
      <c r="EB38" s="653"/>
      <c r="EC38" s="654"/>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686742</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52399</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4806610</v>
      </c>
      <c r="CS39" s="655"/>
      <c r="CT39" s="655"/>
      <c r="CU39" s="655"/>
      <c r="CV39" s="655"/>
      <c r="CW39" s="655"/>
      <c r="CX39" s="655"/>
      <c r="CY39" s="656"/>
      <c r="CZ39" s="628">
        <v>3.1</v>
      </c>
      <c r="DA39" s="653"/>
      <c r="DB39" s="653"/>
      <c r="DC39" s="657"/>
      <c r="DD39" s="632">
        <v>2891915</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330</v>
      </c>
      <c r="C40" s="621"/>
      <c r="D40" s="621"/>
      <c r="E40" s="621"/>
      <c r="F40" s="621"/>
      <c r="G40" s="621"/>
      <c r="H40" s="621"/>
      <c r="I40" s="621"/>
      <c r="J40" s="621"/>
      <c r="K40" s="621"/>
      <c r="L40" s="621"/>
      <c r="M40" s="621"/>
      <c r="N40" s="621"/>
      <c r="O40" s="621"/>
      <c r="P40" s="621"/>
      <c r="Q40" s="622"/>
      <c r="R40" s="623">
        <v>402442</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102405</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90</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2204337</v>
      </c>
      <c r="CS40" s="624"/>
      <c r="CT40" s="624"/>
      <c r="CU40" s="624"/>
      <c r="CV40" s="624"/>
      <c r="CW40" s="624"/>
      <c r="CX40" s="624"/>
      <c r="CY40" s="625"/>
      <c r="CZ40" s="628">
        <v>1.4</v>
      </c>
      <c r="DA40" s="653"/>
      <c r="DB40" s="653"/>
      <c r="DC40" s="657"/>
      <c r="DD40" s="632">
        <v>30355</v>
      </c>
      <c r="DE40" s="624"/>
      <c r="DF40" s="624"/>
      <c r="DG40" s="624"/>
      <c r="DH40" s="624"/>
      <c r="DI40" s="624"/>
      <c r="DJ40" s="624"/>
      <c r="DK40" s="625"/>
      <c r="DL40" s="632">
        <v>104</v>
      </c>
      <c r="DM40" s="624"/>
      <c r="DN40" s="624"/>
      <c r="DO40" s="624"/>
      <c r="DP40" s="624"/>
      <c r="DQ40" s="624"/>
      <c r="DR40" s="624"/>
      <c r="DS40" s="624"/>
      <c r="DT40" s="624"/>
      <c r="DU40" s="624"/>
      <c r="DV40" s="625"/>
      <c r="DW40" s="628">
        <v>0</v>
      </c>
      <c r="DX40" s="653"/>
      <c r="DY40" s="653"/>
      <c r="DZ40" s="653"/>
      <c r="EA40" s="653"/>
      <c r="EB40" s="653"/>
      <c r="EC40" s="654"/>
    </row>
    <row r="41" spans="2:133" ht="11.25" customHeight="1" x14ac:dyDescent="0.2">
      <c r="B41" s="644" t="s">
        <v>335</v>
      </c>
      <c r="C41" s="645"/>
      <c r="D41" s="645"/>
      <c r="E41" s="645"/>
      <c r="F41" s="645"/>
      <c r="G41" s="645"/>
      <c r="H41" s="645"/>
      <c r="I41" s="645"/>
      <c r="J41" s="645"/>
      <c r="K41" s="645"/>
      <c r="L41" s="645"/>
      <c r="M41" s="645"/>
      <c r="N41" s="645"/>
      <c r="O41" s="645"/>
      <c r="P41" s="645"/>
      <c r="Q41" s="646"/>
      <c r="R41" s="695">
        <v>162898389</v>
      </c>
      <c r="S41" s="696"/>
      <c r="T41" s="696"/>
      <c r="U41" s="696"/>
      <c r="V41" s="696"/>
      <c r="W41" s="696"/>
      <c r="X41" s="696"/>
      <c r="Y41" s="700"/>
      <c r="Z41" s="701">
        <v>100</v>
      </c>
      <c r="AA41" s="701"/>
      <c r="AB41" s="701"/>
      <c r="AC41" s="701"/>
      <c r="AD41" s="702">
        <v>77072552</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2720677</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9856470</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385</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16555111</v>
      </c>
      <c r="CS42" s="655"/>
      <c r="CT42" s="655"/>
      <c r="CU42" s="655"/>
      <c r="CV42" s="655"/>
      <c r="CW42" s="655"/>
      <c r="CX42" s="655"/>
      <c r="CY42" s="656"/>
      <c r="CZ42" s="628">
        <v>10.6</v>
      </c>
      <c r="DA42" s="653"/>
      <c r="DB42" s="653"/>
      <c r="DC42" s="657"/>
      <c r="DD42" s="632">
        <v>2444419</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48635</v>
      </c>
      <c r="CS43" s="655"/>
      <c r="CT43" s="655"/>
      <c r="CU43" s="655"/>
      <c r="CV43" s="655"/>
      <c r="CW43" s="655"/>
      <c r="CX43" s="655"/>
      <c r="CY43" s="656"/>
      <c r="CZ43" s="628">
        <v>0</v>
      </c>
      <c r="DA43" s="653"/>
      <c r="DB43" s="653"/>
      <c r="DC43" s="657"/>
      <c r="DD43" s="632">
        <v>41945</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15281121</v>
      </c>
      <c r="CS44" s="624"/>
      <c r="CT44" s="624"/>
      <c r="CU44" s="624"/>
      <c r="CV44" s="624"/>
      <c r="CW44" s="624"/>
      <c r="CX44" s="624"/>
      <c r="CY44" s="625"/>
      <c r="CZ44" s="628">
        <v>9.8000000000000007</v>
      </c>
      <c r="DA44" s="629"/>
      <c r="DB44" s="629"/>
      <c r="DC44" s="635"/>
      <c r="DD44" s="632">
        <v>2374408</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7420066</v>
      </c>
      <c r="CS45" s="655"/>
      <c r="CT45" s="655"/>
      <c r="CU45" s="655"/>
      <c r="CV45" s="655"/>
      <c r="CW45" s="655"/>
      <c r="CX45" s="655"/>
      <c r="CY45" s="656"/>
      <c r="CZ45" s="628">
        <v>4.8</v>
      </c>
      <c r="DA45" s="653"/>
      <c r="DB45" s="653"/>
      <c r="DC45" s="657"/>
      <c r="DD45" s="632">
        <v>308017</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348</v>
      </c>
      <c r="CG46" s="621"/>
      <c r="CH46" s="621"/>
      <c r="CI46" s="621"/>
      <c r="CJ46" s="621"/>
      <c r="CK46" s="621"/>
      <c r="CL46" s="621"/>
      <c r="CM46" s="621"/>
      <c r="CN46" s="621"/>
      <c r="CO46" s="621"/>
      <c r="CP46" s="621"/>
      <c r="CQ46" s="622"/>
      <c r="CR46" s="623">
        <v>7391474</v>
      </c>
      <c r="CS46" s="624"/>
      <c r="CT46" s="624"/>
      <c r="CU46" s="624"/>
      <c r="CV46" s="624"/>
      <c r="CW46" s="624"/>
      <c r="CX46" s="624"/>
      <c r="CY46" s="625"/>
      <c r="CZ46" s="628">
        <v>4.8</v>
      </c>
      <c r="DA46" s="629"/>
      <c r="DB46" s="629"/>
      <c r="DC46" s="635"/>
      <c r="DD46" s="632">
        <v>2034079</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349</v>
      </c>
      <c r="CG47" s="621"/>
      <c r="CH47" s="621"/>
      <c r="CI47" s="621"/>
      <c r="CJ47" s="621"/>
      <c r="CK47" s="621"/>
      <c r="CL47" s="621"/>
      <c r="CM47" s="621"/>
      <c r="CN47" s="621"/>
      <c r="CO47" s="621"/>
      <c r="CP47" s="621"/>
      <c r="CQ47" s="622"/>
      <c r="CR47" s="623">
        <v>1273990</v>
      </c>
      <c r="CS47" s="655"/>
      <c r="CT47" s="655"/>
      <c r="CU47" s="655"/>
      <c r="CV47" s="655"/>
      <c r="CW47" s="655"/>
      <c r="CX47" s="655"/>
      <c r="CY47" s="656"/>
      <c r="CZ47" s="628">
        <v>0.8</v>
      </c>
      <c r="DA47" s="653"/>
      <c r="DB47" s="653"/>
      <c r="DC47" s="657"/>
      <c r="DD47" s="632">
        <v>70011</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155596179</v>
      </c>
      <c r="CS49" s="682"/>
      <c r="CT49" s="682"/>
      <c r="CU49" s="682"/>
      <c r="CV49" s="682"/>
      <c r="CW49" s="682"/>
      <c r="CX49" s="682"/>
      <c r="CY49" s="711"/>
      <c r="CZ49" s="703">
        <v>100</v>
      </c>
      <c r="DA49" s="712"/>
      <c r="DB49" s="712"/>
      <c r="DC49" s="713"/>
      <c r="DD49" s="714">
        <v>98326945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ibSqEabMbyGYH8KhacD5Jaw9zfysbCj/4L15gScPpqNh0nlxBbEPWEugo/0oheocIzmFnFxXRgo9Nnbf8Ljkeg==" saltValue="jfJMhhW/0HS4Y9ebGbB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115" zoomScaleNormal="11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162539</v>
      </c>
      <c r="R7" s="753"/>
      <c r="S7" s="753"/>
      <c r="T7" s="753"/>
      <c r="U7" s="753"/>
      <c r="V7" s="753">
        <v>155416</v>
      </c>
      <c r="W7" s="753"/>
      <c r="X7" s="753"/>
      <c r="Y7" s="753"/>
      <c r="Z7" s="753"/>
      <c r="AA7" s="753">
        <v>7124</v>
      </c>
      <c r="AB7" s="753"/>
      <c r="AC7" s="753"/>
      <c r="AD7" s="753"/>
      <c r="AE7" s="754"/>
      <c r="AF7" s="755">
        <v>6492</v>
      </c>
      <c r="AG7" s="756"/>
      <c r="AH7" s="756"/>
      <c r="AI7" s="756"/>
      <c r="AJ7" s="757"/>
      <c r="AK7" s="758">
        <v>5411</v>
      </c>
      <c r="AL7" s="759"/>
      <c r="AM7" s="759"/>
      <c r="AN7" s="759"/>
      <c r="AO7" s="759"/>
      <c r="AP7" s="759">
        <v>120245</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572</v>
      </c>
      <c r="BT7" s="747"/>
      <c r="BU7" s="747"/>
      <c r="BV7" s="747"/>
      <c r="BW7" s="747"/>
      <c r="BX7" s="747"/>
      <c r="BY7" s="747"/>
      <c r="BZ7" s="747"/>
      <c r="CA7" s="747"/>
      <c r="CB7" s="747"/>
      <c r="CC7" s="747"/>
      <c r="CD7" s="747"/>
      <c r="CE7" s="747"/>
      <c r="CF7" s="747"/>
      <c r="CG7" s="762"/>
      <c r="CH7" s="743">
        <v>-1</v>
      </c>
      <c r="CI7" s="744"/>
      <c r="CJ7" s="744"/>
      <c r="CK7" s="744"/>
      <c r="CL7" s="745"/>
      <c r="CM7" s="743">
        <v>94</v>
      </c>
      <c r="CN7" s="744"/>
      <c r="CO7" s="744"/>
      <c r="CP7" s="744"/>
      <c r="CQ7" s="745"/>
      <c r="CR7" s="743">
        <v>77</v>
      </c>
      <c r="CS7" s="744"/>
      <c r="CT7" s="744"/>
      <c r="CU7" s="744"/>
      <c r="CV7" s="745"/>
      <c r="CW7" s="743">
        <v>4</v>
      </c>
      <c r="CX7" s="744"/>
      <c r="CY7" s="744"/>
      <c r="CZ7" s="744"/>
      <c r="DA7" s="745"/>
      <c r="DB7" s="743" t="s">
        <v>497</v>
      </c>
      <c r="DC7" s="744"/>
      <c r="DD7" s="744"/>
      <c r="DE7" s="744"/>
      <c r="DF7" s="745"/>
      <c r="DG7" s="743" t="s">
        <v>497</v>
      </c>
      <c r="DH7" s="744"/>
      <c r="DI7" s="744"/>
      <c r="DJ7" s="744"/>
      <c r="DK7" s="745"/>
      <c r="DL7" s="743" t="s">
        <v>497</v>
      </c>
      <c r="DM7" s="744"/>
      <c r="DN7" s="744"/>
      <c r="DO7" s="744"/>
      <c r="DP7" s="745"/>
      <c r="DQ7" s="743" t="s">
        <v>497</v>
      </c>
      <c r="DR7" s="744"/>
      <c r="DS7" s="744"/>
      <c r="DT7" s="744"/>
      <c r="DU7" s="745"/>
      <c r="DV7" s="746"/>
      <c r="DW7" s="747"/>
      <c r="DX7" s="747"/>
      <c r="DY7" s="747"/>
      <c r="DZ7" s="748"/>
      <c r="EA7" s="222"/>
    </row>
    <row r="8" spans="1:131" s="223" customFormat="1" ht="26.25" customHeight="1" x14ac:dyDescent="0.2">
      <c r="A8" s="226">
        <v>2</v>
      </c>
      <c r="B8" s="780" t="s">
        <v>375</v>
      </c>
      <c r="C8" s="781"/>
      <c r="D8" s="781"/>
      <c r="E8" s="781"/>
      <c r="F8" s="781"/>
      <c r="G8" s="781"/>
      <c r="H8" s="781"/>
      <c r="I8" s="781"/>
      <c r="J8" s="781"/>
      <c r="K8" s="781"/>
      <c r="L8" s="781"/>
      <c r="M8" s="781"/>
      <c r="N8" s="781"/>
      <c r="O8" s="781"/>
      <c r="P8" s="782"/>
      <c r="Q8" s="783">
        <v>234</v>
      </c>
      <c r="R8" s="784"/>
      <c r="S8" s="784"/>
      <c r="T8" s="784"/>
      <c r="U8" s="784"/>
      <c r="V8" s="784">
        <v>67</v>
      </c>
      <c r="W8" s="784"/>
      <c r="X8" s="784"/>
      <c r="Y8" s="784"/>
      <c r="Z8" s="784"/>
      <c r="AA8" s="784">
        <v>167</v>
      </c>
      <c r="AB8" s="784"/>
      <c r="AC8" s="784"/>
      <c r="AD8" s="784"/>
      <c r="AE8" s="785"/>
      <c r="AF8" s="786">
        <v>1</v>
      </c>
      <c r="AG8" s="787"/>
      <c r="AH8" s="787"/>
      <c r="AI8" s="787"/>
      <c r="AJ8" s="788"/>
      <c r="AK8" s="769" t="s">
        <v>497</v>
      </c>
      <c r="AL8" s="770"/>
      <c r="AM8" s="770"/>
      <c r="AN8" s="770"/>
      <c r="AO8" s="770"/>
      <c r="AP8" s="770">
        <v>624</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573</v>
      </c>
      <c r="BT8" s="774"/>
      <c r="BU8" s="774"/>
      <c r="BV8" s="774"/>
      <c r="BW8" s="774"/>
      <c r="BX8" s="774"/>
      <c r="BY8" s="774"/>
      <c r="BZ8" s="774"/>
      <c r="CA8" s="774"/>
      <c r="CB8" s="774"/>
      <c r="CC8" s="774"/>
      <c r="CD8" s="774"/>
      <c r="CE8" s="774"/>
      <c r="CF8" s="774"/>
      <c r="CG8" s="775"/>
      <c r="CH8" s="776">
        <v>5</v>
      </c>
      <c r="CI8" s="777"/>
      <c r="CJ8" s="777"/>
      <c r="CK8" s="777"/>
      <c r="CL8" s="778"/>
      <c r="CM8" s="776">
        <v>71</v>
      </c>
      <c r="CN8" s="777"/>
      <c r="CO8" s="777"/>
      <c r="CP8" s="777"/>
      <c r="CQ8" s="778"/>
      <c r="CR8" s="776">
        <v>23</v>
      </c>
      <c r="CS8" s="777"/>
      <c r="CT8" s="777"/>
      <c r="CU8" s="777"/>
      <c r="CV8" s="778"/>
      <c r="CW8" s="776" t="s">
        <v>497</v>
      </c>
      <c r="CX8" s="777"/>
      <c r="CY8" s="777"/>
      <c r="CZ8" s="777"/>
      <c r="DA8" s="778"/>
      <c r="DB8" s="776" t="s">
        <v>497</v>
      </c>
      <c r="DC8" s="777"/>
      <c r="DD8" s="777"/>
      <c r="DE8" s="777"/>
      <c r="DF8" s="778"/>
      <c r="DG8" s="776" t="s">
        <v>497</v>
      </c>
      <c r="DH8" s="777"/>
      <c r="DI8" s="777"/>
      <c r="DJ8" s="777"/>
      <c r="DK8" s="778"/>
      <c r="DL8" s="776" t="s">
        <v>497</v>
      </c>
      <c r="DM8" s="777"/>
      <c r="DN8" s="777"/>
      <c r="DO8" s="777"/>
      <c r="DP8" s="778"/>
      <c r="DQ8" s="776" t="s">
        <v>497</v>
      </c>
      <c r="DR8" s="777"/>
      <c r="DS8" s="777"/>
      <c r="DT8" s="777"/>
      <c r="DU8" s="778"/>
      <c r="DV8" s="773"/>
      <c r="DW8" s="774"/>
      <c r="DX8" s="774"/>
      <c r="DY8" s="774"/>
      <c r="DZ8" s="779"/>
      <c r="EA8" s="222"/>
    </row>
    <row r="9" spans="1:131" s="223" customFormat="1" ht="26.25" customHeight="1" x14ac:dyDescent="0.2">
      <c r="A9" s="226">
        <v>3</v>
      </c>
      <c r="B9" s="780" t="s">
        <v>376</v>
      </c>
      <c r="C9" s="781"/>
      <c r="D9" s="781"/>
      <c r="E9" s="781"/>
      <c r="F9" s="781"/>
      <c r="G9" s="781"/>
      <c r="H9" s="781"/>
      <c r="I9" s="781"/>
      <c r="J9" s="781"/>
      <c r="K9" s="781"/>
      <c r="L9" s="781"/>
      <c r="M9" s="781"/>
      <c r="N9" s="781"/>
      <c r="O9" s="781"/>
      <c r="P9" s="782"/>
      <c r="Q9" s="783">
        <v>1069</v>
      </c>
      <c r="R9" s="784"/>
      <c r="S9" s="784"/>
      <c r="T9" s="784"/>
      <c r="U9" s="784"/>
      <c r="V9" s="784">
        <v>1032</v>
      </c>
      <c r="W9" s="784"/>
      <c r="X9" s="784"/>
      <c r="Y9" s="784"/>
      <c r="Z9" s="784"/>
      <c r="AA9" s="784">
        <v>36</v>
      </c>
      <c r="AB9" s="784"/>
      <c r="AC9" s="784"/>
      <c r="AD9" s="784"/>
      <c r="AE9" s="785"/>
      <c r="AF9" s="786" t="s">
        <v>122</v>
      </c>
      <c r="AG9" s="787"/>
      <c r="AH9" s="787"/>
      <c r="AI9" s="787"/>
      <c r="AJ9" s="788"/>
      <c r="AK9" s="769" t="s">
        <v>497</v>
      </c>
      <c r="AL9" s="770"/>
      <c r="AM9" s="770"/>
      <c r="AN9" s="770"/>
      <c r="AO9" s="770"/>
      <c r="AP9" s="770">
        <v>4713</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574</v>
      </c>
      <c r="BT9" s="774"/>
      <c r="BU9" s="774"/>
      <c r="BV9" s="774"/>
      <c r="BW9" s="774"/>
      <c r="BX9" s="774"/>
      <c r="BY9" s="774"/>
      <c r="BZ9" s="774"/>
      <c r="CA9" s="774"/>
      <c r="CB9" s="774"/>
      <c r="CC9" s="774"/>
      <c r="CD9" s="774"/>
      <c r="CE9" s="774"/>
      <c r="CF9" s="774"/>
      <c r="CG9" s="775"/>
      <c r="CH9" s="776">
        <v>-2</v>
      </c>
      <c r="CI9" s="777"/>
      <c r="CJ9" s="777"/>
      <c r="CK9" s="777"/>
      <c r="CL9" s="778"/>
      <c r="CM9" s="776">
        <v>2</v>
      </c>
      <c r="CN9" s="777"/>
      <c r="CO9" s="777"/>
      <c r="CP9" s="777"/>
      <c r="CQ9" s="778"/>
      <c r="CR9" s="776">
        <v>10</v>
      </c>
      <c r="CS9" s="777"/>
      <c r="CT9" s="777"/>
      <c r="CU9" s="777"/>
      <c r="CV9" s="778"/>
      <c r="CW9" s="776" t="s">
        <v>497</v>
      </c>
      <c r="CX9" s="777"/>
      <c r="CY9" s="777"/>
      <c r="CZ9" s="777"/>
      <c r="DA9" s="778"/>
      <c r="DB9" s="776" t="s">
        <v>497</v>
      </c>
      <c r="DC9" s="777"/>
      <c r="DD9" s="777"/>
      <c r="DE9" s="777"/>
      <c r="DF9" s="778"/>
      <c r="DG9" s="776" t="s">
        <v>497</v>
      </c>
      <c r="DH9" s="777"/>
      <c r="DI9" s="777"/>
      <c r="DJ9" s="777"/>
      <c r="DK9" s="778"/>
      <c r="DL9" s="776" t="s">
        <v>497</v>
      </c>
      <c r="DM9" s="777"/>
      <c r="DN9" s="777"/>
      <c r="DO9" s="777"/>
      <c r="DP9" s="778"/>
      <c r="DQ9" s="776" t="s">
        <v>497</v>
      </c>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575</v>
      </c>
      <c r="BT10" s="774"/>
      <c r="BU10" s="774"/>
      <c r="BV10" s="774"/>
      <c r="BW10" s="774"/>
      <c r="BX10" s="774"/>
      <c r="BY10" s="774"/>
      <c r="BZ10" s="774"/>
      <c r="CA10" s="774"/>
      <c r="CB10" s="774"/>
      <c r="CC10" s="774"/>
      <c r="CD10" s="774"/>
      <c r="CE10" s="774"/>
      <c r="CF10" s="774"/>
      <c r="CG10" s="775"/>
      <c r="CH10" s="776">
        <v>-18</v>
      </c>
      <c r="CI10" s="777"/>
      <c r="CJ10" s="777"/>
      <c r="CK10" s="777"/>
      <c r="CL10" s="778"/>
      <c r="CM10" s="776">
        <v>178</v>
      </c>
      <c r="CN10" s="777"/>
      <c r="CO10" s="777"/>
      <c r="CP10" s="777"/>
      <c r="CQ10" s="778"/>
      <c r="CR10" s="776">
        <v>50</v>
      </c>
      <c r="CS10" s="777"/>
      <c r="CT10" s="777"/>
      <c r="CU10" s="777"/>
      <c r="CV10" s="778"/>
      <c r="CW10" s="776">
        <v>19</v>
      </c>
      <c r="CX10" s="777"/>
      <c r="CY10" s="777"/>
      <c r="CZ10" s="777"/>
      <c r="DA10" s="778"/>
      <c r="DB10" s="776" t="s">
        <v>497</v>
      </c>
      <c r="DC10" s="777"/>
      <c r="DD10" s="777"/>
      <c r="DE10" s="777"/>
      <c r="DF10" s="778"/>
      <c r="DG10" s="776" t="s">
        <v>497</v>
      </c>
      <c r="DH10" s="777"/>
      <c r="DI10" s="777"/>
      <c r="DJ10" s="777"/>
      <c r="DK10" s="778"/>
      <c r="DL10" s="776" t="s">
        <v>497</v>
      </c>
      <c r="DM10" s="777"/>
      <c r="DN10" s="777"/>
      <c r="DO10" s="777"/>
      <c r="DP10" s="778"/>
      <c r="DQ10" s="776" t="s">
        <v>497</v>
      </c>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t="s">
        <v>576</v>
      </c>
      <c r="BT11" s="774"/>
      <c r="BU11" s="774"/>
      <c r="BV11" s="774"/>
      <c r="BW11" s="774"/>
      <c r="BX11" s="774"/>
      <c r="BY11" s="774"/>
      <c r="BZ11" s="774"/>
      <c r="CA11" s="774"/>
      <c r="CB11" s="774"/>
      <c r="CC11" s="774"/>
      <c r="CD11" s="774"/>
      <c r="CE11" s="774"/>
      <c r="CF11" s="774"/>
      <c r="CG11" s="775"/>
      <c r="CH11" s="776">
        <v>7</v>
      </c>
      <c r="CI11" s="777"/>
      <c r="CJ11" s="777"/>
      <c r="CK11" s="777"/>
      <c r="CL11" s="778"/>
      <c r="CM11" s="776">
        <v>392</v>
      </c>
      <c r="CN11" s="777"/>
      <c r="CO11" s="777"/>
      <c r="CP11" s="777"/>
      <c r="CQ11" s="778"/>
      <c r="CR11" s="776">
        <v>10</v>
      </c>
      <c r="CS11" s="777"/>
      <c r="CT11" s="777"/>
      <c r="CU11" s="777"/>
      <c r="CV11" s="778"/>
      <c r="CW11" s="776" t="s">
        <v>497</v>
      </c>
      <c r="CX11" s="777"/>
      <c r="CY11" s="777"/>
      <c r="CZ11" s="777"/>
      <c r="DA11" s="778"/>
      <c r="DB11" s="776" t="s">
        <v>497</v>
      </c>
      <c r="DC11" s="777"/>
      <c r="DD11" s="777"/>
      <c r="DE11" s="777"/>
      <c r="DF11" s="778"/>
      <c r="DG11" s="776" t="s">
        <v>497</v>
      </c>
      <c r="DH11" s="777"/>
      <c r="DI11" s="777"/>
      <c r="DJ11" s="777"/>
      <c r="DK11" s="778"/>
      <c r="DL11" s="776" t="s">
        <v>497</v>
      </c>
      <c r="DM11" s="777"/>
      <c r="DN11" s="777"/>
      <c r="DO11" s="777"/>
      <c r="DP11" s="778"/>
      <c r="DQ11" s="776" t="s">
        <v>497</v>
      </c>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t="s">
        <v>577</v>
      </c>
      <c r="BT12" s="774"/>
      <c r="BU12" s="774"/>
      <c r="BV12" s="774"/>
      <c r="BW12" s="774"/>
      <c r="BX12" s="774"/>
      <c r="BY12" s="774"/>
      <c r="BZ12" s="774"/>
      <c r="CA12" s="774"/>
      <c r="CB12" s="774"/>
      <c r="CC12" s="774"/>
      <c r="CD12" s="774"/>
      <c r="CE12" s="774"/>
      <c r="CF12" s="774"/>
      <c r="CG12" s="775"/>
      <c r="CH12" s="776">
        <v>23</v>
      </c>
      <c r="CI12" s="777"/>
      <c r="CJ12" s="777"/>
      <c r="CK12" s="777"/>
      <c r="CL12" s="778"/>
      <c r="CM12" s="776">
        <v>763</v>
      </c>
      <c r="CN12" s="777"/>
      <c r="CO12" s="777"/>
      <c r="CP12" s="777"/>
      <c r="CQ12" s="778"/>
      <c r="CR12" s="776">
        <v>45</v>
      </c>
      <c r="CS12" s="777"/>
      <c r="CT12" s="777"/>
      <c r="CU12" s="777"/>
      <c r="CV12" s="778"/>
      <c r="CW12" s="776" t="s">
        <v>497</v>
      </c>
      <c r="CX12" s="777"/>
      <c r="CY12" s="777"/>
      <c r="CZ12" s="777"/>
      <c r="DA12" s="778"/>
      <c r="DB12" s="776" t="s">
        <v>497</v>
      </c>
      <c r="DC12" s="777"/>
      <c r="DD12" s="777"/>
      <c r="DE12" s="777"/>
      <c r="DF12" s="778"/>
      <c r="DG12" s="776" t="s">
        <v>497</v>
      </c>
      <c r="DH12" s="777"/>
      <c r="DI12" s="777"/>
      <c r="DJ12" s="777"/>
      <c r="DK12" s="778"/>
      <c r="DL12" s="776" t="s">
        <v>497</v>
      </c>
      <c r="DM12" s="777"/>
      <c r="DN12" s="777"/>
      <c r="DO12" s="777"/>
      <c r="DP12" s="778"/>
      <c r="DQ12" s="776" t="s">
        <v>497</v>
      </c>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t="s">
        <v>578</v>
      </c>
      <c r="BT13" s="774"/>
      <c r="BU13" s="774"/>
      <c r="BV13" s="774"/>
      <c r="BW13" s="774"/>
      <c r="BX13" s="774"/>
      <c r="BY13" s="774"/>
      <c r="BZ13" s="774"/>
      <c r="CA13" s="774"/>
      <c r="CB13" s="774"/>
      <c r="CC13" s="774"/>
      <c r="CD13" s="774"/>
      <c r="CE13" s="774"/>
      <c r="CF13" s="774"/>
      <c r="CG13" s="775"/>
      <c r="CH13" s="776">
        <v>30</v>
      </c>
      <c r="CI13" s="777"/>
      <c r="CJ13" s="777"/>
      <c r="CK13" s="777"/>
      <c r="CL13" s="778"/>
      <c r="CM13" s="776">
        <v>699</v>
      </c>
      <c r="CN13" s="777"/>
      <c r="CO13" s="777"/>
      <c r="CP13" s="777"/>
      <c r="CQ13" s="778"/>
      <c r="CR13" s="776">
        <v>162</v>
      </c>
      <c r="CS13" s="777"/>
      <c r="CT13" s="777"/>
      <c r="CU13" s="777"/>
      <c r="CV13" s="778"/>
      <c r="CW13" s="776" t="s">
        <v>497</v>
      </c>
      <c r="CX13" s="777"/>
      <c r="CY13" s="777"/>
      <c r="CZ13" s="777"/>
      <c r="DA13" s="778"/>
      <c r="DB13" s="776" t="s">
        <v>497</v>
      </c>
      <c r="DC13" s="777"/>
      <c r="DD13" s="777"/>
      <c r="DE13" s="777"/>
      <c r="DF13" s="778"/>
      <c r="DG13" s="776" t="s">
        <v>497</v>
      </c>
      <c r="DH13" s="777"/>
      <c r="DI13" s="777"/>
      <c r="DJ13" s="777"/>
      <c r="DK13" s="778"/>
      <c r="DL13" s="776" t="s">
        <v>497</v>
      </c>
      <c r="DM13" s="777"/>
      <c r="DN13" s="777"/>
      <c r="DO13" s="777"/>
      <c r="DP13" s="778"/>
      <c r="DQ13" s="776" t="s">
        <v>497</v>
      </c>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t="s">
        <v>579</v>
      </c>
      <c r="BT14" s="774"/>
      <c r="BU14" s="774"/>
      <c r="BV14" s="774"/>
      <c r="BW14" s="774"/>
      <c r="BX14" s="774"/>
      <c r="BY14" s="774"/>
      <c r="BZ14" s="774"/>
      <c r="CA14" s="774"/>
      <c r="CB14" s="774"/>
      <c r="CC14" s="774"/>
      <c r="CD14" s="774"/>
      <c r="CE14" s="774"/>
      <c r="CF14" s="774"/>
      <c r="CG14" s="775"/>
      <c r="CH14" s="776">
        <v>-1</v>
      </c>
      <c r="CI14" s="777"/>
      <c r="CJ14" s="777"/>
      <c r="CK14" s="777"/>
      <c r="CL14" s="778"/>
      <c r="CM14" s="776">
        <v>676</v>
      </c>
      <c r="CN14" s="777"/>
      <c r="CO14" s="777"/>
      <c r="CP14" s="777"/>
      <c r="CQ14" s="778"/>
      <c r="CR14" s="776">
        <v>15</v>
      </c>
      <c r="CS14" s="777"/>
      <c r="CT14" s="777"/>
      <c r="CU14" s="777"/>
      <c r="CV14" s="778"/>
      <c r="CW14" s="776" t="s">
        <v>497</v>
      </c>
      <c r="CX14" s="777"/>
      <c r="CY14" s="777"/>
      <c r="CZ14" s="777"/>
      <c r="DA14" s="778"/>
      <c r="DB14" s="776" t="s">
        <v>497</v>
      </c>
      <c r="DC14" s="777"/>
      <c r="DD14" s="777"/>
      <c r="DE14" s="777"/>
      <c r="DF14" s="778"/>
      <c r="DG14" s="776" t="s">
        <v>497</v>
      </c>
      <c r="DH14" s="777"/>
      <c r="DI14" s="777"/>
      <c r="DJ14" s="777"/>
      <c r="DK14" s="778"/>
      <c r="DL14" s="776" t="s">
        <v>497</v>
      </c>
      <c r="DM14" s="777"/>
      <c r="DN14" s="777"/>
      <c r="DO14" s="777"/>
      <c r="DP14" s="778"/>
      <c r="DQ14" s="776" t="s">
        <v>497</v>
      </c>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t="s">
        <v>580</v>
      </c>
      <c r="BT15" s="774"/>
      <c r="BU15" s="774"/>
      <c r="BV15" s="774"/>
      <c r="BW15" s="774"/>
      <c r="BX15" s="774"/>
      <c r="BY15" s="774"/>
      <c r="BZ15" s="774"/>
      <c r="CA15" s="774"/>
      <c r="CB15" s="774"/>
      <c r="CC15" s="774"/>
      <c r="CD15" s="774"/>
      <c r="CE15" s="774"/>
      <c r="CF15" s="774"/>
      <c r="CG15" s="775"/>
      <c r="CH15" s="776">
        <v>16</v>
      </c>
      <c r="CI15" s="777"/>
      <c r="CJ15" s="777"/>
      <c r="CK15" s="777"/>
      <c r="CL15" s="778"/>
      <c r="CM15" s="776">
        <v>778</v>
      </c>
      <c r="CN15" s="777"/>
      <c r="CO15" s="777"/>
      <c r="CP15" s="777"/>
      <c r="CQ15" s="778"/>
      <c r="CR15" s="776">
        <v>136</v>
      </c>
      <c r="CS15" s="777"/>
      <c r="CT15" s="777"/>
      <c r="CU15" s="777"/>
      <c r="CV15" s="778"/>
      <c r="CW15" s="776" t="s">
        <v>497</v>
      </c>
      <c r="CX15" s="777"/>
      <c r="CY15" s="777"/>
      <c r="CZ15" s="777"/>
      <c r="DA15" s="778"/>
      <c r="DB15" s="776" t="s">
        <v>497</v>
      </c>
      <c r="DC15" s="777"/>
      <c r="DD15" s="777"/>
      <c r="DE15" s="777"/>
      <c r="DF15" s="778"/>
      <c r="DG15" s="776" t="s">
        <v>497</v>
      </c>
      <c r="DH15" s="777"/>
      <c r="DI15" s="777"/>
      <c r="DJ15" s="777"/>
      <c r="DK15" s="778"/>
      <c r="DL15" s="776" t="s">
        <v>497</v>
      </c>
      <c r="DM15" s="777"/>
      <c r="DN15" s="777"/>
      <c r="DO15" s="777"/>
      <c r="DP15" s="778"/>
      <c r="DQ15" s="776" t="s">
        <v>497</v>
      </c>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t="s">
        <v>581</v>
      </c>
      <c r="BT16" s="774"/>
      <c r="BU16" s="774"/>
      <c r="BV16" s="774"/>
      <c r="BW16" s="774"/>
      <c r="BX16" s="774"/>
      <c r="BY16" s="774"/>
      <c r="BZ16" s="774"/>
      <c r="CA16" s="774"/>
      <c r="CB16" s="774"/>
      <c r="CC16" s="774"/>
      <c r="CD16" s="774"/>
      <c r="CE16" s="774"/>
      <c r="CF16" s="774"/>
      <c r="CG16" s="775"/>
      <c r="CH16" s="776">
        <v>-4</v>
      </c>
      <c r="CI16" s="777"/>
      <c r="CJ16" s="777"/>
      <c r="CK16" s="777"/>
      <c r="CL16" s="778"/>
      <c r="CM16" s="776">
        <v>521</v>
      </c>
      <c r="CN16" s="777"/>
      <c r="CO16" s="777"/>
      <c r="CP16" s="777"/>
      <c r="CQ16" s="778"/>
      <c r="CR16" s="776">
        <v>300</v>
      </c>
      <c r="CS16" s="777"/>
      <c r="CT16" s="777"/>
      <c r="CU16" s="777"/>
      <c r="CV16" s="778"/>
      <c r="CW16" s="776" t="s">
        <v>497</v>
      </c>
      <c r="CX16" s="777"/>
      <c r="CY16" s="777"/>
      <c r="CZ16" s="777"/>
      <c r="DA16" s="778"/>
      <c r="DB16" s="776" t="s">
        <v>497</v>
      </c>
      <c r="DC16" s="777"/>
      <c r="DD16" s="777"/>
      <c r="DE16" s="777"/>
      <c r="DF16" s="778"/>
      <c r="DG16" s="776" t="s">
        <v>497</v>
      </c>
      <c r="DH16" s="777"/>
      <c r="DI16" s="777"/>
      <c r="DJ16" s="777"/>
      <c r="DK16" s="778"/>
      <c r="DL16" s="776" t="s">
        <v>497</v>
      </c>
      <c r="DM16" s="777"/>
      <c r="DN16" s="777"/>
      <c r="DO16" s="777"/>
      <c r="DP16" s="778"/>
      <c r="DQ16" s="776" t="s">
        <v>497</v>
      </c>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t="s">
        <v>582</v>
      </c>
      <c r="BT17" s="774"/>
      <c r="BU17" s="774"/>
      <c r="BV17" s="774"/>
      <c r="BW17" s="774"/>
      <c r="BX17" s="774"/>
      <c r="BY17" s="774"/>
      <c r="BZ17" s="774"/>
      <c r="CA17" s="774"/>
      <c r="CB17" s="774"/>
      <c r="CC17" s="774"/>
      <c r="CD17" s="774"/>
      <c r="CE17" s="774"/>
      <c r="CF17" s="774"/>
      <c r="CG17" s="775"/>
      <c r="CH17" s="776">
        <v>-1</v>
      </c>
      <c r="CI17" s="777"/>
      <c r="CJ17" s="777"/>
      <c r="CK17" s="777"/>
      <c r="CL17" s="778"/>
      <c r="CM17" s="776">
        <v>45</v>
      </c>
      <c r="CN17" s="777"/>
      <c r="CO17" s="777"/>
      <c r="CP17" s="777"/>
      <c r="CQ17" s="778"/>
      <c r="CR17" s="776">
        <v>2</v>
      </c>
      <c r="CS17" s="777"/>
      <c r="CT17" s="777"/>
      <c r="CU17" s="777"/>
      <c r="CV17" s="778"/>
      <c r="CW17" s="776">
        <v>8</v>
      </c>
      <c r="CX17" s="777"/>
      <c r="CY17" s="777"/>
      <c r="CZ17" s="777"/>
      <c r="DA17" s="778"/>
      <c r="DB17" s="776" t="s">
        <v>497</v>
      </c>
      <c r="DC17" s="777"/>
      <c r="DD17" s="777"/>
      <c r="DE17" s="777"/>
      <c r="DF17" s="778"/>
      <c r="DG17" s="776" t="s">
        <v>497</v>
      </c>
      <c r="DH17" s="777"/>
      <c r="DI17" s="777"/>
      <c r="DJ17" s="777"/>
      <c r="DK17" s="778"/>
      <c r="DL17" s="776" t="s">
        <v>497</v>
      </c>
      <c r="DM17" s="777"/>
      <c r="DN17" s="777"/>
      <c r="DO17" s="777"/>
      <c r="DP17" s="778"/>
      <c r="DQ17" s="776" t="s">
        <v>497</v>
      </c>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t="s">
        <v>583</v>
      </c>
      <c r="BT18" s="774"/>
      <c r="BU18" s="774"/>
      <c r="BV18" s="774"/>
      <c r="BW18" s="774"/>
      <c r="BX18" s="774"/>
      <c r="BY18" s="774"/>
      <c r="BZ18" s="774"/>
      <c r="CA18" s="774"/>
      <c r="CB18" s="774"/>
      <c r="CC18" s="774"/>
      <c r="CD18" s="774"/>
      <c r="CE18" s="774"/>
      <c r="CF18" s="774"/>
      <c r="CG18" s="775"/>
      <c r="CH18" s="776">
        <v>1</v>
      </c>
      <c r="CI18" s="777"/>
      <c r="CJ18" s="777"/>
      <c r="CK18" s="777"/>
      <c r="CL18" s="778"/>
      <c r="CM18" s="776">
        <v>193</v>
      </c>
      <c r="CN18" s="777"/>
      <c r="CO18" s="777"/>
      <c r="CP18" s="777"/>
      <c r="CQ18" s="778"/>
      <c r="CR18" s="776">
        <v>30</v>
      </c>
      <c r="CS18" s="777"/>
      <c r="CT18" s="777"/>
      <c r="CU18" s="777"/>
      <c r="CV18" s="778"/>
      <c r="CW18" s="776" t="s">
        <v>497</v>
      </c>
      <c r="CX18" s="777"/>
      <c r="CY18" s="777"/>
      <c r="CZ18" s="777"/>
      <c r="DA18" s="778"/>
      <c r="DB18" s="776" t="s">
        <v>497</v>
      </c>
      <c r="DC18" s="777"/>
      <c r="DD18" s="777"/>
      <c r="DE18" s="777"/>
      <c r="DF18" s="778"/>
      <c r="DG18" s="776" t="s">
        <v>497</v>
      </c>
      <c r="DH18" s="777"/>
      <c r="DI18" s="777"/>
      <c r="DJ18" s="777"/>
      <c r="DK18" s="778"/>
      <c r="DL18" s="776" t="s">
        <v>497</v>
      </c>
      <c r="DM18" s="777"/>
      <c r="DN18" s="777"/>
      <c r="DO18" s="777"/>
      <c r="DP18" s="778"/>
      <c r="DQ18" s="776" t="s">
        <v>497</v>
      </c>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378</v>
      </c>
      <c r="B23" s="789" t="s">
        <v>379</v>
      </c>
      <c r="C23" s="790"/>
      <c r="D23" s="790"/>
      <c r="E23" s="790"/>
      <c r="F23" s="790"/>
      <c r="G23" s="790"/>
      <c r="H23" s="790"/>
      <c r="I23" s="790"/>
      <c r="J23" s="790"/>
      <c r="K23" s="790"/>
      <c r="L23" s="790"/>
      <c r="M23" s="790"/>
      <c r="N23" s="790"/>
      <c r="O23" s="790"/>
      <c r="P23" s="791"/>
      <c r="Q23" s="792">
        <v>163118</v>
      </c>
      <c r="R23" s="793"/>
      <c r="S23" s="793"/>
      <c r="T23" s="793"/>
      <c r="U23" s="793"/>
      <c r="V23" s="793">
        <v>155791</v>
      </c>
      <c r="W23" s="793"/>
      <c r="X23" s="793"/>
      <c r="Y23" s="793"/>
      <c r="Z23" s="793"/>
      <c r="AA23" s="793">
        <v>7327</v>
      </c>
      <c r="AB23" s="793"/>
      <c r="AC23" s="793"/>
      <c r="AD23" s="793"/>
      <c r="AE23" s="794"/>
      <c r="AF23" s="795">
        <v>6493</v>
      </c>
      <c r="AG23" s="793"/>
      <c r="AH23" s="793"/>
      <c r="AI23" s="793"/>
      <c r="AJ23" s="796"/>
      <c r="AK23" s="797"/>
      <c r="AL23" s="798"/>
      <c r="AM23" s="798"/>
      <c r="AN23" s="798"/>
      <c r="AO23" s="798"/>
      <c r="AP23" s="793">
        <v>125582</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382</v>
      </c>
      <c r="R26" s="734"/>
      <c r="S26" s="734"/>
      <c r="T26" s="734"/>
      <c r="U26" s="735"/>
      <c r="V26" s="733" t="s">
        <v>383</v>
      </c>
      <c r="W26" s="734"/>
      <c r="X26" s="734"/>
      <c r="Y26" s="734"/>
      <c r="Z26" s="735"/>
      <c r="AA26" s="733" t="s">
        <v>384</v>
      </c>
      <c r="AB26" s="734"/>
      <c r="AC26" s="734"/>
      <c r="AD26" s="734"/>
      <c r="AE26" s="734"/>
      <c r="AF26" s="814" t="s">
        <v>385</v>
      </c>
      <c r="AG26" s="815"/>
      <c r="AH26" s="815"/>
      <c r="AI26" s="815"/>
      <c r="AJ26" s="816"/>
      <c r="AK26" s="734" t="s">
        <v>386</v>
      </c>
      <c r="AL26" s="734"/>
      <c r="AM26" s="734"/>
      <c r="AN26" s="734"/>
      <c r="AO26" s="735"/>
      <c r="AP26" s="733" t="s">
        <v>387</v>
      </c>
      <c r="AQ26" s="734"/>
      <c r="AR26" s="734"/>
      <c r="AS26" s="734"/>
      <c r="AT26" s="735"/>
      <c r="AU26" s="733" t="s">
        <v>388</v>
      </c>
      <c r="AV26" s="734"/>
      <c r="AW26" s="734"/>
      <c r="AX26" s="734"/>
      <c r="AY26" s="735"/>
      <c r="AZ26" s="733" t="s">
        <v>389</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390</v>
      </c>
      <c r="C28" s="750"/>
      <c r="D28" s="750"/>
      <c r="E28" s="750"/>
      <c r="F28" s="750"/>
      <c r="G28" s="750"/>
      <c r="H28" s="750"/>
      <c r="I28" s="750"/>
      <c r="J28" s="750"/>
      <c r="K28" s="750"/>
      <c r="L28" s="750"/>
      <c r="M28" s="750"/>
      <c r="N28" s="750"/>
      <c r="O28" s="750"/>
      <c r="P28" s="751"/>
      <c r="Q28" s="823">
        <v>27996</v>
      </c>
      <c r="R28" s="824"/>
      <c r="S28" s="824"/>
      <c r="T28" s="824"/>
      <c r="U28" s="824"/>
      <c r="V28" s="824">
        <v>27939</v>
      </c>
      <c r="W28" s="824"/>
      <c r="X28" s="824"/>
      <c r="Y28" s="824"/>
      <c r="Z28" s="824"/>
      <c r="AA28" s="824">
        <v>57</v>
      </c>
      <c r="AB28" s="824"/>
      <c r="AC28" s="824"/>
      <c r="AD28" s="824"/>
      <c r="AE28" s="825"/>
      <c r="AF28" s="826">
        <v>57</v>
      </c>
      <c r="AG28" s="824"/>
      <c r="AH28" s="824"/>
      <c r="AI28" s="824"/>
      <c r="AJ28" s="827"/>
      <c r="AK28" s="828">
        <v>2739</v>
      </c>
      <c r="AL28" s="829"/>
      <c r="AM28" s="829"/>
      <c r="AN28" s="829"/>
      <c r="AO28" s="829"/>
      <c r="AP28" s="829" t="s">
        <v>497</v>
      </c>
      <c r="AQ28" s="829"/>
      <c r="AR28" s="829"/>
      <c r="AS28" s="829"/>
      <c r="AT28" s="829"/>
      <c r="AU28" s="829" t="s">
        <v>497</v>
      </c>
      <c r="AV28" s="829"/>
      <c r="AW28" s="829"/>
      <c r="AX28" s="829"/>
      <c r="AY28" s="829"/>
      <c r="AZ28" s="830" t="s">
        <v>497</v>
      </c>
      <c r="BA28" s="830"/>
      <c r="BB28" s="830"/>
      <c r="BC28" s="830"/>
      <c r="BD28" s="830"/>
      <c r="BE28" s="821"/>
      <c r="BF28" s="821"/>
      <c r="BG28" s="821"/>
      <c r="BH28" s="821"/>
      <c r="BI28" s="822"/>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391</v>
      </c>
      <c r="C29" s="781"/>
      <c r="D29" s="781"/>
      <c r="E29" s="781"/>
      <c r="F29" s="781"/>
      <c r="G29" s="781"/>
      <c r="H29" s="781"/>
      <c r="I29" s="781"/>
      <c r="J29" s="781"/>
      <c r="K29" s="781"/>
      <c r="L29" s="781"/>
      <c r="M29" s="781"/>
      <c r="N29" s="781"/>
      <c r="O29" s="781"/>
      <c r="P29" s="782"/>
      <c r="Q29" s="783">
        <v>58</v>
      </c>
      <c r="R29" s="784"/>
      <c r="S29" s="784"/>
      <c r="T29" s="784"/>
      <c r="U29" s="784"/>
      <c r="V29" s="784">
        <v>58</v>
      </c>
      <c r="W29" s="784"/>
      <c r="X29" s="784"/>
      <c r="Y29" s="784"/>
      <c r="Z29" s="784"/>
      <c r="AA29" s="820" t="s">
        <v>556</v>
      </c>
      <c r="AB29" s="784"/>
      <c r="AC29" s="784"/>
      <c r="AD29" s="784"/>
      <c r="AE29" s="785"/>
      <c r="AF29" s="786" t="s">
        <v>122</v>
      </c>
      <c r="AG29" s="787"/>
      <c r="AH29" s="787"/>
      <c r="AI29" s="787"/>
      <c r="AJ29" s="788"/>
      <c r="AK29" s="835">
        <v>37</v>
      </c>
      <c r="AL29" s="831"/>
      <c r="AM29" s="831"/>
      <c r="AN29" s="831"/>
      <c r="AO29" s="831"/>
      <c r="AP29" s="831" t="s">
        <v>497</v>
      </c>
      <c r="AQ29" s="831"/>
      <c r="AR29" s="831"/>
      <c r="AS29" s="831"/>
      <c r="AT29" s="831"/>
      <c r="AU29" s="831" t="s">
        <v>497</v>
      </c>
      <c r="AV29" s="831"/>
      <c r="AW29" s="831"/>
      <c r="AX29" s="831"/>
      <c r="AY29" s="831"/>
      <c r="AZ29" s="832" t="s">
        <v>497</v>
      </c>
      <c r="BA29" s="832"/>
      <c r="BB29" s="832"/>
      <c r="BC29" s="832"/>
      <c r="BD29" s="832"/>
      <c r="BE29" s="833"/>
      <c r="BF29" s="833"/>
      <c r="BG29" s="833"/>
      <c r="BH29" s="833"/>
      <c r="BI29" s="834"/>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5.5" customHeight="1" x14ac:dyDescent="0.2">
      <c r="A30" s="230">
        <v>3</v>
      </c>
      <c r="B30" s="780" t="s">
        <v>392</v>
      </c>
      <c r="C30" s="781"/>
      <c r="D30" s="781"/>
      <c r="E30" s="781"/>
      <c r="F30" s="781"/>
      <c r="G30" s="781"/>
      <c r="H30" s="781"/>
      <c r="I30" s="781"/>
      <c r="J30" s="781"/>
      <c r="K30" s="781"/>
      <c r="L30" s="781"/>
      <c r="M30" s="781"/>
      <c r="N30" s="781"/>
      <c r="O30" s="781"/>
      <c r="P30" s="782"/>
      <c r="Q30" s="783">
        <v>4804</v>
      </c>
      <c r="R30" s="784"/>
      <c r="S30" s="784"/>
      <c r="T30" s="784"/>
      <c r="U30" s="784"/>
      <c r="V30" s="784">
        <v>4804</v>
      </c>
      <c r="W30" s="784"/>
      <c r="X30" s="784"/>
      <c r="Y30" s="784"/>
      <c r="Z30" s="784"/>
      <c r="AA30" s="784">
        <v>0</v>
      </c>
      <c r="AB30" s="784"/>
      <c r="AC30" s="784"/>
      <c r="AD30" s="784"/>
      <c r="AE30" s="785"/>
      <c r="AF30" s="786">
        <v>0</v>
      </c>
      <c r="AG30" s="787"/>
      <c r="AH30" s="787"/>
      <c r="AI30" s="787"/>
      <c r="AJ30" s="788"/>
      <c r="AK30" s="835">
        <v>1095</v>
      </c>
      <c r="AL30" s="831"/>
      <c r="AM30" s="831"/>
      <c r="AN30" s="831"/>
      <c r="AO30" s="831"/>
      <c r="AP30" s="831" t="s">
        <v>497</v>
      </c>
      <c r="AQ30" s="831"/>
      <c r="AR30" s="831"/>
      <c r="AS30" s="831"/>
      <c r="AT30" s="831"/>
      <c r="AU30" s="831" t="s">
        <v>497</v>
      </c>
      <c r="AV30" s="831"/>
      <c r="AW30" s="831"/>
      <c r="AX30" s="831"/>
      <c r="AY30" s="831"/>
      <c r="AZ30" s="832" t="s">
        <v>497</v>
      </c>
      <c r="BA30" s="832"/>
      <c r="BB30" s="832"/>
      <c r="BC30" s="832"/>
      <c r="BD30" s="832"/>
      <c r="BE30" s="833"/>
      <c r="BF30" s="833"/>
      <c r="BG30" s="833"/>
      <c r="BH30" s="833"/>
      <c r="BI30" s="834"/>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393</v>
      </c>
      <c r="C31" s="781"/>
      <c r="D31" s="781"/>
      <c r="E31" s="781"/>
      <c r="F31" s="781"/>
      <c r="G31" s="781"/>
      <c r="H31" s="781"/>
      <c r="I31" s="781"/>
      <c r="J31" s="781"/>
      <c r="K31" s="781"/>
      <c r="L31" s="781"/>
      <c r="M31" s="781"/>
      <c r="N31" s="781"/>
      <c r="O31" s="781"/>
      <c r="P31" s="782"/>
      <c r="Q31" s="783">
        <v>33759</v>
      </c>
      <c r="R31" s="784"/>
      <c r="S31" s="784"/>
      <c r="T31" s="784"/>
      <c r="U31" s="784"/>
      <c r="V31" s="784">
        <v>33287</v>
      </c>
      <c r="W31" s="784"/>
      <c r="X31" s="784"/>
      <c r="Y31" s="784"/>
      <c r="Z31" s="784"/>
      <c r="AA31" s="784">
        <v>472</v>
      </c>
      <c r="AB31" s="784"/>
      <c r="AC31" s="784"/>
      <c r="AD31" s="784"/>
      <c r="AE31" s="785"/>
      <c r="AF31" s="786">
        <v>472</v>
      </c>
      <c r="AG31" s="787"/>
      <c r="AH31" s="787"/>
      <c r="AI31" s="787"/>
      <c r="AJ31" s="788"/>
      <c r="AK31" s="835">
        <v>4906</v>
      </c>
      <c r="AL31" s="831"/>
      <c r="AM31" s="831"/>
      <c r="AN31" s="831"/>
      <c r="AO31" s="831"/>
      <c r="AP31" s="831" t="s">
        <v>497</v>
      </c>
      <c r="AQ31" s="831"/>
      <c r="AR31" s="831"/>
      <c r="AS31" s="831"/>
      <c r="AT31" s="831"/>
      <c r="AU31" s="831" t="s">
        <v>497</v>
      </c>
      <c r="AV31" s="831"/>
      <c r="AW31" s="831"/>
      <c r="AX31" s="831"/>
      <c r="AY31" s="831"/>
      <c r="AZ31" s="832" t="s">
        <v>497</v>
      </c>
      <c r="BA31" s="832"/>
      <c r="BB31" s="832"/>
      <c r="BC31" s="832"/>
      <c r="BD31" s="832"/>
      <c r="BE31" s="833"/>
      <c r="BF31" s="833"/>
      <c r="BG31" s="833"/>
      <c r="BH31" s="833"/>
      <c r="BI31" s="834"/>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394</v>
      </c>
      <c r="C32" s="781"/>
      <c r="D32" s="781"/>
      <c r="E32" s="781"/>
      <c r="F32" s="781"/>
      <c r="G32" s="781"/>
      <c r="H32" s="781"/>
      <c r="I32" s="781"/>
      <c r="J32" s="781"/>
      <c r="K32" s="781"/>
      <c r="L32" s="781"/>
      <c r="M32" s="781"/>
      <c r="N32" s="781"/>
      <c r="O32" s="781"/>
      <c r="P32" s="782"/>
      <c r="Q32" s="783">
        <v>36100</v>
      </c>
      <c r="R32" s="784"/>
      <c r="S32" s="784"/>
      <c r="T32" s="784"/>
      <c r="U32" s="784"/>
      <c r="V32" s="784">
        <v>35056</v>
      </c>
      <c r="W32" s="784"/>
      <c r="X32" s="784"/>
      <c r="Y32" s="784"/>
      <c r="Z32" s="784"/>
      <c r="AA32" s="784">
        <v>1044</v>
      </c>
      <c r="AB32" s="784"/>
      <c r="AC32" s="784"/>
      <c r="AD32" s="784"/>
      <c r="AE32" s="785"/>
      <c r="AF32" s="786">
        <v>1044</v>
      </c>
      <c r="AG32" s="787"/>
      <c r="AH32" s="787"/>
      <c r="AI32" s="787"/>
      <c r="AJ32" s="788"/>
      <c r="AK32" s="835">
        <v>207</v>
      </c>
      <c r="AL32" s="831"/>
      <c r="AM32" s="831"/>
      <c r="AN32" s="831"/>
      <c r="AO32" s="831"/>
      <c r="AP32" s="831" t="s">
        <v>497</v>
      </c>
      <c r="AQ32" s="831"/>
      <c r="AR32" s="831"/>
      <c r="AS32" s="831"/>
      <c r="AT32" s="831"/>
      <c r="AU32" s="831" t="s">
        <v>497</v>
      </c>
      <c r="AV32" s="831"/>
      <c r="AW32" s="831"/>
      <c r="AX32" s="831"/>
      <c r="AY32" s="831"/>
      <c r="AZ32" s="832" t="s">
        <v>497</v>
      </c>
      <c r="BA32" s="832"/>
      <c r="BB32" s="832"/>
      <c r="BC32" s="832"/>
      <c r="BD32" s="832"/>
      <c r="BE32" s="833"/>
      <c r="BF32" s="833"/>
      <c r="BG32" s="833"/>
      <c r="BH32" s="833"/>
      <c r="BI32" s="834"/>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395</v>
      </c>
      <c r="C33" s="781"/>
      <c r="D33" s="781"/>
      <c r="E33" s="781"/>
      <c r="F33" s="781"/>
      <c r="G33" s="781"/>
      <c r="H33" s="781"/>
      <c r="I33" s="781"/>
      <c r="J33" s="781"/>
      <c r="K33" s="781"/>
      <c r="L33" s="781"/>
      <c r="M33" s="781"/>
      <c r="N33" s="781"/>
      <c r="O33" s="781"/>
      <c r="P33" s="782"/>
      <c r="Q33" s="783">
        <v>8852</v>
      </c>
      <c r="R33" s="784"/>
      <c r="S33" s="784"/>
      <c r="T33" s="784"/>
      <c r="U33" s="784"/>
      <c r="V33" s="784">
        <v>8232</v>
      </c>
      <c r="W33" s="784"/>
      <c r="X33" s="784"/>
      <c r="Y33" s="784"/>
      <c r="Z33" s="784"/>
      <c r="AA33" s="784">
        <f>Q33-V33</f>
        <v>620</v>
      </c>
      <c r="AB33" s="784"/>
      <c r="AC33" s="784"/>
      <c r="AD33" s="784"/>
      <c r="AE33" s="785"/>
      <c r="AF33" s="786">
        <v>7892</v>
      </c>
      <c r="AG33" s="787"/>
      <c r="AH33" s="787"/>
      <c r="AI33" s="787"/>
      <c r="AJ33" s="788"/>
      <c r="AK33" s="835">
        <v>687</v>
      </c>
      <c r="AL33" s="831"/>
      <c r="AM33" s="831"/>
      <c r="AN33" s="831"/>
      <c r="AO33" s="831"/>
      <c r="AP33" s="831">
        <v>24149</v>
      </c>
      <c r="AQ33" s="831"/>
      <c r="AR33" s="831"/>
      <c r="AS33" s="831"/>
      <c r="AT33" s="831"/>
      <c r="AU33" s="831">
        <v>1111</v>
      </c>
      <c r="AV33" s="831"/>
      <c r="AW33" s="831"/>
      <c r="AX33" s="831"/>
      <c r="AY33" s="831"/>
      <c r="AZ33" s="832" t="s">
        <v>497</v>
      </c>
      <c r="BA33" s="832"/>
      <c r="BB33" s="832"/>
      <c r="BC33" s="832"/>
      <c r="BD33" s="832"/>
      <c r="BE33" s="833" t="s">
        <v>396</v>
      </c>
      <c r="BF33" s="833"/>
      <c r="BG33" s="833"/>
      <c r="BH33" s="833"/>
      <c r="BI33" s="834"/>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397</v>
      </c>
      <c r="C34" s="781"/>
      <c r="D34" s="781"/>
      <c r="E34" s="781"/>
      <c r="F34" s="781"/>
      <c r="G34" s="781"/>
      <c r="H34" s="781"/>
      <c r="I34" s="781"/>
      <c r="J34" s="781"/>
      <c r="K34" s="781"/>
      <c r="L34" s="781"/>
      <c r="M34" s="781"/>
      <c r="N34" s="781"/>
      <c r="O34" s="781"/>
      <c r="P34" s="782"/>
      <c r="Q34" s="783">
        <v>297</v>
      </c>
      <c r="R34" s="784"/>
      <c r="S34" s="784"/>
      <c r="T34" s="784"/>
      <c r="U34" s="784"/>
      <c r="V34" s="784">
        <v>224</v>
      </c>
      <c r="W34" s="784"/>
      <c r="X34" s="784"/>
      <c r="Y34" s="784"/>
      <c r="Z34" s="784"/>
      <c r="AA34" s="784">
        <f t="shared" ref="AA34:AA40" si="0">Q34-V34</f>
        <v>73</v>
      </c>
      <c r="AB34" s="784"/>
      <c r="AC34" s="784"/>
      <c r="AD34" s="784"/>
      <c r="AE34" s="785"/>
      <c r="AF34" s="786">
        <v>146</v>
      </c>
      <c r="AG34" s="787"/>
      <c r="AH34" s="787"/>
      <c r="AI34" s="787"/>
      <c r="AJ34" s="788"/>
      <c r="AK34" s="835" t="s">
        <v>497</v>
      </c>
      <c r="AL34" s="831"/>
      <c r="AM34" s="831"/>
      <c r="AN34" s="831"/>
      <c r="AO34" s="831"/>
      <c r="AP34" s="831" t="s">
        <v>497</v>
      </c>
      <c r="AQ34" s="831"/>
      <c r="AR34" s="831"/>
      <c r="AS34" s="831"/>
      <c r="AT34" s="831"/>
      <c r="AU34" s="831" t="s">
        <v>497</v>
      </c>
      <c r="AV34" s="831"/>
      <c r="AW34" s="831"/>
      <c r="AX34" s="831"/>
      <c r="AY34" s="831"/>
      <c r="AZ34" s="832" t="s">
        <v>497</v>
      </c>
      <c r="BA34" s="832"/>
      <c r="BB34" s="832"/>
      <c r="BC34" s="832"/>
      <c r="BD34" s="832"/>
      <c r="BE34" s="833" t="s">
        <v>396</v>
      </c>
      <c r="BF34" s="833"/>
      <c r="BG34" s="833"/>
      <c r="BH34" s="833"/>
      <c r="BI34" s="834"/>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t="s">
        <v>398</v>
      </c>
      <c r="C35" s="781"/>
      <c r="D35" s="781"/>
      <c r="E35" s="781"/>
      <c r="F35" s="781"/>
      <c r="G35" s="781"/>
      <c r="H35" s="781"/>
      <c r="I35" s="781"/>
      <c r="J35" s="781"/>
      <c r="K35" s="781"/>
      <c r="L35" s="781"/>
      <c r="M35" s="781"/>
      <c r="N35" s="781"/>
      <c r="O35" s="781"/>
      <c r="P35" s="782"/>
      <c r="Q35" s="783">
        <v>25463</v>
      </c>
      <c r="R35" s="784"/>
      <c r="S35" s="784"/>
      <c r="T35" s="784"/>
      <c r="U35" s="784"/>
      <c r="V35" s="784">
        <v>25922</v>
      </c>
      <c r="W35" s="784"/>
      <c r="X35" s="784"/>
      <c r="Y35" s="784"/>
      <c r="Z35" s="784"/>
      <c r="AA35" s="784">
        <f t="shared" si="0"/>
        <v>-459</v>
      </c>
      <c r="AB35" s="784"/>
      <c r="AC35" s="784"/>
      <c r="AD35" s="784"/>
      <c r="AE35" s="785"/>
      <c r="AF35" s="786">
        <v>14076</v>
      </c>
      <c r="AG35" s="787"/>
      <c r="AH35" s="787"/>
      <c r="AI35" s="787"/>
      <c r="AJ35" s="788"/>
      <c r="AK35" s="835">
        <v>3337</v>
      </c>
      <c r="AL35" s="831"/>
      <c r="AM35" s="831"/>
      <c r="AN35" s="831"/>
      <c r="AO35" s="831"/>
      <c r="AP35" s="831">
        <v>28772</v>
      </c>
      <c r="AQ35" s="831"/>
      <c r="AR35" s="831"/>
      <c r="AS35" s="831"/>
      <c r="AT35" s="831"/>
      <c r="AU35" s="831">
        <v>15623</v>
      </c>
      <c r="AV35" s="831"/>
      <c r="AW35" s="831"/>
      <c r="AX35" s="831"/>
      <c r="AY35" s="831"/>
      <c r="AZ35" s="832" t="s">
        <v>497</v>
      </c>
      <c r="BA35" s="832"/>
      <c r="BB35" s="832"/>
      <c r="BC35" s="832"/>
      <c r="BD35" s="832"/>
      <c r="BE35" s="833" t="s">
        <v>396</v>
      </c>
      <c r="BF35" s="833"/>
      <c r="BG35" s="833"/>
      <c r="BH35" s="833"/>
      <c r="BI35" s="834"/>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t="s">
        <v>399</v>
      </c>
      <c r="C36" s="781"/>
      <c r="D36" s="781"/>
      <c r="E36" s="781"/>
      <c r="F36" s="781"/>
      <c r="G36" s="781"/>
      <c r="H36" s="781"/>
      <c r="I36" s="781"/>
      <c r="J36" s="781"/>
      <c r="K36" s="781"/>
      <c r="L36" s="781"/>
      <c r="M36" s="781"/>
      <c r="N36" s="781"/>
      <c r="O36" s="781"/>
      <c r="P36" s="782"/>
      <c r="Q36" s="783">
        <v>9333</v>
      </c>
      <c r="R36" s="784"/>
      <c r="S36" s="784"/>
      <c r="T36" s="784"/>
      <c r="U36" s="784"/>
      <c r="V36" s="784">
        <v>8556</v>
      </c>
      <c r="W36" s="784"/>
      <c r="X36" s="784"/>
      <c r="Y36" s="784"/>
      <c r="Z36" s="784"/>
      <c r="AA36" s="784">
        <f t="shared" si="0"/>
        <v>777</v>
      </c>
      <c r="AB36" s="784"/>
      <c r="AC36" s="784"/>
      <c r="AD36" s="784"/>
      <c r="AE36" s="785"/>
      <c r="AF36" s="786">
        <v>1127</v>
      </c>
      <c r="AG36" s="787"/>
      <c r="AH36" s="787"/>
      <c r="AI36" s="787"/>
      <c r="AJ36" s="788"/>
      <c r="AK36" s="835">
        <v>3813</v>
      </c>
      <c r="AL36" s="831"/>
      <c r="AM36" s="831"/>
      <c r="AN36" s="831"/>
      <c r="AO36" s="831"/>
      <c r="AP36" s="831">
        <v>56401</v>
      </c>
      <c r="AQ36" s="831"/>
      <c r="AR36" s="831"/>
      <c r="AS36" s="831"/>
      <c r="AT36" s="831"/>
      <c r="AU36" s="831">
        <v>37788</v>
      </c>
      <c r="AV36" s="831"/>
      <c r="AW36" s="831"/>
      <c r="AX36" s="831"/>
      <c r="AY36" s="831"/>
      <c r="AZ36" s="832" t="s">
        <v>497</v>
      </c>
      <c r="BA36" s="832"/>
      <c r="BB36" s="832"/>
      <c r="BC36" s="832"/>
      <c r="BD36" s="832"/>
      <c r="BE36" s="833" t="s">
        <v>396</v>
      </c>
      <c r="BF36" s="833"/>
      <c r="BG36" s="833"/>
      <c r="BH36" s="833"/>
      <c r="BI36" s="834"/>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t="s">
        <v>400</v>
      </c>
      <c r="C37" s="781"/>
      <c r="D37" s="781"/>
      <c r="E37" s="781"/>
      <c r="F37" s="781"/>
      <c r="G37" s="781"/>
      <c r="H37" s="781"/>
      <c r="I37" s="781"/>
      <c r="J37" s="781"/>
      <c r="K37" s="781"/>
      <c r="L37" s="781"/>
      <c r="M37" s="781"/>
      <c r="N37" s="781"/>
      <c r="O37" s="781"/>
      <c r="P37" s="782"/>
      <c r="Q37" s="783">
        <v>153</v>
      </c>
      <c r="R37" s="784"/>
      <c r="S37" s="784"/>
      <c r="T37" s="784"/>
      <c r="U37" s="784"/>
      <c r="V37" s="784">
        <v>156</v>
      </c>
      <c r="W37" s="784"/>
      <c r="X37" s="784"/>
      <c r="Y37" s="784"/>
      <c r="Z37" s="784"/>
      <c r="AA37" s="784">
        <f t="shared" si="0"/>
        <v>-3</v>
      </c>
      <c r="AB37" s="784"/>
      <c r="AC37" s="784"/>
      <c r="AD37" s="784"/>
      <c r="AE37" s="785"/>
      <c r="AF37" s="786">
        <v>492</v>
      </c>
      <c r="AG37" s="787"/>
      <c r="AH37" s="787"/>
      <c r="AI37" s="787"/>
      <c r="AJ37" s="788"/>
      <c r="AK37" s="835" t="s">
        <v>497</v>
      </c>
      <c r="AL37" s="831"/>
      <c r="AM37" s="831"/>
      <c r="AN37" s="831"/>
      <c r="AO37" s="831"/>
      <c r="AP37" s="831" t="s">
        <v>497</v>
      </c>
      <c r="AQ37" s="831"/>
      <c r="AR37" s="831"/>
      <c r="AS37" s="831"/>
      <c r="AT37" s="831"/>
      <c r="AU37" s="831" t="s">
        <v>497</v>
      </c>
      <c r="AV37" s="831"/>
      <c r="AW37" s="831"/>
      <c r="AX37" s="831"/>
      <c r="AY37" s="831"/>
      <c r="AZ37" s="832" t="s">
        <v>497</v>
      </c>
      <c r="BA37" s="832"/>
      <c r="BB37" s="832"/>
      <c r="BC37" s="832"/>
      <c r="BD37" s="832"/>
      <c r="BE37" s="833" t="s">
        <v>396</v>
      </c>
      <c r="BF37" s="833"/>
      <c r="BG37" s="833"/>
      <c r="BH37" s="833"/>
      <c r="BI37" s="834"/>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t="s">
        <v>401</v>
      </c>
      <c r="C38" s="781"/>
      <c r="D38" s="781"/>
      <c r="E38" s="781"/>
      <c r="F38" s="781"/>
      <c r="G38" s="781"/>
      <c r="H38" s="781"/>
      <c r="I38" s="781"/>
      <c r="J38" s="781"/>
      <c r="K38" s="781"/>
      <c r="L38" s="781"/>
      <c r="M38" s="781"/>
      <c r="N38" s="781"/>
      <c r="O38" s="781"/>
      <c r="P38" s="782"/>
      <c r="Q38" s="783">
        <v>289</v>
      </c>
      <c r="R38" s="784"/>
      <c r="S38" s="784"/>
      <c r="T38" s="784"/>
      <c r="U38" s="784"/>
      <c r="V38" s="784">
        <v>286</v>
      </c>
      <c r="W38" s="784"/>
      <c r="X38" s="784"/>
      <c r="Y38" s="784"/>
      <c r="Z38" s="784"/>
      <c r="AA38" s="784">
        <f t="shared" si="0"/>
        <v>3</v>
      </c>
      <c r="AB38" s="784"/>
      <c r="AC38" s="784"/>
      <c r="AD38" s="784"/>
      <c r="AE38" s="785"/>
      <c r="AF38" s="786">
        <v>14</v>
      </c>
      <c r="AG38" s="787"/>
      <c r="AH38" s="787"/>
      <c r="AI38" s="787"/>
      <c r="AJ38" s="788"/>
      <c r="AK38" s="835">
        <v>238</v>
      </c>
      <c r="AL38" s="831"/>
      <c r="AM38" s="831"/>
      <c r="AN38" s="831"/>
      <c r="AO38" s="831"/>
      <c r="AP38" s="831">
        <v>1747</v>
      </c>
      <c r="AQ38" s="831"/>
      <c r="AR38" s="831"/>
      <c r="AS38" s="831"/>
      <c r="AT38" s="831"/>
      <c r="AU38" s="831">
        <v>1607</v>
      </c>
      <c r="AV38" s="831"/>
      <c r="AW38" s="831"/>
      <c r="AX38" s="831"/>
      <c r="AY38" s="831"/>
      <c r="AZ38" s="832" t="s">
        <v>497</v>
      </c>
      <c r="BA38" s="832"/>
      <c r="BB38" s="832"/>
      <c r="BC38" s="832"/>
      <c r="BD38" s="832"/>
      <c r="BE38" s="833" t="s">
        <v>396</v>
      </c>
      <c r="BF38" s="833"/>
      <c r="BG38" s="833"/>
      <c r="BH38" s="833"/>
      <c r="BI38" s="834"/>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t="s">
        <v>402</v>
      </c>
      <c r="C39" s="781"/>
      <c r="D39" s="781"/>
      <c r="E39" s="781"/>
      <c r="F39" s="781"/>
      <c r="G39" s="781"/>
      <c r="H39" s="781"/>
      <c r="I39" s="781"/>
      <c r="J39" s="781"/>
      <c r="K39" s="781"/>
      <c r="L39" s="781"/>
      <c r="M39" s="781"/>
      <c r="N39" s="781"/>
      <c r="O39" s="781"/>
      <c r="P39" s="782"/>
      <c r="Q39" s="783">
        <v>366</v>
      </c>
      <c r="R39" s="784"/>
      <c r="S39" s="784"/>
      <c r="T39" s="784"/>
      <c r="U39" s="784"/>
      <c r="V39" s="784">
        <v>366</v>
      </c>
      <c r="W39" s="784"/>
      <c r="X39" s="784"/>
      <c r="Y39" s="784"/>
      <c r="Z39" s="784"/>
      <c r="AA39" s="784">
        <f t="shared" si="0"/>
        <v>0</v>
      </c>
      <c r="AB39" s="784"/>
      <c r="AC39" s="784"/>
      <c r="AD39" s="784"/>
      <c r="AE39" s="785"/>
      <c r="AF39" s="786" t="s">
        <v>122</v>
      </c>
      <c r="AG39" s="787"/>
      <c r="AH39" s="787"/>
      <c r="AI39" s="787"/>
      <c r="AJ39" s="788"/>
      <c r="AK39" s="835">
        <v>62</v>
      </c>
      <c r="AL39" s="831"/>
      <c r="AM39" s="831"/>
      <c r="AN39" s="831"/>
      <c r="AO39" s="831"/>
      <c r="AP39" s="831">
        <v>104</v>
      </c>
      <c r="AQ39" s="831"/>
      <c r="AR39" s="831"/>
      <c r="AS39" s="831"/>
      <c r="AT39" s="831"/>
      <c r="AU39" s="831">
        <v>52</v>
      </c>
      <c r="AV39" s="831"/>
      <c r="AW39" s="831"/>
      <c r="AX39" s="831"/>
      <c r="AY39" s="831"/>
      <c r="AZ39" s="832" t="s">
        <v>497</v>
      </c>
      <c r="BA39" s="832"/>
      <c r="BB39" s="832"/>
      <c r="BC39" s="832"/>
      <c r="BD39" s="832"/>
      <c r="BE39" s="833" t="s">
        <v>403</v>
      </c>
      <c r="BF39" s="833"/>
      <c r="BG39" s="833"/>
      <c r="BH39" s="833"/>
      <c r="BI39" s="834"/>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t="s">
        <v>404</v>
      </c>
      <c r="C40" s="781"/>
      <c r="D40" s="781"/>
      <c r="E40" s="781"/>
      <c r="F40" s="781"/>
      <c r="G40" s="781"/>
      <c r="H40" s="781"/>
      <c r="I40" s="781"/>
      <c r="J40" s="781"/>
      <c r="K40" s="781"/>
      <c r="L40" s="781"/>
      <c r="M40" s="781"/>
      <c r="N40" s="781"/>
      <c r="O40" s="781"/>
      <c r="P40" s="782"/>
      <c r="Q40" s="783">
        <v>275</v>
      </c>
      <c r="R40" s="784"/>
      <c r="S40" s="784"/>
      <c r="T40" s="784"/>
      <c r="U40" s="784"/>
      <c r="V40" s="784">
        <v>245</v>
      </c>
      <c r="W40" s="784"/>
      <c r="X40" s="784"/>
      <c r="Y40" s="784"/>
      <c r="Z40" s="784"/>
      <c r="AA40" s="784">
        <f t="shared" si="0"/>
        <v>30</v>
      </c>
      <c r="AB40" s="784"/>
      <c r="AC40" s="784"/>
      <c r="AD40" s="784"/>
      <c r="AE40" s="785"/>
      <c r="AF40" s="786">
        <v>18</v>
      </c>
      <c r="AG40" s="787"/>
      <c r="AH40" s="787"/>
      <c r="AI40" s="787"/>
      <c r="AJ40" s="788"/>
      <c r="AK40" s="835">
        <v>159</v>
      </c>
      <c r="AL40" s="831"/>
      <c r="AM40" s="831"/>
      <c r="AN40" s="831"/>
      <c r="AO40" s="831"/>
      <c r="AP40" s="831" t="s">
        <v>497</v>
      </c>
      <c r="AQ40" s="831"/>
      <c r="AR40" s="831"/>
      <c r="AS40" s="831"/>
      <c r="AT40" s="831"/>
      <c r="AU40" s="831" t="s">
        <v>497</v>
      </c>
      <c r="AV40" s="831"/>
      <c r="AW40" s="831"/>
      <c r="AX40" s="831"/>
      <c r="AY40" s="831"/>
      <c r="AZ40" s="832" t="s">
        <v>497</v>
      </c>
      <c r="BA40" s="832"/>
      <c r="BB40" s="832"/>
      <c r="BC40" s="832"/>
      <c r="BD40" s="832"/>
      <c r="BE40" s="833" t="s">
        <v>403</v>
      </c>
      <c r="BF40" s="833"/>
      <c r="BG40" s="833"/>
      <c r="BH40" s="833"/>
      <c r="BI40" s="834"/>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5"/>
      <c r="AL41" s="831"/>
      <c r="AM41" s="831"/>
      <c r="AN41" s="831"/>
      <c r="AO41" s="831"/>
      <c r="AP41" s="831"/>
      <c r="AQ41" s="831"/>
      <c r="AR41" s="831"/>
      <c r="AS41" s="831"/>
      <c r="AT41" s="831"/>
      <c r="AU41" s="831"/>
      <c r="AV41" s="831"/>
      <c r="AW41" s="831"/>
      <c r="AX41" s="831"/>
      <c r="AY41" s="831"/>
      <c r="AZ41" s="832"/>
      <c r="BA41" s="832"/>
      <c r="BB41" s="832"/>
      <c r="BC41" s="832"/>
      <c r="BD41" s="832"/>
      <c r="BE41" s="833"/>
      <c r="BF41" s="833"/>
      <c r="BG41" s="833"/>
      <c r="BH41" s="833"/>
      <c r="BI41" s="834"/>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5"/>
      <c r="AL42" s="831"/>
      <c r="AM42" s="831"/>
      <c r="AN42" s="831"/>
      <c r="AO42" s="831"/>
      <c r="AP42" s="831"/>
      <c r="AQ42" s="831"/>
      <c r="AR42" s="831"/>
      <c r="AS42" s="831"/>
      <c r="AT42" s="831"/>
      <c r="AU42" s="831"/>
      <c r="AV42" s="831"/>
      <c r="AW42" s="831"/>
      <c r="AX42" s="831"/>
      <c r="AY42" s="831"/>
      <c r="AZ42" s="832"/>
      <c r="BA42" s="832"/>
      <c r="BB42" s="832"/>
      <c r="BC42" s="832"/>
      <c r="BD42" s="832"/>
      <c r="BE42" s="833"/>
      <c r="BF42" s="833"/>
      <c r="BG42" s="833"/>
      <c r="BH42" s="833"/>
      <c r="BI42" s="834"/>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5"/>
      <c r="AL43" s="831"/>
      <c r="AM43" s="831"/>
      <c r="AN43" s="831"/>
      <c r="AO43" s="831"/>
      <c r="AP43" s="831"/>
      <c r="AQ43" s="831"/>
      <c r="AR43" s="831"/>
      <c r="AS43" s="831"/>
      <c r="AT43" s="831"/>
      <c r="AU43" s="831"/>
      <c r="AV43" s="831"/>
      <c r="AW43" s="831"/>
      <c r="AX43" s="831"/>
      <c r="AY43" s="831"/>
      <c r="AZ43" s="832"/>
      <c r="BA43" s="832"/>
      <c r="BB43" s="832"/>
      <c r="BC43" s="832"/>
      <c r="BD43" s="832"/>
      <c r="BE43" s="833"/>
      <c r="BF43" s="833"/>
      <c r="BG43" s="833"/>
      <c r="BH43" s="833"/>
      <c r="BI43" s="834"/>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5"/>
      <c r="AL44" s="831"/>
      <c r="AM44" s="831"/>
      <c r="AN44" s="831"/>
      <c r="AO44" s="831"/>
      <c r="AP44" s="831"/>
      <c r="AQ44" s="831"/>
      <c r="AR44" s="831"/>
      <c r="AS44" s="831"/>
      <c r="AT44" s="831"/>
      <c r="AU44" s="831"/>
      <c r="AV44" s="831"/>
      <c r="AW44" s="831"/>
      <c r="AX44" s="831"/>
      <c r="AY44" s="831"/>
      <c r="AZ44" s="832"/>
      <c r="BA44" s="832"/>
      <c r="BB44" s="832"/>
      <c r="BC44" s="832"/>
      <c r="BD44" s="832"/>
      <c r="BE44" s="833"/>
      <c r="BF44" s="833"/>
      <c r="BG44" s="833"/>
      <c r="BH44" s="833"/>
      <c r="BI44" s="834"/>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5"/>
      <c r="AL45" s="831"/>
      <c r="AM45" s="831"/>
      <c r="AN45" s="831"/>
      <c r="AO45" s="831"/>
      <c r="AP45" s="831"/>
      <c r="AQ45" s="831"/>
      <c r="AR45" s="831"/>
      <c r="AS45" s="831"/>
      <c r="AT45" s="831"/>
      <c r="AU45" s="831"/>
      <c r="AV45" s="831"/>
      <c r="AW45" s="831"/>
      <c r="AX45" s="831"/>
      <c r="AY45" s="831"/>
      <c r="AZ45" s="832"/>
      <c r="BA45" s="832"/>
      <c r="BB45" s="832"/>
      <c r="BC45" s="832"/>
      <c r="BD45" s="832"/>
      <c r="BE45" s="833"/>
      <c r="BF45" s="833"/>
      <c r="BG45" s="833"/>
      <c r="BH45" s="833"/>
      <c r="BI45" s="834"/>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5"/>
      <c r="AL46" s="831"/>
      <c r="AM46" s="831"/>
      <c r="AN46" s="831"/>
      <c r="AO46" s="831"/>
      <c r="AP46" s="831"/>
      <c r="AQ46" s="831"/>
      <c r="AR46" s="831"/>
      <c r="AS46" s="831"/>
      <c r="AT46" s="831"/>
      <c r="AU46" s="831"/>
      <c r="AV46" s="831"/>
      <c r="AW46" s="831"/>
      <c r="AX46" s="831"/>
      <c r="AY46" s="831"/>
      <c r="AZ46" s="832"/>
      <c r="BA46" s="832"/>
      <c r="BB46" s="832"/>
      <c r="BC46" s="832"/>
      <c r="BD46" s="832"/>
      <c r="BE46" s="833"/>
      <c r="BF46" s="833"/>
      <c r="BG46" s="833"/>
      <c r="BH46" s="833"/>
      <c r="BI46" s="834"/>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5"/>
      <c r="AL47" s="831"/>
      <c r="AM47" s="831"/>
      <c r="AN47" s="831"/>
      <c r="AO47" s="831"/>
      <c r="AP47" s="831"/>
      <c r="AQ47" s="831"/>
      <c r="AR47" s="831"/>
      <c r="AS47" s="831"/>
      <c r="AT47" s="831"/>
      <c r="AU47" s="831"/>
      <c r="AV47" s="831"/>
      <c r="AW47" s="831"/>
      <c r="AX47" s="831"/>
      <c r="AY47" s="831"/>
      <c r="AZ47" s="832"/>
      <c r="BA47" s="832"/>
      <c r="BB47" s="832"/>
      <c r="BC47" s="832"/>
      <c r="BD47" s="832"/>
      <c r="BE47" s="833"/>
      <c r="BF47" s="833"/>
      <c r="BG47" s="833"/>
      <c r="BH47" s="833"/>
      <c r="BI47" s="834"/>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5"/>
      <c r="AL48" s="831"/>
      <c r="AM48" s="831"/>
      <c r="AN48" s="831"/>
      <c r="AO48" s="831"/>
      <c r="AP48" s="831"/>
      <c r="AQ48" s="831"/>
      <c r="AR48" s="831"/>
      <c r="AS48" s="831"/>
      <c r="AT48" s="831"/>
      <c r="AU48" s="831"/>
      <c r="AV48" s="831"/>
      <c r="AW48" s="831"/>
      <c r="AX48" s="831"/>
      <c r="AY48" s="831"/>
      <c r="AZ48" s="832"/>
      <c r="BA48" s="832"/>
      <c r="BB48" s="832"/>
      <c r="BC48" s="832"/>
      <c r="BD48" s="832"/>
      <c r="BE48" s="833"/>
      <c r="BF48" s="833"/>
      <c r="BG48" s="833"/>
      <c r="BH48" s="833"/>
      <c r="BI48" s="834"/>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5"/>
      <c r="AL49" s="831"/>
      <c r="AM49" s="831"/>
      <c r="AN49" s="831"/>
      <c r="AO49" s="831"/>
      <c r="AP49" s="831"/>
      <c r="AQ49" s="831"/>
      <c r="AR49" s="831"/>
      <c r="AS49" s="831"/>
      <c r="AT49" s="831"/>
      <c r="AU49" s="831"/>
      <c r="AV49" s="831"/>
      <c r="AW49" s="831"/>
      <c r="AX49" s="831"/>
      <c r="AY49" s="831"/>
      <c r="AZ49" s="832"/>
      <c r="BA49" s="832"/>
      <c r="BB49" s="832"/>
      <c r="BC49" s="832"/>
      <c r="BD49" s="832"/>
      <c r="BE49" s="833"/>
      <c r="BF49" s="833"/>
      <c r="BG49" s="833"/>
      <c r="BH49" s="833"/>
      <c r="BI49" s="834"/>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6"/>
      <c r="R50" s="837"/>
      <c r="S50" s="837"/>
      <c r="T50" s="837"/>
      <c r="U50" s="837"/>
      <c r="V50" s="837"/>
      <c r="W50" s="837"/>
      <c r="X50" s="837"/>
      <c r="Y50" s="837"/>
      <c r="Z50" s="837"/>
      <c r="AA50" s="837"/>
      <c r="AB50" s="837"/>
      <c r="AC50" s="837"/>
      <c r="AD50" s="837"/>
      <c r="AE50" s="838"/>
      <c r="AF50" s="786"/>
      <c r="AG50" s="787"/>
      <c r="AH50" s="787"/>
      <c r="AI50" s="787"/>
      <c r="AJ50" s="788"/>
      <c r="AK50" s="840"/>
      <c r="AL50" s="837"/>
      <c r="AM50" s="837"/>
      <c r="AN50" s="837"/>
      <c r="AO50" s="837"/>
      <c r="AP50" s="837"/>
      <c r="AQ50" s="837"/>
      <c r="AR50" s="837"/>
      <c r="AS50" s="837"/>
      <c r="AT50" s="837"/>
      <c r="AU50" s="837"/>
      <c r="AV50" s="837"/>
      <c r="AW50" s="837"/>
      <c r="AX50" s="837"/>
      <c r="AY50" s="837"/>
      <c r="AZ50" s="839"/>
      <c r="BA50" s="839"/>
      <c r="BB50" s="839"/>
      <c r="BC50" s="839"/>
      <c r="BD50" s="839"/>
      <c r="BE50" s="833"/>
      <c r="BF50" s="833"/>
      <c r="BG50" s="833"/>
      <c r="BH50" s="833"/>
      <c r="BI50" s="834"/>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6"/>
      <c r="R51" s="837"/>
      <c r="S51" s="837"/>
      <c r="T51" s="837"/>
      <c r="U51" s="837"/>
      <c r="V51" s="837"/>
      <c r="W51" s="837"/>
      <c r="X51" s="837"/>
      <c r="Y51" s="837"/>
      <c r="Z51" s="837"/>
      <c r="AA51" s="837"/>
      <c r="AB51" s="837"/>
      <c r="AC51" s="837"/>
      <c r="AD51" s="837"/>
      <c r="AE51" s="838"/>
      <c r="AF51" s="786"/>
      <c r="AG51" s="787"/>
      <c r="AH51" s="787"/>
      <c r="AI51" s="787"/>
      <c r="AJ51" s="788"/>
      <c r="AK51" s="840"/>
      <c r="AL51" s="837"/>
      <c r="AM51" s="837"/>
      <c r="AN51" s="837"/>
      <c r="AO51" s="837"/>
      <c r="AP51" s="837"/>
      <c r="AQ51" s="837"/>
      <c r="AR51" s="837"/>
      <c r="AS51" s="837"/>
      <c r="AT51" s="837"/>
      <c r="AU51" s="837"/>
      <c r="AV51" s="837"/>
      <c r="AW51" s="837"/>
      <c r="AX51" s="837"/>
      <c r="AY51" s="837"/>
      <c r="AZ51" s="839"/>
      <c r="BA51" s="839"/>
      <c r="BB51" s="839"/>
      <c r="BC51" s="839"/>
      <c r="BD51" s="839"/>
      <c r="BE51" s="833"/>
      <c r="BF51" s="833"/>
      <c r="BG51" s="833"/>
      <c r="BH51" s="833"/>
      <c r="BI51" s="834"/>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6"/>
      <c r="R52" s="837"/>
      <c r="S52" s="837"/>
      <c r="T52" s="837"/>
      <c r="U52" s="837"/>
      <c r="V52" s="837"/>
      <c r="W52" s="837"/>
      <c r="X52" s="837"/>
      <c r="Y52" s="837"/>
      <c r="Z52" s="837"/>
      <c r="AA52" s="837"/>
      <c r="AB52" s="837"/>
      <c r="AC52" s="837"/>
      <c r="AD52" s="837"/>
      <c r="AE52" s="838"/>
      <c r="AF52" s="786"/>
      <c r="AG52" s="787"/>
      <c r="AH52" s="787"/>
      <c r="AI52" s="787"/>
      <c r="AJ52" s="788"/>
      <c r="AK52" s="840"/>
      <c r="AL52" s="837"/>
      <c r="AM52" s="837"/>
      <c r="AN52" s="837"/>
      <c r="AO52" s="837"/>
      <c r="AP52" s="837"/>
      <c r="AQ52" s="837"/>
      <c r="AR52" s="837"/>
      <c r="AS52" s="837"/>
      <c r="AT52" s="837"/>
      <c r="AU52" s="837"/>
      <c r="AV52" s="837"/>
      <c r="AW52" s="837"/>
      <c r="AX52" s="837"/>
      <c r="AY52" s="837"/>
      <c r="AZ52" s="839"/>
      <c r="BA52" s="839"/>
      <c r="BB52" s="839"/>
      <c r="BC52" s="839"/>
      <c r="BD52" s="839"/>
      <c r="BE52" s="833"/>
      <c r="BF52" s="833"/>
      <c r="BG52" s="833"/>
      <c r="BH52" s="833"/>
      <c r="BI52" s="834"/>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6"/>
      <c r="R53" s="837"/>
      <c r="S53" s="837"/>
      <c r="T53" s="837"/>
      <c r="U53" s="837"/>
      <c r="V53" s="837"/>
      <c r="W53" s="837"/>
      <c r="X53" s="837"/>
      <c r="Y53" s="837"/>
      <c r="Z53" s="837"/>
      <c r="AA53" s="837"/>
      <c r="AB53" s="837"/>
      <c r="AC53" s="837"/>
      <c r="AD53" s="837"/>
      <c r="AE53" s="838"/>
      <c r="AF53" s="786"/>
      <c r="AG53" s="787"/>
      <c r="AH53" s="787"/>
      <c r="AI53" s="787"/>
      <c r="AJ53" s="788"/>
      <c r="AK53" s="840"/>
      <c r="AL53" s="837"/>
      <c r="AM53" s="837"/>
      <c r="AN53" s="837"/>
      <c r="AO53" s="837"/>
      <c r="AP53" s="837"/>
      <c r="AQ53" s="837"/>
      <c r="AR53" s="837"/>
      <c r="AS53" s="837"/>
      <c r="AT53" s="837"/>
      <c r="AU53" s="837"/>
      <c r="AV53" s="837"/>
      <c r="AW53" s="837"/>
      <c r="AX53" s="837"/>
      <c r="AY53" s="837"/>
      <c r="AZ53" s="839"/>
      <c r="BA53" s="839"/>
      <c r="BB53" s="839"/>
      <c r="BC53" s="839"/>
      <c r="BD53" s="839"/>
      <c r="BE53" s="833"/>
      <c r="BF53" s="833"/>
      <c r="BG53" s="833"/>
      <c r="BH53" s="833"/>
      <c r="BI53" s="834"/>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6"/>
      <c r="R54" s="837"/>
      <c r="S54" s="837"/>
      <c r="T54" s="837"/>
      <c r="U54" s="837"/>
      <c r="V54" s="837"/>
      <c r="W54" s="837"/>
      <c r="X54" s="837"/>
      <c r="Y54" s="837"/>
      <c r="Z54" s="837"/>
      <c r="AA54" s="837"/>
      <c r="AB54" s="837"/>
      <c r="AC54" s="837"/>
      <c r="AD54" s="837"/>
      <c r="AE54" s="838"/>
      <c r="AF54" s="786"/>
      <c r="AG54" s="787"/>
      <c r="AH54" s="787"/>
      <c r="AI54" s="787"/>
      <c r="AJ54" s="788"/>
      <c r="AK54" s="840"/>
      <c r="AL54" s="837"/>
      <c r="AM54" s="837"/>
      <c r="AN54" s="837"/>
      <c r="AO54" s="837"/>
      <c r="AP54" s="837"/>
      <c r="AQ54" s="837"/>
      <c r="AR54" s="837"/>
      <c r="AS54" s="837"/>
      <c r="AT54" s="837"/>
      <c r="AU54" s="837"/>
      <c r="AV54" s="837"/>
      <c r="AW54" s="837"/>
      <c r="AX54" s="837"/>
      <c r="AY54" s="837"/>
      <c r="AZ54" s="839"/>
      <c r="BA54" s="839"/>
      <c r="BB54" s="839"/>
      <c r="BC54" s="839"/>
      <c r="BD54" s="839"/>
      <c r="BE54" s="833"/>
      <c r="BF54" s="833"/>
      <c r="BG54" s="833"/>
      <c r="BH54" s="833"/>
      <c r="BI54" s="834"/>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6"/>
      <c r="R55" s="837"/>
      <c r="S55" s="837"/>
      <c r="T55" s="837"/>
      <c r="U55" s="837"/>
      <c r="V55" s="837"/>
      <c r="W55" s="837"/>
      <c r="X55" s="837"/>
      <c r="Y55" s="837"/>
      <c r="Z55" s="837"/>
      <c r="AA55" s="837"/>
      <c r="AB55" s="837"/>
      <c r="AC55" s="837"/>
      <c r="AD55" s="837"/>
      <c r="AE55" s="838"/>
      <c r="AF55" s="786"/>
      <c r="AG55" s="787"/>
      <c r="AH55" s="787"/>
      <c r="AI55" s="787"/>
      <c r="AJ55" s="788"/>
      <c r="AK55" s="840"/>
      <c r="AL55" s="837"/>
      <c r="AM55" s="837"/>
      <c r="AN55" s="837"/>
      <c r="AO55" s="837"/>
      <c r="AP55" s="837"/>
      <c r="AQ55" s="837"/>
      <c r="AR55" s="837"/>
      <c r="AS55" s="837"/>
      <c r="AT55" s="837"/>
      <c r="AU55" s="837"/>
      <c r="AV55" s="837"/>
      <c r="AW55" s="837"/>
      <c r="AX55" s="837"/>
      <c r="AY55" s="837"/>
      <c r="AZ55" s="839"/>
      <c r="BA55" s="839"/>
      <c r="BB55" s="839"/>
      <c r="BC55" s="839"/>
      <c r="BD55" s="839"/>
      <c r="BE55" s="833"/>
      <c r="BF55" s="833"/>
      <c r="BG55" s="833"/>
      <c r="BH55" s="833"/>
      <c r="BI55" s="834"/>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6"/>
      <c r="R56" s="837"/>
      <c r="S56" s="837"/>
      <c r="T56" s="837"/>
      <c r="U56" s="837"/>
      <c r="V56" s="837"/>
      <c r="W56" s="837"/>
      <c r="X56" s="837"/>
      <c r="Y56" s="837"/>
      <c r="Z56" s="837"/>
      <c r="AA56" s="837"/>
      <c r="AB56" s="837"/>
      <c r="AC56" s="837"/>
      <c r="AD56" s="837"/>
      <c r="AE56" s="838"/>
      <c r="AF56" s="786"/>
      <c r="AG56" s="787"/>
      <c r="AH56" s="787"/>
      <c r="AI56" s="787"/>
      <c r="AJ56" s="788"/>
      <c r="AK56" s="840"/>
      <c r="AL56" s="837"/>
      <c r="AM56" s="837"/>
      <c r="AN56" s="837"/>
      <c r="AO56" s="837"/>
      <c r="AP56" s="837"/>
      <c r="AQ56" s="837"/>
      <c r="AR56" s="837"/>
      <c r="AS56" s="837"/>
      <c r="AT56" s="837"/>
      <c r="AU56" s="837"/>
      <c r="AV56" s="837"/>
      <c r="AW56" s="837"/>
      <c r="AX56" s="837"/>
      <c r="AY56" s="837"/>
      <c r="AZ56" s="839"/>
      <c r="BA56" s="839"/>
      <c r="BB56" s="839"/>
      <c r="BC56" s="839"/>
      <c r="BD56" s="839"/>
      <c r="BE56" s="833"/>
      <c r="BF56" s="833"/>
      <c r="BG56" s="833"/>
      <c r="BH56" s="833"/>
      <c r="BI56" s="834"/>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6"/>
      <c r="R57" s="837"/>
      <c r="S57" s="837"/>
      <c r="T57" s="837"/>
      <c r="U57" s="837"/>
      <c r="V57" s="837"/>
      <c r="W57" s="837"/>
      <c r="X57" s="837"/>
      <c r="Y57" s="837"/>
      <c r="Z57" s="837"/>
      <c r="AA57" s="837"/>
      <c r="AB57" s="837"/>
      <c r="AC57" s="837"/>
      <c r="AD57" s="837"/>
      <c r="AE57" s="838"/>
      <c r="AF57" s="786"/>
      <c r="AG57" s="787"/>
      <c r="AH57" s="787"/>
      <c r="AI57" s="787"/>
      <c r="AJ57" s="788"/>
      <c r="AK57" s="840"/>
      <c r="AL57" s="837"/>
      <c r="AM57" s="837"/>
      <c r="AN57" s="837"/>
      <c r="AO57" s="837"/>
      <c r="AP57" s="837"/>
      <c r="AQ57" s="837"/>
      <c r="AR57" s="837"/>
      <c r="AS57" s="837"/>
      <c r="AT57" s="837"/>
      <c r="AU57" s="837"/>
      <c r="AV57" s="837"/>
      <c r="AW57" s="837"/>
      <c r="AX57" s="837"/>
      <c r="AY57" s="837"/>
      <c r="AZ57" s="839"/>
      <c r="BA57" s="839"/>
      <c r="BB57" s="839"/>
      <c r="BC57" s="839"/>
      <c r="BD57" s="839"/>
      <c r="BE57" s="833"/>
      <c r="BF57" s="833"/>
      <c r="BG57" s="833"/>
      <c r="BH57" s="833"/>
      <c r="BI57" s="834"/>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6"/>
      <c r="R58" s="837"/>
      <c r="S58" s="837"/>
      <c r="T58" s="837"/>
      <c r="U58" s="837"/>
      <c r="V58" s="837"/>
      <c r="W58" s="837"/>
      <c r="X58" s="837"/>
      <c r="Y58" s="837"/>
      <c r="Z58" s="837"/>
      <c r="AA58" s="837"/>
      <c r="AB58" s="837"/>
      <c r="AC58" s="837"/>
      <c r="AD58" s="837"/>
      <c r="AE58" s="838"/>
      <c r="AF58" s="786"/>
      <c r="AG58" s="787"/>
      <c r="AH58" s="787"/>
      <c r="AI58" s="787"/>
      <c r="AJ58" s="788"/>
      <c r="AK58" s="840"/>
      <c r="AL58" s="837"/>
      <c r="AM58" s="837"/>
      <c r="AN58" s="837"/>
      <c r="AO58" s="837"/>
      <c r="AP58" s="837"/>
      <c r="AQ58" s="837"/>
      <c r="AR58" s="837"/>
      <c r="AS58" s="837"/>
      <c r="AT58" s="837"/>
      <c r="AU58" s="837"/>
      <c r="AV58" s="837"/>
      <c r="AW58" s="837"/>
      <c r="AX58" s="837"/>
      <c r="AY58" s="837"/>
      <c r="AZ58" s="839"/>
      <c r="BA58" s="839"/>
      <c r="BB58" s="839"/>
      <c r="BC58" s="839"/>
      <c r="BD58" s="839"/>
      <c r="BE58" s="833"/>
      <c r="BF58" s="833"/>
      <c r="BG58" s="833"/>
      <c r="BH58" s="833"/>
      <c r="BI58" s="834"/>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6"/>
      <c r="R59" s="837"/>
      <c r="S59" s="837"/>
      <c r="T59" s="837"/>
      <c r="U59" s="837"/>
      <c r="V59" s="837"/>
      <c r="W59" s="837"/>
      <c r="X59" s="837"/>
      <c r="Y59" s="837"/>
      <c r="Z59" s="837"/>
      <c r="AA59" s="837"/>
      <c r="AB59" s="837"/>
      <c r="AC59" s="837"/>
      <c r="AD59" s="837"/>
      <c r="AE59" s="838"/>
      <c r="AF59" s="786"/>
      <c r="AG59" s="787"/>
      <c r="AH59" s="787"/>
      <c r="AI59" s="787"/>
      <c r="AJ59" s="788"/>
      <c r="AK59" s="840"/>
      <c r="AL59" s="837"/>
      <c r="AM59" s="837"/>
      <c r="AN59" s="837"/>
      <c r="AO59" s="837"/>
      <c r="AP59" s="837"/>
      <c r="AQ59" s="837"/>
      <c r="AR59" s="837"/>
      <c r="AS59" s="837"/>
      <c r="AT59" s="837"/>
      <c r="AU59" s="837"/>
      <c r="AV59" s="837"/>
      <c r="AW59" s="837"/>
      <c r="AX59" s="837"/>
      <c r="AY59" s="837"/>
      <c r="AZ59" s="839"/>
      <c r="BA59" s="839"/>
      <c r="BB59" s="839"/>
      <c r="BC59" s="839"/>
      <c r="BD59" s="839"/>
      <c r="BE59" s="833"/>
      <c r="BF59" s="833"/>
      <c r="BG59" s="833"/>
      <c r="BH59" s="833"/>
      <c r="BI59" s="834"/>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6"/>
      <c r="R60" s="837"/>
      <c r="S60" s="837"/>
      <c r="T60" s="837"/>
      <c r="U60" s="837"/>
      <c r="V60" s="837"/>
      <c r="W60" s="837"/>
      <c r="X60" s="837"/>
      <c r="Y60" s="837"/>
      <c r="Z60" s="837"/>
      <c r="AA60" s="837"/>
      <c r="AB60" s="837"/>
      <c r="AC60" s="837"/>
      <c r="AD60" s="837"/>
      <c r="AE60" s="838"/>
      <c r="AF60" s="786"/>
      <c r="AG60" s="787"/>
      <c r="AH60" s="787"/>
      <c r="AI60" s="787"/>
      <c r="AJ60" s="788"/>
      <c r="AK60" s="840"/>
      <c r="AL60" s="837"/>
      <c r="AM60" s="837"/>
      <c r="AN60" s="837"/>
      <c r="AO60" s="837"/>
      <c r="AP60" s="837"/>
      <c r="AQ60" s="837"/>
      <c r="AR60" s="837"/>
      <c r="AS60" s="837"/>
      <c r="AT60" s="837"/>
      <c r="AU60" s="837"/>
      <c r="AV60" s="837"/>
      <c r="AW60" s="837"/>
      <c r="AX60" s="837"/>
      <c r="AY60" s="837"/>
      <c r="AZ60" s="839"/>
      <c r="BA60" s="839"/>
      <c r="BB60" s="839"/>
      <c r="BC60" s="839"/>
      <c r="BD60" s="839"/>
      <c r="BE60" s="833"/>
      <c r="BF60" s="833"/>
      <c r="BG60" s="833"/>
      <c r="BH60" s="833"/>
      <c r="BI60" s="834"/>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6"/>
      <c r="R61" s="837"/>
      <c r="S61" s="837"/>
      <c r="T61" s="837"/>
      <c r="U61" s="837"/>
      <c r="V61" s="837"/>
      <c r="W61" s="837"/>
      <c r="X61" s="837"/>
      <c r="Y61" s="837"/>
      <c r="Z61" s="837"/>
      <c r="AA61" s="837"/>
      <c r="AB61" s="837"/>
      <c r="AC61" s="837"/>
      <c r="AD61" s="837"/>
      <c r="AE61" s="838"/>
      <c r="AF61" s="786"/>
      <c r="AG61" s="787"/>
      <c r="AH61" s="787"/>
      <c r="AI61" s="787"/>
      <c r="AJ61" s="788"/>
      <c r="AK61" s="840"/>
      <c r="AL61" s="837"/>
      <c r="AM61" s="837"/>
      <c r="AN61" s="837"/>
      <c r="AO61" s="837"/>
      <c r="AP61" s="837"/>
      <c r="AQ61" s="837"/>
      <c r="AR61" s="837"/>
      <c r="AS61" s="837"/>
      <c r="AT61" s="837"/>
      <c r="AU61" s="837"/>
      <c r="AV61" s="837"/>
      <c r="AW61" s="837"/>
      <c r="AX61" s="837"/>
      <c r="AY61" s="837"/>
      <c r="AZ61" s="839"/>
      <c r="BA61" s="839"/>
      <c r="BB61" s="839"/>
      <c r="BC61" s="839"/>
      <c r="BD61" s="839"/>
      <c r="BE61" s="833"/>
      <c r="BF61" s="833"/>
      <c r="BG61" s="833"/>
      <c r="BH61" s="833"/>
      <c r="BI61" s="834"/>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6"/>
      <c r="R62" s="837"/>
      <c r="S62" s="837"/>
      <c r="T62" s="837"/>
      <c r="U62" s="837"/>
      <c r="V62" s="837"/>
      <c r="W62" s="837"/>
      <c r="X62" s="837"/>
      <c r="Y62" s="837"/>
      <c r="Z62" s="837"/>
      <c r="AA62" s="837"/>
      <c r="AB62" s="837"/>
      <c r="AC62" s="837"/>
      <c r="AD62" s="837"/>
      <c r="AE62" s="838"/>
      <c r="AF62" s="786"/>
      <c r="AG62" s="787"/>
      <c r="AH62" s="787"/>
      <c r="AI62" s="787"/>
      <c r="AJ62" s="788"/>
      <c r="AK62" s="840"/>
      <c r="AL62" s="837"/>
      <c r="AM62" s="837"/>
      <c r="AN62" s="837"/>
      <c r="AO62" s="837"/>
      <c r="AP62" s="837"/>
      <c r="AQ62" s="837"/>
      <c r="AR62" s="837"/>
      <c r="AS62" s="837"/>
      <c r="AT62" s="837"/>
      <c r="AU62" s="837"/>
      <c r="AV62" s="837"/>
      <c r="AW62" s="837"/>
      <c r="AX62" s="837"/>
      <c r="AY62" s="837"/>
      <c r="AZ62" s="839"/>
      <c r="BA62" s="839"/>
      <c r="BB62" s="839"/>
      <c r="BC62" s="839"/>
      <c r="BD62" s="839"/>
      <c r="BE62" s="833"/>
      <c r="BF62" s="833"/>
      <c r="BG62" s="833"/>
      <c r="BH62" s="833"/>
      <c r="BI62" s="834"/>
      <c r="BJ62" s="848" t="s">
        <v>405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378</v>
      </c>
      <c r="B63" s="789" t="s">
        <v>406</v>
      </c>
      <c r="C63" s="790"/>
      <c r="D63" s="790"/>
      <c r="E63" s="790"/>
      <c r="F63" s="790"/>
      <c r="G63" s="790"/>
      <c r="H63" s="790"/>
      <c r="I63" s="790"/>
      <c r="J63" s="790"/>
      <c r="K63" s="790"/>
      <c r="L63" s="790"/>
      <c r="M63" s="790"/>
      <c r="N63" s="790"/>
      <c r="O63" s="790"/>
      <c r="P63" s="791"/>
      <c r="Q63" s="841"/>
      <c r="R63" s="842"/>
      <c r="S63" s="842"/>
      <c r="T63" s="842"/>
      <c r="U63" s="842"/>
      <c r="V63" s="842"/>
      <c r="W63" s="842"/>
      <c r="X63" s="842"/>
      <c r="Y63" s="842"/>
      <c r="Z63" s="842"/>
      <c r="AA63" s="842"/>
      <c r="AB63" s="842"/>
      <c r="AC63" s="842"/>
      <c r="AD63" s="842"/>
      <c r="AE63" s="843"/>
      <c r="AF63" s="844">
        <v>25339</v>
      </c>
      <c r="AG63" s="845"/>
      <c r="AH63" s="845"/>
      <c r="AI63" s="845"/>
      <c r="AJ63" s="846"/>
      <c r="AK63" s="847"/>
      <c r="AL63" s="842"/>
      <c r="AM63" s="842"/>
      <c r="AN63" s="842"/>
      <c r="AO63" s="842"/>
      <c r="AP63" s="845"/>
      <c r="AQ63" s="845"/>
      <c r="AR63" s="845"/>
      <c r="AS63" s="845"/>
      <c r="AT63" s="845"/>
      <c r="AU63" s="845"/>
      <c r="AV63" s="845"/>
      <c r="AW63" s="845"/>
      <c r="AX63" s="845"/>
      <c r="AY63" s="845"/>
      <c r="AZ63" s="849"/>
      <c r="BA63" s="849"/>
      <c r="BB63" s="849"/>
      <c r="BC63" s="849"/>
      <c r="BD63" s="849"/>
      <c r="BE63" s="850"/>
      <c r="BF63" s="850"/>
      <c r="BG63" s="850"/>
      <c r="BH63" s="850"/>
      <c r="BI63" s="851"/>
      <c r="BJ63" s="852" t="s">
        <v>122</v>
      </c>
      <c r="BK63" s="853"/>
      <c r="BL63" s="853"/>
      <c r="BM63" s="853"/>
      <c r="BN63" s="854"/>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408</v>
      </c>
      <c r="B66" s="728"/>
      <c r="C66" s="728"/>
      <c r="D66" s="728"/>
      <c r="E66" s="728"/>
      <c r="F66" s="728"/>
      <c r="G66" s="728"/>
      <c r="H66" s="728"/>
      <c r="I66" s="728"/>
      <c r="J66" s="728"/>
      <c r="K66" s="728"/>
      <c r="L66" s="728"/>
      <c r="M66" s="728"/>
      <c r="N66" s="728"/>
      <c r="O66" s="728"/>
      <c r="P66" s="729"/>
      <c r="Q66" s="733" t="s">
        <v>382</v>
      </c>
      <c r="R66" s="734"/>
      <c r="S66" s="734"/>
      <c r="T66" s="734"/>
      <c r="U66" s="735"/>
      <c r="V66" s="733" t="s">
        <v>383</v>
      </c>
      <c r="W66" s="734"/>
      <c r="X66" s="734"/>
      <c r="Y66" s="734"/>
      <c r="Z66" s="735"/>
      <c r="AA66" s="733" t="s">
        <v>384</v>
      </c>
      <c r="AB66" s="734"/>
      <c r="AC66" s="734"/>
      <c r="AD66" s="734"/>
      <c r="AE66" s="735"/>
      <c r="AF66" s="855" t="s">
        <v>385</v>
      </c>
      <c r="AG66" s="815"/>
      <c r="AH66" s="815"/>
      <c r="AI66" s="815"/>
      <c r="AJ66" s="856"/>
      <c r="AK66" s="733" t="s">
        <v>386</v>
      </c>
      <c r="AL66" s="728"/>
      <c r="AM66" s="728"/>
      <c r="AN66" s="728"/>
      <c r="AO66" s="729"/>
      <c r="AP66" s="733" t="s">
        <v>387</v>
      </c>
      <c r="AQ66" s="734"/>
      <c r="AR66" s="734"/>
      <c r="AS66" s="734"/>
      <c r="AT66" s="735"/>
      <c r="AU66" s="733" t="s">
        <v>409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60"/>
      <c r="BT66" s="861"/>
      <c r="BU66" s="861"/>
      <c r="BV66" s="861"/>
      <c r="BW66" s="861"/>
      <c r="BX66" s="861"/>
      <c r="BY66" s="861"/>
      <c r="BZ66" s="861"/>
      <c r="CA66" s="861"/>
      <c r="CB66" s="861"/>
      <c r="CC66" s="861"/>
      <c r="CD66" s="861"/>
      <c r="CE66" s="861"/>
      <c r="CF66" s="861"/>
      <c r="CG66" s="866"/>
      <c r="CH66" s="863"/>
      <c r="CI66" s="864"/>
      <c r="CJ66" s="864"/>
      <c r="CK66" s="864"/>
      <c r="CL66" s="865"/>
      <c r="CM66" s="863"/>
      <c r="CN66" s="864"/>
      <c r="CO66" s="864"/>
      <c r="CP66" s="864"/>
      <c r="CQ66" s="865"/>
      <c r="CR66" s="863"/>
      <c r="CS66" s="864"/>
      <c r="CT66" s="864"/>
      <c r="CU66" s="864"/>
      <c r="CV66" s="865"/>
      <c r="CW66" s="863"/>
      <c r="CX66" s="864"/>
      <c r="CY66" s="864"/>
      <c r="CZ66" s="864"/>
      <c r="DA66" s="865"/>
      <c r="DB66" s="863"/>
      <c r="DC66" s="864"/>
      <c r="DD66" s="864"/>
      <c r="DE66" s="864"/>
      <c r="DF66" s="865"/>
      <c r="DG66" s="863"/>
      <c r="DH66" s="864"/>
      <c r="DI66" s="864"/>
      <c r="DJ66" s="864"/>
      <c r="DK66" s="865"/>
      <c r="DL66" s="863"/>
      <c r="DM66" s="864"/>
      <c r="DN66" s="864"/>
      <c r="DO66" s="864"/>
      <c r="DP66" s="865"/>
      <c r="DQ66" s="863"/>
      <c r="DR66" s="864"/>
      <c r="DS66" s="864"/>
      <c r="DT66" s="864"/>
      <c r="DU66" s="865"/>
      <c r="DV66" s="860"/>
      <c r="DW66" s="861"/>
      <c r="DX66" s="861"/>
      <c r="DY66" s="861"/>
      <c r="DZ66" s="862"/>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7"/>
      <c r="AG67" s="818"/>
      <c r="AH67" s="818"/>
      <c r="AI67" s="818"/>
      <c r="AJ67" s="858"/>
      <c r="AK67" s="859"/>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60"/>
      <c r="BT67" s="861"/>
      <c r="BU67" s="861"/>
      <c r="BV67" s="861"/>
      <c r="BW67" s="861"/>
      <c r="BX67" s="861"/>
      <c r="BY67" s="861"/>
      <c r="BZ67" s="861"/>
      <c r="CA67" s="861"/>
      <c r="CB67" s="861"/>
      <c r="CC67" s="861"/>
      <c r="CD67" s="861"/>
      <c r="CE67" s="861"/>
      <c r="CF67" s="861"/>
      <c r="CG67" s="866"/>
      <c r="CH67" s="863"/>
      <c r="CI67" s="864"/>
      <c r="CJ67" s="864"/>
      <c r="CK67" s="864"/>
      <c r="CL67" s="865"/>
      <c r="CM67" s="863"/>
      <c r="CN67" s="864"/>
      <c r="CO67" s="864"/>
      <c r="CP67" s="864"/>
      <c r="CQ67" s="865"/>
      <c r="CR67" s="863"/>
      <c r="CS67" s="864"/>
      <c r="CT67" s="864"/>
      <c r="CU67" s="864"/>
      <c r="CV67" s="865"/>
      <c r="CW67" s="863"/>
      <c r="CX67" s="864"/>
      <c r="CY67" s="864"/>
      <c r="CZ67" s="864"/>
      <c r="DA67" s="865"/>
      <c r="DB67" s="863"/>
      <c r="DC67" s="864"/>
      <c r="DD67" s="864"/>
      <c r="DE67" s="864"/>
      <c r="DF67" s="865"/>
      <c r="DG67" s="863"/>
      <c r="DH67" s="864"/>
      <c r="DI67" s="864"/>
      <c r="DJ67" s="864"/>
      <c r="DK67" s="865"/>
      <c r="DL67" s="863"/>
      <c r="DM67" s="864"/>
      <c r="DN67" s="864"/>
      <c r="DO67" s="864"/>
      <c r="DP67" s="865"/>
      <c r="DQ67" s="863"/>
      <c r="DR67" s="864"/>
      <c r="DS67" s="864"/>
      <c r="DT67" s="864"/>
      <c r="DU67" s="865"/>
      <c r="DV67" s="860"/>
      <c r="DW67" s="861"/>
      <c r="DX67" s="861"/>
      <c r="DY67" s="861"/>
      <c r="DZ67" s="862"/>
      <c r="EA67" s="218"/>
    </row>
    <row r="68" spans="1:131" ht="26.25" customHeight="1" thickTop="1" x14ac:dyDescent="0.2">
      <c r="A68" s="224">
        <v>1</v>
      </c>
      <c r="B68" s="870" t="s">
        <v>562</v>
      </c>
      <c r="C68" s="871"/>
      <c r="D68" s="871"/>
      <c r="E68" s="871"/>
      <c r="F68" s="871"/>
      <c r="G68" s="871"/>
      <c r="H68" s="871"/>
      <c r="I68" s="871"/>
      <c r="J68" s="871"/>
      <c r="K68" s="871"/>
      <c r="L68" s="871"/>
      <c r="M68" s="871"/>
      <c r="N68" s="871"/>
      <c r="O68" s="871"/>
      <c r="P68" s="872"/>
      <c r="Q68" s="873">
        <v>2071</v>
      </c>
      <c r="R68" s="867"/>
      <c r="S68" s="867"/>
      <c r="T68" s="867"/>
      <c r="U68" s="867"/>
      <c r="V68" s="867">
        <v>2244</v>
      </c>
      <c r="W68" s="867"/>
      <c r="X68" s="867"/>
      <c r="Y68" s="867"/>
      <c r="Z68" s="867"/>
      <c r="AA68" s="867">
        <v>-173</v>
      </c>
      <c r="AB68" s="867"/>
      <c r="AC68" s="867"/>
      <c r="AD68" s="867"/>
      <c r="AE68" s="867"/>
      <c r="AF68" s="867">
        <v>491</v>
      </c>
      <c r="AG68" s="867"/>
      <c r="AH68" s="867"/>
      <c r="AI68" s="867"/>
      <c r="AJ68" s="867"/>
      <c r="AK68" s="867" t="s">
        <v>497</v>
      </c>
      <c r="AL68" s="867"/>
      <c r="AM68" s="867"/>
      <c r="AN68" s="867"/>
      <c r="AO68" s="867"/>
      <c r="AP68" s="867">
        <v>423</v>
      </c>
      <c r="AQ68" s="867"/>
      <c r="AR68" s="867"/>
      <c r="AS68" s="867"/>
      <c r="AT68" s="867"/>
      <c r="AU68" s="867">
        <v>13</v>
      </c>
      <c r="AV68" s="867"/>
      <c r="AW68" s="867"/>
      <c r="AX68" s="867"/>
      <c r="AY68" s="867"/>
      <c r="AZ68" s="868"/>
      <c r="BA68" s="868"/>
      <c r="BB68" s="868"/>
      <c r="BC68" s="868"/>
      <c r="BD68" s="869"/>
      <c r="BE68" s="229"/>
      <c r="BF68" s="229"/>
      <c r="BG68" s="229"/>
      <c r="BH68" s="229"/>
      <c r="BI68" s="229"/>
      <c r="BJ68" s="229"/>
      <c r="BK68" s="229"/>
      <c r="BL68" s="229"/>
      <c r="BM68" s="229"/>
      <c r="BN68" s="229"/>
      <c r="BO68" s="229"/>
      <c r="BP68" s="229"/>
      <c r="BQ68" s="226">
        <v>62</v>
      </c>
      <c r="BR68" s="231"/>
      <c r="BS68" s="860"/>
      <c r="BT68" s="861"/>
      <c r="BU68" s="861"/>
      <c r="BV68" s="861"/>
      <c r="BW68" s="861"/>
      <c r="BX68" s="861"/>
      <c r="BY68" s="861"/>
      <c r="BZ68" s="861"/>
      <c r="CA68" s="861"/>
      <c r="CB68" s="861"/>
      <c r="CC68" s="861"/>
      <c r="CD68" s="861"/>
      <c r="CE68" s="861"/>
      <c r="CF68" s="861"/>
      <c r="CG68" s="866"/>
      <c r="CH68" s="863"/>
      <c r="CI68" s="864"/>
      <c r="CJ68" s="864"/>
      <c r="CK68" s="864"/>
      <c r="CL68" s="865"/>
      <c r="CM68" s="863"/>
      <c r="CN68" s="864"/>
      <c r="CO68" s="864"/>
      <c r="CP68" s="864"/>
      <c r="CQ68" s="865"/>
      <c r="CR68" s="863"/>
      <c r="CS68" s="864"/>
      <c r="CT68" s="864"/>
      <c r="CU68" s="864"/>
      <c r="CV68" s="865"/>
      <c r="CW68" s="863"/>
      <c r="CX68" s="864"/>
      <c r="CY68" s="864"/>
      <c r="CZ68" s="864"/>
      <c r="DA68" s="865"/>
      <c r="DB68" s="863"/>
      <c r="DC68" s="864"/>
      <c r="DD68" s="864"/>
      <c r="DE68" s="864"/>
      <c r="DF68" s="865"/>
      <c r="DG68" s="863"/>
      <c r="DH68" s="864"/>
      <c r="DI68" s="864"/>
      <c r="DJ68" s="864"/>
      <c r="DK68" s="865"/>
      <c r="DL68" s="863"/>
      <c r="DM68" s="864"/>
      <c r="DN68" s="864"/>
      <c r="DO68" s="864"/>
      <c r="DP68" s="865"/>
      <c r="DQ68" s="863"/>
      <c r="DR68" s="864"/>
      <c r="DS68" s="864"/>
      <c r="DT68" s="864"/>
      <c r="DU68" s="865"/>
      <c r="DV68" s="860"/>
      <c r="DW68" s="861"/>
      <c r="DX68" s="861"/>
      <c r="DY68" s="861"/>
      <c r="DZ68" s="862"/>
      <c r="EA68" s="218"/>
    </row>
    <row r="69" spans="1:131" ht="26.25" customHeight="1" x14ac:dyDescent="0.2">
      <c r="A69" s="226">
        <v>2</v>
      </c>
      <c r="B69" s="874" t="s">
        <v>563</v>
      </c>
      <c r="C69" s="875"/>
      <c r="D69" s="875"/>
      <c r="E69" s="875"/>
      <c r="F69" s="875"/>
      <c r="G69" s="875"/>
      <c r="H69" s="875"/>
      <c r="I69" s="875"/>
      <c r="J69" s="875"/>
      <c r="K69" s="875"/>
      <c r="L69" s="875"/>
      <c r="M69" s="875"/>
      <c r="N69" s="875"/>
      <c r="O69" s="875"/>
      <c r="P69" s="876"/>
      <c r="Q69" s="877">
        <v>8445</v>
      </c>
      <c r="R69" s="831"/>
      <c r="S69" s="831"/>
      <c r="T69" s="831"/>
      <c r="U69" s="831"/>
      <c r="V69" s="831">
        <v>6617</v>
      </c>
      <c r="W69" s="831"/>
      <c r="X69" s="831"/>
      <c r="Y69" s="831"/>
      <c r="Z69" s="831"/>
      <c r="AA69" s="831">
        <v>1828</v>
      </c>
      <c r="AB69" s="831"/>
      <c r="AC69" s="831"/>
      <c r="AD69" s="831"/>
      <c r="AE69" s="831"/>
      <c r="AF69" s="831">
        <v>1828</v>
      </c>
      <c r="AG69" s="831"/>
      <c r="AH69" s="831"/>
      <c r="AI69" s="831"/>
      <c r="AJ69" s="831"/>
      <c r="AK69" s="831">
        <v>14</v>
      </c>
      <c r="AL69" s="831"/>
      <c r="AM69" s="831"/>
      <c r="AN69" s="831"/>
      <c r="AO69" s="831"/>
      <c r="AP69" s="831" t="s">
        <v>497</v>
      </c>
      <c r="AQ69" s="831"/>
      <c r="AR69" s="831"/>
      <c r="AS69" s="831"/>
      <c r="AT69" s="831"/>
      <c r="AU69" s="831" t="s">
        <v>497</v>
      </c>
      <c r="AV69" s="831"/>
      <c r="AW69" s="831"/>
      <c r="AX69" s="831"/>
      <c r="AY69" s="831"/>
      <c r="AZ69" s="833"/>
      <c r="BA69" s="833"/>
      <c r="BB69" s="833"/>
      <c r="BC69" s="833"/>
      <c r="BD69" s="834"/>
      <c r="BE69" s="229"/>
      <c r="BF69" s="229"/>
      <c r="BG69" s="229"/>
      <c r="BH69" s="229"/>
      <c r="BI69" s="229"/>
      <c r="BJ69" s="229"/>
      <c r="BK69" s="229"/>
      <c r="BL69" s="229"/>
      <c r="BM69" s="229"/>
      <c r="BN69" s="229"/>
      <c r="BO69" s="229"/>
      <c r="BP69" s="229"/>
      <c r="BQ69" s="226">
        <v>63</v>
      </c>
      <c r="BR69" s="231"/>
      <c r="BS69" s="860"/>
      <c r="BT69" s="861"/>
      <c r="BU69" s="861"/>
      <c r="BV69" s="861"/>
      <c r="BW69" s="861"/>
      <c r="BX69" s="861"/>
      <c r="BY69" s="861"/>
      <c r="BZ69" s="861"/>
      <c r="CA69" s="861"/>
      <c r="CB69" s="861"/>
      <c r="CC69" s="861"/>
      <c r="CD69" s="861"/>
      <c r="CE69" s="861"/>
      <c r="CF69" s="861"/>
      <c r="CG69" s="866"/>
      <c r="CH69" s="863"/>
      <c r="CI69" s="864"/>
      <c r="CJ69" s="864"/>
      <c r="CK69" s="864"/>
      <c r="CL69" s="865"/>
      <c r="CM69" s="863"/>
      <c r="CN69" s="864"/>
      <c r="CO69" s="864"/>
      <c r="CP69" s="864"/>
      <c r="CQ69" s="865"/>
      <c r="CR69" s="863"/>
      <c r="CS69" s="864"/>
      <c r="CT69" s="864"/>
      <c r="CU69" s="864"/>
      <c r="CV69" s="865"/>
      <c r="CW69" s="863"/>
      <c r="CX69" s="864"/>
      <c r="CY69" s="864"/>
      <c r="CZ69" s="864"/>
      <c r="DA69" s="865"/>
      <c r="DB69" s="863"/>
      <c r="DC69" s="864"/>
      <c r="DD69" s="864"/>
      <c r="DE69" s="864"/>
      <c r="DF69" s="865"/>
      <c r="DG69" s="863"/>
      <c r="DH69" s="864"/>
      <c r="DI69" s="864"/>
      <c r="DJ69" s="864"/>
      <c r="DK69" s="865"/>
      <c r="DL69" s="863"/>
      <c r="DM69" s="864"/>
      <c r="DN69" s="864"/>
      <c r="DO69" s="864"/>
      <c r="DP69" s="865"/>
      <c r="DQ69" s="863"/>
      <c r="DR69" s="864"/>
      <c r="DS69" s="864"/>
      <c r="DT69" s="864"/>
      <c r="DU69" s="865"/>
      <c r="DV69" s="860"/>
      <c r="DW69" s="861"/>
      <c r="DX69" s="861"/>
      <c r="DY69" s="861"/>
      <c r="DZ69" s="862"/>
      <c r="EA69" s="218"/>
    </row>
    <row r="70" spans="1:131" ht="26.25" customHeight="1" x14ac:dyDescent="0.2">
      <c r="A70" s="226">
        <v>3</v>
      </c>
      <c r="B70" s="874" t="s">
        <v>564</v>
      </c>
      <c r="C70" s="875"/>
      <c r="D70" s="875"/>
      <c r="E70" s="875"/>
      <c r="F70" s="875"/>
      <c r="G70" s="875"/>
      <c r="H70" s="875"/>
      <c r="I70" s="875"/>
      <c r="J70" s="875"/>
      <c r="K70" s="875"/>
      <c r="L70" s="875"/>
      <c r="M70" s="875"/>
      <c r="N70" s="875"/>
      <c r="O70" s="875"/>
      <c r="P70" s="876"/>
      <c r="Q70" s="877">
        <v>1514</v>
      </c>
      <c r="R70" s="831"/>
      <c r="S70" s="831"/>
      <c r="T70" s="831"/>
      <c r="U70" s="831"/>
      <c r="V70" s="831">
        <v>1513</v>
      </c>
      <c r="W70" s="831"/>
      <c r="X70" s="831"/>
      <c r="Y70" s="831"/>
      <c r="Z70" s="831"/>
      <c r="AA70" s="831">
        <v>1</v>
      </c>
      <c r="AB70" s="831"/>
      <c r="AC70" s="831"/>
      <c r="AD70" s="831"/>
      <c r="AE70" s="831"/>
      <c r="AF70" s="831">
        <v>1</v>
      </c>
      <c r="AG70" s="831"/>
      <c r="AH70" s="831"/>
      <c r="AI70" s="831"/>
      <c r="AJ70" s="831"/>
      <c r="AK70" s="831" t="s">
        <v>497</v>
      </c>
      <c r="AL70" s="831"/>
      <c r="AM70" s="831"/>
      <c r="AN70" s="831"/>
      <c r="AO70" s="831"/>
      <c r="AP70" s="831" t="s">
        <v>497</v>
      </c>
      <c r="AQ70" s="831"/>
      <c r="AR70" s="831"/>
      <c r="AS70" s="831"/>
      <c r="AT70" s="831"/>
      <c r="AU70" s="831" t="s">
        <v>497</v>
      </c>
      <c r="AV70" s="831"/>
      <c r="AW70" s="831"/>
      <c r="AX70" s="831"/>
      <c r="AY70" s="831"/>
      <c r="AZ70" s="833"/>
      <c r="BA70" s="833"/>
      <c r="BB70" s="833"/>
      <c r="BC70" s="833"/>
      <c r="BD70" s="834"/>
      <c r="BE70" s="229"/>
      <c r="BF70" s="229"/>
      <c r="BG70" s="229"/>
      <c r="BH70" s="229"/>
      <c r="BI70" s="229"/>
      <c r="BJ70" s="229"/>
      <c r="BK70" s="229"/>
      <c r="BL70" s="229"/>
      <c r="BM70" s="229"/>
      <c r="BN70" s="229"/>
      <c r="BO70" s="229"/>
      <c r="BP70" s="229"/>
      <c r="BQ70" s="226">
        <v>64</v>
      </c>
      <c r="BR70" s="231"/>
      <c r="BS70" s="860"/>
      <c r="BT70" s="861"/>
      <c r="BU70" s="861"/>
      <c r="BV70" s="861"/>
      <c r="BW70" s="861"/>
      <c r="BX70" s="861"/>
      <c r="BY70" s="861"/>
      <c r="BZ70" s="861"/>
      <c r="CA70" s="861"/>
      <c r="CB70" s="861"/>
      <c r="CC70" s="861"/>
      <c r="CD70" s="861"/>
      <c r="CE70" s="861"/>
      <c r="CF70" s="861"/>
      <c r="CG70" s="866"/>
      <c r="CH70" s="863"/>
      <c r="CI70" s="864"/>
      <c r="CJ70" s="864"/>
      <c r="CK70" s="864"/>
      <c r="CL70" s="865"/>
      <c r="CM70" s="863"/>
      <c r="CN70" s="864"/>
      <c r="CO70" s="864"/>
      <c r="CP70" s="864"/>
      <c r="CQ70" s="865"/>
      <c r="CR70" s="863"/>
      <c r="CS70" s="864"/>
      <c r="CT70" s="864"/>
      <c r="CU70" s="864"/>
      <c r="CV70" s="865"/>
      <c r="CW70" s="863"/>
      <c r="CX70" s="864"/>
      <c r="CY70" s="864"/>
      <c r="CZ70" s="864"/>
      <c r="DA70" s="865"/>
      <c r="DB70" s="863"/>
      <c r="DC70" s="864"/>
      <c r="DD70" s="864"/>
      <c r="DE70" s="864"/>
      <c r="DF70" s="865"/>
      <c r="DG70" s="863"/>
      <c r="DH70" s="864"/>
      <c r="DI70" s="864"/>
      <c r="DJ70" s="864"/>
      <c r="DK70" s="865"/>
      <c r="DL70" s="863"/>
      <c r="DM70" s="864"/>
      <c r="DN70" s="864"/>
      <c r="DO70" s="864"/>
      <c r="DP70" s="865"/>
      <c r="DQ70" s="863"/>
      <c r="DR70" s="864"/>
      <c r="DS70" s="864"/>
      <c r="DT70" s="864"/>
      <c r="DU70" s="865"/>
      <c r="DV70" s="860"/>
      <c r="DW70" s="861"/>
      <c r="DX70" s="861"/>
      <c r="DY70" s="861"/>
      <c r="DZ70" s="862"/>
      <c r="EA70" s="218"/>
    </row>
    <row r="71" spans="1:131" ht="26.25" customHeight="1" x14ac:dyDescent="0.2">
      <c r="A71" s="226">
        <v>4</v>
      </c>
      <c r="B71" s="874" t="s">
        <v>565</v>
      </c>
      <c r="C71" s="875"/>
      <c r="D71" s="875"/>
      <c r="E71" s="875"/>
      <c r="F71" s="875"/>
      <c r="G71" s="875"/>
      <c r="H71" s="875"/>
      <c r="I71" s="875"/>
      <c r="J71" s="875"/>
      <c r="K71" s="875"/>
      <c r="L71" s="875"/>
      <c r="M71" s="875"/>
      <c r="N71" s="875"/>
      <c r="O71" s="875"/>
      <c r="P71" s="876"/>
      <c r="Q71" s="877">
        <v>2</v>
      </c>
      <c r="R71" s="831"/>
      <c r="S71" s="831"/>
      <c r="T71" s="831"/>
      <c r="U71" s="831"/>
      <c r="V71" s="831">
        <v>0</v>
      </c>
      <c r="W71" s="831"/>
      <c r="X71" s="831"/>
      <c r="Y71" s="831"/>
      <c r="Z71" s="831"/>
      <c r="AA71" s="831">
        <v>2</v>
      </c>
      <c r="AB71" s="831"/>
      <c r="AC71" s="831"/>
      <c r="AD71" s="831"/>
      <c r="AE71" s="831"/>
      <c r="AF71" s="831">
        <v>2</v>
      </c>
      <c r="AG71" s="831"/>
      <c r="AH71" s="831"/>
      <c r="AI71" s="831"/>
      <c r="AJ71" s="831"/>
      <c r="AK71" s="831" t="s">
        <v>497</v>
      </c>
      <c r="AL71" s="831"/>
      <c r="AM71" s="831"/>
      <c r="AN71" s="831"/>
      <c r="AO71" s="831"/>
      <c r="AP71" s="831" t="s">
        <v>497</v>
      </c>
      <c r="AQ71" s="831"/>
      <c r="AR71" s="831"/>
      <c r="AS71" s="831"/>
      <c r="AT71" s="831"/>
      <c r="AU71" s="831" t="s">
        <v>497</v>
      </c>
      <c r="AV71" s="831"/>
      <c r="AW71" s="831"/>
      <c r="AX71" s="831"/>
      <c r="AY71" s="831"/>
      <c r="AZ71" s="833"/>
      <c r="BA71" s="833"/>
      <c r="BB71" s="833"/>
      <c r="BC71" s="833"/>
      <c r="BD71" s="834"/>
      <c r="BE71" s="229"/>
      <c r="BF71" s="229"/>
      <c r="BG71" s="229"/>
      <c r="BH71" s="229"/>
      <c r="BI71" s="229"/>
      <c r="BJ71" s="229"/>
      <c r="BK71" s="229"/>
      <c r="BL71" s="229"/>
      <c r="BM71" s="229"/>
      <c r="BN71" s="229"/>
      <c r="BO71" s="229"/>
      <c r="BP71" s="229"/>
      <c r="BQ71" s="226">
        <v>65</v>
      </c>
      <c r="BR71" s="231"/>
      <c r="BS71" s="860"/>
      <c r="BT71" s="861"/>
      <c r="BU71" s="861"/>
      <c r="BV71" s="861"/>
      <c r="BW71" s="861"/>
      <c r="BX71" s="861"/>
      <c r="BY71" s="861"/>
      <c r="BZ71" s="861"/>
      <c r="CA71" s="861"/>
      <c r="CB71" s="861"/>
      <c r="CC71" s="861"/>
      <c r="CD71" s="861"/>
      <c r="CE71" s="861"/>
      <c r="CF71" s="861"/>
      <c r="CG71" s="866"/>
      <c r="CH71" s="863"/>
      <c r="CI71" s="864"/>
      <c r="CJ71" s="864"/>
      <c r="CK71" s="864"/>
      <c r="CL71" s="865"/>
      <c r="CM71" s="863"/>
      <c r="CN71" s="864"/>
      <c r="CO71" s="864"/>
      <c r="CP71" s="864"/>
      <c r="CQ71" s="865"/>
      <c r="CR71" s="863"/>
      <c r="CS71" s="864"/>
      <c r="CT71" s="864"/>
      <c r="CU71" s="864"/>
      <c r="CV71" s="865"/>
      <c r="CW71" s="863"/>
      <c r="CX71" s="864"/>
      <c r="CY71" s="864"/>
      <c r="CZ71" s="864"/>
      <c r="DA71" s="865"/>
      <c r="DB71" s="863"/>
      <c r="DC71" s="864"/>
      <c r="DD71" s="864"/>
      <c r="DE71" s="864"/>
      <c r="DF71" s="865"/>
      <c r="DG71" s="863"/>
      <c r="DH71" s="864"/>
      <c r="DI71" s="864"/>
      <c r="DJ71" s="864"/>
      <c r="DK71" s="865"/>
      <c r="DL71" s="863"/>
      <c r="DM71" s="864"/>
      <c r="DN71" s="864"/>
      <c r="DO71" s="864"/>
      <c r="DP71" s="865"/>
      <c r="DQ71" s="863"/>
      <c r="DR71" s="864"/>
      <c r="DS71" s="864"/>
      <c r="DT71" s="864"/>
      <c r="DU71" s="865"/>
      <c r="DV71" s="860"/>
      <c r="DW71" s="861"/>
      <c r="DX71" s="861"/>
      <c r="DY71" s="861"/>
      <c r="DZ71" s="862"/>
      <c r="EA71" s="218"/>
    </row>
    <row r="72" spans="1:131" ht="26.25" customHeight="1" x14ac:dyDescent="0.2">
      <c r="A72" s="226">
        <v>5</v>
      </c>
      <c r="B72" s="874" t="s">
        <v>566</v>
      </c>
      <c r="C72" s="875"/>
      <c r="D72" s="875"/>
      <c r="E72" s="875"/>
      <c r="F72" s="875"/>
      <c r="G72" s="875"/>
      <c r="H72" s="875"/>
      <c r="I72" s="875"/>
      <c r="J72" s="875"/>
      <c r="K72" s="875"/>
      <c r="L72" s="875"/>
      <c r="M72" s="875"/>
      <c r="N72" s="875"/>
      <c r="O72" s="875"/>
      <c r="P72" s="876"/>
      <c r="Q72" s="877">
        <v>53</v>
      </c>
      <c r="R72" s="831"/>
      <c r="S72" s="831"/>
      <c r="T72" s="831"/>
      <c r="U72" s="831"/>
      <c r="V72" s="831">
        <v>29</v>
      </c>
      <c r="W72" s="831"/>
      <c r="X72" s="831"/>
      <c r="Y72" s="831"/>
      <c r="Z72" s="831"/>
      <c r="AA72" s="831">
        <v>24</v>
      </c>
      <c r="AB72" s="831"/>
      <c r="AC72" s="831"/>
      <c r="AD72" s="831"/>
      <c r="AE72" s="831"/>
      <c r="AF72" s="831">
        <v>24</v>
      </c>
      <c r="AG72" s="831"/>
      <c r="AH72" s="831"/>
      <c r="AI72" s="831"/>
      <c r="AJ72" s="831"/>
      <c r="AK72" s="831" t="s">
        <v>497</v>
      </c>
      <c r="AL72" s="831"/>
      <c r="AM72" s="831"/>
      <c r="AN72" s="831"/>
      <c r="AO72" s="831"/>
      <c r="AP72" s="831" t="s">
        <v>497</v>
      </c>
      <c r="AQ72" s="831"/>
      <c r="AR72" s="831"/>
      <c r="AS72" s="831"/>
      <c r="AT72" s="831"/>
      <c r="AU72" s="831" t="s">
        <v>497</v>
      </c>
      <c r="AV72" s="831"/>
      <c r="AW72" s="831"/>
      <c r="AX72" s="831"/>
      <c r="AY72" s="831"/>
      <c r="AZ72" s="833"/>
      <c r="BA72" s="833"/>
      <c r="BB72" s="833"/>
      <c r="BC72" s="833"/>
      <c r="BD72" s="834"/>
      <c r="BE72" s="229"/>
      <c r="BF72" s="229"/>
      <c r="BG72" s="229"/>
      <c r="BH72" s="229"/>
      <c r="BI72" s="229"/>
      <c r="BJ72" s="229"/>
      <c r="BK72" s="229"/>
      <c r="BL72" s="229"/>
      <c r="BM72" s="229"/>
      <c r="BN72" s="229"/>
      <c r="BO72" s="229"/>
      <c r="BP72" s="229"/>
      <c r="BQ72" s="226">
        <v>66</v>
      </c>
      <c r="BR72" s="231"/>
      <c r="BS72" s="860"/>
      <c r="BT72" s="861"/>
      <c r="BU72" s="861"/>
      <c r="BV72" s="861"/>
      <c r="BW72" s="861"/>
      <c r="BX72" s="861"/>
      <c r="BY72" s="861"/>
      <c r="BZ72" s="861"/>
      <c r="CA72" s="861"/>
      <c r="CB72" s="861"/>
      <c r="CC72" s="861"/>
      <c r="CD72" s="861"/>
      <c r="CE72" s="861"/>
      <c r="CF72" s="861"/>
      <c r="CG72" s="866"/>
      <c r="CH72" s="863"/>
      <c r="CI72" s="864"/>
      <c r="CJ72" s="864"/>
      <c r="CK72" s="864"/>
      <c r="CL72" s="865"/>
      <c r="CM72" s="863"/>
      <c r="CN72" s="864"/>
      <c r="CO72" s="864"/>
      <c r="CP72" s="864"/>
      <c r="CQ72" s="865"/>
      <c r="CR72" s="863"/>
      <c r="CS72" s="864"/>
      <c r="CT72" s="864"/>
      <c r="CU72" s="864"/>
      <c r="CV72" s="865"/>
      <c r="CW72" s="863"/>
      <c r="CX72" s="864"/>
      <c r="CY72" s="864"/>
      <c r="CZ72" s="864"/>
      <c r="DA72" s="865"/>
      <c r="DB72" s="863"/>
      <c r="DC72" s="864"/>
      <c r="DD72" s="864"/>
      <c r="DE72" s="864"/>
      <c r="DF72" s="865"/>
      <c r="DG72" s="863"/>
      <c r="DH72" s="864"/>
      <c r="DI72" s="864"/>
      <c r="DJ72" s="864"/>
      <c r="DK72" s="865"/>
      <c r="DL72" s="863"/>
      <c r="DM72" s="864"/>
      <c r="DN72" s="864"/>
      <c r="DO72" s="864"/>
      <c r="DP72" s="865"/>
      <c r="DQ72" s="863"/>
      <c r="DR72" s="864"/>
      <c r="DS72" s="864"/>
      <c r="DT72" s="864"/>
      <c r="DU72" s="865"/>
      <c r="DV72" s="860"/>
      <c r="DW72" s="861"/>
      <c r="DX72" s="861"/>
      <c r="DY72" s="861"/>
      <c r="DZ72" s="862"/>
      <c r="EA72" s="218"/>
    </row>
    <row r="73" spans="1:131" ht="26.25" customHeight="1" x14ac:dyDescent="0.2">
      <c r="A73" s="226">
        <v>6</v>
      </c>
      <c r="B73" s="874" t="s">
        <v>567</v>
      </c>
      <c r="C73" s="875"/>
      <c r="D73" s="875"/>
      <c r="E73" s="875"/>
      <c r="F73" s="875"/>
      <c r="G73" s="875"/>
      <c r="H73" s="875"/>
      <c r="I73" s="875"/>
      <c r="J73" s="875"/>
      <c r="K73" s="875"/>
      <c r="L73" s="875"/>
      <c r="M73" s="875"/>
      <c r="N73" s="875"/>
      <c r="O73" s="875"/>
      <c r="P73" s="876"/>
      <c r="Q73" s="877">
        <v>43</v>
      </c>
      <c r="R73" s="831"/>
      <c r="S73" s="831"/>
      <c r="T73" s="831"/>
      <c r="U73" s="831"/>
      <c r="V73" s="831">
        <v>43</v>
      </c>
      <c r="W73" s="831"/>
      <c r="X73" s="831"/>
      <c r="Y73" s="831"/>
      <c r="Z73" s="831"/>
      <c r="AA73" s="831">
        <v>1</v>
      </c>
      <c r="AB73" s="831"/>
      <c r="AC73" s="831"/>
      <c r="AD73" s="831"/>
      <c r="AE73" s="831"/>
      <c r="AF73" s="831">
        <v>1</v>
      </c>
      <c r="AG73" s="831"/>
      <c r="AH73" s="831"/>
      <c r="AI73" s="831"/>
      <c r="AJ73" s="831"/>
      <c r="AK73" s="831" t="s">
        <v>497</v>
      </c>
      <c r="AL73" s="831"/>
      <c r="AM73" s="831"/>
      <c r="AN73" s="831"/>
      <c r="AO73" s="831"/>
      <c r="AP73" s="831" t="s">
        <v>497</v>
      </c>
      <c r="AQ73" s="831"/>
      <c r="AR73" s="831"/>
      <c r="AS73" s="831"/>
      <c r="AT73" s="831"/>
      <c r="AU73" s="831" t="s">
        <v>497</v>
      </c>
      <c r="AV73" s="831"/>
      <c r="AW73" s="831"/>
      <c r="AX73" s="831"/>
      <c r="AY73" s="831"/>
      <c r="AZ73" s="833"/>
      <c r="BA73" s="833"/>
      <c r="BB73" s="833"/>
      <c r="BC73" s="833"/>
      <c r="BD73" s="834"/>
      <c r="BE73" s="229"/>
      <c r="BF73" s="229"/>
      <c r="BG73" s="229"/>
      <c r="BH73" s="229"/>
      <c r="BI73" s="229"/>
      <c r="BJ73" s="229"/>
      <c r="BK73" s="229"/>
      <c r="BL73" s="229"/>
      <c r="BM73" s="229"/>
      <c r="BN73" s="229"/>
      <c r="BO73" s="229"/>
      <c r="BP73" s="229"/>
      <c r="BQ73" s="226">
        <v>67</v>
      </c>
      <c r="BR73" s="231"/>
      <c r="BS73" s="860"/>
      <c r="BT73" s="861"/>
      <c r="BU73" s="861"/>
      <c r="BV73" s="861"/>
      <c r="BW73" s="861"/>
      <c r="BX73" s="861"/>
      <c r="BY73" s="861"/>
      <c r="BZ73" s="861"/>
      <c r="CA73" s="861"/>
      <c r="CB73" s="861"/>
      <c r="CC73" s="861"/>
      <c r="CD73" s="861"/>
      <c r="CE73" s="861"/>
      <c r="CF73" s="861"/>
      <c r="CG73" s="866"/>
      <c r="CH73" s="863"/>
      <c r="CI73" s="864"/>
      <c r="CJ73" s="864"/>
      <c r="CK73" s="864"/>
      <c r="CL73" s="865"/>
      <c r="CM73" s="863"/>
      <c r="CN73" s="864"/>
      <c r="CO73" s="864"/>
      <c r="CP73" s="864"/>
      <c r="CQ73" s="865"/>
      <c r="CR73" s="863"/>
      <c r="CS73" s="864"/>
      <c r="CT73" s="864"/>
      <c r="CU73" s="864"/>
      <c r="CV73" s="865"/>
      <c r="CW73" s="863"/>
      <c r="CX73" s="864"/>
      <c r="CY73" s="864"/>
      <c r="CZ73" s="864"/>
      <c r="DA73" s="865"/>
      <c r="DB73" s="863"/>
      <c r="DC73" s="864"/>
      <c r="DD73" s="864"/>
      <c r="DE73" s="864"/>
      <c r="DF73" s="865"/>
      <c r="DG73" s="863"/>
      <c r="DH73" s="864"/>
      <c r="DI73" s="864"/>
      <c r="DJ73" s="864"/>
      <c r="DK73" s="865"/>
      <c r="DL73" s="863"/>
      <c r="DM73" s="864"/>
      <c r="DN73" s="864"/>
      <c r="DO73" s="864"/>
      <c r="DP73" s="865"/>
      <c r="DQ73" s="863"/>
      <c r="DR73" s="864"/>
      <c r="DS73" s="864"/>
      <c r="DT73" s="864"/>
      <c r="DU73" s="865"/>
      <c r="DV73" s="860"/>
      <c r="DW73" s="861"/>
      <c r="DX73" s="861"/>
      <c r="DY73" s="861"/>
      <c r="DZ73" s="862"/>
      <c r="EA73" s="218"/>
    </row>
    <row r="74" spans="1:131" ht="26.25" customHeight="1" x14ac:dyDescent="0.2">
      <c r="A74" s="226">
        <v>7</v>
      </c>
      <c r="B74" s="874" t="s">
        <v>568</v>
      </c>
      <c r="C74" s="875"/>
      <c r="D74" s="875"/>
      <c r="E74" s="875"/>
      <c r="F74" s="875"/>
      <c r="G74" s="875"/>
      <c r="H74" s="875"/>
      <c r="I74" s="875"/>
      <c r="J74" s="875"/>
      <c r="K74" s="875"/>
      <c r="L74" s="875"/>
      <c r="M74" s="875"/>
      <c r="N74" s="875"/>
      <c r="O74" s="875"/>
      <c r="P74" s="876"/>
      <c r="Q74" s="877">
        <v>345</v>
      </c>
      <c r="R74" s="831"/>
      <c r="S74" s="831"/>
      <c r="T74" s="831"/>
      <c r="U74" s="831"/>
      <c r="V74" s="831">
        <v>188</v>
      </c>
      <c r="W74" s="831"/>
      <c r="X74" s="831"/>
      <c r="Y74" s="831"/>
      <c r="Z74" s="831"/>
      <c r="AA74" s="831">
        <v>158</v>
      </c>
      <c r="AB74" s="831"/>
      <c r="AC74" s="831"/>
      <c r="AD74" s="831"/>
      <c r="AE74" s="831"/>
      <c r="AF74" s="831">
        <v>158</v>
      </c>
      <c r="AG74" s="831"/>
      <c r="AH74" s="831"/>
      <c r="AI74" s="831"/>
      <c r="AJ74" s="831"/>
      <c r="AK74" s="831" t="s">
        <v>497</v>
      </c>
      <c r="AL74" s="831"/>
      <c r="AM74" s="831"/>
      <c r="AN74" s="831"/>
      <c r="AO74" s="831"/>
      <c r="AP74" s="831" t="s">
        <v>497</v>
      </c>
      <c r="AQ74" s="831"/>
      <c r="AR74" s="831"/>
      <c r="AS74" s="831"/>
      <c r="AT74" s="831"/>
      <c r="AU74" s="831" t="s">
        <v>497</v>
      </c>
      <c r="AV74" s="831"/>
      <c r="AW74" s="831"/>
      <c r="AX74" s="831"/>
      <c r="AY74" s="831"/>
      <c r="AZ74" s="833"/>
      <c r="BA74" s="833"/>
      <c r="BB74" s="833"/>
      <c r="BC74" s="833"/>
      <c r="BD74" s="834"/>
      <c r="BE74" s="229"/>
      <c r="BF74" s="229"/>
      <c r="BG74" s="229"/>
      <c r="BH74" s="229"/>
      <c r="BI74" s="229"/>
      <c r="BJ74" s="229"/>
      <c r="BK74" s="229"/>
      <c r="BL74" s="229"/>
      <c r="BM74" s="229"/>
      <c r="BN74" s="229"/>
      <c r="BO74" s="229"/>
      <c r="BP74" s="229"/>
      <c r="BQ74" s="226">
        <v>68</v>
      </c>
      <c r="BR74" s="231"/>
      <c r="BS74" s="860"/>
      <c r="BT74" s="861"/>
      <c r="BU74" s="861"/>
      <c r="BV74" s="861"/>
      <c r="BW74" s="861"/>
      <c r="BX74" s="861"/>
      <c r="BY74" s="861"/>
      <c r="BZ74" s="861"/>
      <c r="CA74" s="861"/>
      <c r="CB74" s="861"/>
      <c r="CC74" s="861"/>
      <c r="CD74" s="861"/>
      <c r="CE74" s="861"/>
      <c r="CF74" s="861"/>
      <c r="CG74" s="866"/>
      <c r="CH74" s="863"/>
      <c r="CI74" s="864"/>
      <c r="CJ74" s="864"/>
      <c r="CK74" s="864"/>
      <c r="CL74" s="865"/>
      <c r="CM74" s="863"/>
      <c r="CN74" s="864"/>
      <c r="CO74" s="864"/>
      <c r="CP74" s="864"/>
      <c r="CQ74" s="865"/>
      <c r="CR74" s="863"/>
      <c r="CS74" s="864"/>
      <c r="CT74" s="864"/>
      <c r="CU74" s="864"/>
      <c r="CV74" s="865"/>
      <c r="CW74" s="863"/>
      <c r="CX74" s="864"/>
      <c r="CY74" s="864"/>
      <c r="CZ74" s="864"/>
      <c r="DA74" s="865"/>
      <c r="DB74" s="863"/>
      <c r="DC74" s="864"/>
      <c r="DD74" s="864"/>
      <c r="DE74" s="864"/>
      <c r="DF74" s="865"/>
      <c r="DG74" s="863"/>
      <c r="DH74" s="864"/>
      <c r="DI74" s="864"/>
      <c r="DJ74" s="864"/>
      <c r="DK74" s="865"/>
      <c r="DL74" s="863"/>
      <c r="DM74" s="864"/>
      <c r="DN74" s="864"/>
      <c r="DO74" s="864"/>
      <c r="DP74" s="865"/>
      <c r="DQ74" s="863"/>
      <c r="DR74" s="864"/>
      <c r="DS74" s="864"/>
      <c r="DT74" s="864"/>
      <c r="DU74" s="865"/>
      <c r="DV74" s="860"/>
      <c r="DW74" s="861"/>
      <c r="DX74" s="861"/>
      <c r="DY74" s="861"/>
      <c r="DZ74" s="862"/>
      <c r="EA74" s="218"/>
    </row>
    <row r="75" spans="1:131" ht="26.25" customHeight="1" x14ac:dyDescent="0.2">
      <c r="A75" s="226">
        <v>8</v>
      </c>
      <c r="B75" s="874" t="s">
        <v>569</v>
      </c>
      <c r="C75" s="875"/>
      <c r="D75" s="875"/>
      <c r="E75" s="875"/>
      <c r="F75" s="875"/>
      <c r="G75" s="875"/>
      <c r="H75" s="875"/>
      <c r="I75" s="875"/>
      <c r="J75" s="875"/>
      <c r="K75" s="875"/>
      <c r="L75" s="875"/>
      <c r="M75" s="875"/>
      <c r="N75" s="875"/>
      <c r="O75" s="875"/>
      <c r="P75" s="876"/>
      <c r="Q75" s="878">
        <v>997</v>
      </c>
      <c r="R75" s="879"/>
      <c r="S75" s="879"/>
      <c r="T75" s="879"/>
      <c r="U75" s="835"/>
      <c r="V75" s="880">
        <v>947</v>
      </c>
      <c r="W75" s="879"/>
      <c r="X75" s="879"/>
      <c r="Y75" s="879"/>
      <c r="Z75" s="835"/>
      <c r="AA75" s="880">
        <v>50</v>
      </c>
      <c r="AB75" s="879"/>
      <c r="AC75" s="879"/>
      <c r="AD75" s="879"/>
      <c r="AE75" s="835"/>
      <c r="AF75" s="880">
        <v>50</v>
      </c>
      <c r="AG75" s="879"/>
      <c r="AH75" s="879"/>
      <c r="AI75" s="879"/>
      <c r="AJ75" s="835"/>
      <c r="AK75" s="880" t="s">
        <v>497</v>
      </c>
      <c r="AL75" s="879"/>
      <c r="AM75" s="879"/>
      <c r="AN75" s="879"/>
      <c r="AO75" s="835"/>
      <c r="AP75" s="880" t="s">
        <v>497</v>
      </c>
      <c r="AQ75" s="879"/>
      <c r="AR75" s="879"/>
      <c r="AS75" s="879"/>
      <c r="AT75" s="835"/>
      <c r="AU75" s="880" t="s">
        <v>497</v>
      </c>
      <c r="AV75" s="879"/>
      <c r="AW75" s="879"/>
      <c r="AX75" s="879"/>
      <c r="AY75" s="835"/>
      <c r="AZ75" s="833"/>
      <c r="BA75" s="833"/>
      <c r="BB75" s="833"/>
      <c r="BC75" s="833"/>
      <c r="BD75" s="834"/>
      <c r="BE75" s="229"/>
      <c r="BF75" s="229"/>
      <c r="BG75" s="229"/>
      <c r="BH75" s="229"/>
      <c r="BI75" s="229"/>
      <c r="BJ75" s="229"/>
      <c r="BK75" s="229"/>
      <c r="BL75" s="229"/>
      <c r="BM75" s="229"/>
      <c r="BN75" s="229"/>
      <c r="BO75" s="229"/>
      <c r="BP75" s="229"/>
      <c r="BQ75" s="226">
        <v>69</v>
      </c>
      <c r="BR75" s="231"/>
      <c r="BS75" s="860"/>
      <c r="BT75" s="861"/>
      <c r="BU75" s="861"/>
      <c r="BV75" s="861"/>
      <c r="BW75" s="861"/>
      <c r="BX75" s="861"/>
      <c r="BY75" s="861"/>
      <c r="BZ75" s="861"/>
      <c r="CA75" s="861"/>
      <c r="CB75" s="861"/>
      <c r="CC75" s="861"/>
      <c r="CD75" s="861"/>
      <c r="CE75" s="861"/>
      <c r="CF75" s="861"/>
      <c r="CG75" s="866"/>
      <c r="CH75" s="863"/>
      <c r="CI75" s="864"/>
      <c r="CJ75" s="864"/>
      <c r="CK75" s="864"/>
      <c r="CL75" s="865"/>
      <c r="CM75" s="863"/>
      <c r="CN75" s="864"/>
      <c r="CO75" s="864"/>
      <c r="CP75" s="864"/>
      <c r="CQ75" s="865"/>
      <c r="CR75" s="863"/>
      <c r="CS75" s="864"/>
      <c r="CT75" s="864"/>
      <c r="CU75" s="864"/>
      <c r="CV75" s="865"/>
      <c r="CW75" s="863"/>
      <c r="CX75" s="864"/>
      <c r="CY75" s="864"/>
      <c r="CZ75" s="864"/>
      <c r="DA75" s="865"/>
      <c r="DB75" s="863"/>
      <c r="DC75" s="864"/>
      <c r="DD75" s="864"/>
      <c r="DE75" s="864"/>
      <c r="DF75" s="865"/>
      <c r="DG75" s="863"/>
      <c r="DH75" s="864"/>
      <c r="DI75" s="864"/>
      <c r="DJ75" s="864"/>
      <c r="DK75" s="865"/>
      <c r="DL75" s="863"/>
      <c r="DM75" s="864"/>
      <c r="DN75" s="864"/>
      <c r="DO75" s="864"/>
      <c r="DP75" s="865"/>
      <c r="DQ75" s="863"/>
      <c r="DR75" s="864"/>
      <c r="DS75" s="864"/>
      <c r="DT75" s="864"/>
      <c r="DU75" s="865"/>
      <c r="DV75" s="860"/>
      <c r="DW75" s="861"/>
      <c r="DX75" s="861"/>
      <c r="DY75" s="861"/>
      <c r="DZ75" s="862"/>
      <c r="EA75" s="218"/>
    </row>
    <row r="76" spans="1:131" ht="26.25" customHeight="1" x14ac:dyDescent="0.2">
      <c r="A76" s="226">
        <v>9</v>
      </c>
      <c r="B76" s="874" t="s">
        <v>570</v>
      </c>
      <c r="C76" s="875"/>
      <c r="D76" s="875"/>
      <c r="E76" s="875"/>
      <c r="F76" s="875"/>
      <c r="G76" s="875"/>
      <c r="H76" s="875"/>
      <c r="I76" s="875"/>
      <c r="J76" s="875"/>
      <c r="K76" s="875"/>
      <c r="L76" s="875"/>
      <c r="M76" s="875"/>
      <c r="N76" s="875"/>
      <c r="O76" s="875"/>
      <c r="P76" s="876"/>
      <c r="Q76" s="878">
        <v>259339</v>
      </c>
      <c r="R76" s="879"/>
      <c r="S76" s="879"/>
      <c r="T76" s="879"/>
      <c r="U76" s="835"/>
      <c r="V76" s="880">
        <v>254515</v>
      </c>
      <c r="W76" s="879"/>
      <c r="X76" s="879"/>
      <c r="Y76" s="879"/>
      <c r="Z76" s="835"/>
      <c r="AA76" s="880">
        <v>4824</v>
      </c>
      <c r="AB76" s="879"/>
      <c r="AC76" s="879"/>
      <c r="AD76" s="879"/>
      <c r="AE76" s="835"/>
      <c r="AF76" s="880">
        <v>4824</v>
      </c>
      <c r="AG76" s="879"/>
      <c r="AH76" s="879"/>
      <c r="AI76" s="879"/>
      <c r="AJ76" s="835"/>
      <c r="AK76" s="880">
        <v>1141</v>
      </c>
      <c r="AL76" s="879"/>
      <c r="AM76" s="879"/>
      <c r="AN76" s="879"/>
      <c r="AO76" s="835"/>
      <c r="AP76" s="880" t="s">
        <v>571</v>
      </c>
      <c r="AQ76" s="879"/>
      <c r="AR76" s="879"/>
      <c r="AS76" s="879"/>
      <c r="AT76" s="835"/>
      <c r="AU76" s="880" t="s">
        <v>497</v>
      </c>
      <c r="AV76" s="879"/>
      <c r="AW76" s="879"/>
      <c r="AX76" s="879"/>
      <c r="AY76" s="835"/>
      <c r="AZ76" s="833"/>
      <c r="BA76" s="833"/>
      <c r="BB76" s="833"/>
      <c r="BC76" s="833"/>
      <c r="BD76" s="834"/>
      <c r="BE76" s="229"/>
      <c r="BF76" s="229"/>
      <c r="BG76" s="229"/>
      <c r="BH76" s="229"/>
      <c r="BI76" s="229"/>
      <c r="BJ76" s="229"/>
      <c r="BK76" s="229"/>
      <c r="BL76" s="229"/>
      <c r="BM76" s="229"/>
      <c r="BN76" s="229"/>
      <c r="BO76" s="229"/>
      <c r="BP76" s="229"/>
      <c r="BQ76" s="226">
        <v>70</v>
      </c>
      <c r="BR76" s="231"/>
      <c r="BS76" s="860"/>
      <c r="BT76" s="861"/>
      <c r="BU76" s="861"/>
      <c r="BV76" s="861"/>
      <c r="BW76" s="861"/>
      <c r="BX76" s="861"/>
      <c r="BY76" s="861"/>
      <c r="BZ76" s="861"/>
      <c r="CA76" s="861"/>
      <c r="CB76" s="861"/>
      <c r="CC76" s="861"/>
      <c r="CD76" s="861"/>
      <c r="CE76" s="861"/>
      <c r="CF76" s="861"/>
      <c r="CG76" s="866"/>
      <c r="CH76" s="863"/>
      <c r="CI76" s="864"/>
      <c r="CJ76" s="864"/>
      <c r="CK76" s="864"/>
      <c r="CL76" s="865"/>
      <c r="CM76" s="863"/>
      <c r="CN76" s="864"/>
      <c r="CO76" s="864"/>
      <c r="CP76" s="864"/>
      <c r="CQ76" s="865"/>
      <c r="CR76" s="863"/>
      <c r="CS76" s="864"/>
      <c r="CT76" s="864"/>
      <c r="CU76" s="864"/>
      <c r="CV76" s="865"/>
      <c r="CW76" s="863"/>
      <c r="CX76" s="864"/>
      <c r="CY76" s="864"/>
      <c r="CZ76" s="864"/>
      <c r="DA76" s="865"/>
      <c r="DB76" s="863"/>
      <c r="DC76" s="864"/>
      <c r="DD76" s="864"/>
      <c r="DE76" s="864"/>
      <c r="DF76" s="865"/>
      <c r="DG76" s="863"/>
      <c r="DH76" s="864"/>
      <c r="DI76" s="864"/>
      <c r="DJ76" s="864"/>
      <c r="DK76" s="865"/>
      <c r="DL76" s="863"/>
      <c r="DM76" s="864"/>
      <c r="DN76" s="864"/>
      <c r="DO76" s="864"/>
      <c r="DP76" s="865"/>
      <c r="DQ76" s="863"/>
      <c r="DR76" s="864"/>
      <c r="DS76" s="864"/>
      <c r="DT76" s="864"/>
      <c r="DU76" s="865"/>
      <c r="DV76" s="860"/>
      <c r="DW76" s="861"/>
      <c r="DX76" s="861"/>
      <c r="DY76" s="861"/>
      <c r="DZ76" s="862"/>
      <c r="EA76" s="218"/>
    </row>
    <row r="77" spans="1:131" ht="26.25" customHeight="1" x14ac:dyDescent="0.2">
      <c r="A77" s="226">
        <v>10</v>
      </c>
      <c r="B77" s="874"/>
      <c r="C77" s="875"/>
      <c r="D77" s="875"/>
      <c r="E77" s="875"/>
      <c r="F77" s="875"/>
      <c r="G77" s="875"/>
      <c r="H77" s="875"/>
      <c r="I77" s="875"/>
      <c r="J77" s="875"/>
      <c r="K77" s="875"/>
      <c r="L77" s="875"/>
      <c r="M77" s="875"/>
      <c r="N77" s="875"/>
      <c r="O77" s="875"/>
      <c r="P77" s="876"/>
      <c r="Q77" s="878"/>
      <c r="R77" s="879"/>
      <c r="S77" s="879"/>
      <c r="T77" s="879"/>
      <c r="U77" s="835"/>
      <c r="V77" s="880"/>
      <c r="W77" s="879"/>
      <c r="X77" s="879"/>
      <c r="Y77" s="879"/>
      <c r="Z77" s="835"/>
      <c r="AA77" s="880"/>
      <c r="AB77" s="879"/>
      <c r="AC77" s="879"/>
      <c r="AD77" s="879"/>
      <c r="AE77" s="835"/>
      <c r="AF77" s="880"/>
      <c r="AG77" s="879"/>
      <c r="AH77" s="879"/>
      <c r="AI77" s="879"/>
      <c r="AJ77" s="835"/>
      <c r="AK77" s="880"/>
      <c r="AL77" s="879"/>
      <c r="AM77" s="879"/>
      <c r="AN77" s="879"/>
      <c r="AO77" s="835"/>
      <c r="AP77" s="880"/>
      <c r="AQ77" s="879"/>
      <c r="AR77" s="879"/>
      <c r="AS77" s="879"/>
      <c r="AT77" s="835"/>
      <c r="AU77" s="880"/>
      <c r="AV77" s="879"/>
      <c r="AW77" s="879"/>
      <c r="AX77" s="879"/>
      <c r="AY77" s="835"/>
      <c r="AZ77" s="833"/>
      <c r="BA77" s="833"/>
      <c r="BB77" s="833"/>
      <c r="BC77" s="833"/>
      <c r="BD77" s="834"/>
      <c r="BE77" s="229"/>
      <c r="BF77" s="229"/>
      <c r="BG77" s="229"/>
      <c r="BH77" s="229"/>
      <c r="BI77" s="229"/>
      <c r="BJ77" s="229"/>
      <c r="BK77" s="229"/>
      <c r="BL77" s="229"/>
      <c r="BM77" s="229"/>
      <c r="BN77" s="229"/>
      <c r="BO77" s="229"/>
      <c r="BP77" s="229"/>
      <c r="BQ77" s="226">
        <v>71</v>
      </c>
      <c r="BR77" s="231"/>
      <c r="BS77" s="860"/>
      <c r="BT77" s="861"/>
      <c r="BU77" s="861"/>
      <c r="BV77" s="861"/>
      <c r="BW77" s="861"/>
      <c r="BX77" s="861"/>
      <c r="BY77" s="861"/>
      <c r="BZ77" s="861"/>
      <c r="CA77" s="861"/>
      <c r="CB77" s="861"/>
      <c r="CC77" s="861"/>
      <c r="CD77" s="861"/>
      <c r="CE77" s="861"/>
      <c r="CF77" s="861"/>
      <c r="CG77" s="866"/>
      <c r="CH77" s="863"/>
      <c r="CI77" s="864"/>
      <c r="CJ77" s="864"/>
      <c r="CK77" s="864"/>
      <c r="CL77" s="865"/>
      <c r="CM77" s="863"/>
      <c r="CN77" s="864"/>
      <c r="CO77" s="864"/>
      <c r="CP77" s="864"/>
      <c r="CQ77" s="865"/>
      <c r="CR77" s="863"/>
      <c r="CS77" s="864"/>
      <c r="CT77" s="864"/>
      <c r="CU77" s="864"/>
      <c r="CV77" s="865"/>
      <c r="CW77" s="863"/>
      <c r="CX77" s="864"/>
      <c r="CY77" s="864"/>
      <c r="CZ77" s="864"/>
      <c r="DA77" s="865"/>
      <c r="DB77" s="863"/>
      <c r="DC77" s="864"/>
      <c r="DD77" s="864"/>
      <c r="DE77" s="864"/>
      <c r="DF77" s="865"/>
      <c r="DG77" s="863"/>
      <c r="DH77" s="864"/>
      <c r="DI77" s="864"/>
      <c r="DJ77" s="864"/>
      <c r="DK77" s="865"/>
      <c r="DL77" s="863"/>
      <c r="DM77" s="864"/>
      <c r="DN77" s="864"/>
      <c r="DO77" s="864"/>
      <c r="DP77" s="865"/>
      <c r="DQ77" s="863"/>
      <c r="DR77" s="864"/>
      <c r="DS77" s="864"/>
      <c r="DT77" s="864"/>
      <c r="DU77" s="865"/>
      <c r="DV77" s="860"/>
      <c r="DW77" s="861"/>
      <c r="DX77" s="861"/>
      <c r="DY77" s="861"/>
      <c r="DZ77" s="862"/>
      <c r="EA77" s="218"/>
    </row>
    <row r="78" spans="1:131" ht="26.25" customHeight="1" x14ac:dyDescent="0.2">
      <c r="A78" s="226">
        <v>11</v>
      </c>
      <c r="B78" s="874"/>
      <c r="C78" s="875"/>
      <c r="D78" s="875"/>
      <c r="E78" s="875"/>
      <c r="F78" s="875"/>
      <c r="G78" s="875"/>
      <c r="H78" s="875"/>
      <c r="I78" s="875"/>
      <c r="J78" s="875"/>
      <c r="K78" s="875"/>
      <c r="L78" s="875"/>
      <c r="M78" s="875"/>
      <c r="N78" s="875"/>
      <c r="O78" s="875"/>
      <c r="P78" s="876"/>
      <c r="Q78" s="877"/>
      <c r="R78" s="831"/>
      <c r="S78" s="831"/>
      <c r="T78" s="831"/>
      <c r="U78" s="831"/>
      <c r="V78" s="831"/>
      <c r="W78" s="831"/>
      <c r="X78" s="831"/>
      <c r="Y78" s="831"/>
      <c r="Z78" s="831"/>
      <c r="AA78" s="831"/>
      <c r="AB78" s="831"/>
      <c r="AC78" s="831"/>
      <c r="AD78" s="831"/>
      <c r="AE78" s="831"/>
      <c r="AF78" s="831"/>
      <c r="AG78" s="831"/>
      <c r="AH78" s="831"/>
      <c r="AI78" s="831"/>
      <c r="AJ78" s="831"/>
      <c r="AK78" s="831"/>
      <c r="AL78" s="831"/>
      <c r="AM78" s="831"/>
      <c r="AN78" s="831"/>
      <c r="AO78" s="831"/>
      <c r="AP78" s="831"/>
      <c r="AQ78" s="831"/>
      <c r="AR78" s="831"/>
      <c r="AS78" s="831"/>
      <c r="AT78" s="831"/>
      <c r="AU78" s="831"/>
      <c r="AV78" s="831"/>
      <c r="AW78" s="831"/>
      <c r="AX78" s="831"/>
      <c r="AY78" s="831"/>
      <c r="AZ78" s="833"/>
      <c r="BA78" s="833"/>
      <c r="BB78" s="833"/>
      <c r="BC78" s="833"/>
      <c r="BD78" s="834"/>
      <c r="BE78" s="229"/>
      <c r="BF78" s="229"/>
      <c r="BG78" s="229"/>
      <c r="BH78" s="229"/>
      <c r="BI78" s="229"/>
      <c r="BJ78" s="218"/>
      <c r="BK78" s="218"/>
      <c r="BL78" s="218"/>
      <c r="BM78" s="218"/>
      <c r="BN78" s="218"/>
      <c r="BO78" s="229"/>
      <c r="BP78" s="229"/>
      <c r="BQ78" s="226">
        <v>72</v>
      </c>
      <c r="BR78" s="231"/>
      <c r="BS78" s="860"/>
      <c r="BT78" s="861"/>
      <c r="BU78" s="861"/>
      <c r="BV78" s="861"/>
      <c r="BW78" s="861"/>
      <c r="BX78" s="861"/>
      <c r="BY78" s="861"/>
      <c r="BZ78" s="861"/>
      <c r="CA78" s="861"/>
      <c r="CB78" s="861"/>
      <c r="CC78" s="861"/>
      <c r="CD78" s="861"/>
      <c r="CE78" s="861"/>
      <c r="CF78" s="861"/>
      <c r="CG78" s="866"/>
      <c r="CH78" s="863"/>
      <c r="CI78" s="864"/>
      <c r="CJ78" s="864"/>
      <c r="CK78" s="864"/>
      <c r="CL78" s="865"/>
      <c r="CM78" s="863"/>
      <c r="CN78" s="864"/>
      <c r="CO78" s="864"/>
      <c r="CP78" s="864"/>
      <c r="CQ78" s="865"/>
      <c r="CR78" s="863"/>
      <c r="CS78" s="864"/>
      <c r="CT78" s="864"/>
      <c r="CU78" s="864"/>
      <c r="CV78" s="865"/>
      <c r="CW78" s="863"/>
      <c r="CX78" s="864"/>
      <c r="CY78" s="864"/>
      <c r="CZ78" s="864"/>
      <c r="DA78" s="865"/>
      <c r="DB78" s="863"/>
      <c r="DC78" s="864"/>
      <c r="DD78" s="864"/>
      <c r="DE78" s="864"/>
      <c r="DF78" s="865"/>
      <c r="DG78" s="863"/>
      <c r="DH78" s="864"/>
      <c r="DI78" s="864"/>
      <c r="DJ78" s="864"/>
      <c r="DK78" s="865"/>
      <c r="DL78" s="863"/>
      <c r="DM78" s="864"/>
      <c r="DN78" s="864"/>
      <c r="DO78" s="864"/>
      <c r="DP78" s="865"/>
      <c r="DQ78" s="863"/>
      <c r="DR78" s="864"/>
      <c r="DS78" s="864"/>
      <c r="DT78" s="864"/>
      <c r="DU78" s="865"/>
      <c r="DV78" s="860"/>
      <c r="DW78" s="861"/>
      <c r="DX78" s="861"/>
      <c r="DY78" s="861"/>
      <c r="DZ78" s="862"/>
      <c r="EA78" s="218"/>
    </row>
    <row r="79" spans="1:131" ht="26.25" customHeight="1" x14ac:dyDescent="0.2">
      <c r="A79" s="226">
        <v>12</v>
      </c>
      <c r="B79" s="874"/>
      <c r="C79" s="875"/>
      <c r="D79" s="875"/>
      <c r="E79" s="875"/>
      <c r="F79" s="875"/>
      <c r="G79" s="875"/>
      <c r="H79" s="875"/>
      <c r="I79" s="875"/>
      <c r="J79" s="875"/>
      <c r="K79" s="875"/>
      <c r="L79" s="875"/>
      <c r="M79" s="875"/>
      <c r="N79" s="875"/>
      <c r="O79" s="875"/>
      <c r="P79" s="876"/>
      <c r="Q79" s="877"/>
      <c r="R79" s="831"/>
      <c r="S79" s="831"/>
      <c r="T79" s="831"/>
      <c r="U79" s="831"/>
      <c r="V79" s="831"/>
      <c r="W79" s="831"/>
      <c r="X79" s="831"/>
      <c r="Y79" s="831"/>
      <c r="Z79" s="831"/>
      <c r="AA79" s="831"/>
      <c r="AB79" s="831"/>
      <c r="AC79" s="831"/>
      <c r="AD79" s="831"/>
      <c r="AE79" s="831"/>
      <c r="AF79" s="831"/>
      <c r="AG79" s="831"/>
      <c r="AH79" s="831"/>
      <c r="AI79" s="831"/>
      <c r="AJ79" s="831"/>
      <c r="AK79" s="831"/>
      <c r="AL79" s="831"/>
      <c r="AM79" s="831"/>
      <c r="AN79" s="831"/>
      <c r="AO79" s="831"/>
      <c r="AP79" s="831"/>
      <c r="AQ79" s="831"/>
      <c r="AR79" s="831"/>
      <c r="AS79" s="831"/>
      <c r="AT79" s="831"/>
      <c r="AU79" s="831"/>
      <c r="AV79" s="831"/>
      <c r="AW79" s="831"/>
      <c r="AX79" s="831"/>
      <c r="AY79" s="831"/>
      <c r="AZ79" s="833"/>
      <c r="BA79" s="833"/>
      <c r="BB79" s="833"/>
      <c r="BC79" s="833"/>
      <c r="BD79" s="834"/>
      <c r="BE79" s="229"/>
      <c r="BF79" s="229"/>
      <c r="BG79" s="229"/>
      <c r="BH79" s="229"/>
      <c r="BI79" s="229"/>
      <c r="BJ79" s="218"/>
      <c r="BK79" s="218"/>
      <c r="BL79" s="218"/>
      <c r="BM79" s="218"/>
      <c r="BN79" s="218"/>
      <c r="BO79" s="229"/>
      <c r="BP79" s="229"/>
      <c r="BQ79" s="226">
        <v>73</v>
      </c>
      <c r="BR79" s="231"/>
      <c r="BS79" s="860"/>
      <c r="BT79" s="861"/>
      <c r="BU79" s="861"/>
      <c r="BV79" s="861"/>
      <c r="BW79" s="861"/>
      <c r="BX79" s="861"/>
      <c r="BY79" s="861"/>
      <c r="BZ79" s="861"/>
      <c r="CA79" s="861"/>
      <c r="CB79" s="861"/>
      <c r="CC79" s="861"/>
      <c r="CD79" s="861"/>
      <c r="CE79" s="861"/>
      <c r="CF79" s="861"/>
      <c r="CG79" s="866"/>
      <c r="CH79" s="863"/>
      <c r="CI79" s="864"/>
      <c r="CJ79" s="864"/>
      <c r="CK79" s="864"/>
      <c r="CL79" s="865"/>
      <c r="CM79" s="863"/>
      <c r="CN79" s="864"/>
      <c r="CO79" s="864"/>
      <c r="CP79" s="864"/>
      <c r="CQ79" s="865"/>
      <c r="CR79" s="863"/>
      <c r="CS79" s="864"/>
      <c r="CT79" s="864"/>
      <c r="CU79" s="864"/>
      <c r="CV79" s="865"/>
      <c r="CW79" s="863"/>
      <c r="CX79" s="864"/>
      <c r="CY79" s="864"/>
      <c r="CZ79" s="864"/>
      <c r="DA79" s="865"/>
      <c r="DB79" s="863"/>
      <c r="DC79" s="864"/>
      <c r="DD79" s="864"/>
      <c r="DE79" s="864"/>
      <c r="DF79" s="865"/>
      <c r="DG79" s="863"/>
      <c r="DH79" s="864"/>
      <c r="DI79" s="864"/>
      <c r="DJ79" s="864"/>
      <c r="DK79" s="865"/>
      <c r="DL79" s="863"/>
      <c r="DM79" s="864"/>
      <c r="DN79" s="864"/>
      <c r="DO79" s="864"/>
      <c r="DP79" s="865"/>
      <c r="DQ79" s="863"/>
      <c r="DR79" s="864"/>
      <c r="DS79" s="864"/>
      <c r="DT79" s="864"/>
      <c r="DU79" s="865"/>
      <c r="DV79" s="860"/>
      <c r="DW79" s="861"/>
      <c r="DX79" s="861"/>
      <c r="DY79" s="861"/>
      <c r="DZ79" s="862"/>
      <c r="EA79" s="218"/>
    </row>
    <row r="80" spans="1:131" ht="26.25" customHeight="1" x14ac:dyDescent="0.2">
      <c r="A80" s="226">
        <v>13</v>
      </c>
      <c r="B80" s="874"/>
      <c r="C80" s="875"/>
      <c r="D80" s="875"/>
      <c r="E80" s="875"/>
      <c r="F80" s="875"/>
      <c r="G80" s="875"/>
      <c r="H80" s="875"/>
      <c r="I80" s="875"/>
      <c r="J80" s="875"/>
      <c r="K80" s="875"/>
      <c r="L80" s="875"/>
      <c r="M80" s="875"/>
      <c r="N80" s="875"/>
      <c r="O80" s="875"/>
      <c r="P80" s="876"/>
      <c r="Q80" s="877"/>
      <c r="R80" s="831"/>
      <c r="S80" s="831"/>
      <c r="T80" s="831"/>
      <c r="U80" s="831"/>
      <c r="V80" s="831"/>
      <c r="W80" s="831"/>
      <c r="X80" s="831"/>
      <c r="Y80" s="831"/>
      <c r="Z80" s="831"/>
      <c r="AA80" s="831"/>
      <c r="AB80" s="831"/>
      <c r="AC80" s="831"/>
      <c r="AD80" s="831"/>
      <c r="AE80" s="831"/>
      <c r="AF80" s="831"/>
      <c r="AG80" s="831"/>
      <c r="AH80" s="831"/>
      <c r="AI80" s="831"/>
      <c r="AJ80" s="831"/>
      <c r="AK80" s="831"/>
      <c r="AL80" s="831"/>
      <c r="AM80" s="831"/>
      <c r="AN80" s="831"/>
      <c r="AO80" s="831"/>
      <c r="AP80" s="831"/>
      <c r="AQ80" s="831"/>
      <c r="AR80" s="831"/>
      <c r="AS80" s="831"/>
      <c r="AT80" s="831"/>
      <c r="AU80" s="831"/>
      <c r="AV80" s="831"/>
      <c r="AW80" s="831"/>
      <c r="AX80" s="831"/>
      <c r="AY80" s="831"/>
      <c r="AZ80" s="833"/>
      <c r="BA80" s="833"/>
      <c r="BB80" s="833"/>
      <c r="BC80" s="833"/>
      <c r="BD80" s="834"/>
      <c r="BE80" s="229"/>
      <c r="BF80" s="229"/>
      <c r="BG80" s="229"/>
      <c r="BH80" s="229"/>
      <c r="BI80" s="229"/>
      <c r="BJ80" s="229"/>
      <c r="BK80" s="229"/>
      <c r="BL80" s="229"/>
      <c r="BM80" s="229"/>
      <c r="BN80" s="229"/>
      <c r="BO80" s="229"/>
      <c r="BP80" s="229"/>
      <c r="BQ80" s="226">
        <v>74</v>
      </c>
      <c r="BR80" s="231"/>
      <c r="BS80" s="860"/>
      <c r="BT80" s="861"/>
      <c r="BU80" s="861"/>
      <c r="BV80" s="861"/>
      <c r="BW80" s="861"/>
      <c r="BX80" s="861"/>
      <c r="BY80" s="861"/>
      <c r="BZ80" s="861"/>
      <c r="CA80" s="861"/>
      <c r="CB80" s="861"/>
      <c r="CC80" s="861"/>
      <c r="CD80" s="861"/>
      <c r="CE80" s="861"/>
      <c r="CF80" s="861"/>
      <c r="CG80" s="866"/>
      <c r="CH80" s="863"/>
      <c r="CI80" s="864"/>
      <c r="CJ80" s="864"/>
      <c r="CK80" s="864"/>
      <c r="CL80" s="865"/>
      <c r="CM80" s="863"/>
      <c r="CN80" s="864"/>
      <c r="CO80" s="864"/>
      <c r="CP80" s="864"/>
      <c r="CQ80" s="865"/>
      <c r="CR80" s="863"/>
      <c r="CS80" s="864"/>
      <c r="CT80" s="864"/>
      <c r="CU80" s="864"/>
      <c r="CV80" s="865"/>
      <c r="CW80" s="863"/>
      <c r="CX80" s="864"/>
      <c r="CY80" s="864"/>
      <c r="CZ80" s="864"/>
      <c r="DA80" s="865"/>
      <c r="DB80" s="863"/>
      <c r="DC80" s="864"/>
      <c r="DD80" s="864"/>
      <c r="DE80" s="864"/>
      <c r="DF80" s="865"/>
      <c r="DG80" s="863"/>
      <c r="DH80" s="864"/>
      <c r="DI80" s="864"/>
      <c r="DJ80" s="864"/>
      <c r="DK80" s="865"/>
      <c r="DL80" s="863"/>
      <c r="DM80" s="864"/>
      <c r="DN80" s="864"/>
      <c r="DO80" s="864"/>
      <c r="DP80" s="865"/>
      <c r="DQ80" s="863"/>
      <c r="DR80" s="864"/>
      <c r="DS80" s="864"/>
      <c r="DT80" s="864"/>
      <c r="DU80" s="865"/>
      <c r="DV80" s="860"/>
      <c r="DW80" s="861"/>
      <c r="DX80" s="861"/>
      <c r="DY80" s="861"/>
      <c r="DZ80" s="862"/>
      <c r="EA80" s="218"/>
    </row>
    <row r="81" spans="1:131" ht="26.25" customHeight="1" x14ac:dyDescent="0.2">
      <c r="A81" s="226">
        <v>14</v>
      </c>
      <c r="B81" s="874"/>
      <c r="C81" s="875"/>
      <c r="D81" s="875"/>
      <c r="E81" s="875"/>
      <c r="F81" s="875"/>
      <c r="G81" s="875"/>
      <c r="H81" s="875"/>
      <c r="I81" s="875"/>
      <c r="J81" s="875"/>
      <c r="K81" s="875"/>
      <c r="L81" s="875"/>
      <c r="M81" s="875"/>
      <c r="N81" s="875"/>
      <c r="O81" s="875"/>
      <c r="P81" s="876"/>
      <c r="Q81" s="877"/>
      <c r="R81" s="831"/>
      <c r="S81" s="831"/>
      <c r="T81" s="831"/>
      <c r="U81" s="831"/>
      <c r="V81" s="831"/>
      <c r="W81" s="831"/>
      <c r="X81" s="831"/>
      <c r="Y81" s="831"/>
      <c r="Z81" s="831"/>
      <c r="AA81" s="831"/>
      <c r="AB81" s="831"/>
      <c r="AC81" s="831"/>
      <c r="AD81" s="831"/>
      <c r="AE81" s="831"/>
      <c r="AF81" s="831"/>
      <c r="AG81" s="831"/>
      <c r="AH81" s="831"/>
      <c r="AI81" s="831"/>
      <c r="AJ81" s="831"/>
      <c r="AK81" s="831"/>
      <c r="AL81" s="831"/>
      <c r="AM81" s="831"/>
      <c r="AN81" s="831"/>
      <c r="AO81" s="831"/>
      <c r="AP81" s="831"/>
      <c r="AQ81" s="831"/>
      <c r="AR81" s="831"/>
      <c r="AS81" s="831"/>
      <c r="AT81" s="831"/>
      <c r="AU81" s="831"/>
      <c r="AV81" s="831"/>
      <c r="AW81" s="831"/>
      <c r="AX81" s="831"/>
      <c r="AY81" s="831"/>
      <c r="AZ81" s="833"/>
      <c r="BA81" s="833"/>
      <c r="BB81" s="833"/>
      <c r="BC81" s="833"/>
      <c r="BD81" s="834"/>
      <c r="BE81" s="229"/>
      <c r="BF81" s="229"/>
      <c r="BG81" s="229"/>
      <c r="BH81" s="229"/>
      <c r="BI81" s="229"/>
      <c r="BJ81" s="229"/>
      <c r="BK81" s="229"/>
      <c r="BL81" s="229"/>
      <c r="BM81" s="229"/>
      <c r="BN81" s="229"/>
      <c r="BO81" s="229"/>
      <c r="BP81" s="229"/>
      <c r="BQ81" s="226">
        <v>75</v>
      </c>
      <c r="BR81" s="231"/>
      <c r="BS81" s="860"/>
      <c r="BT81" s="861"/>
      <c r="BU81" s="861"/>
      <c r="BV81" s="861"/>
      <c r="BW81" s="861"/>
      <c r="BX81" s="861"/>
      <c r="BY81" s="861"/>
      <c r="BZ81" s="861"/>
      <c r="CA81" s="861"/>
      <c r="CB81" s="861"/>
      <c r="CC81" s="861"/>
      <c r="CD81" s="861"/>
      <c r="CE81" s="861"/>
      <c r="CF81" s="861"/>
      <c r="CG81" s="866"/>
      <c r="CH81" s="863"/>
      <c r="CI81" s="864"/>
      <c r="CJ81" s="864"/>
      <c r="CK81" s="864"/>
      <c r="CL81" s="865"/>
      <c r="CM81" s="863"/>
      <c r="CN81" s="864"/>
      <c r="CO81" s="864"/>
      <c r="CP81" s="864"/>
      <c r="CQ81" s="865"/>
      <c r="CR81" s="863"/>
      <c r="CS81" s="864"/>
      <c r="CT81" s="864"/>
      <c r="CU81" s="864"/>
      <c r="CV81" s="865"/>
      <c r="CW81" s="863"/>
      <c r="CX81" s="864"/>
      <c r="CY81" s="864"/>
      <c r="CZ81" s="864"/>
      <c r="DA81" s="865"/>
      <c r="DB81" s="863"/>
      <c r="DC81" s="864"/>
      <c r="DD81" s="864"/>
      <c r="DE81" s="864"/>
      <c r="DF81" s="865"/>
      <c r="DG81" s="863"/>
      <c r="DH81" s="864"/>
      <c r="DI81" s="864"/>
      <c r="DJ81" s="864"/>
      <c r="DK81" s="865"/>
      <c r="DL81" s="863"/>
      <c r="DM81" s="864"/>
      <c r="DN81" s="864"/>
      <c r="DO81" s="864"/>
      <c r="DP81" s="865"/>
      <c r="DQ81" s="863"/>
      <c r="DR81" s="864"/>
      <c r="DS81" s="864"/>
      <c r="DT81" s="864"/>
      <c r="DU81" s="865"/>
      <c r="DV81" s="860"/>
      <c r="DW81" s="861"/>
      <c r="DX81" s="861"/>
      <c r="DY81" s="861"/>
      <c r="DZ81" s="862"/>
      <c r="EA81" s="218"/>
    </row>
    <row r="82" spans="1:131" ht="26.25" customHeight="1" x14ac:dyDescent="0.2">
      <c r="A82" s="226">
        <v>15</v>
      </c>
      <c r="B82" s="874"/>
      <c r="C82" s="875"/>
      <c r="D82" s="875"/>
      <c r="E82" s="875"/>
      <c r="F82" s="875"/>
      <c r="G82" s="875"/>
      <c r="H82" s="875"/>
      <c r="I82" s="875"/>
      <c r="J82" s="875"/>
      <c r="K82" s="875"/>
      <c r="L82" s="875"/>
      <c r="M82" s="875"/>
      <c r="N82" s="875"/>
      <c r="O82" s="875"/>
      <c r="P82" s="876"/>
      <c r="Q82" s="877"/>
      <c r="R82" s="831"/>
      <c r="S82" s="831"/>
      <c r="T82" s="831"/>
      <c r="U82" s="831"/>
      <c r="V82" s="831"/>
      <c r="W82" s="831"/>
      <c r="X82" s="831"/>
      <c r="Y82" s="831"/>
      <c r="Z82" s="831"/>
      <c r="AA82" s="831"/>
      <c r="AB82" s="831"/>
      <c r="AC82" s="831"/>
      <c r="AD82" s="831"/>
      <c r="AE82" s="831"/>
      <c r="AF82" s="831"/>
      <c r="AG82" s="831"/>
      <c r="AH82" s="831"/>
      <c r="AI82" s="831"/>
      <c r="AJ82" s="831"/>
      <c r="AK82" s="831"/>
      <c r="AL82" s="831"/>
      <c r="AM82" s="831"/>
      <c r="AN82" s="831"/>
      <c r="AO82" s="831"/>
      <c r="AP82" s="831"/>
      <c r="AQ82" s="831"/>
      <c r="AR82" s="831"/>
      <c r="AS82" s="831"/>
      <c r="AT82" s="831"/>
      <c r="AU82" s="831"/>
      <c r="AV82" s="831"/>
      <c r="AW82" s="831"/>
      <c r="AX82" s="831"/>
      <c r="AY82" s="831"/>
      <c r="AZ82" s="833"/>
      <c r="BA82" s="833"/>
      <c r="BB82" s="833"/>
      <c r="BC82" s="833"/>
      <c r="BD82" s="834"/>
      <c r="BE82" s="229"/>
      <c r="BF82" s="229"/>
      <c r="BG82" s="229"/>
      <c r="BH82" s="229"/>
      <c r="BI82" s="229"/>
      <c r="BJ82" s="229"/>
      <c r="BK82" s="229"/>
      <c r="BL82" s="229"/>
      <c r="BM82" s="229"/>
      <c r="BN82" s="229"/>
      <c r="BO82" s="229"/>
      <c r="BP82" s="229"/>
      <c r="BQ82" s="226">
        <v>76</v>
      </c>
      <c r="BR82" s="231"/>
      <c r="BS82" s="860"/>
      <c r="BT82" s="861"/>
      <c r="BU82" s="861"/>
      <c r="BV82" s="861"/>
      <c r="BW82" s="861"/>
      <c r="BX82" s="861"/>
      <c r="BY82" s="861"/>
      <c r="BZ82" s="861"/>
      <c r="CA82" s="861"/>
      <c r="CB82" s="861"/>
      <c r="CC82" s="861"/>
      <c r="CD82" s="861"/>
      <c r="CE82" s="861"/>
      <c r="CF82" s="861"/>
      <c r="CG82" s="866"/>
      <c r="CH82" s="863"/>
      <c r="CI82" s="864"/>
      <c r="CJ82" s="864"/>
      <c r="CK82" s="864"/>
      <c r="CL82" s="865"/>
      <c r="CM82" s="863"/>
      <c r="CN82" s="864"/>
      <c r="CO82" s="864"/>
      <c r="CP82" s="864"/>
      <c r="CQ82" s="865"/>
      <c r="CR82" s="863"/>
      <c r="CS82" s="864"/>
      <c r="CT82" s="864"/>
      <c r="CU82" s="864"/>
      <c r="CV82" s="865"/>
      <c r="CW82" s="863"/>
      <c r="CX82" s="864"/>
      <c r="CY82" s="864"/>
      <c r="CZ82" s="864"/>
      <c r="DA82" s="865"/>
      <c r="DB82" s="863"/>
      <c r="DC82" s="864"/>
      <c r="DD82" s="864"/>
      <c r="DE82" s="864"/>
      <c r="DF82" s="865"/>
      <c r="DG82" s="863"/>
      <c r="DH82" s="864"/>
      <c r="DI82" s="864"/>
      <c r="DJ82" s="864"/>
      <c r="DK82" s="865"/>
      <c r="DL82" s="863"/>
      <c r="DM82" s="864"/>
      <c r="DN82" s="864"/>
      <c r="DO82" s="864"/>
      <c r="DP82" s="865"/>
      <c r="DQ82" s="863"/>
      <c r="DR82" s="864"/>
      <c r="DS82" s="864"/>
      <c r="DT82" s="864"/>
      <c r="DU82" s="865"/>
      <c r="DV82" s="860"/>
      <c r="DW82" s="861"/>
      <c r="DX82" s="861"/>
      <c r="DY82" s="861"/>
      <c r="DZ82" s="862"/>
      <c r="EA82" s="218"/>
    </row>
    <row r="83" spans="1:131" ht="26.25" customHeight="1" x14ac:dyDescent="0.2">
      <c r="A83" s="226">
        <v>16</v>
      </c>
      <c r="B83" s="874"/>
      <c r="C83" s="875"/>
      <c r="D83" s="875"/>
      <c r="E83" s="875"/>
      <c r="F83" s="875"/>
      <c r="G83" s="875"/>
      <c r="H83" s="875"/>
      <c r="I83" s="875"/>
      <c r="J83" s="875"/>
      <c r="K83" s="875"/>
      <c r="L83" s="875"/>
      <c r="M83" s="875"/>
      <c r="N83" s="875"/>
      <c r="O83" s="875"/>
      <c r="P83" s="876"/>
      <c r="Q83" s="877"/>
      <c r="R83" s="831"/>
      <c r="S83" s="831"/>
      <c r="T83" s="831"/>
      <c r="U83" s="831"/>
      <c r="V83" s="831"/>
      <c r="W83" s="831"/>
      <c r="X83" s="831"/>
      <c r="Y83" s="831"/>
      <c r="Z83" s="831"/>
      <c r="AA83" s="831"/>
      <c r="AB83" s="831"/>
      <c r="AC83" s="831"/>
      <c r="AD83" s="831"/>
      <c r="AE83" s="831"/>
      <c r="AF83" s="831"/>
      <c r="AG83" s="831"/>
      <c r="AH83" s="831"/>
      <c r="AI83" s="831"/>
      <c r="AJ83" s="831"/>
      <c r="AK83" s="831"/>
      <c r="AL83" s="831"/>
      <c r="AM83" s="831"/>
      <c r="AN83" s="831"/>
      <c r="AO83" s="831"/>
      <c r="AP83" s="831"/>
      <c r="AQ83" s="831"/>
      <c r="AR83" s="831"/>
      <c r="AS83" s="831"/>
      <c r="AT83" s="831"/>
      <c r="AU83" s="831"/>
      <c r="AV83" s="831"/>
      <c r="AW83" s="831"/>
      <c r="AX83" s="831"/>
      <c r="AY83" s="831"/>
      <c r="AZ83" s="833"/>
      <c r="BA83" s="833"/>
      <c r="BB83" s="833"/>
      <c r="BC83" s="833"/>
      <c r="BD83" s="834"/>
      <c r="BE83" s="229"/>
      <c r="BF83" s="229"/>
      <c r="BG83" s="229"/>
      <c r="BH83" s="229"/>
      <c r="BI83" s="229"/>
      <c r="BJ83" s="229"/>
      <c r="BK83" s="229"/>
      <c r="BL83" s="229"/>
      <c r="BM83" s="229"/>
      <c r="BN83" s="229"/>
      <c r="BO83" s="229"/>
      <c r="BP83" s="229"/>
      <c r="BQ83" s="226">
        <v>77</v>
      </c>
      <c r="BR83" s="231"/>
      <c r="BS83" s="860"/>
      <c r="BT83" s="861"/>
      <c r="BU83" s="861"/>
      <c r="BV83" s="861"/>
      <c r="BW83" s="861"/>
      <c r="BX83" s="861"/>
      <c r="BY83" s="861"/>
      <c r="BZ83" s="861"/>
      <c r="CA83" s="861"/>
      <c r="CB83" s="861"/>
      <c r="CC83" s="861"/>
      <c r="CD83" s="861"/>
      <c r="CE83" s="861"/>
      <c r="CF83" s="861"/>
      <c r="CG83" s="866"/>
      <c r="CH83" s="863"/>
      <c r="CI83" s="864"/>
      <c r="CJ83" s="864"/>
      <c r="CK83" s="864"/>
      <c r="CL83" s="865"/>
      <c r="CM83" s="863"/>
      <c r="CN83" s="864"/>
      <c r="CO83" s="864"/>
      <c r="CP83" s="864"/>
      <c r="CQ83" s="865"/>
      <c r="CR83" s="863"/>
      <c r="CS83" s="864"/>
      <c r="CT83" s="864"/>
      <c r="CU83" s="864"/>
      <c r="CV83" s="865"/>
      <c r="CW83" s="863"/>
      <c r="CX83" s="864"/>
      <c r="CY83" s="864"/>
      <c r="CZ83" s="864"/>
      <c r="DA83" s="865"/>
      <c r="DB83" s="863"/>
      <c r="DC83" s="864"/>
      <c r="DD83" s="864"/>
      <c r="DE83" s="864"/>
      <c r="DF83" s="865"/>
      <c r="DG83" s="863"/>
      <c r="DH83" s="864"/>
      <c r="DI83" s="864"/>
      <c r="DJ83" s="864"/>
      <c r="DK83" s="865"/>
      <c r="DL83" s="863"/>
      <c r="DM83" s="864"/>
      <c r="DN83" s="864"/>
      <c r="DO83" s="864"/>
      <c r="DP83" s="865"/>
      <c r="DQ83" s="863"/>
      <c r="DR83" s="864"/>
      <c r="DS83" s="864"/>
      <c r="DT83" s="864"/>
      <c r="DU83" s="865"/>
      <c r="DV83" s="860"/>
      <c r="DW83" s="861"/>
      <c r="DX83" s="861"/>
      <c r="DY83" s="861"/>
      <c r="DZ83" s="862"/>
      <c r="EA83" s="218"/>
    </row>
    <row r="84" spans="1:131" ht="26.25" customHeight="1" x14ac:dyDescent="0.2">
      <c r="A84" s="226">
        <v>17</v>
      </c>
      <c r="B84" s="874"/>
      <c r="C84" s="875"/>
      <c r="D84" s="875"/>
      <c r="E84" s="875"/>
      <c r="F84" s="875"/>
      <c r="G84" s="875"/>
      <c r="H84" s="875"/>
      <c r="I84" s="875"/>
      <c r="J84" s="875"/>
      <c r="K84" s="875"/>
      <c r="L84" s="875"/>
      <c r="M84" s="875"/>
      <c r="N84" s="875"/>
      <c r="O84" s="875"/>
      <c r="P84" s="876"/>
      <c r="Q84" s="877"/>
      <c r="R84" s="831"/>
      <c r="S84" s="831"/>
      <c r="T84" s="831"/>
      <c r="U84" s="831"/>
      <c r="V84" s="831"/>
      <c r="W84" s="831"/>
      <c r="X84" s="831"/>
      <c r="Y84" s="831"/>
      <c r="Z84" s="831"/>
      <c r="AA84" s="831"/>
      <c r="AB84" s="831"/>
      <c r="AC84" s="831"/>
      <c r="AD84" s="831"/>
      <c r="AE84" s="831"/>
      <c r="AF84" s="831"/>
      <c r="AG84" s="831"/>
      <c r="AH84" s="831"/>
      <c r="AI84" s="831"/>
      <c r="AJ84" s="831"/>
      <c r="AK84" s="831"/>
      <c r="AL84" s="831"/>
      <c r="AM84" s="831"/>
      <c r="AN84" s="831"/>
      <c r="AO84" s="831"/>
      <c r="AP84" s="831"/>
      <c r="AQ84" s="831"/>
      <c r="AR84" s="831"/>
      <c r="AS84" s="831"/>
      <c r="AT84" s="831"/>
      <c r="AU84" s="831"/>
      <c r="AV84" s="831"/>
      <c r="AW84" s="831"/>
      <c r="AX84" s="831"/>
      <c r="AY84" s="831"/>
      <c r="AZ84" s="833"/>
      <c r="BA84" s="833"/>
      <c r="BB84" s="833"/>
      <c r="BC84" s="833"/>
      <c r="BD84" s="834"/>
      <c r="BE84" s="229"/>
      <c r="BF84" s="229"/>
      <c r="BG84" s="229"/>
      <c r="BH84" s="229"/>
      <c r="BI84" s="229"/>
      <c r="BJ84" s="229"/>
      <c r="BK84" s="229"/>
      <c r="BL84" s="229"/>
      <c r="BM84" s="229"/>
      <c r="BN84" s="229"/>
      <c r="BO84" s="229"/>
      <c r="BP84" s="229"/>
      <c r="BQ84" s="226">
        <v>78</v>
      </c>
      <c r="BR84" s="231"/>
      <c r="BS84" s="860"/>
      <c r="BT84" s="861"/>
      <c r="BU84" s="861"/>
      <c r="BV84" s="861"/>
      <c r="BW84" s="861"/>
      <c r="BX84" s="861"/>
      <c r="BY84" s="861"/>
      <c r="BZ84" s="861"/>
      <c r="CA84" s="861"/>
      <c r="CB84" s="861"/>
      <c r="CC84" s="861"/>
      <c r="CD84" s="861"/>
      <c r="CE84" s="861"/>
      <c r="CF84" s="861"/>
      <c r="CG84" s="866"/>
      <c r="CH84" s="863"/>
      <c r="CI84" s="864"/>
      <c r="CJ84" s="864"/>
      <c r="CK84" s="864"/>
      <c r="CL84" s="865"/>
      <c r="CM84" s="863"/>
      <c r="CN84" s="864"/>
      <c r="CO84" s="864"/>
      <c r="CP84" s="864"/>
      <c r="CQ84" s="865"/>
      <c r="CR84" s="863"/>
      <c r="CS84" s="864"/>
      <c r="CT84" s="864"/>
      <c r="CU84" s="864"/>
      <c r="CV84" s="865"/>
      <c r="CW84" s="863"/>
      <c r="CX84" s="864"/>
      <c r="CY84" s="864"/>
      <c r="CZ84" s="864"/>
      <c r="DA84" s="865"/>
      <c r="DB84" s="863"/>
      <c r="DC84" s="864"/>
      <c r="DD84" s="864"/>
      <c r="DE84" s="864"/>
      <c r="DF84" s="865"/>
      <c r="DG84" s="863"/>
      <c r="DH84" s="864"/>
      <c r="DI84" s="864"/>
      <c r="DJ84" s="864"/>
      <c r="DK84" s="865"/>
      <c r="DL84" s="863"/>
      <c r="DM84" s="864"/>
      <c r="DN84" s="864"/>
      <c r="DO84" s="864"/>
      <c r="DP84" s="865"/>
      <c r="DQ84" s="863"/>
      <c r="DR84" s="864"/>
      <c r="DS84" s="864"/>
      <c r="DT84" s="864"/>
      <c r="DU84" s="865"/>
      <c r="DV84" s="860"/>
      <c r="DW84" s="861"/>
      <c r="DX84" s="861"/>
      <c r="DY84" s="861"/>
      <c r="DZ84" s="862"/>
      <c r="EA84" s="218"/>
    </row>
    <row r="85" spans="1:131" ht="26.25" customHeight="1" x14ac:dyDescent="0.2">
      <c r="A85" s="226">
        <v>18</v>
      </c>
      <c r="B85" s="874"/>
      <c r="C85" s="875"/>
      <c r="D85" s="875"/>
      <c r="E85" s="875"/>
      <c r="F85" s="875"/>
      <c r="G85" s="875"/>
      <c r="H85" s="875"/>
      <c r="I85" s="875"/>
      <c r="J85" s="875"/>
      <c r="K85" s="875"/>
      <c r="L85" s="875"/>
      <c r="M85" s="875"/>
      <c r="N85" s="875"/>
      <c r="O85" s="875"/>
      <c r="P85" s="876"/>
      <c r="Q85" s="877"/>
      <c r="R85" s="831"/>
      <c r="S85" s="831"/>
      <c r="T85" s="831"/>
      <c r="U85" s="831"/>
      <c r="V85" s="831"/>
      <c r="W85" s="831"/>
      <c r="X85" s="831"/>
      <c r="Y85" s="831"/>
      <c r="Z85" s="831"/>
      <c r="AA85" s="831"/>
      <c r="AB85" s="831"/>
      <c r="AC85" s="831"/>
      <c r="AD85" s="831"/>
      <c r="AE85" s="831"/>
      <c r="AF85" s="831"/>
      <c r="AG85" s="831"/>
      <c r="AH85" s="831"/>
      <c r="AI85" s="831"/>
      <c r="AJ85" s="831"/>
      <c r="AK85" s="831"/>
      <c r="AL85" s="831"/>
      <c r="AM85" s="831"/>
      <c r="AN85" s="831"/>
      <c r="AO85" s="831"/>
      <c r="AP85" s="831"/>
      <c r="AQ85" s="831"/>
      <c r="AR85" s="831"/>
      <c r="AS85" s="831"/>
      <c r="AT85" s="831"/>
      <c r="AU85" s="831"/>
      <c r="AV85" s="831"/>
      <c r="AW85" s="831"/>
      <c r="AX85" s="831"/>
      <c r="AY85" s="831"/>
      <c r="AZ85" s="833"/>
      <c r="BA85" s="833"/>
      <c r="BB85" s="833"/>
      <c r="BC85" s="833"/>
      <c r="BD85" s="834"/>
      <c r="BE85" s="229"/>
      <c r="BF85" s="229"/>
      <c r="BG85" s="229"/>
      <c r="BH85" s="229"/>
      <c r="BI85" s="229"/>
      <c r="BJ85" s="229"/>
      <c r="BK85" s="229"/>
      <c r="BL85" s="229"/>
      <c r="BM85" s="229"/>
      <c r="BN85" s="229"/>
      <c r="BO85" s="229"/>
      <c r="BP85" s="229"/>
      <c r="BQ85" s="226">
        <v>79</v>
      </c>
      <c r="BR85" s="231"/>
      <c r="BS85" s="860"/>
      <c r="BT85" s="861"/>
      <c r="BU85" s="861"/>
      <c r="BV85" s="861"/>
      <c r="BW85" s="861"/>
      <c r="BX85" s="861"/>
      <c r="BY85" s="861"/>
      <c r="BZ85" s="861"/>
      <c r="CA85" s="861"/>
      <c r="CB85" s="861"/>
      <c r="CC85" s="861"/>
      <c r="CD85" s="861"/>
      <c r="CE85" s="861"/>
      <c r="CF85" s="861"/>
      <c r="CG85" s="866"/>
      <c r="CH85" s="863"/>
      <c r="CI85" s="864"/>
      <c r="CJ85" s="864"/>
      <c r="CK85" s="864"/>
      <c r="CL85" s="865"/>
      <c r="CM85" s="863"/>
      <c r="CN85" s="864"/>
      <c r="CO85" s="864"/>
      <c r="CP85" s="864"/>
      <c r="CQ85" s="865"/>
      <c r="CR85" s="863"/>
      <c r="CS85" s="864"/>
      <c r="CT85" s="864"/>
      <c r="CU85" s="864"/>
      <c r="CV85" s="865"/>
      <c r="CW85" s="863"/>
      <c r="CX85" s="864"/>
      <c r="CY85" s="864"/>
      <c r="CZ85" s="864"/>
      <c r="DA85" s="865"/>
      <c r="DB85" s="863"/>
      <c r="DC85" s="864"/>
      <c r="DD85" s="864"/>
      <c r="DE85" s="864"/>
      <c r="DF85" s="865"/>
      <c r="DG85" s="863"/>
      <c r="DH85" s="864"/>
      <c r="DI85" s="864"/>
      <c r="DJ85" s="864"/>
      <c r="DK85" s="865"/>
      <c r="DL85" s="863"/>
      <c r="DM85" s="864"/>
      <c r="DN85" s="864"/>
      <c r="DO85" s="864"/>
      <c r="DP85" s="865"/>
      <c r="DQ85" s="863"/>
      <c r="DR85" s="864"/>
      <c r="DS85" s="864"/>
      <c r="DT85" s="864"/>
      <c r="DU85" s="865"/>
      <c r="DV85" s="860"/>
      <c r="DW85" s="861"/>
      <c r="DX85" s="861"/>
      <c r="DY85" s="861"/>
      <c r="DZ85" s="862"/>
      <c r="EA85" s="218"/>
    </row>
    <row r="86" spans="1:131" ht="26.25" customHeight="1" x14ac:dyDescent="0.2">
      <c r="A86" s="226">
        <v>19</v>
      </c>
      <c r="B86" s="874"/>
      <c r="C86" s="875"/>
      <c r="D86" s="875"/>
      <c r="E86" s="875"/>
      <c r="F86" s="875"/>
      <c r="G86" s="875"/>
      <c r="H86" s="875"/>
      <c r="I86" s="875"/>
      <c r="J86" s="875"/>
      <c r="K86" s="875"/>
      <c r="L86" s="875"/>
      <c r="M86" s="875"/>
      <c r="N86" s="875"/>
      <c r="O86" s="875"/>
      <c r="P86" s="876"/>
      <c r="Q86" s="877"/>
      <c r="R86" s="831"/>
      <c r="S86" s="831"/>
      <c r="T86" s="831"/>
      <c r="U86" s="831"/>
      <c r="V86" s="831"/>
      <c r="W86" s="831"/>
      <c r="X86" s="831"/>
      <c r="Y86" s="831"/>
      <c r="Z86" s="831"/>
      <c r="AA86" s="831"/>
      <c r="AB86" s="831"/>
      <c r="AC86" s="831"/>
      <c r="AD86" s="831"/>
      <c r="AE86" s="831"/>
      <c r="AF86" s="831"/>
      <c r="AG86" s="831"/>
      <c r="AH86" s="831"/>
      <c r="AI86" s="831"/>
      <c r="AJ86" s="831"/>
      <c r="AK86" s="831"/>
      <c r="AL86" s="831"/>
      <c r="AM86" s="831"/>
      <c r="AN86" s="831"/>
      <c r="AO86" s="831"/>
      <c r="AP86" s="831"/>
      <c r="AQ86" s="831"/>
      <c r="AR86" s="831"/>
      <c r="AS86" s="831"/>
      <c r="AT86" s="831"/>
      <c r="AU86" s="831"/>
      <c r="AV86" s="831"/>
      <c r="AW86" s="831"/>
      <c r="AX86" s="831"/>
      <c r="AY86" s="831"/>
      <c r="AZ86" s="833"/>
      <c r="BA86" s="833"/>
      <c r="BB86" s="833"/>
      <c r="BC86" s="833"/>
      <c r="BD86" s="834"/>
      <c r="BE86" s="229"/>
      <c r="BF86" s="229"/>
      <c r="BG86" s="229"/>
      <c r="BH86" s="229"/>
      <c r="BI86" s="229"/>
      <c r="BJ86" s="229"/>
      <c r="BK86" s="229"/>
      <c r="BL86" s="229"/>
      <c r="BM86" s="229"/>
      <c r="BN86" s="229"/>
      <c r="BO86" s="229"/>
      <c r="BP86" s="229"/>
      <c r="BQ86" s="226">
        <v>80</v>
      </c>
      <c r="BR86" s="231"/>
      <c r="BS86" s="860"/>
      <c r="BT86" s="861"/>
      <c r="BU86" s="861"/>
      <c r="BV86" s="861"/>
      <c r="BW86" s="861"/>
      <c r="BX86" s="861"/>
      <c r="BY86" s="861"/>
      <c r="BZ86" s="861"/>
      <c r="CA86" s="861"/>
      <c r="CB86" s="861"/>
      <c r="CC86" s="861"/>
      <c r="CD86" s="861"/>
      <c r="CE86" s="861"/>
      <c r="CF86" s="861"/>
      <c r="CG86" s="866"/>
      <c r="CH86" s="863"/>
      <c r="CI86" s="864"/>
      <c r="CJ86" s="864"/>
      <c r="CK86" s="864"/>
      <c r="CL86" s="865"/>
      <c r="CM86" s="863"/>
      <c r="CN86" s="864"/>
      <c r="CO86" s="864"/>
      <c r="CP86" s="864"/>
      <c r="CQ86" s="865"/>
      <c r="CR86" s="863"/>
      <c r="CS86" s="864"/>
      <c r="CT86" s="864"/>
      <c r="CU86" s="864"/>
      <c r="CV86" s="865"/>
      <c r="CW86" s="863"/>
      <c r="CX86" s="864"/>
      <c r="CY86" s="864"/>
      <c r="CZ86" s="864"/>
      <c r="DA86" s="865"/>
      <c r="DB86" s="863"/>
      <c r="DC86" s="864"/>
      <c r="DD86" s="864"/>
      <c r="DE86" s="864"/>
      <c r="DF86" s="865"/>
      <c r="DG86" s="863"/>
      <c r="DH86" s="864"/>
      <c r="DI86" s="864"/>
      <c r="DJ86" s="864"/>
      <c r="DK86" s="865"/>
      <c r="DL86" s="863"/>
      <c r="DM86" s="864"/>
      <c r="DN86" s="864"/>
      <c r="DO86" s="864"/>
      <c r="DP86" s="865"/>
      <c r="DQ86" s="863"/>
      <c r="DR86" s="864"/>
      <c r="DS86" s="864"/>
      <c r="DT86" s="864"/>
      <c r="DU86" s="865"/>
      <c r="DV86" s="860"/>
      <c r="DW86" s="861"/>
      <c r="DX86" s="861"/>
      <c r="DY86" s="861"/>
      <c r="DZ86" s="862"/>
      <c r="EA86" s="218"/>
    </row>
    <row r="87" spans="1:131" ht="26.25" customHeight="1" x14ac:dyDescent="0.2">
      <c r="A87" s="232">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9"/>
      <c r="BF87" s="229"/>
      <c r="BG87" s="229"/>
      <c r="BH87" s="229"/>
      <c r="BI87" s="229"/>
      <c r="BJ87" s="229"/>
      <c r="BK87" s="229"/>
      <c r="BL87" s="229"/>
      <c r="BM87" s="229"/>
      <c r="BN87" s="229"/>
      <c r="BO87" s="229"/>
      <c r="BP87" s="229"/>
      <c r="BQ87" s="226">
        <v>81</v>
      </c>
      <c r="BR87" s="231"/>
      <c r="BS87" s="860"/>
      <c r="BT87" s="861"/>
      <c r="BU87" s="861"/>
      <c r="BV87" s="861"/>
      <c r="BW87" s="861"/>
      <c r="BX87" s="861"/>
      <c r="BY87" s="861"/>
      <c r="BZ87" s="861"/>
      <c r="CA87" s="861"/>
      <c r="CB87" s="861"/>
      <c r="CC87" s="861"/>
      <c r="CD87" s="861"/>
      <c r="CE87" s="861"/>
      <c r="CF87" s="861"/>
      <c r="CG87" s="866"/>
      <c r="CH87" s="863"/>
      <c r="CI87" s="864"/>
      <c r="CJ87" s="864"/>
      <c r="CK87" s="864"/>
      <c r="CL87" s="865"/>
      <c r="CM87" s="863"/>
      <c r="CN87" s="864"/>
      <c r="CO87" s="864"/>
      <c r="CP87" s="864"/>
      <c r="CQ87" s="865"/>
      <c r="CR87" s="863"/>
      <c r="CS87" s="864"/>
      <c r="CT87" s="864"/>
      <c r="CU87" s="864"/>
      <c r="CV87" s="865"/>
      <c r="CW87" s="863"/>
      <c r="CX87" s="864"/>
      <c r="CY87" s="864"/>
      <c r="CZ87" s="864"/>
      <c r="DA87" s="865"/>
      <c r="DB87" s="863"/>
      <c r="DC87" s="864"/>
      <c r="DD87" s="864"/>
      <c r="DE87" s="864"/>
      <c r="DF87" s="865"/>
      <c r="DG87" s="863"/>
      <c r="DH87" s="864"/>
      <c r="DI87" s="864"/>
      <c r="DJ87" s="864"/>
      <c r="DK87" s="865"/>
      <c r="DL87" s="863"/>
      <c r="DM87" s="864"/>
      <c r="DN87" s="864"/>
      <c r="DO87" s="864"/>
      <c r="DP87" s="865"/>
      <c r="DQ87" s="863"/>
      <c r="DR87" s="864"/>
      <c r="DS87" s="864"/>
      <c r="DT87" s="864"/>
      <c r="DU87" s="865"/>
      <c r="DV87" s="860"/>
      <c r="DW87" s="861"/>
      <c r="DX87" s="861"/>
      <c r="DY87" s="861"/>
      <c r="DZ87" s="862"/>
      <c r="EA87" s="218"/>
    </row>
    <row r="88" spans="1:131" ht="26.25" customHeight="1" thickBot="1" x14ac:dyDescent="0.25">
      <c r="A88" s="228" t="s">
        <v>378</v>
      </c>
      <c r="B88" s="789" t="s">
        <v>410</v>
      </c>
      <c r="C88" s="790"/>
      <c r="D88" s="790"/>
      <c r="E88" s="790"/>
      <c r="F88" s="790"/>
      <c r="G88" s="790"/>
      <c r="H88" s="790"/>
      <c r="I88" s="790"/>
      <c r="J88" s="790"/>
      <c r="K88" s="790"/>
      <c r="L88" s="790"/>
      <c r="M88" s="790"/>
      <c r="N88" s="790"/>
      <c r="O88" s="790"/>
      <c r="P88" s="791"/>
      <c r="Q88" s="841"/>
      <c r="R88" s="842"/>
      <c r="S88" s="842"/>
      <c r="T88" s="842"/>
      <c r="U88" s="842"/>
      <c r="V88" s="842"/>
      <c r="W88" s="842"/>
      <c r="X88" s="842"/>
      <c r="Y88" s="842"/>
      <c r="Z88" s="842"/>
      <c r="AA88" s="842"/>
      <c r="AB88" s="842"/>
      <c r="AC88" s="842"/>
      <c r="AD88" s="842"/>
      <c r="AE88" s="842"/>
      <c r="AF88" s="845"/>
      <c r="AG88" s="845"/>
      <c r="AH88" s="845"/>
      <c r="AI88" s="845"/>
      <c r="AJ88" s="845"/>
      <c r="AK88" s="842"/>
      <c r="AL88" s="842"/>
      <c r="AM88" s="842"/>
      <c r="AN88" s="842"/>
      <c r="AO88" s="842"/>
      <c r="AP88" s="845"/>
      <c r="AQ88" s="845"/>
      <c r="AR88" s="845"/>
      <c r="AS88" s="845"/>
      <c r="AT88" s="845"/>
      <c r="AU88" s="845"/>
      <c r="AV88" s="845"/>
      <c r="AW88" s="845"/>
      <c r="AX88" s="845"/>
      <c r="AY88" s="845"/>
      <c r="AZ88" s="850"/>
      <c r="BA88" s="850"/>
      <c r="BB88" s="850"/>
      <c r="BC88" s="850"/>
      <c r="BD88" s="851"/>
      <c r="BE88" s="229"/>
      <c r="BF88" s="229"/>
      <c r="BG88" s="229"/>
      <c r="BH88" s="229"/>
      <c r="BI88" s="229"/>
      <c r="BJ88" s="229"/>
      <c r="BK88" s="229"/>
      <c r="BL88" s="229"/>
      <c r="BM88" s="229"/>
      <c r="BN88" s="229"/>
      <c r="BO88" s="229"/>
      <c r="BP88" s="229"/>
      <c r="BQ88" s="226">
        <v>82</v>
      </c>
      <c r="BR88" s="231"/>
      <c r="BS88" s="860"/>
      <c r="BT88" s="861"/>
      <c r="BU88" s="861"/>
      <c r="BV88" s="861"/>
      <c r="BW88" s="861"/>
      <c r="BX88" s="861"/>
      <c r="BY88" s="861"/>
      <c r="BZ88" s="861"/>
      <c r="CA88" s="861"/>
      <c r="CB88" s="861"/>
      <c r="CC88" s="861"/>
      <c r="CD88" s="861"/>
      <c r="CE88" s="861"/>
      <c r="CF88" s="861"/>
      <c r="CG88" s="866"/>
      <c r="CH88" s="863"/>
      <c r="CI88" s="864"/>
      <c r="CJ88" s="864"/>
      <c r="CK88" s="864"/>
      <c r="CL88" s="865"/>
      <c r="CM88" s="863"/>
      <c r="CN88" s="864"/>
      <c r="CO88" s="864"/>
      <c r="CP88" s="864"/>
      <c r="CQ88" s="865"/>
      <c r="CR88" s="863"/>
      <c r="CS88" s="864"/>
      <c r="CT88" s="864"/>
      <c r="CU88" s="864"/>
      <c r="CV88" s="865"/>
      <c r="CW88" s="863"/>
      <c r="CX88" s="864"/>
      <c r="CY88" s="864"/>
      <c r="CZ88" s="864"/>
      <c r="DA88" s="865"/>
      <c r="DB88" s="863"/>
      <c r="DC88" s="864"/>
      <c r="DD88" s="864"/>
      <c r="DE88" s="864"/>
      <c r="DF88" s="865"/>
      <c r="DG88" s="863"/>
      <c r="DH88" s="864"/>
      <c r="DI88" s="864"/>
      <c r="DJ88" s="864"/>
      <c r="DK88" s="865"/>
      <c r="DL88" s="863"/>
      <c r="DM88" s="864"/>
      <c r="DN88" s="864"/>
      <c r="DO88" s="864"/>
      <c r="DP88" s="865"/>
      <c r="DQ88" s="863"/>
      <c r="DR88" s="864"/>
      <c r="DS88" s="864"/>
      <c r="DT88" s="864"/>
      <c r="DU88" s="865"/>
      <c r="DV88" s="860"/>
      <c r="DW88" s="861"/>
      <c r="DX88" s="861"/>
      <c r="DY88" s="861"/>
      <c r="DZ88" s="862"/>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0"/>
      <c r="BT89" s="861"/>
      <c r="BU89" s="861"/>
      <c r="BV89" s="861"/>
      <c r="BW89" s="861"/>
      <c r="BX89" s="861"/>
      <c r="BY89" s="861"/>
      <c r="BZ89" s="861"/>
      <c r="CA89" s="861"/>
      <c r="CB89" s="861"/>
      <c r="CC89" s="861"/>
      <c r="CD89" s="861"/>
      <c r="CE89" s="861"/>
      <c r="CF89" s="861"/>
      <c r="CG89" s="866"/>
      <c r="CH89" s="863"/>
      <c r="CI89" s="864"/>
      <c r="CJ89" s="864"/>
      <c r="CK89" s="864"/>
      <c r="CL89" s="865"/>
      <c r="CM89" s="863"/>
      <c r="CN89" s="864"/>
      <c r="CO89" s="864"/>
      <c r="CP89" s="864"/>
      <c r="CQ89" s="865"/>
      <c r="CR89" s="863"/>
      <c r="CS89" s="864"/>
      <c r="CT89" s="864"/>
      <c r="CU89" s="864"/>
      <c r="CV89" s="865"/>
      <c r="CW89" s="863"/>
      <c r="CX89" s="864"/>
      <c r="CY89" s="864"/>
      <c r="CZ89" s="864"/>
      <c r="DA89" s="865"/>
      <c r="DB89" s="863"/>
      <c r="DC89" s="864"/>
      <c r="DD89" s="864"/>
      <c r="DE89" s="864"/>
      <c r="DF89" s="865"/>
      <c r="DG89" s="863"/>
      <c r="DH89" s="864"/>
      <c r="DI89" s="864"/>
      <c r="DJ89" s="864"/>
      <c r="DK89" s="865"/>
      <c r="DL89" s="863"/>
      <c r="DM89" s="864"/>
      <c r="DN89" s="864"/>
      <c r="DO89" s="864"/>
      <c r="DP89" s="865"/>
      <c r="DQ89" s="863"/>
      <c r="DR89" s="864"/>
      <c r="DS89" s="864"/>
      <c r="DT89" s="864"/>
      <c r="DU89" s="865"/>
      <c r="DV89" s="860"/>
      <c r="DW89" s="861"/>
      <c r="DX89" s="861"/>
      <c r="DY89" s="861"/>
      <c r="DZ89" s="862"/>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0"/>
      <c r="BT90" s="861"/>
      <c r="BU90" s="861"/>
      <c r="BV90" s="861"/>
      <c r="BW90" s="861"/>
      <c r="BX90" s="861"/>
      <c r="BY90" s="861"/>
      <c r="BZ90" s="861"/>
      <c r="CA90" s="861"/>
      <c r="CB90" s="861"/>
      <c r="CC90" s="861"/>
      <c r="CD90" s="861"/>
      <c r="CE90" s="861"/>
      <c r="CF90" s="861"/>
      <c r="CG90" s="866"/>
      <c r="CH90" s="863"/>
      <c r="CI90" s="864"/>
      <c r="CJ90" s="864"/>
      <c r="CK90" s="864"/>
      <c r="CL90" s="865"/>
      <c r="CM90" s="863"/>
      <c r="CN90" s="864"/>
      <c r="CO90" s="864"/>
      <c r="CP90" s="864"/>
      <c r="CQ90" s="865"/>
      <c r="CR90" s="863"/>
      <c r="CS90" s="864"/>
      <c r="CT90" s="864"/>
      <c r="CU90" s="864"/>
      <c r="CV90" s="865"/>
      <c r="CW90" s="863"/>
      <c r="CX90" s="864"/>
      <c r="CY90" s="864"/>
      <c r="CZ90" s="864"/>
      <c r="DA90" s="865"/>
      <c r="DB90" s="863"/>
      <c r="DC90" s="864"/>
      <c r="DD90" s="864"/>
      <c r="DE90" s="864"/>
      <c r="DF90" s="865"/>
      <c r="DG90" s="863"/>
      <c r="DH90" s="864"/>
      <c r="DI90" s="864"/>
      <c r="DJ90" s="864"/>
      <c r="DK90" s="865"/>
      <c r="DL90" s="863"/>
      <c r="DM90" s="864"/>
      <c r="DN90" s="864"/>
      <c r="DO90" s="864"/>
      <c r="DP90" s="865"/>
      <c r="DQ90" s="863"/>
      <c r="DR90" s="864"/>
      <c r="DS90" s="864"/>
      <c r="DT90" s="864"/>
      <c r="DU90" s="865"/>
      <c r="DV90" s="860"/>
      <c r="DW90" s="861"/>
      <c r="DX90" s="861"/>
      <c r="DY90" s="861"/>
      <c r="DZ90" s="862"/>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0"/>
      <c r="BT91" s="861"/>
      <c r="BU91" s="861"/>
      <c r="BV91" s="861"/>
      <c r="BW91" s="861"/>
      <c r="BX91" s="861"/>
      <c r="BY91" s="861"/>
      <c r="BZ91" s="861"/>
      <c r="CA91" s="861"/>
      <c r="CB91" s="861"/>
      <c r="CC91" s="861"/>
      <c r="CD91" s="861"/>
      <c r="CE91" s="861"/>
      <c r="CF91" s="861"/>
      <c r="CG91" s="866"/>
      <c r="CH91" s="863"/>
      <c r="CI91" s="864"/>
      <c r="CJ91" s="864"/>
      <c r="CK91" s="864"/>
      <c r="CL91" s="865"/>
      <c r="CM91" s="863"/>
      <c r="CN91" s="864"/>
      <c r="CO91" s="864"/>
      <c r="CP91" s="864"/>
      <c r="CQ91" s="865"/>
      <c r="CR91" s="863"/>
      <c r="CS91" s="864"/>
      <c r="CT91" s="864"/>
      <c r="CU91" s="864"/>
      <c r="CV91" s="865"/>
      <c r="CW91" s="863"/>
      <c r="CX91" s="864"/>
      <c r="CY91" s="864"/>
      <c r="CZ91" s="864"/>
      <c r="DA91" s="865"/>
      <c r="DB91" s="863"/>
      <c r="DC91" s="864"/>
      <c r="DD91" s="864"/>
      <c r="DE91" s="864"/>
      <c r="DF91" s="865"/>
      <c r="DG91" s="863"/>
      <c r="DH91" s="864"/>
      <c r="DI91" s="864"/>
      <c r="DJ91" s="864"/>
      <c r="DK91" s="865"/>
      <c r="DL91" s="863"/>
      <c r="DM91" s="864"/>
      <c r="DN91" s="864"/>
      <c r="DO91" s="864"/>
      <c r="DP91" s="865"/>
      <c r="DQ91" s="863"/>
      <c r="DR91" s="864"/>
      <c r="DS91" s="864"/>
      <c r="DT91" s="864"/>
      <c r="DU91" s="865"/>
      <c r="DV91" s="860"/>
      <c r="DW91" s="861"/>
      <c r="DX91" s="861"/>
      <c r="DY91" s="861"/>
      <c r="DZ91" s="862"/>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0"/>
      <c r="BT92" s="861"/>
      <c r="BU92" s="861"/>
      <c r="BV92" s="861"/>
      <c r="BW92" s="861"/>
      <c r="BX92" s="861"/>
      <c r="BY92" s="861"/>
      <c r="BZ92" s="861"/>
      <c r="CA92" s="861"/>
      <c r="CB92" s="861"/>
      <c r="CC92" s="861"/>
      <c r="CD92" s="861"/>
      <c r="CE92" s="861"/>
      <c r="CF92" s="861"/>
      <c r="CG92" s="866"/>
      <c r="CH92" s="863"/>
      <c r="CI92" s="864"/>
      <c r="CJ92" s="864"/>
      <c r="CK92" s="864"/>
      <c r="CL92" s="865"/>
      <c r="CM92" s="863"/>
      <c r="CN92" s="864"/>
      <c r="CO92" s="864"/>
      <c r="CP92" s="864"/>
      <c r="CQ92" s="865"/>
      <c r="CR92" s="863"/>
      <c r="CS92" s="864"/>
      <c r="CT92" s="864"/>
      <c r="CU92" s="864"/>
      <c r="CV92" s="865"/>
      <c r="CW92" s="863"/>
      <c r="CX92" s="864"/>
      <c r="CY92" s="864"/>
      <c r="CZ92" s="864"/>
      <c r="DA92" s="865"/>
      <c r="DB92" s="863"/>
      <c r="DC92" s="864"/>
      <c r="DD92" s="864"/>
      <c r="DE92" s="864"/>
      <c r="DF92" s="865"/>
      <c r="DG92" s="863"/>
      <c r="DH92" s="864"/>
      <c r="DI92" s="864"/>
      <c r="DJ92" s="864"/>
      <c r="DK92" s="865"/>
      <c r="DL92" s="863"/>
      <c r="DM92" s="864"/>
      <c r="DN92" s="864"/>
      <c r="DO92" s="864"/>
      <c r="DP92" s="865"/>
      <c r="DQ92" s="863"/>
      <c r="DR92" s="864"/>
      <c r="DS92" s="864"/>
      <c r="DT92" s="864"/>
      <c r="DU92" s="865"/>
      <c r="DV92" s="860"/>
      <c r="DW92" s="861"/>
      <c r="DX92" s="861"/>
      <c r="DY92" s="861"/>
      <c r="DZ92" s="862"/>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0"/>
      <c r="BT93" s="861"/>
      <c r="BU93" s="861"/>
      <c r="BV93" s="861"/>
      <c r="BW93" s="861"/>
      <c r="BX93" s="861"/>
      <c r="BY93" s="861"/>
      <c r="BZ93" s="861"/>
      <c r="CA93" s="861"/>
      <c r="CB93" s="861"/>
      <c r="CC93" s="861"/>
      <c r="CD93" s="861"/>
      <c r="CE93" s="861"/>
      <c r="CF93" s="861"/>
      <c r="CG93" s="866"/>
      <c r="CH93" s="863"/>
      <c r="CI93" s="864"/>
      <c r="CJ93" s="864"/>
      <c r="CK93" s="864"/>
      <c r="CL93" s="865"/>
      <c r="CM93" s="863"/>
      <c r="CN93" s="864"/>
      <c r="CO93" s="864"/>
      <c r="CP93" s="864"/>
      <c r="CQ93" s="865"/>
      <c r="CR93" s="863"/>
      <c r="CS93" s="864"/>
      <c r="CT93" s="864"/>
      <c r="CU93" s="864"/>
      <c r="CV93" s="865"/>
      <c r="CW93" s="863"/>
      <c r="CX93" s="864"/>
      <c r="CY93" s="864"/>
      <c r="CZ93" s="864"/>
      <c r="DA93" s="865"/>
      <c r="DB93" s="863"/>
      <c r="DC93" s="864"/>
      <c r="DD93" s="864"/>
      <c r="DE93" s="864"/>
      <c r="DF93" s="865"/>
      <c r="DG93" s="863"/>
      <c r="DH93" s="864"/>
      <c r="DI93" s="864"/>
      <c r="DJ93" s="864"/>
      <c r="DK93" s="865"/>
      <c r="DL93" s="863"/>
      <c r="DM93" s="864"/>
      <c r="DN93" s="864"/>
      <c r="DO93" s="864"/>
      <c r="DP93" s="865"/>
      <c r="DQ93" s="863"/>
      <c r="DR93" s="864"/>
      <c r="DS93" s="864"/>
      <c r="DT93" s="864"/>
      <c r="DU93" s="865"/>
      <c r="DV93" s="860"/>
      <c r="DW93" s="861"/>
      <c r="DX93" s="861"/>
      <c r="DY93" s="861"/>
      <c r="DZ93" s="862"/>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0"/>
      <c r="BT94" s="861"/>
      <c r="BU94" s="861"/>
      <c r="BV94" s="861"/>
      <c r="BW94" s="861"/>
      <c r="BX94" s="861"/>
      <c r="BY94" s="861"/>
      <c r="BZ94" s="861"/>
      <c r="CA94" s="861"/>
      <c r="CB94" s="861"/>
      <c r="CC94" s="861"/>
      <c r="CD94" s="861"/>
      <c r="CE94" s="861"/>
      <c r="CF94" s="861"/>
      <c r="CG94" s="866"/>
      <c r="CH94" s="863"/>
      <c r="CI94" s="864"/>
      <c r="CJ94" s="864"/>
      <c r="CK94" s="864"/>
      <c r="CL94" s="865"/>
      <c r="CM94" s="863"/>
      <c r="CN94" s="864"/>
      <c r="CO94" s="864"/>
      <c r="CP94" s="864"/>
      <c r="CQ94" s="865"/>
      <c r="CR94" s="863"/>
      <c r="CS94" s="864"/>
      <c r="CT94" s="864"/>
      <c r="CU94" s="864"/>
      <c r="CV94" s="865"/>
      <c r="CW94" s="863"/>
      <c r="CX94" s="864"/>
      <c r="CY94" s="864"/>
      <c r="CZ94" s="864"/>
      <c r="DA94" s="865"/>
      <c r="DB94" s="863"/>
      <c r="DC94" s="864"/>
      <c r="DD94" s="864"/>
      <c r="DE94" s="864"/>
      <c r="DF94" s="865"/>
      <c r="DG94" s="863"/>
      <c r="DH94" s="864"/>
      <c r="DI94" s="864"/>
      <c r="DJ94" s="864"/>
      <c r="DK94" s="865"/>
      <c r="DL94" s="863"/>
      <c r="DM94" s="864"/>
      <c r="DN94" s="864"/>
      <c r="DO94" s="864"/>
      <c r="DP94" s="865"/>
      <c r="DQ94" s="863"/>
      <c r="DR94" s="864"/>
      <c r="DS94" s="864"/>
      <c r="DT94" s="864"/>
      <c r="DU94" s="865"/>
      <c r="DV94" s="860"/>
      <c r="DW94" s="861"/>
      <c r="DX94" s="861"/>
      <c r="DY94" s="861"/>
      <c r="DZ94" s="862"/>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0"/>
      <c r="BT95" s="861"/>
      <c r="BU95" s="861"/>
      <c r="BV95" s="861"/>
      <c r="BW95" s="861"/>
      <c r="BX95" s="861"/>
      <c r="BY95" s="861"/>
      <c r="BZ95" s="861"/>
      <c r="CA95" s="861"/>
      <c r="CB95" s="861"/>
      <c r="CC95" s="861"/>
      <c r="CD95" s="861"/>
      <c r="CE95" s="861"/>
      <c r="CF95" s="861"/>
      <c r="CG95" s="866"/>
      <c r="CH95" s="863"/>
      <c r="CI95" s="864"/>
      <c r="CJ95" s="864"/>
      <c r="CK95" s="864"/>
      <c r="CL95" s="865"/>
      <c r="CM95" s="863"/>
      <c r="CN95" s="864"/>
      <c r="CO95" s="864"/>
      <c r="CP95" s="864"/>
      <c r="CQ95" s="865"/>
      <c r="CR95" s="863"/>
      <c r="CS95" s="864"/>
      <c r="CT95" s="864"/>
      <c r="CU95" s="864"/>
      <c r="CV95" s="865"/>
      <c r="CW95" s="863"/>
      <c r="CX95" s="864"/>
      <c r="CY95" s="864"/>
      <c r="CZ95" s="864"/>
      <c r="DA95" s="865"/>
      <c r="DB95" s="863"/>
      <c r="DC95" s="864"/>
      <c r="DD95" s="864"/>
      <c r="DE95" s="864"/>
      <c r="DF95" s="865"/>
      <c r="DG95" s="863"/>
      <c r="DH95" s="864"/>
      <c r="DI95" s="864"/>
      <c r="DJ95" s="864"/>
      <c r="DK95" s="865"/>
      <c r="DL95" s="863"/>
      <c r="DM95" s="864"/>
      <c r="DN95" s="864"/>
      <c r="DO95" s="864"/>
      <c r="DP95" s="865"/>
      <c r="DQ95" s="863"/>
      <c r="DR95" s="864"/>
      <c r="DS95" s="864"/>
      <c r="DT95" s="864"/>
      <c r="DU95" s="865"/>
      <c r="DV95" s="860"/>
      <c r="DW95" s="861"/>
      <c r="DX95" s="861"/>
      <c r="DY95" s="861"/>
      <c r="DZ95" s="862"/>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0"/>
      <c r="BT96" s="861"/>
      <c r="BU96" s="861"/>
      <c r="BV96" s="861"/>
      <c r="BW96" s="861"/>
      <c r="BX96" s="861"/>
      <c r="BY96" s="861"/>
      <c r="BZ96" s="861"/>
      <c r="CA96" s="861"/>
      <c r="CB96" s="861"/>
      <c r="CC96" s="861"/>
      <c r="CD96" s="861"/>
      <c r="CE96" s="861"/>
      <c r="CF96" s="861"/>
      <c r="CG96" s="866"/>
      <c r="CH96" s="863"/>
      <c r="CI96" s="864"/>
      <c r="CJ96" s="864"/>
      <c r="CK96" s="864"/>
      <c r="CL96" s="865"/>
      <c r="CM96" s="863"/>
      <c r="CN96" s="864"/>
      <c r="CO96" s="864"/>
      <c r="CP96" s="864"/>
      <c r="CQ96" s="865"/>
      <c r="CR96" s="863"/>
      <c r="CS96" s="864"/>
      <c r="CT96" s="864"/>
      <c r="CU96" s="864"/>
      <c r="CV96" s="865"/>
      <c r="CW96" s="863"/>
      <c r="CX96" s="864"/>
      <c r="CY96" s="864"/>
      <c r="CZ96" s="864"/>
      <c r="DA96" s="865"/>
      <c r="DB96" s="863"/>
      <c r="DC96" s="864"/>
      <c r="DD96" s="864"/>
      <c r="DE96" s="864"/>
      <c r="DF96" s="865"/>
      <c r="DG96" s="863"/>
      <c r="DH96" s="864"/>
      <c r="DI96" s="864"/>
      <c r="DJ96" s="864"/>
      <c r="DK96" s="865"/>
      <c r="DL96" s="863"/>
      <c r="DM96" s="864"/>
      <c r="DN96" s="864"/>
      <c r="DO96" s="864"/>
      <c r="DP96" s="865"/>
      <c r="DQ96" s="863"/>
      <c r="DR96" s="864"/>
      <c r="DS96" s="864"/>
      <c r="DT96" s="864"/>
      <c r="DU96" s="865"/>
      <c r="DV96" s="860"/>
      <c r="DW96" s="861"/>
      <c r="DX96" s="861"/>
      <c r="DY96" s="861"/>
      <c r="DZ96" s="862"/>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0"/>
      <c r="BT97" s="861"/>
      <c r="BU97" s="861"/>
      <c r="BV97" s="861"/>
      <c r="BW97" s="861"/>
      <c r="BX97" s="861"/>
      <c r="BY97" s="861"/>
      <c r="BZ97" s="861"/>
      <c r="CA97" s="861"/>
      <c r="CB97" s="861"/>
      <c r="CC97" s="861"/>
      <c r="CD97" s="861"/>
      <c r="CE97" s="861"/>
      <c r="CF97" s="861"/>
      <c r="CG97" s="866"/>
      <c r="CH97" s="863"/>
      <c r="CI97" s="864"/>
      <c r="CJ97" s="864"/>
      <c r="CK97" s="864"/>
      <c r="CL97" s="865"/>
      <c r="CM97" s="863"/>
      <c r="CN97" s="864"/>
      <c r="CO97" s="864"/>
      <c r="CP97" s="864"/>
      <c r="CQ97" s="865"/>
      <c r="CR97" s="863"/>
      <c r="CS97" s="864"/>
      <c r="CT97" s="864"/>
      <c r="CU97" s="864"/>
      <c r="CV97" s="865"/>
      <c r="CW97" s="863"/>
      <c r="CX97" s="864"/>
      <c r="CY97" s="864"/>
      <c r="CZ97" s="864"/>
      <c r="DA97" s="865"/>
      <c r="DB97" s="863"/>
      <c r="DC97" s="864"/>
      <c r="DD97" s="864"/>
      <c r="DE97" s="864"/>
      <c r="DF97" s="865"/>
      <c r="DG97" s="863"/>
      <c r="DH97" s="864"/>
      <c r="DI97" s="864"/>
      <c r="DJ97" s="864"/>
      <c r="DK97" s="865"/>
      <c r="DL97" s="863"/>
      <c r="DM97" s="864"/>
      <c r="DN97" s="864"/>
      <c r="DO97" s="864"/>
      <c r="DP97" s="865"/>
      <c r="DQ97" s="863"/>
      <c r="DR97" s="864"/>
      <c r="DS97" s="864"/>
      <c r="DT97" s="864"/>
      <c r="DU97" s="865"/>
      <c r="DV97" s="860"/>
      <c r="DW97" s="861"/>
      <c r="DX97" s="861"/>
      <c r="DY97" s="861"/>
      <c r="DZ97" s="862"/>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0"/>
      <c r="BT98" s="861"/>
      <c r="BU98" s="861"/>
      <c r="BV98" s="861"/>
      <c r="BW98" s="861"/>
      <c r="BX98" s="861"/>
      <c r="BY98" s="861"/>
      <c r="BZ98" s="861"/>
      <c r="CA98" s="861"/>
      <c r="CB98" s="861"/>
      <c r="CC98" s="861"/>
      <c r="CD98" s="861"/>
      <c r="CE98" s="861"/>
      <c r="CF98" s="861"/>
      <c r="CG98" s="866"/>
      <c r="CH98" s="863"/>
      <c r="CI98" s="864"/>
      <c r="CJ98" s="864"/>
      <c r="CK98" s="864"/>
      <c r="CL98" s="865"/>
      <c r="CM98" s="863"/>
      <c r="CN98" s="864"/>
      <c r="CO98" s="864"/>
      <c r="CP98" s="864"/>
      <c r="CQ98" s="865"/>
      <c r="CR98" s="863"/>
      <c r="CS98" s="864"/>
      <c r="CT98" s="864"/>
      <c r="CU98" s="864"/>
      <c r="CV98" s="865"/>
      <c r="CW98" s="863"/>
      <c r="CX98" s="864"/>
      <c r="CY98" s="864"/>
      <c r="CZ98" s="864"/>
      <c r="DA98" s="865"/>
      <c r="DB98" s="863"/>
      <c r="DC98" s="864"/>
      <c r="DD98" s="864"/>
      <c r="DE98" s="864"/>
      <c r="DF98" s="865"/>
      <c r="DG98" s="863"/>
      <c r="DH98" s="864"/>
      <c r="DI98" s="864"/>
      <c r="DJ98" s="864"/>
      <c r="DK98" s="865"/>
      <c r="DL98" s="863"/>
      <c r="DM98" s="864"/>
      <c r="DN98" s="864"/>
      <c r="DO98" s="864"/>
      <c r="DP98" s="865"/>
      <c r="DQ98" s="863"/>
      <c r="DR98" s="864"/>
      <c r="DS98" s="864"/>
      <c r="DT98" s="864"/>
      <c r="DU98" s="865"/>
      <c r="DV98" s="860"/>
      <c r="DW98" s="861"/>
      <c r="DX98" s="861"/>
      <c r="DY98" s="861"/>
      <c r="DZ98" s="862"/>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0"/>
      <c r="BT99" s="861"/>
      <c r="BU99" s="861"/>
      <c r="BV99" s="861"/>
      <c r="BW99" s="861"/>
      <c r="BX99" s="861"/>
      <c r="BY99" s="861"/>
      <c r="BZ99" s="861"/>
      <c r="CA99" s="861"/>
      <c r="CB99" s="861"/>
      <c r="CC99" s="861"/>
      <c r="CD99" s="861"/>
      <c r="CE99" s="861"/>
      <c r="CF99" s="861"/>
      <c r="CG99" s="866"/>
      <c r="CH99" s="863"/>
      <c r="CI99" s="864"/>
      <c r="CJ99" s="864"/>
      <c r="CK99" s="864"/>
      <c r="CL99" s="865"/>
      <c r="CM99" s="863"/>
      <c r="CN99" s="864"/>
      <c r="CO99" s="864"/>
      <c r="CP99" s="864"/>
      <c r="CQ99" s="865"/>
      <c r="CR99" s="863"/>
      <c r="CS99" s="864"/>
      <c r="CT99" s="864"/>
      <c r="CU99" s="864"/>
      <c r="CV99" s="865"/>
      <c r="CW99" s="863"/>
      <c r="CX99" s="864"/>
      <c r="CY99" s="864"/>
      <c r="CZ99" s="864"/>
      <c r="DA99" s="865"/>
      <c r="DB99" s="863"/>
      <c r="DC99" s="864"/>
      <c r="DD99" s="864"/>
      <c r="DE99" s="864"/>
      <c r="DF99" s="865"/>
      <c r="DG99" s="863"/>
      <c r="DH99" s="864"/>
      <c r="DI99" s="864"/>
      <c r="DJ99" s="864"/>
      <c r="DK99" s="865"/>
      <c r="DL99" s="863"/>
      <c r="DM99" s="864"/>
      <c r="DN99" s="864"/>
      <c r="DO99" s="864"/>
      <c r="DP99" s="865"/>
      <c r="DQ99" s="863"/>
      <c r="DR99" s="864"/>
      <c r="DS99" s="864"/>
      <c r="DT99" s="864"/>
      <c r="DU99" s="865"/>
      <c r="DV99" s="860"/>
      <c r="DW99" s="861"/>
      <c r="DX99" s="861"/>
      <c r="DY99" s="861"/>
      <c r="DZ99" s="862"/>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0"/>
      <c r="BT100" s="861"/>
      <c r="BU100" s="861"/>
      <c r="BV100" s="861"/>
      <c r="BW100" s="861"/>
      <c r="BX100" s="861"/>
      <c r="BY100" s="861"/>
      <c r="BZ100" s="861"/>
      <c r="CA100" s="861"/>
      <c r="CB100" s="861"/>
      <c r="CC100" s="861"/>
      <c r="CD100" s="861"/>
      <c r="CE100" s="861"/>
      <c r="CF100" s="861"/>
      <c r="CG100" s="866"/>
      <c r="CH100" s="863"/>
      <c r="CI100" s="864"/>
      <c r="CJ100" s="864"/>
      <c r="CK100" s="864"/>
      <c r="CL100" s="865"/>
      <c r="CM100" s="863"/>
      <c r="CN100" s="864"/>
      <c r="CO100" s="864"/>
      <c r="CP100" s="864"/>
      <c r="CQ100" s="865"/>
      <c r="CR100" s="863"/>
      <c r="CS100" s="864"/>
      <c r="CT100" s="864"/>
      <c r="CU100" s="864"/>
      <c r="CV100" s="865"/>
      <c r="CW100" s="863"/>
      <c r="CX100" s="864"/>
      <c r="CY100" s="864"/>
      <c r="CZ100" s="864"/>
      <c r="DA100" s="865"/>
      <c r="DB100" s="863"/>
      <c r="DC100" s="864"/>
      <c r="DD100" s="864"/>
      <c r="DE100" s="864"/>
      <c r="DF100" s="865"/>
      <c r="DG100" s="863"/>
      <c r="DH100" s="864"/>
      <c r="DI100" s="864"/>
      <c r="DJ100" s="864"/>
      <c r="DK100" s="865"/>
      <c r="DL100" s="863"/>
      <c r="DM100" s="864"/>
      <c r="DN100" s="864"/>
      <c r="DO100" s="864"/>
      <c r="DP100" s="865"/>
      <c r="DQ100" s="863"/>
      <c r="DR100" s="864"/>
      <c r="DS100" s="864"/>
      <c r="DT100" s="864"/>
      <c r="DU100" s="865"/>
      <c r="DV100" s="860"/>
      <c r="DW100" s="861"/>
      <c r="DX100" s="861"/>
      <c r="DY100" s="861"/>
      <c r="DZ100" s="862"/>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0"/>
      <c r="BT101" s="861"/>
      <c r="BU101" s="861"/>
      <c r="BV101" s="861"/>
      <c r="BW101" s="861"/>
      <c r="BX101" s="861"/>
      <c r="BY101" s="861"/>
      <c r="BZ101" s="861"/>
      <c r="CA101" s="861"/>
      <c r="CB101" s="861"/>
      <c r="CC101" s="861"/>
      <c r="CD101" s="861"/>
      <c r="CE101" s="861"/>
      <c r="CF101" s="861"/>
      <c r="CG101" s="866"/>
      <c r="CH101" s="863"/>
      <c r="CI101" s="864"/>
      <c r="CJ101" s="864"/>
      <c r="CK101" s="864"/>
      <c r="CL101" s="865"/>
      <c r="CM101" s="863"/>
      <c r="CN101" s="864"/>
      <c r="CO101" s="864"/>
      <c r="CP101" s="864"/>
      <c r="CQ101" s="865"/>
      <c r="CR101" s="863"/>
      <c r="CS101" s="864"/>
      <c r="CT101" s="864"/>
      <c r="CU101" s="864"/>
      <c r="CV101" s="865"/>
      <c r="CW101" s="863"/>
      <c r="CX101" s="864"/>
      <c r="CY101" s="864"/>
      <c r="CZ101" s="864"/>
      <c r="DA101" s="865"/>
      <c r="DB101" s="863"/>
      <c r="DC101" s="864"/>
      <c r="DD101" s="864"/>
      <c r="DE101" s="864"/>
      <c r="DF101" s="865"/>
      <c r="DG101" s="863"/>
      <c r="DH101" s="864"/>
      <c r="DI101" s="864"/>
      <c r="DJ101" s="864"/>
      <c r="DK101" s="865"/>
      <c r="DL101" s="863"/>
      <c r="DM101" s="864"/>
      <c r="DN101" s="864"/>
      <c r="DO101" s="864"/>
      <c r="DP101" s="865"/>
      <c r="DQ101" s="863"/>
      <c r="DR101" s="864"/>
      <c r="DS101" s="864"/>
      <c r="DT101" s="864"/>
      <c r="DU101" s="865"/>
      <c r="DV101" s="860"/>
      <c r="DW101" s="861"/>
      <c r="DX101" s="861"/>
      <c r="DY101" s="861"/>
      <c r="DZ101" s="862"/>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411</v>
      </c>
      <c r="BS102" s="790"/>
      <c r="BT102" s="790"/>
      <c r="BU102" s="790"/>
      <c r="BV102" s="790"/>
      <c r="BW102" s="790"/>
      <c r="BX102" s="790"/>
      <c r="BY102" s="790"/>
      <c r="BZ102" s="790"/>
      <c r="CA102" s="790"/>
      <c r="CB102" s="790"/>
      <c r="CC102" s="790"/>
      <c r="CD102" s="790"/>
      <c r="CE102" s="790"/>
      <c r="CF102" s="790"/>
      <c r="CG102" s="791"/>
      <c r="CH102" s="888"/>
      <c r="CI102" s="889"/>
      <c r="CJ102" s="889"/>
      <c r="CK102" s="889"/>
      <c r="CL102" s="890"/>
      <c r="CM102" s="888"/>
      <c r="CN102" s="889"/>
      <c r="CO102" s="889"/>
      <c r="CP102" s="889"/>
      <c r="CQ102" s="890"/>
      <c r="CR102" s="891"/>
      <c r="CS102" s="853"/>
      <c r="CT102" s="853"/>
      <c r="CU102" s="853"/>
      <c r="CV102" s="892"/>
      <c r="CW102" s="891"/>
      <c r="CX102" s="853"/>
      <c r="CY102" s="853"/>
      <c r="CZ102" s="853"/>
      <c r="DA102" s="892"/>
      <c r="DB102" s="891"/>
      <c r="DC102" s="853"/>
      <c r="DD102" s="853"/>
      <c r="DE102" s="853"/>
      <c r="DF102" s="892"/>
      <c r="DG102" s="891"/>
      <c r="DH102" s="853"/>
      <c r="DI102" s="853"/>
      <c r="DJ102" s="853"/>
      <c r="DK102" s="892"/>
      <c r="DL102" s="891"/>
      <c r="DM102" s="853"/>
      <c r="DN102" s="853"/>
      <c r="DO102" s="853"/>
      <c r="DP102" s="892"/>
      <c r="DQ102" s="891"/>
      <c r="DR102" s="853"/>
      <c r="DS102" s="853"/>
      <c r="DT102" s="853"/>
      <c r="DU102" s="892"/>
      <c r="DV102" s="789"/>
      <c r="DW102" s="790"/>
      <c r="DX102" s="790"/>
      <c r="DY102" s="790"/>
      <c r="DZ102" s="91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6" t="s">
        <v>412</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7" t="s">
        <v>413</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8" t="s">
        <v>416</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417</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18" customFormat="1" ht="26.25" customHeight="1" x14ac:dyDescent="0.2">
      <c r="A109" s="913" t="s">
        <v>418</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419</v>
      </c>
      <c r="AB109" s="894"/>
      <c r="AC109" s="894"/>
      <c r="AD109" s="894"/>
      <c r="AE109" s="895"/>
      <c r="AF109" s="893" t="s">
        <v>420</v>
      </c>
      <c r="AG109" s="894"/>
      <c r="AH109" s="894"/>
      <c r="AI109" s="894"/>
      <c r="AJ109" s="895"/>
      <c r="AK109" s="893" t="s">
        <v>294</v>
      </c>
      <c r="AL109" s="894"/>
      <c r="AM109" s="894"/>
      <c r="AN109" s="894"/>
      <c r="AO109" s="895"/>
      <c r="AP109" s="893" t="s">
        <v>421</v>
      </c>
      <c r="AQ109" s="894"/>
      <c r="AR109" s="894"/>
      <c r="AS109" s="894"/>
      <c r="AT109" s="896"/>
      <c r="AU109" s="913" t="s">
        <v>418</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419</v>
      </c>
      <c r="BR109" s="894"/>
      <c r="BS109" s="894"/>
      <c r="BT109" s="894"/>
      <c r="BU109" s="895"/>
      <c r="BV109" s="893" t="s">
        <v>420</v>
      </c>
      <c r="BW109" s="894"/>
      <c r="BX109" s="894"/>
      <c r="BY109" s="894"/>
      <c r="BZ109" s="895"/>
      <c r="CA109" s="893" t="s">
        <v>294</v>
      </c>
      <c r="CB109" s="894"/>
      <c r="CC109" s="894"/>
      <c r="CD109" s="894"/>
      <c r="CE109" s="895"/>
      <c r="CF109" s="914" t="s">
        <v>421</v>
      </c>
      <c r="CG109" s="914"/>
      <c r="CH109" s="914"/>
      <c r="CI109" s="914"/>
      <c r="CJ109" s="914"/>
      <c r="CK109" s="893" t="s">
        <v>422</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419</v>
      </c>
      <c r="DH109" s="894"/>
      <c r="DI109" s="894"/>
      <c r="DJ109" s="894"/>
      <c r="DK109" s="895"/>
      <c r="DL109" s="893" t="s">
        <v>420</v>
      </c>
      <c r="DM109" s="894"/>
      <c r="DN109" s="894"/>
      <c r="DO109" s="894"/>
      <c r="DP109" s="895"/>
      <c r="DQ109" s="893" t="s">
        <v>294</v>
      </c>
      <c r="DR109" s="894"/>
      <c r="DS109" s="894"/>
      <c r="DT109" s="894"/>
      <c r="DU109" s="895"/>
      <c r="DV109" s="893" t="s">
        <v>421</v>
      </c>
      <c r="DW109" s="894"/>
      <c r="DX109" s="894"/>
      <c r="DY109" s="894"/>
      <c r="DZ109" s="896"/>
    </row>
    <row r="110" spans="1:131" s="218" customFormat="1" ht="26.25" customHeight="1" x14ac:dyDescent="0.2">
      <c r="A110" s="897" t="s">
        <v>423</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12462073</v>
      </c>
      <c r="AB110" s="901"/>
      <c r="AC110" s="901"/>
      <c r="AD110" s="901"/>
      <c r="AE110" s="902"/>
      <c r="AF110" s="903">
        <v>12618112</v>
      </c>
      <c r="AG110" s="901"/>
      <c r="AH110" s="901"/>
      <c r="AI110" s="901"/>
      <c r="AJ110" s="902"/>
      <c r="AK110" s="903">
        <v>12742568</v>
      </c>
      <c r="AL110" s="901"/>
      <c r="AM110" s="901"/>
      <c r="AN110" s="901"/>
      <c r="AO110" s="902"/>
      <c r="AP110" s="904">
        <v>18.100000000000001</v>
      </c>
      <c r="AQ110" s="905"/>
      <c r="AR110" s="905"/>
      <c r="AS110" s="905"/>
      <c r="AT110" s="906"/>
      <c r="AU110" s="907" t="s">
        <v>69</v>
      </c>
      <c r="AV110" s="908"/>
      <c r="AW110" s="908"/>
      <c r="AX110" s="908"/>
      <c r="AY110" s="908"/>
      <c r="AZ110" s="930" t="s">
        <v>424</v>
      </c>
      <c r="BA110" s="898"/>
      <c r="BB110" s="898"/>
      <c r="BC110" s="898"/>
      <c r="BD110" s="898"/>
      <c r="BE110" s="898"/>
      <c r="BF110" s="898"/>
      <c r="BG110" s="898"/>
      <c r="BH110" s="898"/>
      <c r="BI110" s="898"/>
      <c r="BJ110" s="898"/>
      <c r="BK110" s="898"/>
      <c r="BL110" s="898"/>
      <c r="BM110" s="898"/>
      <c r="BN110" s="898"/>
      <c r="BO110" s="898"/>
      <c r="BP110" s="899"/>
      <c r="BQ110" s="931">
        <v>130774997</v>
      </c>
      <c r="BR110" s="932"/>
      <c r="BS110" s="932"/>
      <c r="BT110" s="932"/>
      <c r="BU110" s="932"/>
      <c r="BV110" s="932">
        <v>127548068</v>
      </c>
      <c r="BW110" s="932"/>
      <c r="BX110" s="932"/>
      <c r="BY110" s="932"/>
      <c r="BZ110" s="932"/>
      <c r="CA110" s="932">
        <v>125582117</v>
      </c>
      <c r="CB110" s="932"/>
      <c r="CC110" s="932"/>
      <c r="CD110" s="932"/>
      <c r="CE110" s="932"/>
      <c r="CF110" s="945">
        <v>178.2</v>
      </c>
      <c r="CG110" s="946"/>
      <c r="CH110" s="946"/>
      <c r="CI110" s="946"/>
      <c r="CJ110" s="946"/>
      <c r="CK110" s="947" t="s">
        <v>425</v>
      </c>
      <c r="CL110" s="948"/>
      <c r="CM110" s="930" t="s">
        <v>426</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v>480550</v>
      </c>
      <c r="DH110" s="932"/>
      <c r="DI110" s="932"/>
      <c r="DJ110" s="932"/>
      <c r="DK110" s="932"/>
      <c r="DL110" s="932" t="s">
        <v>122</v>
      </c>
      <c r="DM110" s="932"/>
      <c r="DN110" s="932"/>
      <c r="DO110" s="932"/>
      <c r="DP110" s="932"/>
      <c r="DQ110" s="932" t="s">
        <v>122</v>
      </c>
      <c r="DR110" s="932"/>
      <c r="DS110" s="932"/>
      <c r="DT110" s="932"/>
      <c r="DU110" s="932"/>
      <c r="DV110" s="933" t="s">
        <v>122</v>
      </c>
      <c r="DW110" s="933"/>
      <c r="DX110" s="933"/>
      <c r="DY110" s="933"/>
      <c r="DZ110" s="934"/>
    </row>
    <row r="111" spans="1:131" s="218" customFormat="1" ht="26.25" customHeight="1" x14ac:dyDescent="0.2">
      <c r="A111" s="935" t="s">
        <v>427</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122</v>
      </c>
      <c r="AB111" s="939"/>
      <c r="AC111" s="939"/>
      <c r="AD111" s="939"/>
      <c r="AE111" s="940"/>
      <c r="AF111" s="941" t="s">
        <v>122</v>
      </c>
      <c r="AG111" s="939"/>
      <c r="AH111" s="939"/>
      <c r="AI111" s="939"/>
      <c r="AJ111" s="940"/>
      <c r="AK111" s="941" t="s">
        <v>122</v>
      </c>
      <c r="AL111" s="939"/>
      <c r="AM111" s="939"/>
      <c r="AN111" s="939"/>
      <c r="AO111" s="940"/>
      <c r="AP111" s="942" t="s">
        <v>122</v>
      </c>
      <c r="AQ111" s="943"/>
      <c r="AR111" s="943"/>
      <c r="AS111" s="943"/>
      <c r="AT111" s="944"/>
      <c r="AU111" s="909"/>
      <c r="AV111" s="910"/>
      <c r="AW111" s="910"/>
      <c r="AX111" s="910"/>
      <c r="AY111" s="910"/>
      <c r="AZ111" s="923" t="s">
        <v>428</v>
      </c>
      <c r="BA111" s="924"/>
      <c r="BB111" s="924"/>
      <c r="BC111" s="924"/>
      <c r="BD111" s="924"/>
      <c r="BE111" s="924"/>
      <c r="BF111" s="924"/>
      <c r="BG111" s="924"/>
      <c r="BH111" s="924"/>
      <c r="BI111" s="924"/>
      <c r="BJ111" s="924"/>
      <c r="BK111" s="924"/>
      <c r="BL111" s="924"/>
      <c r="BM111" s="924"/>
      <c r="BN111" s="924"/>
      <c r="BO111" s="924"/>
      <c r="BP111" s="925"/>
      <c r="BQ111" s="926">
        <v>480550</v>
      </c>
      <c r="BR111" s="927"/>
      <c r="BS111" s="927"/>
      <c r="BT111" s="927"/>
      <c r="BU111" s="927"/>
      <c r="BV111" s="927" t="s">
        <v>122</v>
      </c>
      <c r="BW111" s="927"/>
      <c r="BX111" s="927"/>
      <c r="BY111" s="927"/>
      <c r="BZ111" s="927"/>
      <c r="CA111" s="927" t="s">
        <v>122</v>
      </c>
      <c r="CB111" s="927"/>
      <c r="CC111" s="927"/>
      <c r="CD111" s="927"/>
      <c r="CE111" s="927"/>
      <c r="CF111" s="921" t="s">
        <v>122</v>
      </c>
      <c r="CG111" s="922"/>
      <c r="CH111" s="922"/>
      <c r="CI111" s="922"/>
      <c r="CJ111" s="922"/>
      <c r="CK111" s="949"/>
      <c r="CL111" s="950"/>
      <c r="CM111" s="923" t="s">
        <v>429</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122</v>
      </c>
      <c r="DH111" s="927"/>
      <c r="DI111" s="927"/>
      <c r="DJ111" s="927"/>
      <c r="DK111" s="927"/>
      <c r="DL111" s="927" t="s">
        <v>122</v>
      </c>
      <c r="DM111" s="927"/>
      <c r="DN111" s="927"/>
      <c r="DO111" s="927"/>
      <c r="DP111" s="927"/>
      <c r="DQ111" s="927" t="s">
        <v>122</v>
      </c>
      <c r="DR111" s="927"/>
      <c r="DS111" s="927"/>
      <c r="DT111" s="927"/>
      <c r="DU111" s="927"/>
      <c r="DV111" s="928" t="s">
        <v>122</v>
      </c>
      <c r="DW111" s="928"/>
      <c r="DX111" s="928"/>
      <c r="DY111" s="928"/>
      <c r="DZ111" s="929"/>
    </row>
    <row r="112" spans="1:131" s="218" customFormat="1" ht="26.25" customHeight="1" x14ac:dyDescent="0.2">
      <c r="A112" s="953" t="s">
        <v>430</v>
      </c>
      <c r="B112" s="954"/>
      <c r="C112" s="924" t="s">
        <v>431</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122</v>
      </c>
      <c r="AB112" s="960"/>
      <c r="AC112" s="960"/>
      <c r="AD112" s="960"/>
      <c r="AE112" s="961"/>
      <c r="AF112" s="962" t="s">
        <v>122</v>
      </c>
      <c r="AG112" s="960"/>
      <c r="AH112" s="960"/>
      <c r="AI112" s="960"/>
      <c r="AJ112" s="961"/>
      <c r="AK112" s="962" t="s">
        <v>122</v>
      </c>
      <c r="AL112" s="960"/>
      <c r="AM112" s="960"/>
      <c r="AN112" s="960"/>
      <c r="AO112" s="961"/>
      <c r="AP112" s="963" t="s">
        <v>122</v>
      </c>
      <c r="AQ112" s="964"/>
      <c r="AR112" s="964"/>
      <c r="AS112" s="964"/>
      <c r="AT112" s="965"/>
      <c r="AU112" s="909"/>
      <c r="AV112" s="910"/>
      <c r="AW112" s="910"/>
      <c r="AX112" s="910"/>
      <c r="AY112" s="910"/>
      <c r="AZ112" s="923" t="s">
        <v>432</v>
      </c>
      <c r="BA112" s="924"/>
      <c r="BB112" s="924"/>
      <c r="BC112" s="924"/>
      <c r="BD112" s="924"/>
      <c r="BE112" s="924"/>
      <c r="BF112" s="924"/>
      <c r="BG112" s="924"/>
      <c r="BH112" s="924"/>
      <c r="BI112" s="924"/>
      <c r="BJ112" s="924"/>
      <c r="BK112" s="924"/>
      <c r="BL112" s="924"/>
      <c r="BM112" s="924"/>
      <c r="BN112" s="924"/>
      <c r="BO112" s="924"/>
      <c r="BP112" s="925"/>
      <c r="BQ112" s="926">
        <v>59698917</v>
      </c>
      <c r="BR112" s="927"/>
      <c r="BS112" s="927"/>
      <c r="BT112" s="927"/>
      <c r="BU112" s="927"/>
      <c r="BV112" s="927">
        <v>58666465</v>
      </c>
      <c r="BW112" s="927"/>
      <c r="BX112" s="927"/>
      <c r="BY112" s="927"/>
      <c r="BZ112" s="927"/>
      <c r="CA112" s="927">
        <v>56182202</v>
      </c>
      <c r="CB112" s="927"/>
      <c r="CC112" s="927"/>
      <c r="CD112" s="927"/>
      <c r="CE112" s="927"/>
      <c r="CF112" s="921">
        <v>79.7</v>
      </c>
      <c r="CG112" s="922"/>
      <c r="CH112" s="922"/>
      <c r="CI112" s="922"/>
      <c r="CJ112" s="922"/>
      <c r="CK112" s="949"/>
      <c r="CL112" s="950"/>
      <c r="CM112" s="923" t="s">
        <v>433</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122</v>
      </c>
      <c r="DH112" s="927"/>
      <c r="DI112" s="927"/>
      <c r="DJ112" s="927"/>
      <c r="DK112" s="927"/>
      <c r="DL112" s="927" t="s">
        <v>122</v>
      </c>
      <c r="DM112" s="927"/>
      <c r="DN112" s="927"/>
      <c r="DO112" s="927"/>
      <c r="DP112" s="927"/>
      <c r="DQ112" s="927" t="s">
        <v>122</v>
      </c>
      <c r="DR112" s="927"/>
      <c r="DS112" s="927"/>
      <c r="DT112" s="927"/>
      <c r="DU112" s="927"/>
      <c r="DV112" s="928" t="s">
        <v>122</v>
      </c>
      <c r="DW112" s="928"/>
      <c r="DX112" s="928"/>
      <c r="DY112" s="928"/>
      <c r="DZ112" s="929"/>
    </row>
    <row r="113" spans="1:130" s="218" customFormat="1" ht="26.25" customHeight="1" x14ac:dyDescent="0.2">
      <c r="A113" s="955"/>
      <c r="B113" s="956"/>
      <c r="C113" s="924" t="s">
        <v>434</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v>4319103</v>
      </c>
      <c r="AB113" s="939"/>
      <c r="AC113" s="939"/>
      <c r="AD113" s="939"/>
      <c r="AE113" s="940"/>
      <c r="AF113" s="941">
        <v>4024360</v>
      </c>
      <c r="AG113" s="939"/>
      <c r="AH113" s="939"/>
      <c r="AI113" s="939"/>
      <c r="AJ113" s="940"/>
      <c r="AK113" s="941">
        <v>3832416</v>
      </c>
      <c r="AL113" s="939"/>
      <c r="AM113" s="939"/>
      <c r="AN113" s="939"/>
      <c r="AO113" s="940"/>
      <c r="AP113" s="942">
        <v>5.4</v>
      </c>
      <c r="AQ113" s="943"/>
      <c r="AR113" s="943"/>
      <c r="AS113" s="943"/>
      <c r="AT113" s="944"/>
      <c r="AU113" s="909"/>
      <c r="AV113" s="910"/>
      <c r="AW113" s="910"/>
      <c r="AX113" s="910"/>
      <c r="AY113" s="910"/>
      <c r="AZ113" s="923" t="s">
        <v>435</v>
      </c>
      <c r="BA113" s="924"/>
      <c r="BB113" s="924"/>
      <c r="BC113" s="924"/>
      <c r="BD113" s="924"/>
      <c r="BE113" s="924"/>
      <c r="BF113" s="924"/>
      <c r="BG113" s="924"/>
      <c r="BH113" s="924"/>
      <c r="BI113" s="924"/>
      <c r="BJ113" s="924"/>
      <c r="BK113" s="924"/>
      <c r="BL113" s="924"/>
      <c r="BM113" s="924"/>
      <c r="BN113" s="924"/>
      <c r="BO113" s="924"/>
      <c r="BP113" s="925"/>
      <c r="BQ113" s="926">
        <v>13730</v>
      </c>
      <c r="BR113" s="927"/>
      <c r="BS113" s="927"/>
      <c r="BT113" s="927"/>
      <c r="BU113" s="927"/>
      <c r="BV113" s="927">
        <v>12903</v>
      </c>
      <c r="BW113" s="927"/>
      <c r="BX113" s="927"/>
      <c r="BY113" s="927"/>
      <c r="BZ113" s="927"/>
      <c r="CA113" s="927">
        <v>12662</v>
      </c>
      <c r="CB113" s="927"/>
      <c r="CC113" s="927"/>
      <c r="CD113" s="927"/>
      <c r="CE113" s="927"/>
      <c r="CF113" s="921">
        <v>0</v>
      </c>
      <c r="CG113" s="922"/>
      <c r="CH113" s="922"/>
      <c r="CI113" s="922"/>
      <c r="CJ113" s="922"/>
      <c r="CK113" s="949"/>
      <c r="CL113" s="950"/>
      <c r="CM113" s="923" t="s">
        <v>436</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122</v>
      </c>
      <c r="DH113" s="960"/>
      <c r="DI113" s="960"/>
      <c r="DJ113" s="960"/>
      <c r="DK113" s="961"/>
      <c r="DL113" s="962" t="s">
        <v>122</v>
      </c>
      <c r="DM113" s="960"/>
      <c r="DN113" s="960"/>
      <c r="DO113" s="960"/>
      <c r="DP113" s="961"/>
      <c r="DQ113" s="962" t="s">
        <v>122</v>
      </c>
      <c r="DR113" s="960"/>
      <c r="DS113" s="960"/>
      <c r="DT113" s="960"/>
      <c r="DU113" s="961"/>
      <c r="DV113" s="963" t="s">
        <v>122</v>
      </c>
      <c r="DW113" s="964"/>
      <c r="DX113" s="964"/>
      <c r="DY113" s="964"/>
      <c r="DZ113" s="965"/>
    </row>
    <row r="114" spans="1:130" s="218" customFormat="1" ht="26.25" customHeight="1" x14ac:dyDescent="0.2">
      <c r="A114" s="955"/>
      <c r="B114" s="956"/>
      <c r="C114" s="924" t="s">
        <v>437</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876</v>
      </c>
      <c r="AB114" s="960"/>
      <c r="AC114" s="960"/>
      <c r="AD114" s="960"/>
      <c r="AE114" s="961"/>
      <c r="AF114" s="962">
        <v>1871</v>
      </c>
      <c r="AG114" s="960"/>
      <c r="AH114" s="960"/>
      <c r="AI114" s="960"/>
      <c r="AJ114" s="961"/>
      <c r="AK114" s="962">
        <v>2063</v>
      </c>
      <c r="AL114" s="960"/>
      <c r="AM114" s="960"/>
      <c r="AN114" s="960"/>
      <c r="AO114" s="961"/>
      <c r="AP114" s="963">
        <v>0</v>
      </c>
      <c r="AQ114" s="964"/>
      <c r="AR114" s="964"/>
      <c r="AS114" s="964"/>
      <c r="AT114" s="965"/>
      <c r="AU114" s="909"/>
      <c r="AV114" s="910"/>
      <c r="AW114" s="910"/>
      <c r="AX114" s="910"/>
      <c r="AY114" s="910"/>
      <c r="AZ114" s="923" t="s">
        <v>438</v>
      </c>
      <c r="BA114" s="924"/>
      <c r="BB114" s="924"/>
      <c r="BC114" s="924"/>
      <c r="BD114" s="924"/>
      <c r="BE114" s="924"/>
      <c r="BF114" s="924"/>
      <c r="BG114" s="924"/>
      <c r="BH114" s="924"/>
      <c r="BI114" s="924"/>
      <c r="BJ114" s="924"/>
      <c r="BK114" s="924"/>
      <c r="BL114" s="924"/>
      <c r="BM114" s="924"/>
      <c r="BN114" s="924"/>
      <c r="BO114" s="924"/>
      <c r="BP114" s="925"/>
      <c r="BQ114" s="926">
        <v>16433781</v>
      </c>
      <c r="BR114" s="927"/>
      <c r="BS114" s="927"/>
      <c r="BT114" s="927"/>
      <c r="BU114" s="927"/>
      <c r="BV114" s="927">
        <v>17488164</v>
      </c>
      <c r="BW114" s="927"/>
      <c r="BX114" s="927"/>
      <c r="BY114" s="927"/>
      <c r="BZ114" s="927"/>
      <c r="CA114" s="927">
        <v>18453525</v>
      </c>
      <c r="CB114" s="927"/>
      <c r="CC114" s="927"/>
      <c r="CD114" s="927"/>
      <c r="CE114" s="927"/>
      <c r="CF114" s="921">
        <v>26.2</v>
      </c>
      <c r="CG114" s="922"/>
      <c r="CH114" s="922"/>
      <c r="CI114" s="922"/>
      <c r="CJ114" s="922"/>
      <c r="CK114" s="949"/>
      <c r="CL114" s="950"/>
      <c r="CM114" s="923" t="s">
        <v>439</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122</v>
      </c>
      <c r="DH114" s="960"/>
      <c r="DI114" s="960"/>
      <c r="DJ114" s="960"/>
      <c r="DK114" s="961"/>
      <c r="DL114" s="962" t="s">
        <v>122</v>
      </c>
      <c r="DM114" s="960"/>
      <c r="DN114" s="960"/>
      <c r="DO114" s="960"/>
      <c r="DP114" s="961"/>
      <c r="DQ114" s="962" t="s">
        <v>122</v>
      </c>
      <c r="DR114" s="960"/>
      <c r="DS114" s="960"/>
      <c r="DT114" s="960"/>
      <c r="DU114" s="961"/>
      <c r="DV114" s="963" t="s">
        <v>122</v>
      </c>
      <c r="DW114" s="964"/>
      <c r="DX114" s="964"/>
      <c r="DY114" s="964"/>
      <c r="DZ114" s="965"/>
    </row>
    <row r="115" spans="1:130" s="218" customFormat="1" ht="26.25" customHeight="1" x14ac:dyDescent="0.2">
      <c r="A115" s="955"/>
      <c r="B115" s="956"/>
      <c r="C115" s="924" t="s">
        <v>440</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v>1459977</v>
      </c>
      <c r="AB115" s="939"/>
      <c r="AC115" s="939"/>
      <c r="AD115" s="939"/>
      <c r="AE115" s="940"/>
      <c r="AF115" s="941" t="s">
        <v>122</v>
      </c>
      <c r="AG115" s="939"/>
      <c r="AH115" s="939"/>
      <c r="AI115" s="939"/>
      <c r="AJ115" s="940"/>
      <c r="AK115" s="941" t="s">
        <v>122</v>
      </c>
      <c r="AL115" s="939"/>
      <c r="AM115" s="939"/>
      <c r="AN115" s="939"/>
      <c r="AO115" s="940"/>
      <c r="AP115" s="942" t="s">
        <v>122</v>
      </c>
      <c r="AQ115" s="943"/>
      <c r="AR115" s="943"/>
      <c r="AS115" s="943"/>
      <c r="AT115" s="944"/>
      <c r="AU115" s="909"/>
      <c r="AV115" s="910"/>
      <c r="AW115" s="910"/>
      <c r="AX115" s="910"/>
      <c r="AY115" s="910"/>
      <c r="AZ115" s="923" t="s">
        <v>441</v>
      </c>
      <c r="BA115" s="924"/>
      <c r="BB115" s="924"/>
      <c r="BC115" s="924"/>
      <c r="BD115" s="924"/>
      <c r="BE115" s="924"/>
      <c r="BF115" s="924"/>
      <c r="BG115" s="924"/>
      <c r="BH115" s="924"/>
      <c r="BI115" s="924"/>
      <c r="BJ115" s="924"/>
      <c r="BK115" s="924"/>
      <c r="BL115" s="924"/>
      <c r="BM115" s="924"/>
      <c r="BN115" s="924"/>
      <c r="BO115" s="924"/>
      <c r="BP115" s="925"/>
      <c r="BQ115" s="926" t="s">
        <v>122</v>
      </c>
      <c r="BR115" s="927"/>
      <c r="BS115" s="927"/>
      <c r="BT115" s="927"/>
      <c r="BU115" s="927"/>
      <c r="BV115" s="927" t="s">
        <v>122</v>
      </c>
      <c r="BW115" s="927"/>
      <c r="BX115" s="927"/>
      <c r="BY115" s="927"/>
      <c r="BZ115" s="927"/>
      <c r="CA115" s="927" t="s">
        <v>122</v>
      </c>
      <c r="CB115" s="927"/>
      <c r="CC115" s="927"/>
      <c r="CD115" s="927"/>
      <c r="CE115" s="927"/>
      <c r="CF115" s="921" t="s">
        <v>122</v>
      </c>
      <c r="CG115" s="922"/>
      <c r="CH115" s="922"/>
      <c r="CI115" s="922"/>
      <c r="CJ115" s="922"/>
      <c r="CK115" s="949"/>
      <c r="CL115" s="950"/>
      <c r="CM115" s="923" t="s">
        <v>442</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122</v>
      </c>
      <c r="DH115" s="960"/>
      <c r="DI115" s="960"/>
      <c r="DJ115" s="960"/>
      <c r="DK115" s="961"/>
      <c r="DL115" s="962" t="s">
        <v>122</v>
      </c>
      <c r="DM115" s="960"/>
      <c r="DN115" s="960"/>
      <c r="DO115" s="960"/>
      <c r="DP115" s="961"/>
      <c r="DQ115" s="962" t="s">
        <v>122</v>
      </c>
      <c r="DR115" s="960"/>
      <c r="DS115" s="960"/>
      <c r="DT115" s="960"/>
      <c r="DU115" s="961"/>
      <c r="DV115" s="963" t="s">
        <v>122</v>
      </c>
      <c r="DW115" s="964"/>
      <c r="DX115" s="964"/>
      <c r="DY115" s="964"/>
      <c r="DZ115" s="965"/>
    </row>
    <row r="116" spans="1:130" s="218" customFormat="1" ht="26.25" customHeight="1" x14ac:dyDescent="0.2">
      <c r="A116" s="957"/>
      <c r="B116" s="958"/>
      <c r="C116" s="966" t="s">
        <v>443</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122</v>
      </c>
      <c r="AB116" s="960"/>
      <c r="AC116" s="960"/>
      <c r="AD116" s="960"/>
      <c r="AE116" s="961"/>
      <c r="AF116" s="962" t="s">
        <v>122</v>
      </c>
      <c r="AG116" s="960"/>
      <c r="AH116" s="960"/>
      <c r="AI116" s="960"/>
      <c r="AJ116" s="961"/>
      <c r="AK116" s="962" t="s">
        <v>122</v>
      </c>
      <c r="AL116" s="960"/>
      <c r="AM116" s="960"/>
      <c r="AN116" s="960"/>
      <c r="AO116" s="961"/>
      <c r="AP116" s="963" t="s">
        <v>122</v>
      </c>
      <c r="AQ116" s="964"/>
      <c r="AR116" s="964"/>
      <c r="AS116" s="964"/>
      <c r="AT116" s="965"/>
      <c r="AU116" s="909"/>
      <c r="AV116" s="910"/>
      <c r="AW116" s="910"/>
      <c r="AX116" s="910"/>
      <c r="AY116" s="910"/>
      <c r="AZ116" s="968" t="s">
        <v>444</v>
      </c>
      <c r="BA116" s="969"/>
      <c r="BB116" s="969"/>
      <c r="BC116" s="969"/>
      <c r="BD116" s="969"/>
      <c r="BE116" s="969"/>
      <c r="BF116" s="969"/>
      <c r="BG116" s="969"/>
      <c r="BH116" s="969"/>
      <c r="BI116" s="969"/>
      <c r="BJ116" s="969"/>
      <c r="BK116" s="969"/>
      <c r="BL116" s="969"/>
      <c r="BM116" s="969"/>
      <c r="BN116" s="969"/>
      <c r="BO116" s="969"/>
      <c r="BP116" s="970"/>
      <c r="BQ116" s="926" t="s">
        <v>122</v>
      </c>
      <c r="BR116" s="927"/>
      <c r="BS116" s="927"/>
      <c r="BT116" s="927"/>
      <c r="BU116" s="927"/>
      <c r="BV116" s="927" t="s">
        <v>122</v>
      </c>
      <c r="BW116" s="927"/>
      <c r="BX116" s="927"/>
      <c r="BY116" s="927"/>
      <c r="BZ116" s="927"/>
      <c r="CA116" s="927" t="s">
        <v>122</v>
      </c>
      <c r="CB116" s="927"/>
      <c r="CC116" s="927"/>
      <c r="CD116" s="927"/>
      <c r="CE116" s="927"/>
      <c r="CF116" s="921" t="s">
        <v>122</v>
      </c>
      <c r="CG116" s="922"/>
      <c r="CH116" s="922"/>
      <c r="CI116" s="922"/>
      <c r="CJ116" s="922"/>
      <c r="CK116" s="949"/>
      <c r="CL116" s="950"/>
      <c r="CM116" s="923" t="s">
        <v>445</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t="s">
        <v>122</v>
      </c>
      <c r="DH116" s="960"/>
      <c r="DI116" s="960"/>
      <c r="DJ116" s="960"/>
      <c r="DK116" s="961"/>
      <c r="DL116" s="962" t="s">
        <v>122</v>
      </c>
      <c r="DM116" s="960"/>
      <c r="DN116" s="960"/>
      <c r="DO116" s="960"/>
      <c r="DP116" s="961"/>
      <c r="DQ116" s="962" t="s">
        <v>122</v>
      </c>
      <c r="DR116" s="960"/>
      <c r="DS116" s="960"/>
      <c r="DT116" s="960"/>
      <c r="DU116" s="961"/>
      <c r="DV116" s="963" t="s">
        <v>122</v>
      </c>
      <c r="DW116" s="964"/>
      <c r="DX116" s="964"/>
      <c r="DY116" s="964"/>
      <c r="DZ116" s="965"/>
    </row>
    <row r="117" spans="1:130" s="218" customFormat="1" ht="26.25" customHeight="1" x14ac:dyDescent="0.2">
      <c r="A117" s="913" t="s">
        <v>177</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446</v>
      </c>
      <c r="Z117" s="895"/>
      <c r="AA117" s="979">
        <v>18242029</v>
      </c>
      <c r="AB117" s="980"/>
      <c r="AC117" s="980"/>
      <c r="AD117" s="980"/>
      <c r="AE117" s="981"/>
      <c r="AF117" s="982">
        <v>16644343</v>
      </c>
      <c r="AG117" s="980"/>
      <c r="AH117" s="980"/>
      <c r="AI117" s="980"/>
      <c r="AJ117" s="981"/>
      <c r="AK117" s="982">
        <v>16577047</v>
      </c>
      <c r="AL117" s="980"/>
      <c r="AM117" s="980"/>
      <c r="AN117" s="980"/>
      <c r="AO117" s="981"/>
      <c r="AP117" s="983"/>
      <c r="AQ117" s="984"/>
      <c r="AR117" s="984"/>
      <c r="AS117" s="984"/>
      <c r="AT117" s="985"/>
      <c r="AU117" s="909"/>
      <c r="AV117" s="910"/>
      <c r="AW117" s="910"/>
      <c r="AX117" s="910"/>
      <c r="AY117" s="910"/>
      <c r="AZ117" s="975" t="s">
        <v>447</v>
      </c>
      <c r="BA117" s="976"/>
      <c r="BB117" s="976"/>
      <c r="BC117" s="976"/>
      <c r="BD117" s="976"/>
      <c r="BE117" s="976"/>
      <c r="BF117" s="976"/>
      <c r="BG117" s="976"/>
      <c r="BH117" s="976"/>
      <c r="BI117" s="976"/>
      <c r="BJ117" s="976"/>
      <c r="BK117" s="976"/>
      <c r="BL117" s="976"/>
      <c r="BM117" s="976"/>
      <c r="BN117" s="976"/>
      <c r="BO117" s="976"/>
      <c r="BP117" s="977"/>
      <c r="BQ117" s="926" t="s">
        <v>122</v>
      </c>
      <c r="BR117" s="927"/>
      <c r="BS117" s="927"/>
      <c r="BT117" s="927"/>
      <c r="BU117" s="927"/>
      <c r="BV117" s="927" t="s">
        <v>122</v>
      </c>
      <c r="BW117" s="927"/>
      <c r="BX117" s="927"/>
      <c r="BY117" s="927"/>
      <c r="BZ117" s="927"/>
      <c r="CA117" s="927" t="s">
        <v>122</v>
      </c>
      <c r="CB117" s="927"/>
      <c r="CC117" s="927"/>
      <c r="CD117" s="927"/>
      <c r="CE117" s="927"/>
      <c r="CF117" s="921" t="s">
        <v>122</v>
      </c>
      <c r="CG117" s="922"/>
      <c r="CH117" s="922"/>
      <c r="CI117" s="922"/>
      <c r="CJ117" s="922"/>
      <c r="CK117" s="949"/>
      <c r="CL117" s="950"/>
      <c r="CM117" s="923" t="s">
        <v>448</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122</v>
      </c>
      <c r="DH117" s="960"/>
      <c r="DI117" s="960"/>
      <c r="DJ117" s="960"/>
      <c r="DK117" s="961"/>
      <c r="DL117" s="962" t="s">
        <v>122</v>
      </c>
      <c r="DM117" s="960"/>
      <c r="DN117" s="960"/>
      <c r="DO117" s="960"/>
      <c r="DP117" s="961"/>
      <c r="DQ117" s="962" t="s">
        <v>122</v>
      </c>
      <c r="DR117" s="960"/>
      <c r="DS117" s="960"/>
      <c r="DT117" s="960"/>
      <c r="DU117" s="961"/>
      <c r="DV117" s="963" t="s">
        <v>122</v>
      </c>
      <c r="DW117" s="964"/>
      <c r="DX117" s="964"/>
      <c r="DY117" s="964"/>
      <c r="DZ117" s="965"/>
    </row>
    <row r="118" spans="1:130" s="218" customFormat="1" ht="26.25" customHeight="1" x14ac:dyDescent="0.2">
      <c r="A118" s="913" t="s">
        <v>422</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419</v>
      </c>
      <c r="AB118" s="894"/>
      <c r="AC118" s="894"/>
      <c r="AD118" s="894"/>
      <c r="AE118" s="895"/>
      <c r="AF118" s="893" t="s">
        <v>420</v>
      </c>
      <c r="AG118" s="894"/>
      <c r="AH118" s="894"/>
      <c r="AI118" s="894"/>
      <c r="AJ118" s="895"/>
      <c r="AK118" s="893" t="s">
        <v>294</v>
      </c>
      <c r="AL118" s="894"/>
      <c r="AM118" s="894"/>
      <c r="AN118" s="894"/>
      <c r="AO118" s="895"/>
      <c r="AP118" s="971" t="s">
        <v>421</v>
      </c>
      <c r="AQ118" s="972"/>
      <c r="AR118" s="972"/>
      <c r="AS118" s="972"/>
      <c r="AT118" s="973"/>
      <c r="AU118" s="909"/>
      <c r="AV118" s="910"/>
      <c r="AW118" s="910"/>
      <c r="AX118" s="910"/>
      <c r="AY118" s="910"/>
      <c r="AZ118" s="974" t="s">
        <v>449</v>
      </c>
      <c r="BA118" s="966"/>
      <c r="BB118" s="966"/>
      <c r="BC118" s="966"/>
      <c r="BD118" s="966"/>
      <c r="BE118" s="966"/>
      <c r="BF118" s="966"/>
      <c r="BG118" s="966"/>
      <c r="BH118" s="966"/>
      <c r="BI118" s="966"/>
      <c r="BJ118" s="966"/>
      <c r="BK118" s="966"/>
      <c r="BL118" s="966"/>
      <c r="BM118" s="966"/>
      <c r="BN118" s="966"/>
      <c r="BO118" s="966"/>
      <c r="BP118" s="967"/>
      <c r="BQ118" s="1000" t="s">
        <v>122</v>
      </c>
      <c r="BR118" s="1001"/>
      <c r="BS118" s="1001"/>
      <c r="BT118" s="1001"/>
      <c r="BU118" s="1001"/>
      <c r="BV118" s="1001" t="s">
        <v>122</v>
      </c>
      <c r="BW118" s="1001"/>
      <c r="BX118" s="1001"/>
      <c r="BY118" s="1001"/>
      <c r="BZ118" s="1001"/>
      <c r="CA118" s="1001" t="s">
        <v>122</v>
      </c>
      <c r="CB118" s="1001"/>
      <c r="CC118" s="1001"/>
      <c r="CD118" s="1001"/>
      <c r="CE118" s="1001"/>
      <c r="CF118" s="921" t="s">
        <v>122</v>
      </c>
      <c r="CG118" s="922"/>
      <c r="CH118" s="922"/>
      <c r="CI118" s="922"/>
      <c r="CJ118" s="922"/>
      <c r="CK118" s="949"/>
      <c r="CL118" s="950"/>
      <c r="CM118" s="923" t="s">
        <v>450</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122</v>
      </c>
      <c r="DH118" s="960"/>
      <c r="DI118" s="960"/>
      <c r="DJ118" s="960"/>
      <c r="DK118" s="961"/>
      <c r="DL118" s="962" t="s">
        <v>122</v>
      </c>
      <c r="DM118" s="960"/>
      <c r="DN118" s="960"/>
      <c r="DO118" s="960"/>
      <c r="DP118" s="961"/>
      <c r="DQ118" s="962" t="s">
        <v>122</v>
      </c>
      <c r="DR118" s="960"/>
      <c r="DS118" s="960"/>
      <c r="DT118" s="960"/>
      <c r="DU118" s="961"/>
      <c r="DV118" s="963" t="s">
        <v>122</v>
      </c>
      <c r="DW118" s="964"/>
      <c r="DX118" s="964"/>
      <c r="DY118" s="964"/>
      <c r="DZ118" s="965"/>
    </row>
    <row r="119" spans="1:130" s="218" customFormat="1" ht="26.25" customHeight="1" x14ac:dyDescent="0.2">
      <c r="A119" s="1057" t="s">
        <v>425</v>
      </c>
      <c r="B119" s="948"/>
      <c r="C119" s="930" t="s">
        <v>426</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v>1459977</v>
      </c>
      <c r="AB119" s="901"/>
      <c r="AC119" s="901"/>
      <c r="AD119" s="901"/>
      <c r="AE119" s="902"/>
      <c r="AF119" s="903" t="s">
        <v>122</v>
      </c>
      <c r="AG119" s="901"/>
      <c r="AH119" s="901"/>
      <c r="AI119" s="901"/>
      <c r="AJ119" s="902"/>
      <c r="AK119" s="903" t="s">
        <v>122</v>
      </c>
      <c r="AL119" s="901"/>
      <c r="AM119" s="901"/>
      <c r="AN119" s="901"/>
      <c r="AO119" s="902"/>
      <c r="AP119" s="904" t="s">
        <v>122</v>
      </c>
      <c r="AQ119" s="905"/>
      <c r="AR119" s="905"/>
      <c r="AS119" s="905"/>
      <c r="AT119" s="906"/>
      <c r="AU119" s="911"/>
      <c r="AV119" s="912"/>
      <c r="AW119" s="912"/>
      <c r="AX119" s="912"/>
      <c r="AY119" s="912"/>
      <c r="AZ119" s="239" t="s">
        <v>177</v>
      </c>
      <c r="BA119" s="239"/>
      <c r="BB119" s="239"/>
      <c r="BC119" s="239"/>
      <c r="BD119" s="239"/>
      <c r="BE119" s="239"/>
      <c r="BF119" s="239"/>
      <c r="BG119" s="239"/>
      <c r="BH119" s="239"/>
      <c r="BI119" s="239"/>
      <c r="BJ119" s="239"/>
      <c r="BK119" s="239"/>
      <c r="BL119" s="239"/>
      <c r="BM119" s="239"/>
      <c r="BN119" s="239"/>
      <c r="BO119" s="978" t="s">
        <v>451</v>
      </c>
      <c r="BP119" s="1006"/>
      <c r="BQ119" s="1000">
        <v>207401975</v>
      </c>
      <c r="BR119" s="1001"/>
      <c r="BS119" s="1001"/>
      <c r="BT119" s="1001"/>
      <c r="BU119" s="1001"/>
      <c r="BV119" s="1001">
        <v>203715600</v>
      </c>
      <c r="BW119" s="1001"/>
      <c r="BX119" s="1001"/>
      <c r="BY119" s="1001"/>
      <c r="BZ119" s="1001"/>
      <c r="CA119" s="1001">
        <v>200230506</v>
      </c>
      <c r="CB119" s="1001"/>
      <c r="CC119" s="1001"/>
      <c r="CD119" s="1001"/>
      <c r="CE119" s="1001"/>
      <c r="CF119" s="1002"/>
      <c r="CG119" s="1003"/>
      <c r="CH119" s="1003"/>
      <c r="CI119" s="1003"/>
      <c r="CJ119" s="1004"/>
      <c r="CK119" s="951"/>
      <c r="CL119" s="952"/>
      <c r="CM119" s="974" t="s">
        <v>452</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t="s">
        <v>122</v>
      </c>
      <c r="DH119" s="987"/>
      <c r="DI119" s="987"/>
      <c r="DJ119" s="987"/>
      <c r="DK119" s="988"/>
      <c r="DL119" s="986" t="s">
        <v>122</v>
      </c>
      <c r="DM119" s="987"/>
      <c r="DN119" s="987"/>
      <c r="DO119" s="987"/>
      <c r="DP119" s="988"/>
      <c r="DQ119" s="986" t="s">
        <v>122</v>
      </c>
      <c r="DR119" s="987"/>
      <c r="DS119" s="987"/>
      <c r="DT119" s="987"/>
      <c r="DU119" s="988"/>
      <c r="DV119" s="989" t="s">
        <v>122</v>
      </c>
      <c r="DW119" s="990"/>
      <c r="DX119" s="990"/>
      <c r="DY119" s="990"/>
      <c r="DZ119" s="991"/>
    </row>
    <row r="120" spans="1:130" s="218" customFormat="1" ht="26.25" customHeight="1" x14ac:dyDescent="0.2">
      <c r="A120" s="1058"/>
      <c r="B120" s="950"/>
      <c r="C120" s="923" t="s">
        <v>429</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122</v>
      </c>
      <c r="AB120" s="960"/>
      <c r="AC120" s="960"/>
      <c r="AD120" s="960"/>
      <c r="AE120" s="961"/>
      <c r="AF120" s="962" t="s">
        <v>122</v>
      </c>
      <c r="AG120" s="960"/>
      <c r="AH120" s="960"/>
      <c r="AI120" s="960"/>
      <c r="AJ120" s="961"/>
      <c r="AK120" s="962" t="s">
        <v>122</v>
      </c>
      <c r="AL120" s="960"/>
      <c r="AM120" s="960"/>
      <c r="AN120" s="960"/>
      <c r="AO120" s="961"/>
      <c r="AP120" s="963" t="s">
        <v>122</v>
      </c>
      <c r="AQ120" s="964"/>
      <c r="AR120" s="964"/>
      <c r="AS120" s="964"/>
      <c r="AT120" s="965"/>
      <c r="AU120" s="992" t="s">
        <v>453</v>
      </c>
      <c r="AV120" s="993"/>
      <c r="AW120" s="993"/>
      <c r="AX120" s="993"/>
      <c r="AY120" s="994"/>
      <c r="AZ120" s="930" t="s">
        <v>454</v>
      </c>
      <c r="BA120" s="898"/>
      <c r="BB120" s="898"/>
      <c r="BC120" s="898"/>
      <c r="BD120" s="898"/>
      <c r="BE120" s="898"/>
      <c r="BF120" s="898"/>
      <c r="BG120" s="898"/>
      <c r="BH120" s="898"/>
      <c r="BI120" s="898"/>
      <c r="BJ120" s="898"/>
      <c r="BK120" s="898"/>
      <c r="BL120" s="898"/>
      <c r="BM120" s="898"/>
      <c r="BN120" s="898"/>
      <c r="BO120" s="898"/>
      <c r="BP120" s="899"/>
      <c r="BQ120" s="931">
        <v>55723052</v>
      </c>
      <c r="BR120" s="932"/>
      <c r="BS120" s="932"/>
      <c r="BT120" s="932"/>
      <c r="BU120" s="932"/>
      <c r="BV120" s="932">
        <v>57487297</v>
      </c>
      <c r="BW120" s="932"/>
      <c r="BX120" s="932"/>
      <c r="BY120" s="932"/>
      <c r="BZ120" s="932"/>
      <c r="CA120" s="932">
        <v>57081917</v>
      </c>
      <c r="CB120" s="932"/>
      <c r="CC120" s="932"/>
      <c r="CD120" s="932"/>
      <c r="CE120" s="932"/>
      <c r="CF120" s="945">
        <v>81</v>
      </c>
      <c r="CG120" s="946"/>
      <c r="CH120" s="946"/>
      <c r="CI120" s="946"/>
      <c r="CJ120" s="946"/>
      <c r="CK120" s="1007" t="s">
        <v>455</v>
      </c>
      <c r="CL120" s="1008"/>
      <c r="CM120" s="1008"/>
      <c r="CN120" s="1008"/>
      <c r="CO120" s="1009"/>
      <c r="CP120" s="1015" t="s">
        <v>399</v>
      </c>
      <c r="CQ120" s="1016"/>
      <c r="CR120" s="1016"/>
      <c r="CS120" s="1016"/>
      <c r="CT120" s="1016"/>
      <c r="CU120" s="1016"/>
      <c r="CV120" s="1016"/>
      <c r="CW120" s="1016"/>
      <c r="CX120" s="1016"/>
      <c r="CY120" s="1016"/>
      <c r="CZ120" s="1016"/>
      <c r="DA120" s="1016"/>
      <c r="DB120" s="1016"/>
      <c r="DC120" s="1016"/>
      <c r="DD120" s="1016"/>
      <c r="DE120" s="1016"/>
      <c r="DF120" s="1017"/>
      <c r="DG120" s="931">
        <v>39521047</v>
      </c>
      <c r="DH120" s="932"/>
      <c r="DI120" s="932"/>
      <c r="DJ120" s="932"/>
      <c r="DK120" s="932"/>
      <c r="DL120" s="932">
        <v>38875397</v>
      </c>
      <c r="DM120" s="932"/>
      <c r="DN120" s="932"/>
      <c r="DO120" s="932"/>
      <c r="DP120" s="932"/>
      <c r="DQ120" s="932">
        <v>37788455</v>
      </c>
      <c r="DR120" s="932"/>
      <c r="DS120" s="932"/>
      <c r="DT120" s="932"/>
      <c r="DU120" s="932"/>
      <c r="DV120" s="933">
        <v>53.6</v>
      </c>
      <c r="DW120" s="933"/>
      <c r="DX120" s="933"/>
      <c r="DY120" s="933"/>
      <c r="DZ120" s="934"/>
    </row>
    <row r="121" spans="1:130" s="218" customFormat="1" ht="26.25" customHeight="1" x14ac:dyDescent="0.2">
      <c r="A121" s="1058"/>
      <c r="B121" s="950"/>
      <c r="C121" s="975" t="s">
        <v>456</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t="s">
        <v>122</v>
      </c>
      <c r="AB121" s="960"/>
      <c r="AC121" s="960"/>
      <c r="AD121" s="960"/>
      <c r="AE121" s="961"/>
      <c r="AF121" s="962" t="s">
        <v>122</v>
      </c>
      <c r="AG121" s="960"/>
      <c r="AH121" s="960"/>
      <c r="AI121" s="960"/>
      <c r="AJ121" s="961"/>
      <c r="AK121" s="962" t="s">
        <v>122</v>
      </c>
      <c r="AL121" s="960"/>
      <c r="AM121" s="960"/>
      <c r="AN121" s="960"/>
      <c r="AO121" s="961"/>
      <c r="AP121" s="963" t="s">
        <v>122</v>
      </c>
      <c r="AQ121" s="964"/>
      <c r="AR121" s="964"/>
      <c r="AS121" s="964"/>
      <c r="AT121" s="965"/>
      <c r="AU121" s="995"/>
      <c r="AV121" s="996"/>
      <c r="AW121" s="996"/>
      <c r="AX121" s="996"/>
      <c r="AY121" s="997"/>
      <c r="AZ121" s="923" t="s">
        <v>457</v>
      </c>
      <c r="BA121" s="924"/>
      <c r="BB121" s="924"/>
      <c r="BC121" s="924"/>
      <c r="BD121" s="924"/>
      <c r="BE121" s="924"/>
      <c r="BF121" s="924"/>
      <c r="BG121" s="924"/>
      <c r="BH121" s="924"/>
      <c r="BI121" s="924"/>
      <c r="BJ121" s="924"/>
      <c r="BK121" s="924"/>
      <c r="BL121" s="924"/>
      <c r="BM121" s="924"/>
      <c r="BN121" s="924"/>
      <c r="BO121" s="924"/>
      <c r="BP121" s="925"/>
      <c r="BQ121" s="926">
        <v>32064160</v>
      </c>
      <c r="BR121" s="927"/>
      <c r="BS121" s="927"/>
      <c r="BT121" s="927"/>
      <c r="BU121" s="927"/>
      <c r="BV121" s="927">
        <v>33344743</v>
      </c>
      <c r="BW121" s="927"/>
      <c r="BX121" s="927"/>
      <c r="BY121" s="927"/>
      <c r="BZ121" s="927"/>
      <c r="CA121" s="927">
        <v>34439276</v>
      </c>
      <c r="CB121" s="927"/>
      <c r="CC121" s="927"/>
      <c r="CD121" s="927"/>
      <c r="CE121" s="927"/>
      <c r="CF121" s="921">
        <v>48.9</v>
      </c>
      <c r="CG121" s="922"/>
      <c r="CH121" s="922"/>
      <c r="CI121" s="922"/>
      <c r="CJ121" s="922"/>
      <c r="CK121" s="1010"/>
      <c r="CL121" s="1011"/>
      <c r="CM121" s="1011"/>
      <c r="CN121" s="1011"/>
      <c r="CO121" s="1012"/>
      <c r="CP121" s="1020" t="s">
        <v>398</v>
      </c>
      <c r="CQ121" s="1021"/>
      <c r="CR121" s="1021"/>
      <c r="CS121" s="1021"/>
      <c r="CT121" s="1021"/>
      <c r="CU121" s="1021"/>
      <c r="CV121" s="1021"/>
      <c r="CW121" s="1021"/>
      <c r="CX121" s="1021"/>
      <c r="CY121" s="1021"/>
      <c r="CZ121" s="1021"/>
      <c r="DA121" s="1021"/>
      <c r="DB121" s="1021"/>
      <c r="DC121" s="1021"/>
      <c r="DD121" s="1021"/>
      <c r="DE121" s="1021"/>
      <c r="DF121" s="1022"/>
      <c r="DG121" s="926">
        <v>15828507</v>
      </c>
      <c r="DH121" s="927"/>
      <c r="DI121" s="927"/>
      <c r="DJ121" s="927"/>
      <c r="DK121" s="927"/>
      <c r="DL121" s="927">
        <v>16348053</v>
      </c>
      <c r="DM121" s="927"/>
      <c r="DN121" s="927"/>
      <c r="DO121" s="927"/>
      <c r="DP121" s="927"/>
      <c r="DQ121" s="927">
        <v>15623138</v>
      </c>
      <c r="DR121" s="927"/>
      <c r="DS121" s="927"/>
      <c r="DT121" s="927"/>
      <c r="DU121" s="927"/>
      <c r="DV121" s="928">
        <v>22.2</v>
      </c>
      <c r="DW121" s="928"/>
      <c r="DX121" s="928"/>
      <c r="DY121" s="928"/>
      <c r="DZ121" s="929"/>
    </row>
    <row r="122" spans="1:130" s="218" customFormat="1" ht="26.25" customHeight="1" x14ac:dyDescent="0.2">
      <c r="A122" s="1058"/>
      <c r="B122" s="950"/>
      <c r="C122" s="923" t="s">
        <v>439</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122</v>
      </c>
      <c r="AB122" s="960"/>
      <c r="AC122" s="960"/>
      <c r="AD122" s="960"/>
      <c r="AE122" s="961"/>
      <c r="AF122" s="962" t="s">
        <v>122</v>
      </c>
      <c r="AG122" s="960"/>
      <c r="AH122" s="960"/>
      <c r="AI122" s="960"/>
      <c r="AJ122" s="961"/>
      <c r="AK122" s="962" t="s">
        <v>122</v>
      </c>
      <c r="AL122" s="960"/>
      <c r="AM122" s="960"/>
      <c r="AN122" s="960"/>
      <c r="AO122" s="961"/>
      <c r="AP122" s="963" t="s">
        <v>122</v>
      </c>
      <c r="AQ122" s="964"/>
      <c r="AR122" s="964"/>
      <c r="AS122" s="964"/>
      <c r="AT122" s="965"/>
      <c r="AU122" s="995"/>
      <c r="AV122" s="996"/>
      <c r="AW122" s="996"/>
      <c r="AX122" s="996"/>
      <c r="AY122" s="997"/>
      <c r="AZ122" s="974" t="s">
        <v>458</v>
      </c>
      <c r="BA122" s="966"/>
      <c r="BB122" s="966"/>
      <c r="BC122" s="966"/>
      <c r="BD122" s="966"/>
      <c r="BE122" s="966"/>
      <c r="BF122" s="966"/>
      <c r="BG122" s="966"/>
      <c r="BH122" s="966"/>
      <c r="BI122" s="966"/>
      <c r="BJ122" s="966"/>
      <c r="BK122" s="966"/>
      <c r="BL122" s="966"/>
      <c r="BM122" s="966"/>
      <c r="BN122" s="966"/>
      <c r="BO122" s="966"/>
      <c r="BP122" s="967"/>
      <c r="BQ122" s="1000">
        <v>127164692</v>
      </c>
      <c r="BR122" s="1001"/>
      <c r="BS122" s="1001"/>
      <c r="BT122" s="1001"/>
      <c r="BU122" s="1001"/>
      <c r="BV122" s="1001">
        <v>123397940</v>
      </c>
      <c r="BW122" s="1001"/>
      <c r="BX122" s="1001"/>
      <c r="BY122" s="1001"/>
      <c r="BZ122" s="1001"/>
      <c r="CA122" s="1001">
        <v>119197048</v>
      </c>
      <c r="CB122" s="1001"/>
      <c r="CC122" s="1001"/>
      <c r="CD122" s="1001"/>
      <c r="CE122" s="1001"/>
      <c r="CF122" s="1018">
        <v>169.1</v>
      </c>
      <c r="CG122" s="1019"/>
      <c r="CH122" s="1019"/>
      <c r="CI122" s="1019"/>
      <c r="CJ122" s="1019"/>
      <c r="CK122" s="1010"/>
      <c r="CL122" s="1011"/>
      <c r="CM122" s="1011"/>
      <c r="CN122" s="1011"/>
      <c r="CO122" s="1012"/>
      <c r="CP122" s="1020" t="s">
        <v>401</v>
      </c>
      <c r="CQ122" s="1021"/>
      <c r="CR122" s="1021"/>
      <c r="CS122" s="1021"/>
      <c r="CT122" s="1021"/>
      <c r="CU122" s="1021"/>
      <c r="CV122" s="1021"/>
      <c r="CW122" s="1021"/>
      <c r="CX122" s="1021"/>
      <c r="CY122" s="1021"/>
      <c r="CZ122" s="1021"/>
      <c r="DA122" s="1021"/>
      <c r="DB122" s="1021"/>
      <c r="DC122" s="1021"/>
      <c r="DD122" s="1021"/>
      <c r="DE122" s="1021"/>
      <c r="DF122" s="1022"/>
      <c r="DG122" s="926">
        <v>2092082</v>
      </c>
      <c r="DH122" s="927"/>
      <c r="DI122" s="927"/>
      <c r="DJ122" s="927"/>
      <c r="DK122" s="927"/>
      <c r="DL122" s="927">
        <v>1921163</v>
      </c>
      <c r="DM122" s="927"/>
      <c r="DN122" s="927"/>
      <c r="DO122" s="927"/>
      <c r="DP122" s="927"/>
      <c r="DQ122" s="927">
        <v>1607400</v>
      </c>
      <c r="DR122" s="927"/>
      <c r="DS122" s="927"/>
      <c r="DT122" s="927"/>
      <c r="DU122" s="927"/>
      <c r="DV122" s="928">
        <v>2.2999999999999998</v>
      </c>
      <c r="DW122" s="928"/>
      <c r="DX122" s="928"/>
      <c r="DY122" s="928"/>
      <c r="DZ122" s="929"/>
    </row>
    <row r="123" spans="1:130" s="218" customFormat="1" ht="26.25" customHeight="1" x14ac:dyDescent="0.2">
      <c r="A123" s="1058"/>
      <c r="B123" s="950"/>
      <c r="C123" s="923" t="s">
        <v>445</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t="s">
        <v>122</v>
      </c>
      <c r="AB123" s="960"/>
      <c r="AC123" s="960"/>
      <c r="AD123" s="960"/>
      <c r="AE123" s="961"/>
      <c r="AF123" s="962" t="s">
        <v>122</v>
      </c>
      <c r="AG123" s="960"/>
      <c r="AH123" s="960"/>
      <c r="AI123" s="960"/>
      <c r="AJ123" s="961"/>
      <c r="AK123" s="962" t="s">
        <v>122</v>
      </c>
      <c r="AL123" s="960"/>
      <c r="AM123" s="960"/>
      <c r="AN123" s="960"/>
      <c r="AO123" s="961"/>
      <c r="AP123" s="963" t="s">
        <v>122</v>
      </c>
      <c r="AQ123" s="964"/>
      <c r="AR123" s="964"/>
      <c r="AS123" s="964"/>
      <c r="AT123" s="965"/>
      <c r="AU123" s="998"/>
      <c r="AV123" s="999"/>
      <c r="AW123" s="999"/>
      <c r="AX123" s="999"/>
      <c r="AY123" s="999"/>
      <c r="AZ123" s="239" t="s">
        <v>177</v>
      </c>
      <c r="BA123" s="239"/>
      <c r="BB123" s="239"/>
      <c r="BC123" s="239"/>
      <c r="BD123" s="239"/>
      <c r="BE123" s="239"/>
      <c r="BF123" s="239"/>
      <c r="BG123" s="239"/>
      <c r="BH123" s="239"/>
      <c r="BI123" s="239"/>
      <c r="BJ123" s="239"/>
      <c r="BK123" s="239"/>
      <c r="BL123" s="239"/>
      <c r="BM123" s="239"/>
      <c r="BN123" s="239"/>
      <c r="BO123" s="978" t="s">
        <v>459</v>
      </c>
      <c r="BP123" s="1006"/>
      <c r="BQ123" s="1064">
        <v>214951904</v>
      </c>
      <c r="BR123" s="1065"/>
      <c r="BS123" s="1065"/>
      <c r="BT123" s="1065"/>
      <c r="BU123" s="1065"/>
      <c r="BV123" s="1065">
        <v>214229980</v>
      </c>
      <c r="BW123" s="1065"/>
      <c r="BX123" s="1065"/>
      <c r="BY123" s="1065"/>
      <c r="BZ123" s="1065"/>
      <c r="CA123" s="1065">
        <v>210718241</v>
      </c>
      <c r="CB123" s="1065"/>
      <c r="CC123" s="1065"/>
      <c r="CD123" s="1065"/>
      <c r="CE123" s="1065"/>
      <c r="CF123" s="1002"/>
      <c r="CG123" s="1003"/>
      <c r="CH123" s="1003"/>
      <c r="CI123" s="1003"/>
      <c r="CJ123" s="1004"/>
      <c r="CK123" s="1010"/>
      <c r="CL123" s="1011"/>
      <c r="CM123" s="1011"/>
      <c r="CN123" s="1011"/>
      <c r="CO123" s="1012"/>
      <c r="CP123" s="1020" t="s">
        <v>395</v>
      </c>
      <c r="CQ123" s="1021"/>
      <c r="CR123" s="1021"/>
      <c r="CS123" s="1021"/>
      <c r="CT123" s="1021"/>
      <c r="CU123" s="1021"/>
      <c r="CV123" s="1021"/>
      <c r="CW123" s="1021"/>
      <c r="CX123" s="1021"/>
      <c r="CY123" s="1021"/>
      <c r="CZ123" s="1021"/>
      <c r="DA123" s="1021"/>
      <c r="DB123" s="1021"/>
      <c r="DC123" s="1021"/>
      <c r="DD123" s="1021"/>
      <c r="DE123" s="1021"/>
      <c r="DF123" s="1022"/>
      <c r="DG123" s="959">
        <v>2163324</v>
      </c>
      <c r="DH123" s="960"/>
      <c r="DI123" s="960"/>
      <c r="DJ123" s="960"/>
      <c r="DK123" s="961"/>
      <c r="DL123" s="962">
        <v>1447947</v>
      </c>
      <c r="DM123" s="960"/>
      <c r="DN123" s="960"/>
      <c r="DO123" s="960"/>
      <c r="DP123" s="961"/>
      <c r="DQ123" s="962">
        <v>1110836</v>
      </c>
      <c r="DR123" s="960"/>
      <c r="DS123" s="960"/>
      <c r="DT123" s="960"/>
      <c r="DU123" s="961"/>
      <c r="DV123" s="963">
        <v>1.6</v>
      </c>
      <c r="DW123" s="964"/>
      <c r="DX123" s="964"/>
      <c r="DY123" s="964"/>
      <c r="DZ123" s="965"/>
    </row>
    <row r="124" spans="1:130" s="218" customFormat="1" ht="26.25" customHeight="1" thickBot="1" x14ac:dyDescent="0.25">
      <c r="A124" s="1058"/>
      <c r="B124" s="950"/>
      <c r="C124" s="923" t="s">
        <v>448</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122</v>
      </c>
      <c r="AB124" s="960"/>
      <c r="AC124" s="960"/>
      <c r="AD124" s="960"/>
      <c r="AE124" s="961"/>
      <c r="AF124" s="962" t="s">
        <v>122</v>
      </c>
      <c r="AG124" s="960"/>
      <c r="AH124" s="960"/>
      <c r="AI124" s="960"/>
      <c r="AJ124" s="961"/>
      <c r="AK124" s="962" t="s">
        <v>122</v>
      </c>
      <c r="AL124" s="960"/>
      <c r="AM124" s="960"/>
      <c r="AN124" s="960"/>
      <c r="AO124" s="961"/>
      <c r="AP124" s="963" t="s">
        <v>122</v>
      </c>
      <c r="AQ124" s="964"/>
      <c r="AR124" s="964"/>
      <c r="AS124" s="964"/>
      <c r="AT124" s="965"/>
      <c r="AU124" s="1060" t="s">
        <v>460</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8"/>
      <c r="BS124" s="1028"/>
      <c r="BT124" s="1028"/>
      <c r="BU124" s="1028"/>
      <c r="BV124" s="1028" t="s">
        <v>122</v>
      </c>
      <c r="BW124" s="1028"/>
      <c r="BX124" s="1028"/>
      <c r="BY124" s="1028"/>
      <c r="BZ124" s="1028"/>
      <c r="CA124" s="1028" t="s">
        <v>122</v>
      </c>
      <c r="CB124" s="1028"/>
      <c r="CC124" s="1028"/>
      <c r="CD124" s="1028"/>
      <c r="CE124" s="1028"/>
      <c r="CF124" s="1029"/>
      <c r="CG124" s="1030"/>
      <c r="CH124" s="1030"/>
      <c r="CI124" s="1030"/>
      <c r="CJ124" s="1031"/>
      <c r="CK124" s="1013"/>
      <c r="CL124" s="1013"/>
      <c r="CM124" s="1013"/>
      <c r="CN124" s="1013"/>
      <c r="CO124" s="1014"/>
      <c r="CP124" s="1020" t="s">
        <v>461</v>
      </c>
      <c r="CQ124" s="1021"/>
      <c r="CR124" s="1021"/>
      <c r="CS124" s="1021"/>
      <c r="CT124" s="1021"/>
      <c r="CU124" s="1021"/>
      <c r="CV124" s="1021"/>
      <c r="CW124" s="1021"/>
      <c r="CX124" s="1021"/>
      <c r="CY124" s="1021"/>
      <c r="CZ124" s="1021"/>
      <c r="DA124" s="1021"/>
      <c r="DB124" s="1021"/>
      <c r="DC124" s="1021"/>
      <c r="DD124" s="1021"/>
      <c r="DE124" s="1021"/>
      <c r="DF124" s="1022"/>
      <c r="DG124" s="1005">
        <v>93957</v>
      </c>
      <c r="DH124" s="987"/>
      <c r="DI124" s="987"/>
      <c r="DJ124" s="987"/>
      <c r="DK124" s="988"/>
      <c r="DL124" s="986">
        <v>73905</v>
      </c>
      <c r="DM124" s="987"/>
      <c r="DN124" s="987"/>
      <c r="DO124" s="987"/>
      <c r="DP124" s="988"/>
      <c r="DQ124" s="986">
        <v>52373</v>
      </c>
      <c r="DR124" s="987"/>
      <c r="DS124" s="987"/>
      <c r="DT124" s="987"/>
      <c r="DU124" s="988"/>
      <c r="DV124" s="989">
        <v>0.1</v>
      </c>
      <c r="DW124" s="990"/>
      <c r="DX124" s="990"/>
      <c r="DY124" s="990"/>
      <c r="DZ124" s="991"/>
    </row>
    <row r="125" spans="1:130" s="218" customFormat="1" ht="26.25" customHeight="1" x14ac:dyDescent="0.2">
      <c r="A125" s="1058"/>
      <c r="B125" s="950"/>
      <c r="C125" s="923" t="s">
        <v>450</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122</v>
      </c>
      <c r="AB125" s="960"/>
      <c r="AC125" s="960"/>
      <c r="AD125" s="960"/>
      <c r="AE125" s="961"/>
      <c r="AF125" s="962" t="s">
        <v>122</v>
      </c>
      <c r="AG125" s="960"/>
      <c r="AH125" s="960"/>
      <c r="AI125" s="960"/>
      <c r="AJ125" s="961"/>
      <c r="AK125" s="962" t="s">
        <v>122</v>
      </c>
      <c r="AL125" s="960"/>
      <c r="AM125" s="960"/>
      <c r="AN125" s="960"/>
      <c r="AO125" s="961"/>
      <c r="AP125" s="963" t="s">
        <v>122</v>
      </c>
      <c r="AQ125" s="964"/>
      <c r="AR125" s="964"/>
      <c r="AS125" s="964"/>
      <c r="AT125" s="965"/>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3" t="s">
        <v>462</v>
      </c>
      <c r="CL125" s="1008"/>
      <c r="CM125" s="1008"/>
      <c r="CN125" s="1008"/>
      <c r="CO125" s="1009"/>
      <c r="CP125" s="930" t="s">
        <v>463</v>
      </c>
      <c r="CQ125" s="898"/>
      <c r="CR125" s="898"/>
      <c r="CS125" s="898"/>
      <c r="CT125" s="898"/>
      <c r="CU125" s="898"/>
      <c r="CV125" s="898"/>
      <c r="CW125" s="898"/>
      <c r="CX125" s="898"/>
      <c r="CY125" s="898"/>
      <c r="CZ125" s="898"/>
      <c r="DA125" s="898"/>
      <c r="DB125" s="898"/>
      <c r="DC125" s="898"/>
      <c r="DD125" s="898"/>
      <c r="DE125" s="898"/>
      <c r="DF125" s="899"/>
      <c r="DG125" s="931" t="s">
        <v>122</v>
      </c>
      <c r="DH125" s="932"/>
      <c r="DI125" s="932"/>
      <c r="DJ125" s="932"/>
      <c r="DK125" s="932"/>
      <c r="DL125" s="932" t="s">
        <v>122</v>
      </c>
      <c r="DM125" s="932"/>
      <c r="DN125" s="932"/>
      <c r="DO125" s="932"/>
      <c r="DP125" s="932"/>
      <c r="DQ125" s="932" t="s">
        <v>122</v>
      </c>
      <c r="DR125" s="932"/>
      <c r="DS125" s="932"/>
      <c r="DT125" s="932"/>
      <c r="DU125" s="932"/>
      <c r="DV125" s="933" t="s">
        <v>122</v>
      </c>
      <c r="DW125" s="933"/>
      <c r="DX125" s="933"/>
      <c r="DY125" s="933"/>
      <c r="DZ125" s="934"/>
    </row>
    <row r="126" spans="1:130" s="218" customFormat="1" ht="26.25" customHeight="1" thickBot="1" x14ac:dyDescent="0.25">
      <c r="A126" s="1058"/>
      <c r="B126" s="950"/>
      <c r="C126" s="923" t="s">
        <v>452</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t="s">
        <v>122</v>
      </c>
      <c r="AB126" s="960"/>
      <c r="AC126" s="960"/>
      <c r="AD126" s="960"/>
      <c r="AE126" s="961"/>
      <c r="AF126" s="962" t="s">
        <v>122</v>
      </c>
      <c r="AG126" s="960"/>
      <c r="AH126" s="960"/>
      <c r="AI126" s="960"/>
      <c r="AJ126" s="961"/>
      <c r="AK126" s="962" t="s">
        <v>122</v>
      </c>
      <c r="AL126" s="960"/>
      <c r="AM126" s="960"/>
      <c r="AN126" s="960"/>
      <c r="AO126" s="961"/>
      <c r="AP126" s="963" t="s">
        <v>122</v>
      </c>
      <c r="AQ126" s="964"/>
      <c r="AR126" s="964"/>
      <c r="AS126" s="964"/>
      <c r="AT126" s="965"/>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4"/>
      <c r="CL126" s="1011"/>
      <c r="CM126" s="1011"/>
      <c r="CN126" s="1011"/>
      <c r="CO126" s="1012"/>
      <c r="CP126" s="923" t="s">
        <v>464</v>
      </c>
      <c r="CQ126" s="924"/>
      <c r="CR126" s="924"/>
      <c r="CS126" s="924"/>
      <c r="CT126" s="924"/>
      <c r="CU126" s="924"/>
      <c r="CV126" s="924"/>
      <c r="CW126" s="924"/>
      <c r="CX126" s="924"/>
      <c r="CY126" s="924"/>
      <c r="CZ126" s="924"/>
      <c r="DA126" s="924"/>
      <c r="DB126" s="924"/>
      <c r="DC126" s="924"/>
      <c r="DD126" s="924"/>
      <c r="DE126" s="924"/>
      <c r="DF126" s="925"/>
      <c r="DG126" s="926" t="s">
        <v>122</v>
      </c>
      <c r="DH126" s="927"/>
      <c r="DI126" s="927"/>
      <c r="DJ126" s="927"/>
      <c r="DK126" s="927"/>
      <c r="DL126" s="927" t="s">
        <v>122</v>
      </c>
      <c r="DM126" s="927"/>
      <c r="DN126" s="927"/>
      <c r="DO126" s="927"/>
      <c r="DP126" s="927"/>
      <c r="DQ126" s="927" t="s">
        <v>122</v>
      </c>
      <c r="DR126" s="927"/>
      <c r="DS126" s="927"/>
      <c r="DT126" s="927"/>
      <c r="DU126" s="927"/>
      <c r="DV126" s="928" t="s">
        <v>122</v>
      </c>
      <c r="DW126" s="928"/>
      <c r="DX126" s="928"/>
      <c r="DY126" s="928"/>
      <c r="DZ126" s="929"/>
    </row>
    <row r="127" spans="1:130" s="218" customFormat="1" ht="26.25" customHeight="1" x14ac:dyDescent="0.2">
      <c r="A127" s="1059"/>
      <c r="B127" s="952"/>
      <c r="C127" s="974" t="s">
        <v>465</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t="s">
        <v>122</v>
      </c>
      <c r="AB127" s="960"/>
      <c r="AC127" s="960"/>
      <c r="AD127" s="960"/>
      <c r="AE127" s="961"/>
      <c r="AF127" s="962" t="s">
        <v>122</v>
      </c>
      <c r="AG127" s="960"/>
      <c r="AH127" s="960"/>
      <c r="AI127" s="960"/>
      <c r="AJ127" s="961"/>
      <c r="AK127" s="962" t="s">
        <v>122</v>
      </c>
      <c r="AL127" s="960"/>
      <c r="AM127" s="960"/>
      <c r="AN127" s="960"/>
      <c r="AO127" s="961"/>
      <c r="AP127" s="963" t="s">
        <v>122</v>
      </c>
      <c r="AQ127" s="964"/>
      <c r="AR127" s="964"/>
      <c r="AS127" s="964"/>
      <c r="AT127" s="965"/>
      <c r="AU127" s="220"/>
      <c r="AV127" s="220"/>
      <c r="AW127" s="220"/>
      <c r="AX127" s="1032" t="s">
        <v>466</v>
      </c>
      <c r="AY127" s="1033"/>
      <c r="AZ127" s="1033"/>
      <c r="BA127" s="1033"/>
      <c r="BB127" s="1033"/>
      <c r="BC127" s="1033"/>
      <c r="BD127" s="1033"/>
      <c r="BE127" s="1034"/>
      <c r="BF127" s="1035" t="s">
        <v>467</v>
      </c>
      <c r="BG127" s="1033"/>
      <c r="BH127" s="1033"/>
      <c r="BI127" s="1033"/>
      <c r="BJ127" s="1033"/>
      <c r="BK127" s="1033"/>
      <c r="BL127" s="1034"/>
      <c r="BM127" s="1035" t="s">
        <v>468</v>
      </c>
      <c r="BN127" s="1033"/>
      <c r="BO127" s="1033"/>
      <c r="BP127" s="1033"/>
      <c r="BQ127" s="1033"/>
      <c r="BR127" s="1033"/>
      <c r="BS127" s="1034"/>
      <c r="BT127" s="1035" t="s">
        <v>469</v>
      </c>
      <c r="BU127" s="1033"/>
      <c r="BV127" s="1033"/>
      <c r="BW127" s="1033"/>
      <c r="BX127" s="1033"/>
      <c r="BY127" s="1033"/>
      <c r="BZ127" s="1056"/>
      <c r="CA127" s="220"/>
      <c r="CB127" s="220"/>
      <c r="CC127" s="220"/>
      <c r="CD127" s="243"/>
      <c r="CE127" s="243"/>
      <c r="CF127" s="243"/>
      <c r="CG127" s="220"/>
      <c r="CH127" s="220"/>
      <c r="CI127" s="220"/>
      <c r="CJ127" s="242"/>
      <c r="CK127" s="1024"/>
      <c r="CL127" s="1011"/>
      <c r="CM127" s="1011"/>
      <c r="CN127" s="1011"/>
      <c r="CO127" s="1012"/>
      <c r="CP127" s="923" t="s">
        <v>470</v>
      </c>
      <c r="CQ127" s="924"/>
      <c r="CR127" s="924"/>
      <c r="CS127" s="924"/>
      <c r="CT127" s="924"/>
      <c r="CU127" s="924"/>
      <c r="CV127" s="924"/>
      <c r="CW127" s="924"/>
      <c r="CX127" s="924"/>
      <c r="CY127" s="924"/>
      <c r="CZ127" s="924"/>
      <c r="DA127" s="924"/>
      <c r="DB127" s="924"/>
      <c r="DC127" s="924"/>
      <c r="DD127" s="924"/>
      <c r="DE127" s="924"/>
      <c r="DF127" s="925"/>
      <c r="DG127" s="926" t="s">
        <v>122</v>
      </c>
      <c r="DH127" s="927"/>
      <c r="DI127" s="927"/>
      <c r="DJ127" s="927"/>
      <c r="DK127" s="927"/>
      <c r="DL127" s="927" t="s">
        <v>122</v>
      </c>
      <c r="DM127" s="927"/>
      <c r="DN127" s="927"/>
      <c r="DO127" s="927"/>
      <c r="DP127" s="927"/>
      <c r="DQ127" s="927" t="s">
        <v>122</v>
      </c>
      <c r="DR127" s="927"/>
      <c r="DS127" s="927"/>
      <c r="DT127" s="927"/>
      <c r="DU127" s="927"/>
      <c r="DV127" s="928" t="s">
        <v>122</v>
      </c>
      <c r="DW127" s="928"/>
      <c r="DX127" s="928"/>
      <c r="DY127" s="928"/>
      <c r="DZ127" s="929"/>
    </row>
    <row r="128" spans="1:130" s="218" customFormat="1" ht="26.25" customHeight="1" thickBot="1" x14ac:dyDescent="0.25">
      <c r="A128" s="1042" t="s">
        <v>471</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472</v>
      </c>
      <c r="X128" s="1044"/>
      <c r="Y128" s="1044"/>
      <c r="Z128" s="1045"/>
      <c r="AA128" s="1046">
        <v>2648125</v>
      </c>
      <c r="AB128" s="1047"/>
      <c r="AC128" s="1047"/>
      <c r="AD128" s="1047"/>
      <c r="AE128" s="1048"/>
      <c r="AF128" s="1049">
        <v>2962730</v>
      </c>
      <c r="AG128" s="1047"/>
      <c r="AH128" s="1047"/>
      <c r="AI128" s="1047"/>
      <c r="AJ128" s="1048"/>
      <c r="AK128" s="1049">
        <v>2812559</v>
      </c>
      <c r="AL128" s="1047"/>
      <c r="AM128" s="1047"/>
      <c r="AN128" s="1047"/>
      <c r="AO128" s="1048"/>
      <c r="AP128" s="1050"/>
      <c r="AQ128" s="1051"/>
      <c r="AR128" s="1051"/>
      <c r="AS128" s="1051"/>
      <c r="AT128" s="1052"/>
      <c r="AU128" s="220"/>
      <c r="AV128" s="220"/>
      <c r="AW128" s="220"/>
      <c r="AX128" s="897" t="s">
        <v>473</v>
      </c>
      <c r="AY128" s="898"/>
      <c r="AZ128" s="898"/>
      <c r="BA128" s="898"/>
      <c r="BB128" s="898"/>
      <c r="BC128" s="898"/>
      <c r="BD128" s="898"/>
      <c r="BE128" s="899"/>
      <c r="BF128" s="1053" t="s">
        <v>122</v>
      </c>
      <c r="BG128" s="1054"/>
      <c r="BH128" s="1054"/>
      <c r="BI128" s="1054"/>
      <c r="BJ128" s="1054"/>
      <c r="BK128" s="1054"/>
      <c r="BL128" s="1055"/>
      <c r="BM128" s="1053">
        <v>11.25</v>
      </c>
      <c r="BN128" s="1054"/>
      <c r="BO128" s="1054"/>
      <c r="BP128" s="1054"/>
      <c r="BQ128" s="1054"/>
      <c r="BR128" s="1054"/>
      <c r="BS128" s="1055"/>
      <c r="BT128" s="1053">
        <v>20</v>
      </c>
      <c r="BU128" s="1054"/>
      <c r="BV128" s="1054"/>
      <c r="BW128" s="1054"/>
      <c r="BX128" s="1054"/>
      <c r="BY128" s="1054"/>
      <c r="BZ128" s="1077"/>
      <c r="CA128" s="243"/>
      <c r="CB128" s="243"/>
      <c r="CC128" s="243"/>
      <c r="CD128" s="243"/>
      <c r="CE128" s="243"/>
      <c r="CF128" s="243"/>
      <c r="CG128" s="220"/>
      <c r="CH128" s="220"/>
      <c r="CI128" s="220"/>
      <c r="CJ128" s="242"/>
      <c r="CK128" s="1025"/>
      <c r="CL128" s="1026"/>
      <c r="CM128" s="1026"/>
      <c r="CN128" s="1026"/>
      <c r="CO128" s="1027"/>
      <c r="CP128" s="1036" t="s">
        <v>474</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8" customFormat="1" ht="26.25" customHeight="1" x14ac:dyDescent="0.2">
      <c r="A129" s="935" t="s">
        <v>102</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475</v>
      </c>
      <c r="X129" s="1072"/>
      <c r="Y129" s="1072"/>
      <c r="Z129" s="1073"/>
      <c r="AA129" s="959">
        <v>77992763</v>
      </c>
      <c r="AB129" s="960"/>
      <c r="AC129" s="960"/>
      <c r="AD129" s="960"/>
      <c r="AE129" s="961"/>
      <c r="AF129" s="962">
        <v>78719641</v>
      </c>
      <c r="AG129" s="960"/>
      <c r="AH129" s="960"/>
      <c r="AI129" s="960"/>
      <c r="AJ129" s="961"/>
      <c r="AK129" s="962">
        <v>79958224</v>
      </c>
      <c r="AL129" s="960"/>
      <c r="AM129" s="960"/>
      <c r="AN129" s="960"/>
      <c r="AO129" s="961"/>
      <c r="AP129" s="1074"/>
      <c r="AQ129" s="1075"/>
      <c r="AR129" s="1075"/>
      <c r="AS129" s="1075"/>
      <c r="AT129" s="1076"/>
      <c r="AU129" s="221"/>
      <c r="AV129" s="221"/>
      <c r="AW129" s="221"/>
      <c r="AX129" s="1066" t="s">
        <v>476</v>
      </c>
      <c r="AY129" s="924"/>
      <c r="AZ129" s="924"/>
      <c r="BA129" s="924"/>
      <c r="BB129" s="924"/>
      <c r="BC129" s="924"/>
      <c r="BD129" s="924"/>
      <c r="BE129" s="925"/>
      <c r="BF129" s="1067" t="s">
        <v>122</v>
      </c>
      <c r="BG129" s="1068"/>
      <c r="BH129" s="1068"/>
      <c r="BI129" s="1068"/>
      <c r="BJ129" s="1068"/>
      <c r="BK129" s="1068"/>
      <c r="BL129" s="1069"/>
      <c r="BM129" s="1067">
        <v>16.25</v>
      </c>
      <c r="BN129" s="1068"/>
      <c r="BO129" s="1068"/>
      <c r="BP129" s="1068"/>
      <c r="BQ129" s="1068"/>
      <c r="BR129" s="1068"/>
      <c r="BS129" s="1069"/>
      <c r="BT129" s="1067">
        <v>30</v>
      </c>
      <c r="BU129" s="1068"/>
      <c r="BV129" s="1068"/>
      <c r="BW129" s="1068"/>
      <c r="BX129" s="1068"/>
      <c r="BY129" s="1068"/>
      <c r="BZ129" s="107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5" t="s">
        <v>477</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478</v>
      </c>
      <c r="X130" s="1072"/>
      <c r="Y130" s="1072"/>
      <c r="Z130" s="1073"/>
      <c r="AA130" s="959">
        <v>9064394</v>
      </c>
      <c r="AB130" s="960"/>
      <c r="AC130" s="960"/>
      <c r="AD130" s="960"/>
      <c r="AE130" s="961"/>
      <c r="AF130" s="962">
        <v>9559671</v>
      </c>
      <c r="AG130" s="960"/>
      <c r="AH130" s="960"/>
      <c r="AI130" s="960"/>
      <c r="AJ130" s="961"/>
      <c r="AK130" s="962">
        <v>9481699</v>
      </c>
      <c r="AL130" s="960"/>
      <c r="AM130" s="960"/>
      <c r="AN130" s="960"/>
      <c r="AO130" s="961"/>
      <c r="AP130" s="1074"/>
      <c r="AQ130" s="1075"/>
      <c r="AR130" s="1075"/>
      <c r="AS130" s="1075"/>
      <c r="AT130" s="1076"/>
      <c r="AU130" s="221"/>
      <c r="AV130" s="221"/>
      <c r="AW130" s="221"/>
      <c r="AX130" s="1066" t="s">
        <v>479</v>
      </c>
      <c r="AY130" s="924"/>
      <c r="AZ130" s="924"/>
      <c r="BA130" s="924"/>
      <c r="BB130" s="924"/>
      <c r="BC130" s="924"/>
      <c r="BD130" s="924"/>
      <c r="BE130" s="925"/>
      <c r="BF130" s="1102">
        <v>7.1</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480</v>
      </c>
      <c r="X131" s="1109"/>
      <c r="Y131" s="1109"/>
      <c r="Z131" s="1110"/>
      <c r="AA131" s="1005">
        <v>68928369</v>
      </c>
      <c r="AB131" s="987"/>
      <c r="AC131" s="987"/>
      <c r="AD131" s="987"/>
      <c r="AE131" s="988"/>
      <c r="AF131" s="986">
        <v>69159970</v>
      </c>
      <c r="AG131" s="987"/>
      <c r="AH131" s="987"/>
      <c r="AI131" s="987"/>
      <c r="AJ131" s="988"/>
      <c r="AK131" s="986">
        <v>70476525</v>
      </c>
      <c r="AL131" s="987"/>
      <c r="AM131" s="987"/>
      <c r="AN131" s="987"/>
      <c r="AO131" s="988"/>
      <c r="AP131" s="1111"/>
      <c r="AQ131" s="1112"/>
      <c r="AR131" s="1112"/>
      <c r="AS131" s="1112"/>
      <c r="AT131" s="1113"/>
      <c r="AU131" s="221"/>
      <c r="AV131" s="221"/>
      <c r="AW131" s="221"/>
      <c r="AX131" s="1084" t="s">
        <v>481</v>
      </c>
      <c r="AY131" s="726"/>
      <c r="AZ131" s="726"/>
      <c r="BA131" s="726"/>
      <c r="BB131" s="726"/>
      <c r="BC131" s="726"/>
      <c r="BD131" s="726"/>
      <c r="BE131" s="1037"/>
      <c r="BF131" s="1085" t="s">
        <v>122</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1" t="s">
        <v>482</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483</v>
      </c>
      <c r="W132" s="1095"/>
      <c r="X132" s="1095"/>
      <c r="Y132" s="1095"/>
      <c r="Z132" s="1096"/>
      <c r="AA132" s="1097">
        <v>9.4728914040000003</v>
      </c>
      <c r="AB132" s="1098"/>
      <c r="AC132" s="1098"/>
      <c r="AD132" s="1098"/>
      <c r="AE132" s="1099"/>
      <c r="AF132" s="1100">
        <v>5.9600110820000003</v>
      </c>
      <c r="AG132" s="1098"/>
      <c r="AH132" s="1098"/>
      <c r="AI132" s="1098"/>
      <c r="AJ132" s="1099"/>
      <c r="AK132" s="1100">
        <v>6.0769014930000003</v>
      </c>
      <c r="AL132" s="1098"/>
      <c r="AM132" s="1098"/>
      <c r="AN132" s="1098"/>
      <c r="AO132" s="1099"/>
      <c r="AP132" s="1002"/>
      <c r="AQ132" s="1003"/>
      <c r="AR132" s="1003"/>
      <c r="AS132" s="1003"/>
      <c r="AT132" s="1101"/>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484</v>
      </c>
      <c r="W133" s="1078"/>
      <c r="X133" s="1078"/>
      <c r="Y133" s="1078"/>
      <c r="Z133" s="1079"/>
      <c r="AA133" s="1080">
        <v>8.6999999999999993</v>
      </c>
      <c r="AB133" s="1081"/>
      <c r="AC133" s="1081"/>
      <c r="AD133" s="1081"/>
      <c r="AE133" s="1082"/>
      <c r="AF133" s="1080">
        <v>8</v>
      </c>
      <c r="AG133" s="1081"/>
      <c r="AH133" s="1081"/>
      <c r="AI133" s="1081"/>
      <c r="AJ133" s="1082"/>
      <c r="AK133" s="1080">
        <v>7.1</v>
      </c>
      <c r="AL133" s="1081"/>
      <c r="AM133" s="1081"/>
      <c r="AN133" s="1081"/>
      <c r="AO133" s="1082"/>
      <c r="AP133" s="1029"/>
      <c r="AQ133" s="1030"/>
      <c r="AR133" s="1030"/>
      <c r="AS133" s="1030"/>
      <c r="AT133" s="1083"/>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3mPHPzjvF+eWIJx3Pkot+yNKDIXppdOXIm5bl3cXxMKjWyOWXMweVHbUL8r3PCJNwmZi5bhUMA+JNhRV7gQdkg==" saltValue="Vh920LShs6NXN1WQ+/xJ8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485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4fGUUDZfIAVLedJSUhgAZU8Jw5jh8rV68ojVIR0McobsZwYLnJBEARQ4pE1XnZKFpoyun9hD0Bij1crGJxT1yg==" saltValue="WHh041H34mBTlBnAeUWXn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5" zoomScaleNormal="115"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RztCyIQITHQk4rx4zsDyqpnPkuqcWlK66ziohVremKGWvUq8Joqd/TdU+XEKg/ChmNPvbXn/pcqkKdM/eMWu6w==" saltValue="QOptao5mf9GTuqraBfqR9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5" t="s">
        <v>488</v>
      </c>
      <c r="AP7" s="260"/>
      <c r="AQ7" s="261" t="s">
        <v>489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6"/>
      <c r="AP8" s="266" t="s">
        <v>490</v>
      </c>
      <c r="AQ8" s="267" t="s">
        <v>491</v>
      </c>
      <c r="AR8" s="268" t="s">
        <v>492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7" t="s">
        <v>493</v>
      </c>
      <c r="AL9" s="1118"/>
      <c r="AM9" s="1118"/>
      <c r="AN9" s="1119"/>
      <c r="AO9" s="269">
        <v>24057020</v>
      </c>
      <c r="AP9" s="269">
        <v>79351</v>
      </c>
      <c r="AQ9" s="270">
        <v>69190</v>
      </c>
      <c r="AR9" s="271">
        <v>14.7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7" t="s">
        <v>494</v>
      </c>
      <c r="AL10" s="1118"/>
      <c r="AM10" s="1118"/>
      <c r="AN10" s="1119"/>
      <c r="AO10" s="272">
        <v>22094</v>
      </c>
      <c r="AP10" s="272">
        <v>73</v>
      </c>
      <c r="AQ10" s="273">
        <v>1817</v>
      </c>
      <c r="AR10" s="274">
        <v>-96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7" t="s">
        <v>495</v>
      </c>
      <c r="AL11" s="1118"/>
      <c r="AM11" s="1118"/>
      <c r="AN11" s="1119"/>
      <c r="AO11" s="272">
        <v>936231</v>
      </c>
      <c r="AP11" s="272">
        <v>3088</v>
      </c>
      <c r="AQ11" s="273">
        <v>711</v>
      </c>
      <c r="AR11" s="274">
        <v>334.3</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7" t="s">
        <v>496</v>
      </c>
      <c r="AL12" s="1118"/>
      <c r="AM12" s="1118"/>
      <c r="AN12" s="1119"/>
      <c r="AO12" s="272" t="s">
        <v>497</v>
      </c>
      <c r="AP12" s="272" t="s">
        <v>497</v>
      </c>
      <c r="AQ12" s="273">
        <v>19</v>
      </c>
      <c r="AR12" s="274" t="s">
        <v>497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7" t="s">
        <v>498</v>
      </c>
      <c r="AL13" s="1118"/>
      <c r="AM13" s="1118"/>
      <c r="AN13" s="1119"/>
      <c r="AO13" s="272">
        <v>321858</v>
      </c>
      <c r="AP13" s="272">
        <v>1062</v>
      </c>
      <c r="AQ13" s="273">
        <v>2094</v>
      </c>
      <c r="AR13" s="274">
        <v>-49.3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7" t="s">
        <v>499</v>
      </c>
      <c r="AL14" s="1118"/>
      <c r="AM14" s="1118"/>
      <c r="AN14" s="1119"/>
      <c r="AO14" s="272">
        <v>48635</v>
      </c>
      <c r="AP14" s="272">
        <v>160</v>
      </c>
      <c r="AQ14" s="273">
        <v>1351</v>
      </c>
      <c r="AR14" s="274">
        <v>-88.2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0" t="s">
        <v>500</v>
      </c>
      <c r="AL15" s="1121"/>
      <c r="AM15" s="1121"/>
      <c r="AN15" s="1122"/>
      <c r="AO15" s="272">
        <v>-884959</v>
      </c>
      <c r="AP15" s="272">
        <v>-2919</v>
      </c>
      <c r="AQ15" s="273">
        <v>-3935</v>
      </c>
      <c r="AR15" s="274">
        <v>-25.8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0" t="s">
        <v>177</v>
      </c>
      <c r="AL16" s="1121"/>
      <c r="AM16" s="1121"/>
      <c r="AN16" s="1122"/>
      <c r="AO16" s="272">
        <v>24500879</v>
      </c>
      <c r="AP16" s="272">
        <v>80815</v>
      </c>
      <c r="AQ16" s="273">
        <v>71247</v>
      </c>
      <c r="AR16" s="274">
        <v>13.4</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502</v>
      </c>
      <c r="AP20" s="281" t="s">
        <v>503</v>
      </c>
      <c r="AQ20" s="282" t="s">
        <v>504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3" t="s">
        <v>505</v>
      </c>
      <c r="AL21" s="1124"/>
      <c r="AM21" s="1124"/>
      <c r="AN21" s="1125"/>
      <c r="AO21" s="285">
        <v>7.71</v>
      </c>
      <c r="AP21" s="286">
        <v>6.59</v>
      </c>
      <c r="AQ21" s="287">
        <v>1.1200000000000001</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3" t="s">
        <v>506</v>
      </c>
      <c r="AL22" s="1124"/>
      <c r="AM22" s="1124"/>
      <c r="AN22" s="1125"/>
      <c r="AO22" s="290">
        <v>100.2</v>
      </c>
      <c r="AP22" s="291">
        <v>99.2</v>
      </c>
      <c r="AQ22" s="292">
        <v>1</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14" t="s">
        <v>507</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c r="AT26" s="255"/>
    </row>
    <row r="27" spans="1:46" ht="13" x14ac:dyDescent="0.2">
      <c r="A27" s="297"/>
      <c r="AO27" s="250"/>
      <c r="AP27" s="250"/>
      <c r="AQ27" s="250"/>
      <c r="AR27" s="250"/>
      <c r="AS27" s="250"/>
      <c r="AT27" s="250"/>
    </row>
    <row r="28" spans="1:46" ht="16.5" x14ac:dyDescent="0.2">
      <c r="A28" s="251" t="s">
        <v>508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5" t="s">
        <v>488</v>
      </c>
      <c r="AP30" s="260"/>
      <c r="AQ30" s="261" t="s">
        <v>489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6"/>
      <c r="AP31" s="266" t="s">
        <v>490</v>
      </c>
      <c r="AQ31" s="267" t="s">
        <v>491</v>
      </c>
      <c r="AR31" s="268" t="s">
        <v>492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1" t="s">
        <v>510</v>
      </c>
      <c r="AL32" s="1132"/>
      <c r="AM32" s="1132"/>
      <c r="AN32" s="1133"/>
      <c r="AO32" s="300">
        <v>12742568</v>
      </c>
      <c r="AP32" s="300">
        <v>42031</v>
      </c>
      <c r="AQ32" s="301">
        <v>37151</v>
      </c>
      <c r="AR32" s="302">
        <v>13.1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1" t="s">
        <v>511</v>
      </c>
      <c r="AL33" s="1132"/>
      <c r="AM33" s="1132"/>
      <c r="AN33" s="1133"/>
      <c r="AO33" s="300" t="s">
        <v>497</v>
      </c>
      <c r="AP33" s="300" t="s">
        <v>497</v>
      </c>
      <c r="AQ33" s="301">
        <v>1</v>
      </c>
      <c r="AR33" s="302" t="s">
        <v>497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1" t="s">
        <v>512</v>
      </c>
      <c r="AL34" s="1132"/>
      <c r="AM34" s="1132"/>
      <c r="AN34" s="1133"/>
      <c r="AO34" s="300" t="s">
        <v>497</v>
      </c>
      <c r="AP34" s="300" t="s">
        <v>497</v>
      </c>
      <c r="AQ34" s="301">
        <v>48</v>
      </c>
      <c r="AR34" s="302" t="s">
        <v>497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1" t="s">
        <v>513</v>
      </c>
      <c r="AL35" s="1132"/>
      <c r="AM35" s="1132"/>
      <c r="AN35" s="1133"/>
      <c r="AO35" s="300">
        <v>3832416</v>
      </c>
      <c r="AP35" s="300">
        <v>12641</v>
      </c>
      <c r="AQ35" s="301">
        <v>8181</v>
      </c>
      <c r="AR35" s="302">
        <v>54.5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1" t="s">
        <v>514</v>
      </c>
      <c r="AL36" s="1132"/>
      <c r="AM36" s="1132"/>
      <c r="AN36" s="1133"/>
      <c r="AO36" s="300">
        <v>2063</v>
      </c>
      <c r="AP36" s="300">
        <v>7</v>
      </c>
      <c r="AQ36" s="301">
        <v>473</v>
      </c>
      <c r="AR36" s="302">
        <v>-98.5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1" t="s">
        <v>515</v>
      </c>
      <c r="AL37" s="1132"/>
      <c r="AM37" s="1132"/>
      <c r="AN37" s="1133"/>
      <c r="AO37" s="300" t="s">
        <v>497</v>
      </c>
      <c r="AP37" s="300" t="s">
        <v>497</v>
      </c>
      <c r="AQ37" s="301">
        <v>499</v>
      </c>
      <c r="AR37" s="302" t="s">
        <v>497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4" t="s">
        <v>516</v>
      </c>
      <c r="AL38" s="1135"/>
      <c r="AM38" s="1135"/>
      <c r="AN38" s="1136"/>
      <c r="AO38" s="303" t="s">
        <v>497</v>
      </c>
      <c r="AP38" s="303" t="s">
        <v>497</v>
      </c>
      <c r="AQ38" s="304">
        <v>1</v>
      </c>
      <c r="AR38" s="292" t="s">
        <v>497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4" t="s">
        <v>517</v>
      </c>
      <c r="AL39" s="1135"/>
      <c r="AM39" s="1135"/>
      <c r="AN39" s="1136"/>
      <c r="AO39" s="300">
        <v>-2812559</v>
      </c>
      <c r="AP39" s="300">
        <v>-9277</v>
      </c>
      <c r="AQ39" s="301">
        <v>-8269</v>
      </c>
      <c r="AR39" s="302">
        <v>12.2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1" t="s">
        <v>518</v>
      </c>
      <c r="AL40" s="1132"/>
      <c r="AM40" s="1132"/>
      <c r="AN40" s="1133"/>
      <c r="AO40" s="300">
        <v>-9481699</v>
      </c>
      <c r="AP40" s="300">
        <v>-31275</v>
      </c>
      <c r="AQ40" s="301">
        <v>-27482</v>
      </c>
      <c r="AR40" s="302">
        <v>13.8</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7" t="s">
        <v>287</v>
      </c>
      <c r="AL41" s="1138"/>
      <c r="AM41" s="1138"/>
      <c r="AN41" s="1139"/>
      <c r="AO41" s="300">
        <v>4282789</v>
      </c>
      <c r="AP41" s="300">
        <v>14127</v>
      </c>
      <c r="AQ41" s="301">
        <v>10602</v>
      </c>
      <c r="AR41" s="302">
        <v>33.200000000000003</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520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6" t="s">
        <v>488</v>
      </c>
      <c r="AN49" s="1128" t="s">
        <v>521</v>
      </c>
      <c r="AO49" s="1129"/>
      <c r="AP49" s="1129"/>
      <c r="AQ49" s="1129"/>
      <c r="AR49" s="1130"/>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7"/>
      <c r="AN50" s="316" t="s">
        <v>522</v>
      </c>
      <c r="AO50" s="317" t="s">
        <v>523</v>
      </c>
      <c r="AP50" s="318" t="s">
        <v>524</v>
      </c>
      <c r="AQ50" s="319" t="s">
        <v>525</v>
      </c>
      <c r="AR50" s="320" t="s">
        <v>526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527</v>
      </c>
      <c r="AL51" s="313"/>
      <c r="AM51" s="321">
        <v>18196119</v>
      </c>
      <c r="AN51" s="322">
        <v>57132</v>
      </c>
      <c r="AO51" s="323">
        <v>18.5</v>
      </c>
      <c r="AP51" s="324">
        <v>52191</v>
      </c>
      <c r="AQ51" s="325">
        <v>0.7</v>
      </c>
      <c r="AR51" s="326">
        <v>17.8</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528</v>
      </c>
      <c r="AM52" s="329">
        <v>8480379</v>
      </c>
      <c r="AN52" s="330">
        <v>26627</v>
      </c>
      <c r="AO52" s="331">
        <v>-8</v>
      </c>
      <c r="AP52" s="332">
        <v>26807</v>
      </c>
      <c r="AQ52" s="333">
        <v>1.8</v>
      </c>
      <c r="AR52" s="334">
        <v>-9.8000000000000007</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529</v>
      </c>
      <c r="AL53" s="313"/>
      <c r="AM53" s="321">
        <v>17418526</v>
      </c>
      <c r="AN53" s="322">
        <v>55312</v>
      </c>
      <c r="AO53" s="323">
        <v>-3.2</v>
      </c>
      <c r="AP53" s="324">
        <v>48105</v>
      </c>
      <c r="AQ53" s="325">
        <v>-7.8</v>
      </c>
      <c r="AR53" s="326">
        <v>4.5999999999999996</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528</v>
      </c>
      <c r="AM54" s="329">
        <v>9786351</v>
      </c>
      <c r="AN54" s="330">
        <v>31076</v>
      </c>
      <c r="AO54" s="331">
        <v>16.7</v>
      </c>
      <c r="AP54" s="332">
        <v>24072</v>
      </c>
      <c r="AQ54" s="333">
        <v>-10.199999999999999</v>
      </c>
      <c r="AR54" s="334">
        <v>26.9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530</v>
      </c>
      <c r="AL55" s="313"/>
      <c r="AM55" s="321">
        <v>15534160</v>
      </c>
      <c r="AN55" s="322">
        <v>49967</v>
      </c>
      <c r="AO55" s="323">
        <v>-9.6999999999999993</v>
      </c>
      <c r="AP55" s="324">
        <v>47446</v>
      </c>
      <c r="AQ55" s="325">
        <v>-1.4</v>
      </c>
      <c r="AR55" s="326">
        <v>-8.3000000000000007</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528</v>
      </c>
      <c r="AM56" s="329">
        <v>7939261</v>
      </c>
      <c r="AN56" s="330">
        <v>25537</v>
      </c>
      <c r="AO56" s="331">
        <v>-17.8</v>
      </c>
      <c r="AP56" s="332">
        <v>24371</v>
      </c>
      <c r="AQ56" s="333">
        <v>1.2</v>
      </c>
      <c r="AR56" s="334">
        <v>-19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531</v>
      </c>
      <c r="AL57" s="313"/>
      <c r="AM57" s="321">
        <v>11980384</v>
      </c>
      <c r="AN57" s="322">
        <v>39060</v>
      </c>
      <c r="AO57" s="323">
        <v>-21.8</v>
      </c>
      <c r="AP57" s="324">
        <v>48387</v>
      </c>
      <c r="AQ57" s="325">
        <v>2</v>
      </c>
      <c r="AR57" s="326">
        <v>-23.8</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528</v>
      </c>
      <c r="AM58" s="329">
        <v>5842426</v>
      </c>
      <c r="AN58" s="330">
        <v>19048</v>
      </c>
      <c r="AO58" s="331">
        <v>-25.4</v>
      </c>
      <c r="AP58" s="332">
        <v>25592</v>
      </c>
      <c r="AQ58" s="333">
        <v>5</v>
      </c>
      <c r="AR58" s="334">
        <v>-30.4</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532</v>
      </c>
      <c r="AL59" s="313"/>
      <c r="AM59" s="321">
        <v>15281121</v>
      </c>
      <c r="AN59" s="322">
        <v>50404</v>
      </c>
      <c r="AO59" s="323">
        <v>29</v>
      </c>
      <c r="AP59" s="324">
        <v>49684</v>
      </c>
      <c r="AQ59" s="325">
        <v>2.7</v>
      </c>
      <c r="AR59" s="326">
        <v>26.3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528</v>
      </c>
      <c r="AM60" s="329">
        <v>7391474</v>
      </c>
      <c r="AN60" s="330">
        <v>24381</v>
      </c>
      <c r="AO60" s="331">
        <v>28</v>
      </c>
      <c r="AP60" s="332">
        <v>28303</v>
      </c>
      <c r="AQ60" s="333">
        <v>10.6</v>
      </c>
      <c r="AR60" s="334">
        <v>17.399999999999999</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533</v>
      </c>
      <c r="AL61" s="335"/>
      <c r="AM61" s="336">
        <v>15682062</v>
      </c>
      <c r="AN61" s="337">
        <v>50375</v>
      </c>
      <c r="AO61" s="338">
        <v>2.6</v>
      </c>
      <c r="AP61" s="339">
        <v>49163</v>
      </c>
      <c r="AQ61" s="340">
        <v>-0.8</v>
      </c>
      <c r="AR61" s="326">
        <v>3.4</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528</v>
      </c>
      <c r="AM62" s="329">
        <v>7887978</v>
      </c>
      <c r="AN62" s="330">
        <v>25334</v>
      </c>
      <c r="AO62" s="331">
        <v>-1.3</v>
      </c>
      <c r="AP62" s="332">
        <v>25829</v>
      </c>
      <c r="AQ62" s="333">
        <v>1.7</v>
      </c>
      <c r="AR62" s="334">
        <v>-3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BhVlMdKU5Z3szh/mmm54epTYtSX4HdOiJs6qFd8YIiDDmtL8LsL7fI0PwWax8WuN5e9xHstOLh13PUjZqJzUw==" saltValue="6bT3SJF3tTcdbydtTAeef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485</v>
      </c>
    </row>
    <row r="121" spans="125:125" ht="13.5" hidden="1" customHeight="1" x14ac:dyDescent="0.2">
      <c r="DU121" s="247"/>
    </row>
  </sheetData>
  <sheetProtection algorithmName="SHA-512" hashValue="zFqB7by3qOENUls6IN9CUVjUHWeyOyRZU6HqfXAcUHvUDGF/Np3dfpOGPv9S8qcV/bK5iPb5HCdAZ1F7yYjh/Q==" saltValue="ob8inPV85v7xDmTHrIcy2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485</v>
      </c>
    </row>
  </sheetData>
  <sheetProtection algorithmName="SHA-512" hashValue="GL39O2Iw0XX4jxHb8LnXgg6RfviChX3OoDIfPEwVCw22ZEjPt2omNtJ+1Vlyk3mScrG9f20I1H4nzYolWJYXsA==" saltValue="QkUrEhhFWZoOm+9XOPcVK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535</v>
      </c>
      <c r="G46" s="8" t="s">
        <v>536</v>
      </c>
      <c r="H46" s="8" t="s">
        <v>537</v>
      </c>
      <c r="I46" s="8" t="s">
        <v>538</v>
      </c>
      <c r="J46" s="9" t="s">
        <v>539</v>
      </c>
    </row>
    <row r="47" spans="2:10" ht="57.75" customHeight="1" x14ac:dyDescent="0.2">
      <c r="B47" s="10"/>
      <c r="C47" s="1140" t="s">
        <v>3</v>
      </c>
      <c r="D47" s="1140"/>
      <c r="E47" s="1141"/>
      <c r="F47" s="11">
        <v>13.93</v>
      </c>
      <c r="G47" s="12">
        <v>12.05</v>
      </c>
      <c r="H47" s="12">
        <v>15.95</v>
      </c>
      <c r="I47" s="12">
        <v>15.61</v>
      </c>
      <c r="J47" s="13">
        <v>15.69</v>
      </c>
    </row>
    <row r="48" spans="2:10" ht="57.75" customHeight="1" x14ac:dyDescent="0.2">
      <c r="B48" s="14"/>
      <c r="C48" s="1142" t="s">
        <v>4</v>
      </c>
      <c r="D48" s="1142"/>
      <c r="E48" s="1143"/>
      <c r="F48" s="15">
        <v>3.68</v>
      </c>
      <c r="G48" s="16">
        <v>10.29</v>
      </c>
      <c r="H48" s="16">
        <v>7.95</v>
      </c>
      <c r="I48" s="16">
        <v>6.28</v>
      </c>
      <c r="J48" s="17">
        <v>8.1300000000000008</v>
      </c>
    </row>
    <row r="49" spans="2:10" ht="57.75" customHeight="1" thickBot="1" x14ac:dyDescent="0.25">
      <c r="B49" s="18"/>
      <c r="C49" s="1144" t="s">
        <v>5</v>
      </c>
      <c r="D49" s="1144"/>
      <c r="E49" s="1145"/>
      <c r="F49" s="19">
        <v>5.73</v>
      </c>
      <c r="G49" s="20">
        <v>5.33</v>
      </c>
      <c r="H49" s="20">
        <v>1.22</v>
      </c>
      <c r="I49" s="20" t="s">
        <v>540</v>
      </c>
      <c r="J49" s="21">
        <v>2.2799999999999998</v>
      </c>
    </row>
    <row r="50" spans="2:10" ht="13" x14ac:dyDescent="0.2"/>
  </sheetData>
  <sheetProtection algorithmName="SHA-512" hashValue="FH4UNEpWgsat/xx6OTJm84pkfCF1ejbwa+7rUbaE6YMUHkrfo0k9B/tQPgfXDB2a+DAdlM1VBZ8iK59Bnhgbqw==" saltValue="VQnxtJJrdzktTR6cxObg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535</v>
      </c>
      <c r="G33" s="29" t="s">
        <v>536</v>
      </c>
      <c r="H33" s="29" t="s">
        <v>537</v>
      </c>
      <c r="I33" s="29" t="s">
        <v>538</v>
      </c>
      <c r="J33" s="30" t="s">
        <v>539</v>
      </c>
      <c r="K33" s="22"/>
      <c r="L33" s="22"/>
      <c r="M33" s="22"/>
      <c r="N33" s="22"/>
      <c r="O33" s="22"/>
      <c r="P33" s="22"/>
    </row>
    <row r="34" spans="1:16" ht="39" customHeight="1" x14ac:dyDescent="0.2">
      <c r="A34" s="22"/>
      <c r="B34" s="31"/>
      <c r="C34" s="1152" t="s">
        <v>541</v>
      </c>
      <c r="D34" s="1152"/>
      <c r="E34" s="1153"/>
      <c r="F34" s="32">
        <v>14.52</v>
      </c>
      <c r="G34" s="33">
        <v>16.7</v>
      </c>
      <c r="H34" s="33">
        <v>19.170000000000002</v>
      </c>
      <c r="I34" s="33">
        <v>19.73</v>
      </c>
      <c r="J34" s="34">
        <v>17.600000000000001</v>
      </c>
      <c r="K34" s="22"/>
      <c r="L34" s="22"/>
      <c r="M34" s="22"/>
      <c r="N34" s="22"/>
      <c r="O34" s="22"/>
      <c r="P34" s="22"/>
    </row>
    <row r="35" spans="1:16" ht="39" customHeight="1" x14ac:dyDescent="0.2">
      <c r="A35" s="22"/>
      <c r="B35" s="35"/>
      <c r="C35" s="1146" t="s">
        <v>542</v>
      </c>
      <c r="D35" s="1147"/>
      <c r="E35" s="1148"/>
      <c r="F35" s="36">
        <v>12.03</v>
      </c>
      <c r="G35" s="37">
        <v>11.31</v>
      </c>
      <c r="H35" s="37">
        <v>10.49</v>
      </c>
      <c r="I35" s="37">
        <v>10.39</v>
      </c>
      <c r="J35" s="38">
        <v>9.8699999999999992</v>
      </c>
      <c r="K35" s="22"/>
      <c r="L35" s="22"/>
      <c r="M35" s="22"/>
      <c r="N35" s="22"/>
      <c r="O35" s="22"/>
      <c r="P35" s="22"/>
    </row>
    <row r="36" spans="1:16" ht="39" customHeight="1" x14ac:dyDescent="0.2">
      <c r="A36" s="22"/>
      <c r="B36" s="35"/>
      <c r="C36" s="1146" t="s">
        <v>543</v>
      </c>
      <c r="D36" s="1147"/>
      <c r="E36" s="1148"/>
      <c r="F36" s="36">
        <v>5.86</v>
      </c>
      <c r="G36" s="37">
        <v>10.4</v>
      </c>
      <c r="H36" s="37">
        <v>8</v>
      </c>
      <c r="I36" s="37">
        <v>6.27</v>
      </c>
      <c r="J36" s="38">
        <v>8.11</v>
      </c>
      <c r="K36" s="22"/>
      <c r="L36" s="22"/>
      <c r="M36" s="22"/>
      <c r="N36" s="22"/>
      <c r="O36" s="22"/>
      <c r="P36" s="22"/>
    </row>
    <row r="37" spans="1:16" ht="39" customHeight="1" x14ac:dyDescent="0.2">
      <c r="A37" s="22"/>
      <c r="B37" s="35"/>
      <c r="C37" s="1146" t="s">
        <v>544</v>
      </c>
      <c r="D37" s="1147"/>
      <c r="E37" s="1148"/>
      <c r="F37" s="36">
        <v>1.41</v>
      </c>
      <c r="G37" s="37">
        <v>2.16</v>
      </c>
      <c r="H37" s="37">
        <v>2.0499999999999998</v>
      </c>
      <c r="I37" s="37">
        <v>1.29</v>
      </c>
      <c r="J37" s="38">
        <v>1.4</v>
      </c>
      <c r="K37" s="22"/>
      <c r="L37" s="22"/>
      <c r="M37" s="22"/>
      <c r="N37" s="22"/>
      <c r="O37" s="22"/>
      <c r="P37" s="22"/>
    </row>
    <row r="38" spans="1:16" ht="39" customHeight="1" x14ac:dyDescent="0.2">
      <c r="A38" s="22"/>
      <c r="B38" s="35"/>
      <c r="C38" s="1146" t="s">
        <v>545</v>
      </c>
      <c r="D38" s="1147"/>
      <c r="E38" s="1148"/>
      <c r="F38" s="36">
        <v>1.0900000000000001</v>
      </c>
      <c r="G38" s="37">
        <v>0.82</v>
      </c>
      <c r="H38" s="37">
        <v>0.86</v>
      </c>
      <c r="I38" s="37">
        <v>1.25</v>
      </c>
      <c r="J38" s="38">
        <v>1.3</v>
      </c>
      <c r="K38" s="22"/>
      <c r="L38" s="22"/>
      <c r="M38" s="22"/>
      <c r="N38" s="22"/>
      <c r="O38" s="22"/>
      <c r="P38" s="22"/>
    </row>
    <row r="39" spans="1:16" ht="39" customHeight="1" x14ac:dyDescent="0.2">
      <c r="A39" s="22"/>
      <c r="B39" s="35"/>
      <c r="C39" s="1146" t="s">
        <v>546</v>
      </c>
      <c r="D39" s="1147"/>
      <c r="E39" s="1148"/>
      <c r="F39" s="36">
        <v>0.61</v>
      </c>
      <c r="G39" s="37">
        <v>0.61</v>
      </c>
      <c r="H39" s="37">
        <v>0.63</v>
      </c>
      <c r="I39" s="37">
        <v>0.64</v>
      </c>
      <c r="J39" s="38">
        <v>0.61</v>
      </c>
      <c r="K39" s="22"/>
      <c r="L39" s="22"/>
      <c r="M39" s="22"/>
      <c r="N39" s="22"/>
      <c r="O39" s="22"/>
      <c r="P39" s="22"/>
    </row>
    <row r="40" spans="1:16" ht="39" customHeight="1" x14ac:dyDescent="0.2">
      <c r="A40" s="22"/>
      <c r="B40" s="35"/>
      <c r="C40" s="1146" t="s">
        <v>547</v>
      </c>
      <c r="D40" s="1147"/>
      <c r="E40" s="1148"/>
      <c r="F40" s="36">
        <v>0.71</v>
      </c>
      <c r="G40" s="37">
        <v>1.26</v>
      </c>
      <c r="H40" s="37">
        <v>1.47</v>
      </c>
      <c r="I40" s="37">
        <v>1.36</v>
      </c>
      <c r="J40" s="38">
        <v>0.57999999999999996</v>
      </c>
      <c r="K40" s="22"/>
      <c r="L40" s="22"/>
      <c r="M40" s="22"/>
      <c r="N40" s="22"/>
      <c r="O40" s="22"/>
      <c r="P40" s="22"/>
    </row>
    <row r="41" spans="1:16" ht="39" customHeight="1" x14ac:dyDescent="0.2">
      <c r="A41" s="22"/>
      <c r="B41" s="35"/>
      <c r="C41" s="1146" t="s">
        <v>548</v>
      </c>
      <c r="D41" s="1147"/>
      <c r="E41" s="1148"/>
      <c r="F41" s="36" t="s">
        <v>497</v>
      </c>
      <c r="G41" s="37" t="s">
        <v>497</v>
      </c>
      <c r="H41" s="37">
        <v>0.05</v>
      </c>
      <c r="I41" s="37">
        <v>0.14000000000000001</v>
      </c>
      <c r="J41" s="38">
        <v>0.18</v>
      </c>
      <c r="K41" s="22"/>
      <c r="L41" s="22"/>
      <c r="M41" s="22"/>
      <c r="N41" s="22"/>
      <c r="O41" s="22"/>
      <c r="P41" s="22"/>
    </row>
    <row r="42" spans="1:16" ht="39" customHeight="1" x14ac:dyDescent="0.2">
      <c r="A42" s="22"/>
      <c r="B42" s="39"/>
      <c r="C42" s="1146" t="s">
        <v>549</v>
      </c>
      <c r="D42" s="1147"/>
      <c r="E42" s="1148"/>
      <c r="F42" s="36" t="s">
        <v>497</v>
      </c>
      <c r="G42" s="37" t="s">
        <v>497</v>
      </c>
      <c r="H42" s="37" t="s">
        <v>497</v>
      </c>
      <c r="I42" s="37" t="s">
        <v>497</v>
      </c>
      <c r="J42" s="38" t="s">
        <v>497</v>
      </c>
      <c r="K42" s="22"/>
      <c r="L42" s="22"/>
      <c r="M42" s="22"/>
      <c r="N42" s="22"/>
      <c r="O42" s="22"/>
      <c r="P42" s="22"/>
    </row>
    <row r="43" spans="1:16" ht="39" customHeight="1" thickBot="1" x14ac:dyDescent="0.25">
      <c r="A43" s="22"/>
      <c r="B43" s="40"/>
      <c r="C43" s="1149" t="s">
        <v>550</v>
      </c>
      <c r="D43" s="1150"/>
      <c r="E43" s="1151"/>
      <c r="F43" s="41">
        <v>0.22</v>
      </c>
      <c r="G43" s="42">
        <v>0.12</v>
      </c>
      <c r="H43" s="42">
        <v>0.14000000000000001</v>
      </c>
      <c r="I43" s="42">
        <v>0.08</v>
      </c>
      <c r="J43" s="43">
        <v>0.11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na65U3PAV1cVTUZ2Pg5yTI2rviv4tIe0y2imCclAYGYIZHArZ/j6/tBH/nj35XjZooOEGu2+4CuEsBIk5Gn5A==" saltValue="4Ys0IEpk0tYcKANLMKDF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535</v>
      </c>
      <c r="L44" s="56" t="s">
        <v>536</v>
      </c>
      <c r="M44" s="56" t="s">
        <v>537</v>
      </c>
      <c r="N44" s="56" t="s">
        <v>538</v>
      </c>
      <c r="O44" s="57" t="s">
        <v>539</v>
      </c>
      <c r="P44" s="48"/>
      <c r="Q44" s="48"/>
      <c r="R44" s="48"/>
      <c r="S44" s="48"/>
      <c r="T44" s="48"/>
      <c r="U44" s="48"/>
    </row>
    <row r="45" spans="1:21" ht="30.75" customHeight="1" x14ac:dyDescent="0.2">
      <c r="A45" s="48"/>
      <c r="B45" s="1154" t="s">
        <v>9</v>
      </c>
      <c r="C45" s="1155"/>
      <c r="D45" s="58"/>
      <c r="E45" s="1160" t="s">
        <v>10</v>
      </c>
      <c r="F45" s="1160"/>
      <c r="G45" s="1160"/>
      <c r="H45" s="1160"/>
      <c r="I45" s="1160"/>
      <c r="J45" s="1161"/>
      <c r="K45" s="59">
        <v>11817</v>
      </c>
      <c r="L45" s="60">
        <v>12208</v>
      </c>
      <c r="M45" s="60">
        <v>12462</v>
      </c>
      <c r="N45" s="60">
        <v>12618</v>
      </c>
      <c r="O45" s="61">
        <v>12743</v>
      </c>
      <c r="P45" s="48"/>
      <c r="Q45" s="48"/>
      <c r="R45" s="48"/>
      <c r="S45" s="48"/>
      <c r="T45" s="48"/>
      <c r="U45" s="48"/>
    </row>
    <row r="46" spans="1:21" ht="30.75" customHeight="1" x14ac:dyDescent="0.2">
      <c r="A46" s="48"/>
      <c r="B46" s="1156"/>
      <c r="C46" s="1157"/>
      <c r="D46" s="62"/>
      <c r="E46" s="1162" t="s">
        <v>11</v>
      </c>
      <c r="F46" s="1162"/>
      <c r="G46" s="1162"/>
      <c r="H46" s="1162"/>
      <c r="I46" s="1162"/>
      <c r="J46" s="1163"/>
      <c r="K46" s="63" t="s">
        <v>497</v>
      </c>
      <c r="L46" s="64" t="s">
        <v>497</v>
      </c>
      <c r="M46" s="64" t="s">
        <v>497</v>
      </c>
      <c r="N46" s="64" t="s">
        <v>497</v>
      </c>
      <c r="O46" s="65" t="s">
        <v>497</v>
      </c>
      <c r="P46" s="48"/>
      <c r="Q46" s="48"/>
      <c r="R46" s="48"/>
      <c r="S46" s="48"/>
      <c r="T46" s="48"/>
      <c r="U46" s="48"/>
    </row>
    <row r="47" spans="1:21" ht="30.75" customHeight="1" x14ac:dyDescent="0.2">
      <c r="A47" s="48"/>
      <c r="B47" s="1156"/>
      <c r="C47" s="1157"/>
      <c r="D47" s="62"/>
      <c r="E47" s="1162" t="s">
        <v>12</v>
      </c>
      <c r="F47" s="1162"/>
      <c r="G47" s="1162"/>
      <c r="H47" s="1162"/>
      <c r="I47" s="1162"/>
      <c r="J47" s="1163"/>
      <c r="K47" s="63" t="s">
        <v>497</v>
      </c>
      <c r="L47" s="64" t="s">
        <v>497</v>
      </c>
      <c r="M47" s="64" t="s">
        <v>497</v>
      </c>
      <c r="N47" s="64" t="s">
        <v>497</v>
      </c>
      <c r="O47" s="65" t="s">
        <v>497</v>
      </c>
      <c r="P47" s="48"/>
      <c r="Q47" s="48"/>
      <c r="R47" s="48"/>
      <c r="S47" s="48"/>
      <c r="T47" s="48"/>
      <c r="U47" s="48"/>
    </row>
    <row r="48" spans="1:21" ht="30.75" customHeight="1" x14ac:dyDescent="0.2">
      <c r="A48" s="48"/>
      <c r="B48" s="1156"/>
      <c r="C48" s="1157"/>
      <c r="D48" s="62"/>
      <c r="E48" s="1162" t="s">
        <v>13</v>
      </c>
      <c r="F48" s="1162"/>
      <c r="G48" s="1162"/>
      <c r="H48" s="1162"/>
      <c r="I48" s="1162"/>
      <c r="J48" s="1163"/>
      <c r="K48" s="63">
        <v>4379</v>
      </c>
      <c r="L48" s="64">
        <v>4388</v>
      </c>
      <c r="M48" s="64">
        <v>4319</v>
      </c>
      <c r="N48" s="64">
        <v>4024</v>
      </c>
      <c r="O48" s="65">
        <v>3832</v>
      </c>
      <c r="P48" s="48"/>
      <c r="Q48" s="48"/>
      <c r="R48" s="48"/>
      <c r="S48" s="48"/>
      <c r="T48" s="48"/>
      <c r="U48" s="48"/>
    </row>
    <row r="49" spans="1:21" ht="30.75" customHeight="1" x14ac:dyDescent="0.2">
      <c r="A49" s="48"/>
      <c r="B49" s="1156"/>
      <c r="C49" s="1157"/>
      <c r="D49" s="62"/>
      <c r="E49" s="1162" t="s">
        <v>14</v>
      </c>
      <c r="F49" s="1162"/>
      <c r="G49" s="1162"/>
      <c r="H49" s="1162"/>
      <c r="I49" s="1162"/>
      <c r="J49" s="1163"/>
      <c r="K49" s="63">
        <v>0</v>
      </c>
      <c r="L49" s="64">
        <v>1</v>
      </c>
      <c r="M49" s="64">
        <v>1</v>
      </c>
      <c r="N49" s="64">
        <v>2</v>
      </c>
      <c r="O49" s="65">
        <v>2</v>
      </c>
      <c r="P49" s="48"/>
      <c r="Q49" s="48"/>
      <c r="R49" s="48"/>
      <c r="S49" s="48"/>
      <c r="T49" s="48"/>
      <c r="U49" s="48"/>
    </row>
    <row r="50" spans="1:21" ht="30.75" customHeight="1" x14ac:dyDescent="0.2">
      <c r="A50" s="48"/>
      <c r="B50" s="1156"/>
      <c r="C50" s="1157"/>
      <c r="D50" s="62"/>
      <c r="E50" s="1162" t="s">
        <v>15</v>
      </c>
      <c r="F50" s="1162"/>
      <c r="G50" s="1162"/>
      <c r="H50" s="1162"/>
      <c r="I50" s="1162"/>
      <c r="J50" s="1163"/>
      <c r="K50" s="63">
        <v>973</v>
      </c>
      <c r="L50" s="64">
        <v>973</v>
      </c>
      <c r="M50" s="64">
        <v>1460</v>
      </c>
      <c r="N50" s="64" t="s">
        <v>497</v>
      </c>
      <c r="O50" s="65" t="s">
        <v>497</v>
      </c>
      <c r="P50" s="48"/>
      <c r="Q50" s="48"/>
      <c r="R50" s="48"/>
      <c r="S50" s="48"/>
      <c r="T50" s="48"/>
      <c r="U50" s="48"/>
    </row>
    <row r="51" spans="1:21" ht="30.75" customHeight="1" x14ac:dyDescent="0.2">
      <c r="A51" s="48"/>
      <c r="B51" s="1158"/>
      <c r="C51" s="1159"/>
      <c r="D51" s="66"/>
      <c r="E51" s="1162" t="s">
        <v>16</v>
      </c>
      <c r="F51" s="1162"/>
      <c r="G51" s="1162"/>
      <c r="H51" s="1162"/>
      <c r="I51" s="1162"/>
      <c r="J51" s="1163"/>
      <c r="K51" s="63" t="s">
        <v>497</v>
      </c>
      <c r="L51" s="64" t="s">
        <v>497</v>
      </c>
      <c r="M51" s="64" t="s">
        <v>497</v>
      </c>
      <c r="N51" s="64" t="s">
        <v>497</v>
      </c>
      <c r="O51" s="65" t="s">
        <v>497</v>
      </c>
      <c r="P51" s="48"/>
      <c r="Q51" s="48"/>
      <c r="R51" s="48"/>
      <c r="S51" s="48"/>
      <c r="T51" s="48"/>
      <c r="U51" s="48"/>
    </row>
    <row r="52" spans="1:21" ht="30.75" customHeight="1" x14ac:dyDescent="0.2">
      <c r="A52" s="48"/>
      <c r="B52" s="1164" t="s">
        <v>17</v>
      </c>
      <c r="C52" s="1165"/>
      <c r="D52" s="66"/>
      <c r="E52" s="1162" t="s">
        <v>18</v>
      </c>
      <c r="F52" s="1162"/>
      <c r="G52" s="1162"/>
      <c r="H52" s="1162"/>
      <c r="I52" s="1162"/>
      <c r="J52" s="1163"/>
      <c r="K52" s="63">
        <v>11673</v>
      </c>
      <c r="L52" s="64">
        <v>11393</v>
      </c>
      <c r="M52" s="64">
        <v>11712</v>
      </c>
      <c r="N52" s="64">
        <v>12523</v>
      </c>
      <c r="O52" s="65">
        <v>12295</v>
      </c>
      <c r="P52" s="48"/>
      <c r="Q52" s="48"/>
      <c r="R52" s="48"/>
      <c r="S52" s="48"/>
      <c r="T52" s="48"/>
      <c r="U52" s="48"/>
    </row>
    <row r="53" spans="1:21" ht="30.75" customHeight="1" thickBot="1" x14ac:dyDescent="0.25">
      <c r="A53" s="48"/>
      <c r="B53" s="1166" t="s">
        <v>19</v>
      </c>
      <c r="C53" s="1167"/>
      <c r="D53" s="67"/>
      <c r="E53" s="1168" t="s">
        <v>20</v>
      </c>
      <c r="F53" s="1168"/>
      <c r="G53" s="1168"/>
      <c r="H53" s="1168"/>
      <c r="I53" s="1168"/>
      <c r="J53" s="1169"/>
      <c r="K53" s="68">
        <v>5496</v>
      </c>
      <c r="L53" s="69">
        <v>6177</v>
      </c>
      <c r="M53" s="69">
        <v>6530</v>
      </c>
      <c r="N53" s="69">
        <v>4121</v>
      </c>
      <c r="O53" s="70">
        <v>4282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2">
      <c r="B58" s="1170" t="s">
        <v>24</v>
      </c>
      <c r="C58" s="1171"/>
      <c r="D58" s="1176" t="s">
        <v>25</v>
      </c>
      <c r="E58" s="1177"/>
      <c r="F58" s="1177"/>
      <c r="G58" s="1177"/>
      <c r="H58" s="1177"/>
      <c r="I58" s="1177"/>
      <c r="J58" s="1178"/>
      <c r="K58" s="83"/>
      <c r="L58" s="84"/>
      <c r="M58" s="84"/>
      <c r="N58" s="84"/>
      <c r="O58" s="85"/>
    </row>
    <row r="59" spans="1:21" ht="31.5" customHeight="1" x14ac:dyDescent="0.2">
      <c r="B59" s="1172"/>
      <c r="C59" s="1173"/>
      <c r="D59" s="1179" t="s">
        <v>26</v>
      </c>
      <c r="E59" s="1180"/>
      <c r="F59" s="1180"/>
      <c r="G59" s="1180"/>
      <c r="H59" s="1180"/>
      <c r="I59" s="1180"/>
      <c r="J59" s="1181"/>
      <c r="K59" s="86"/>
      <c r="L59" s="87"/>
      <c r="M59" s="87"/>
      <c r="N59" s="87"/>
      <c r="O59" s="88"/>
    </row>
    <row r="60" spans="1:21" ht="31.5" customHeight="1" thickBot="1" x14ac:dyDescent="0.25">
      <c r="B60" s="1174"/>
      <c r="C60" s="1175"/>
      <c r="D60" s="1182" t="s">
        <v>27</v>
      </c>
      <c r="E60" s="1183"/>
      <c r="F60" s="1183"/>
      <c r="G60" s="1183"/>
      <c r="H60" s="1183"/>
      <c r="I60" s="1183"/>
      <c r="J60" s="1184"/>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zBo9AS4BMEdvbMJBDp1nA2BDPmpA7XAleQFucIegC6PGSlyNgL8NXasEgkhG8+zRELaxBdUsXVI89gOzDbk25g==" saltValue="UEMa1E0dPm+7t9Fz8WKv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535</v>
      </c>
      <c r="J40" s="103" t="s">
        <v>536</v>
      </c>
      <c r="K40" s="103" t="s">
        <v>537</v>
      </c>
      <c r="L40" s="103" t="s">
        <v>538</v>
      </c>
      <c r="M40" s="104" t="s">
        <v>539</v>
      </c>
    </row>
    <row r="41" spans="2:13" ht="27.75" customHeight="1" x14ac:dyDescent="0.2">
      <c r="B41" s="1185" t="s">
        <v>30</v>
      </c>
      <c r="C41" s="1186"/>
      <c r="D41" s="105"/>
      <c r="E41" s="1191" t="s">
        <v>31</v>
      </c>
      <c r="F41" s="1191"/>
      <c r="G41" s="1191"/>
      <c r="H41" s="1192"/>
      <c r="I41" s="343">
        <v>128652</v>
      </c>
      <c r="J41" s="344">
        <v>131458</v>
      </c>
      <c r="K41" s="344">
        <v>130775</v>
      </c>
      <c r="L41" s="344">
        <v>127548</v>
      </c>
      <c r="M41" s="345">
        <v>125582</v>
      </c>
    </row>
    <row r="42" spans="2:13" ht="27.75" customHeight="1" x14ac:dyDescent="0.2">
      <c r="B42" s="1187"/>
      <c r="C42" s="1188"/>
      <c r="D42" s="106"/>
      <c r="E42" s="1193" t="s">
        <v>32</v>
      </c>
      <c r="F42" s="1193"/>
      <c r="G42" s="1193"/>
      <c r="H42" s="1194"/>
      <c r="I42" s="346">
        <v>2342</v>
      </c>
      <c r="J42" s="347">
        <v>1423</v>
      </c>
      <c r="K42" s="347">
        <v>481</v>
      </c>
      <c r="L42" s="347" t="s">
        <v>497</v>
      </c>
      <c r="M42" s="348" t="s">
        <v>497</v>
      </c>
    </row>
    <row r="43" spans="2:13" ht="27.75" customHeight="1" x14ac:dyDescent="0.2">
      <c r="B43" s="1187"/>
      <c r="C43" s="1188"/>
      <c r="D43" s="106"/>
      <c r="E43" s="1193" t="s">
        <v>33</v>
      </c>
      <c r="F43" s="1193"/>
      <c r="G43" s="1193"/>
      <c r="H43" s="1194"/>
      <c r="I43" s="346">
        <v>63344</v>
      </c>
      <c r="J43" s="347">
        <v>61792</v>
      </c>
      <c r="K43" s="347">
        <v>59699</v>
      </c>
      <c r="L43" s="347">
        <v>58666</v>
      </c>
      <c r="M43" s="348">
        <v>56182</v>
      </c>
    </row>
    <row r="44" spans="2:13" ht="27.75" customHeight="1" x14ac:dyDescent="0.2">
      <c r="B44" s="1187"/>
      <c r="C44" s="1188"/>
      <c r="D44" s="106"/>
      <c r="E44" s="1193" t="s">
        <v>34</v>
      </c>
      <c r="F44" s="1193"/>
      <c r="G44" s="1193"/>
      <c r="H44" s="1194"/>
      <c r="I44" s="346">
        <v>11</v>
      </c>
      <c r="J44" s="347">
        <v>14</v>
      </c>
      <c r="K44" s="347">
        <v>14</v>
      </c>
      <c r="L44" s="347">
        <v>13</v>
      </c>
      <c r="M44" s="348">
        <v>13</v>
      </c>
    </row>
    <row r="45" spans="2:13" ht="27.75" customHeight="1" x14ac:dyDescent="0.2">
      <c r="B45" s="1187"/>
      <c r="C45" s="1188"/>
      <c r="D45" s="106"/>
      <c r="E45" s="1193" t="s">
        <v>35</v>
      </c>
      <c r="F45" s="1193"/>
      <c r="G45" s="1193"/>
      <c r="H45" s="1194"/>
      <c r="I45" s="346">
        <v>16035</v>
      </c>
      <c r="J45" s="347">
        <v>16462</v>
      </c>
      <c r="K45" s="347">
        <v>16434</v>
      </c>
      <c r="L45" s="347">
        <v>17488</v>
      </c>
      <c r="M45" s="348">
        <v>18454</v>
      </c>
    </row>
    <row r="46" spans="2:13" ht="27.75" customHeight="1" x14ac:dyDescent="0.2">
      <c r="B46" s="1187"/>
      <c r="C46" s="1188"/>
      <c r="D46" s="107"/>
      <c r="E46" s="1193" t="s">
        <v>36</v>
      </c>
      <c r="F46" s="1193"/>
      <c r="G46" s="1193"/>
      <c r="H46" s="1194"/>
      <c r="I46" s="346" t="s">
        <v>497</v>
      </c>
      <c r="J46" s="347" t="s">
        <v>497</v>
      </c>
      <c r="K46" s="347" t="s">
        <v>497</v>
      </c>
      <c r="L46" s="347" t="s">
        <v>497</v>
      </c>
      <c r="M46" s="348" t="s">
        <v>497</v>
      </c>
    </row>
    <row r="47" spans="2:13" ht="27.75" customHeight="1" x14ac:dyDescent="0.2">
      <c r="B47" s="1187"/>
      <c r="C47" s="1188"/>
      <c r="D47" s="108"/>
      <c r="E47" s="1195" t="s">
        <v>37</v>
      </c>
      <c r="F47" s="1196"/>
      <c r="G47" s="1196"/>
      <c r="H47" s="1197"/>
      <c r="I47" s="346" t="s">
        <v>497</v>
      </c>
      <c r="J47" s="347" t="s">
        <v>497</v>
      </c>
      <c r="K47" s="347" t="s">
        <v>497</v>
      </c>
      <c r="L47" s="347" t="s">
        <v>497</v>
      </c>
      <c r="M47" s="348" t="s">
        <v>497</v>
      </c>
    </row>
    <row r="48" spans="2:13" ht="27.75" customHeight="1" x14ac:dyDescent="0.2">
      <c r="B48" s="1187"/>
      <c r="C48" s="1188"/>
      <c r="D48" s="106"/>
      <c r="E48" s="1193" t="s">
        <v>38</v>
      </c>
      <c r="F48" s="1193"/>
      <c r="G48" s="1193"/>
      <c r="H48" s="1194"/>
      <c r="I48" s="346" t="s">
        <v>497</v>
      </c>
      <c r="J48" s="347" t="s">
        <v>497</v>
      </c>
      <c r="K48" s="347" t="s">
        <v>497</v>
      </c>
      <c r="L48" s="347" t="s">
        <v>497</v>
      </c>
      <c r="M48" s="348" t="s">
        <v>497</v>
      </c>
    </row>
    <row r="49" spans="2:13" ht="27.75" customHeight="1" x14ac:dyDescent="0.2">
      <c r="B49" s="1189"/>
      <c r="C49" s="1190"/>
      <c r="D49" s="106"/>
      <c r="E49" s="1193" t="s">
        <v>39</v>
      </c>
      <c r="F49" s="1193"/>
      <c r="G49" s="1193"/>
      <c r="H49" s="1194"/>
      <c r="I49" s="346" t="s">
        <v>497</v>
      </c>
      <c r="J49" s="347" t="s">
        <v>497</v>
      </c>
      <c r="K49" s="347" t="s">
        <v>497</v>
      </c>
      <c r="L49" s="347" t="s">
        <v>497</v>
      </c>
      <c r="M49" s="348" t="s">
        <v>497</v>
      </c>
    </row>
    <row r="50" spans="2:13" ht="27.75" customHeight="1" x14ac:dyDescent="0.2">
      <c r="B50" s="1198" t="s">
        <v>40</v>
      </c>
      <c r="C50" s="1199"/>
      <c r="D50" s="109"/>
      <c r="E50" s="1193" t="s">
        <v>41</v>
      </c>
      <c r="F50" s="1193"/>
      <c r="G50" s="1193"/>
      <c r="H50" s="1194"/>
      <c r="I50" s="346">
        <v>50075</v>
      </c>
      <c r="J50" s="347">
        <v>51894</v>
      </c>
      <c r="K50" s="347">
        <v>55723</v>
      </c>
      <c r="L50" s="347">
        <v>57487</v>
      </c>
      <c r="M50" s="348">
        <v>57082</v>
      </c>
    </row>
    <row r="51" spans="2:13" ht="27.75" customHeight="1" x14ac:dyDescent="0.2">
      <c r="B51" s="1187"/>
      <c r="C51" s="1188"/>
      <c r="D51" s="106"/>
      <c r="E51" s="1193" t="s">
        <v>42</v>
      </c>
      <c r="F51" s="1193"/>
      <c r="G51" s="1193"/>
      <c r="H51" s="1194"/>
      <c r="I51" s="346">
        <v>29316</v>
      </c>
      <c r="J51" s="347">
        <v>31319</v>
      </c>
      <c r="K51" s="347">
        <v>32064</v>
      </c>
      <c r="L51" s="347">
        <v>33345</v>
      </c>
      <c r="M51" s="348">
        <v>34439</v>
      </c>
    </row>
    <row r="52" spans="2:13" ht="27.75" customHeight="1" x14ac:dyDescent="0.2">
      <c r="B52" s="1189"/>
      <c r="C52" s="1190"/>
      <c r="D52" s="106"/>
      <c r="E52" s="1193" t="s">
        <v>43</v>
      </c>
      <c r="F52" s="1193"/>
      <c r="G52" s="1193"/>
      <c r="H52" s="1194"/>
      <c r="I52" s="346">
        <v>124627</v>
      </c>
      <c r="J52" s="347">
        <v>126007</v>
      </c>
      <c r="K52" s="347">
        <v>127165</v>
      </c>
      <c r="L52" s="347">
        <v>123398</v>
      </c>
      <c r="M52" s="348">
        <v>119197</v>
      </c>
    </row>
    <row r="53" spans="2:13" ht="27.75" customHeight="1" thickBot="1" x14ac:dyDescent="0.25">
      <c r="B53" s="1200" t="s">
        <v>19</v>
      </c>
      <c r="C53" s="1201"/>
      <c r="D53" s="110"/>
      <c r="E53" s="1202" t="s">
        <v>44</v>
      </c>
      <c r="F53" s="1202"/>
      <c r="G53" s="1202"/>
      <c r="H53" s="1203"/>
      <c r="I53" s="349">
        <v>6366</v>
      </c>
      <c r="J53" s="350">
        <v>1929</v>
      </c>
      <c r="K53" s="350">
        <v>-7550</v>
      </c>
      <c r="L53" s="350">
        <v>-10514</v>
      </c>
      <c r="M53" s="351">
        <v>-10488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PRB4fRB1iOpq0Z/ParWy9LledrcH2xqws9lR9Z2JvmVJBSEeIPlJQZRRGBTvFa6NJ1bGHqIGLaoRfmayst3gjg==" saltValue="48jUNs37h1zblqBUuhvb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537</v>
      </c>
      <c r="G54" s="119" t="s">
        <v>538</v>
      </c>
      <c r="H54" s="120" t="s">
        <v>539</v>
      </c>
    </row>
    <row r="55" spans="2:8" ht="52.5" customHeight="1" x14ac:dyDescent="0.2">
      <c r="B55" s="121"/>
      <c r="C55" s="1212" t="s">
        <v>46</v>
      </c>
      <c r="D55" s="1212"/>
      <c r="E55" s="1213"/>
      <c r="F55" s="352">
        <v>12442</v>
      </c>
      <c r="G55" s="352">
        <v>12286</v>
      </c>
      <c r="H55" s="353">
        <v>12548</v>
      </c>
    </row>
    <row r="56" spans="2:8" ht="52.5" customHeight="1" x14ac:dyDescent="0.2">
      <c r="B56" s="122"/>
      <c r="C56" s="1214" t="s">
        <v>47</v>
      </c>
      <c r="D56" s="1214"/>
      <c r="E56" s="1215"/>
      <c r="F56" s="354">
        <v>6228</v>
      </c>
      <c r="G56" s="354">
        <v>5576</v>
      </c>
      <c r="H56" s="355">
        <v>4670</v>
      </c>
    </row>
    <row r="57" spans="2:8" ht="53.25" customHeight="1" x14ac:dyDescent="0.2">
      <c r="B57" s="122"/>
      <c r="C57" s="1216" t="s">
        <v>48</v>
      </c>
      <c r="D57" s="1216"/>
      <c r="E57" s="1217"/>
      <c r="F57" s="356">
        <v>30639</v>
      </c>
      <c r="G57" s="356">
        <v>28833</v>
      </c>
      <c r="H57" s="357">
        <v>28873</v>
      </c>
    </row>
    <row r="58" spans="2:8" ht="45.75" customHeight="1" x14ac:dyDescent="0.2">
      <c r="B58" s="123"/>
      <c r="C58" s="1204" t="s">
        <v>557</v>
      </c>
      <c r="D58" s="1205"/>
      <c r="E58" s="1206"/>
      <c r="F58" s="358">
        <v>13231</v>
      </c>
      <c r="G58" s="358">
        <v>14097</v>
      </c>
      <c r="H58" s="359">
        <v>12975</v>
      </c>
    </row>
    <row r="59" spans="2:8" ht="45.75" customHeight="1" x14ac:dyDescent="0.2">
      <c r="B59" s="123"/>
      <c r="C59" s="1204" t="s">
        <v>558</v>
      </c>
      <c r="D59" s="1205"/>
      <c r="E59" s="1206"/>
      <c r="F59" s="358">
        <v>7965</v>
      </c>
      <c r="G59" s="358">
        <v>9537</v>
      </c>
      <c r="H59" s="359">
        <v>10920</v>
      </c>
    </row>
    <row r="60" spans="2:8" ht="45.75" customHeight="1" x14ac:dyDescent="0.2">
      <c r="B60" s="123"/>
      <c r="C60" s="1204" t="s">
        <v>560</v>
      </c>
      <c r="D60" s="1205"/>
      <c r="E60" s="1206"/>
      <c r="F60" s="358">
        <v>655</v>
      </c>
      <c r="G60" s="358">
        <v>643</v>
      </c>
      <c r="H60" s="359">
        <v>632</v>
      </c>
    </row>
    <row r="61" spans="2:8" ht="45.75" customHeight="1" x14ac:dyDescent="0.2">
      <c r="B61" s="123"/>
      <c r="C61" s="1204" t="s">
        <v>561</v>
      </c>
      <c r="D61" s="1205"/>
      <c r="E61" s="1206"/>
      <c r="F61" s="358">
        <v>415</v>
      </c>
      <c r="G61" s="358">
        <v>505</v>
      </c>
      <c r="H61" s="359">
        <v>563</v>
      </c>
    </row>
    <row r="62" spans="2:8" ht="45.75" customHeight="1" thickBot="1" x14ac:dyDescent="0.25">
      <c r="B62" s="124"/>
      <c r="C62" s="1207" t="s">
        <v>559</v>
      </c>
      <c r="D62" s="1208"/>
      <c r="E62" s="1209"/>
      <c r="F62" s="360">
        <v>505</v>
      </c>
      <c r="G62" s="360">
        <v>726</v>
      </c>
      <c r="H62" s="361">
        <v>516</v>
      </c>
    </row>
    <row r="63" spans="2:8" ht="52.5" customHeight="1" thickBot="1" x14ac:dyDescent="0.25">
      <c r="B63" s="125"/>
      <c r="C63" s="1210" t="s">
        <v>49</v>
      </c>
      <c r="D63" s="1210"/>
      <c r="E63" s="1211"/>
      <c r="F63" s="362">
        <v>49309</v>
      </c>
      <c r="G63" s="362">
        <v>46695</v>
      </c>
      <c r="H63" s="363">
        <v>46090</v>
      </c>
    </row>
    <row r="64" spans="2:8" ht="13" x14ac:dyDescent="0.2"/>
  </sheetData>
  <sheetProtection algorithmName="SHA-512" hashValue="uvcfRpg5ttGwlNQ0H17EML83xylUt1K0Xw+6p3O7P0bVDGeQruVXXHlmMMo9J4O77vgkGL/Kmgr0d0maSY34Lw==" saltValue="vTb6YW4Gpa755glPUVPn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CB9E4-D4D4-4598-8FFC-D3015932DF78}">
  <sheetPr>
    <pageSetUpPr fitToPage="1"/>
  </sheetPr>
  <dimension ref="A1:DE85"/>
  <sheetViews>
    <sheetView showGridLines="0" zoomScale="115" zoomScaleNormal="115" zoomScaleSheetLayoutView="55" workbookViewId="0"/>
  </sheetViews>
  <sheetFormatPr defaultColWidth="0" defaultRowHeight="13.5" customHeight="1" zeroHeight="1" x14ac:dyDescent="0.2"/>
  <cols>
    <col min="1" max="1" width="6.36328125" style="1220" customWidth="1"/>
    <col min="2" max="107" width="2.453125" style="1220" customWidth="1"/>
    <col min="108" max="108" width="6.08984375" style="1227" customWidth="1"/>
    <col min="109" max="109" width="5.90625" style="1226" customWidth="1"/>
    <col min="110" max="16384" width="8.6328125" style="1220" hidden="1"/>
  </cols>
  <sheetData>
    <row r="1" spans="1:109" ht="42.75" customHeight="1" x14ac:dyDescent="0.2">
      <c r="A1" s="1218"/>
      <c r="B1" s="1219"/>
      <c r="DD1" s="1220"/>
      <c r="DE1" s="1220"/>
    </row>
    <row r="2" spans="1:109" ht="25.5" customHeight="1" x14ac:dyDescent="0.2">
      <c r="A2" s="1221"/>
      <c r="C2" s="1221"/>
      <c r="O2" s="1221"/>
      <c r="P2" s="1221"/>
      <c r="Q2" s="1221"/>
      <c r="R2" s="1221"/>
      <c r="S2" s="1221"/>
      <c r="T2" s="1221"/>
      <c r="U2" s="1221"/>
      <c r="V2" s="1221"/>
      <c r="W2" s="1221"/>
      <c r="X2" s="1221"/>
      <c r="Y2" s="1221"/>
      <c r="Z2" s="1221"/>
      <c r="AA2" s="1221"/>
      <c r="AB2" s="1221"/>
      <c r="AC2" s="1221"/>
      <c r="AD2" s="1221"/>
      <c r="AE2" s="1221"/>
      <c r="AF2" s="1221"/>
      <c r="AG2" s="1221"/>
      <c r="AH2" s="1221"/>
      <c r="AI2" s="1221"/>
      <c r="AU2" s="1221"/>
      <c r="BG2" s="1221"/>
      <c r="BS2" s="1221"/>
      <c r="CE2" s="1221"/>
      <c r="CQ2" s="1221"/>
      <c r="DD2" s="1220"/>
      <c r="DE2" s="1220"/>
    </row>
    <row r="3" spans="1:109" ht="25.5" customHeight="1" x14ac:dyDescent="0.2">
      <c r="A3" s="1221"/>
      <c r="C3" s="1221"/>
      <c r="O3" s="1221"/>
      <c r="P3" s="1221"/>
      <c r="Q3" s="1221"/>
      <c r="R3" s="1221"/>
      <c r="S3" s="1221"/>
      <c r="T3" s="1221"/>
      <c r="U3" s="1221"/>
      <c r="V3" s="1221"/>
      <c r="W3" s="1221"/>
      <c r="X3" s="1221"/>
      <c r="Y3" s="1221"/>
      <c r="Z3" s="1221"/>
      <c r="AA3" s="1221"/>
      <c r="AB3" s="1221"/>
      <c r="AC3" s="1221"/>
      <c r="AD3" s="1221"/>
      <c r="AE3" s="1221"/>
      <c r="AF3" s="1221"/>
      <c r="AG3" s="1221"/>
      <c r="AH3" s="1221"/>
      <c r="AI3" s="1221"/>
      <c r="AU3" s="1221"/>
      <c r="BG3" s="1221"/>
      <c r="BS3" s="1221"/>
      <c r="CE3" s="1221"/>
      <c r="CQ3" s="1221"/>
      <c r="DD3" s="1220"/>
      <c r="DE3" s="1220"/>
    </row>
    <row r="4" spans="1:109" s="247" customFormat="1" ht="13" x14ac:dyDescent="0.2">
      <c r="A4" s="1221"/>
      <c r="B4" s="1221"/>
      <c r="C4" s="1221"/>
      <c r="D4" s="1221"/>
      <c r="E4" s="1221"/>
      <c r="F4" s="1221"/>
      <c r="G4" s="1221"/>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c r="BK4" s="1221"/>
      <c r="BL4" s="1221"/>
      <c r="BM4" s="1221"/>
      <c r="BN4" s="1221"/>
      <c r="BO4" s="1221"/>
      <c r="BP4" s="1221"/>
      <c r="BQ4" s="1221"/>
      <c r="BR4" s="1221"/>
      <c r="BS4" s="1221"/>
      <c r="BT4" s="1221"/>
      <c r="BU4" s="1221"/>
      <c r="BV4" s="1221"/>
      <c r="BW4" s="1221"/>
      <c r="BX4" s="1221"/>
      <c r="BY4" s="1221"/>
      <c r="BZ4" s="1221"/>
      <c r="CA4" s="1221"/>
      <c r="CB4" s="1221"/>
      <c r="CC4" s="1221"/>
      <c r="CD4" s="1221"/>
      <c r="CE4" s="1221"/>
      <c r="CF4" s="1221"/>
      <c r="CG4" s="1221"/>
      <c r="CH4" s="1221"/>
      <c r="CI4" s="1221"/>
      <c r="CJ4" s="1221"/>
      <c r="CK4" s="1221"/>
      <c r="CL4" s="1221"/>
      <c r="CM4" s="1221"/>
      <c r="CN4" s="1221"/>
      <c r="CO4" s="1221"/>
      <c r="CP4" s="1221"/>
      <c r="CQ4" s="1221"/>
      <c r="CR4" s="1221"/>
      <c r="CS4" s="1221"/>
      <c r="CT4" s="1221"/>
      <c r="CU4" s="1221"/>
      <c r="CV4" s="1221"/>
      <c r="CW4" s="1221"/>
      <c r="CX4" s="1221"/>
      <c r="CY4" s="1221"/>
      <c r="CZ4" s="1221"/>
      <c r="DA4" s="1221"/>
      <c r="DB4" s="1221"/>
      <c r="DC4" s="1221"/>
      <c r="DD4" s="1221"/>
      <c r="DE4" s="1221"/>
    </row>
    <row r="5" spans="1:109" s="247" customFormat="1" ht="13" x14ac:dyDescent="0.2">
      <c r="A5" s="1221"/>
      <c r="B5" s="1221"/>
      <c r="C5" s="1221"/>
      <c r="D5" s="1221"/>
      <c r="E5" s="1221"/>
      <c r="F5" s="1221"/>
      <c r="G5" s="1221"/>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row>
    <row r="6" spans="1:109" s="247" customFormat="1" ht="13" x14ac:dyDescent="0.2">
      <c r="A6" s="1221"/>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c r="AJ6" s="1221"/>
      <c r="AK6" s="1221"/>
      <c r="AL6" s="1221"/>
      <c r="AM6" s="1221"/>
      <c r="AN6" s="1221"/>
      <c r="AO6" s="1221"/>
      <c r="AP6" s="1221"/>
      <c r="AQ6" s="1221"/>
      <c r="AR6" s="1221"/>
      <c r="AS6" s="1221"/>
      <c r="AT6" s="1221"/>
      <c r="AU6" s="1221"/>
      <c r="AV6" s="1221"/>
      <c r="AW6" s="1221"/>
      <c r="AX6" s="1221"/>
      <c r="AY6" s="1221"/>
      <c r="AZ6" s="1221"/>
      <c r="BA6" s="1221"/>
      <c r="BB6" s="1221"/>
      <c r="BC6" s="1221"/>
      <c r="BD6" s="1221"/>
      <c r="BE6" s="1221"/>
      <c r="BF6" s="1221"/>
      <c r="BG6" s="1221"/>
      <c r="BH6" s="1221"/>
      <c r="BI6" s="1221"/>
      <c r="BJ6" s="1221"/>
      <c r="BK6" s="1221"/>
      <c r="BL6" s="1221"/>
      <c r="BM6" s="1221"/>
      <c r="BN6" s="1221"/>
      <c r="BO6" s="1221"/>
      <c r="BP6" s="1221"/>
      <c r="BQ6" s="1221"/>
      <c r="BR6" s="1221"/>
      <c r="BS6" s="1221"/>
      <c r="BT6" s="1221"/>
      <c r="BU6" s="1221"/>
      <c r="BV6" s="1221"/>
      <c r="BW6" s="1221"/>
      <c r="BX6" s="1221"/>
      <c r="BY6" s="1221"/>
      <c r="BZ6" s="1221"/>
      <c r="CA6" s="1221"/>
      <c r="CB6" s="1221"/>
      <c r="CC6" s="1221"/>
      <c r="CD6" s="1221"/>
      <c r="CE6" s="1221"/>
      <c r="CF6" s="1221"/>
      <c r="CG6" s="1221"/>
      <c r="CH6" s="1221"/>
      <c r="CI6" s="1221"/>
      <c r="CJ6" s="1221"/>
      <c r="CK6" s="1221"/>
      <c r="CL6" s="1221"/>
      <c r="CM6" s="1221"/>
      <c r="CN6" s="1221"/>
      <c r="CO6" s="1221"/>
      <c r="CP6" s="1221"/>
      <c r="CQ6" s="1221"/>
      <c r="CR6" s="1221"/>
      <c r="CS6" s="1221"/>
      <c r="CT6" s="1221"/>
      <c r="CU6" s="1221"/>
      <c r="CV6" s="1221"/>
      <c r="CW6" s="1221"/>
      <c r="CX6" s="1221"/>
      <c r="CY6" s="1221"/>
      <c r="CZ6" s="1221"/>
      <c r="DA6" s="1221"/>
      <c r="DB6" s="1221"/>
      <c r="DC6" s="1221"/>
      <c r="DD6" s="1221"/>
      <c r="DE6" s="1221"/>
    </row>
    <row r="7" spans="1:109" s="247" customFormat="1" ht="13" x14ac:dyDescent="0.2">
      <c r="A7" s="1221"/>
      <c r="B7" s="1221"/>
      <c r="C7" s="1221"/>
      <c r="D7" s="1221"/>
      <c r="E7" s="1221"/>
      <c r="F7" s="1221"/>
      <c r="G7" s="1221"/>
      <c r="H7" s="1221"/>
      <c r="I7" s="1221"/>
      <c r="J7" s="1221"/>
      <c r="K7" s="1221"/>
      <c r="L7" s="1221"/>
      <c r="M7" s="1221"/>
      <c r="N7" s="1221"/>
      <c r="O7" s="1221"/>
      <c r="P7" s="1221"/>
      <c r="Q7" s="1221"/>
      <c r="R7" s="1221"/>
      <c r="S7" s="1221"/>
      <c r="T7" s="1221"/>
      <c r="U7" s="1221"/>
      <c r="V7" s="1221"/>
      <c r="W7" s="1221"/>
      <c r="X7" s="1221"/>
      <c r="Y7" s="1221"/>
      <c r="Z7" s="1221"/>
      <c r="AA7" s="1221"/>
      <c r="AB7" s="1221"/>
      <c r="AC7" s="1221"/>
      <c r="AD7" s="1221"/>
      <c r="AE7" s="1221"/>
      <c r="AF7" s="1221"/>
      <c r="AG7" s="1221"/>
      <c r="AH7" s="1221"/>
      <c r="AI7" s="1221"/>
      <c r="AJ7" s="1221"/>
      <c r="AK7" s="1221"/>
      <c r="AL7" s="1221"/>
      <c r="AM7" s="1221"/>
      <c r="AN7" s="1221"/>
      <c r="AO7" s="1221"/>
      <c r="AP7" s="1221"/>
      <c r="AQ7" s="1221"/>
      <c r="AR7" s="1221"/>
      <c r="AS7" s="1221"/>
      <c r="AT7" s="1221"/>
      <c r="AU7" s="1221"/>
      <c r="AV7" s="1221"/>
      <c r="AW7" s="1221"/>
      <c r="AX7" s="1221"/>
      <c r="AY7" s="1221"/>
      <c r="AZ7" s="1221"/>
      <c r="BA7" s="1221"/>
      <c r="BB7" s="1221"/>
      <c r="BC7" s="1221"/>
      <c r="BD7" s="1221"/>
      <c r="BE7" s="1221"/>
      <c r="BF7" s="1221"/>
      <c r="BG7" s="1221"/>
      <c r="BH7" s="1221"/>
      <c r="BI7" s="1221"/>
      <c r="BJ7" s="1221"/>
      <c r="BK7" s="1221"/>
      <c r="BL7" s="1221"/>
      <c r="BM7" s="1221"/>
      <c r="BN7" s="1221"/>
      <c r="BO7" s="1221"/>
      <c r="BP7" s="1221"/>
      <c r="BQ7" s="1221"/>
      <c r="BR7" s="1221"/>
      <c r="BS7" s="1221"/>
      <c r="BT7" s="1221"/>
      <c r="BU7" s="1221"/>
      <c r="BV7" s="1221"/>
      <c r="BW7" s="1221"/>
      <c r="BX7" s="1221"/>
      <c r="BY7" s="1221"/>
      <c r="BZ7" s="1221"/>
      <c r="CA7" s="1221"/>
      <c r="CB7" s="1221"/>
      <c r="CC7" s="1221"/>
      <c r="CD7" s="1221"/>
      <c r="CE7" s="1221"/>
      <c r="CF7" s="1221"/>
      <c r="CG7" s="1221"/>
      <c r="CH7" s="1221"/>
      <c r="CI7" s="1221"/>
      <c r="CJ7" s="1221"/>
      <c r="CK7" s="1221"/>
      <c r="CL7" s="1221"/>
      <c r="CM7" s="1221"/>
      <c r="CN7" s="1221"/>
      <c r="CO7" s="1221"/>
      <c r="CP7" s="1221"/>
      <c r="CQ7" s="1221"/>
      <c r="CR7" s="1221"/>
      <c r="CS7" s="1221"/>
      <c r="CT7" s="1221"/>
      <c r="CU7" s="1221"/>
      <c r="CV7" s="1221"/>
      <c r="CW7" s="1221"/>
      <c r="CX7" s="1221"/>
      <c r="CY7" s="1221"/>
      <c r="CZ7" s="1221"/>
      <c r="DA7" s="1221"/>
      <c r="DB7" s="1221"/>
      <c r="DC7" s="1221"/>
      <c r="DD7" s="1221"/>
      <c r="DE7" s="1221"/>
    </row>
    <row r="8" spans="1:109" s="247" customFormat="1" ht="13" x14ac:dyDescent="0.2">
      <c r="A8" s="1221"/>
      <c r="B8" s="1221"/>
      <c r="C8" s="1221"/>
      <c r="D8" s="1221"/>
      <c r="E8" s="1221"/>
      <c r="F8" s="1221"/>
      <c r="G8" s="1221"/>
      <c r="H8" s="1221"/>
      <c r="I8" s="1221"/>
      <c r="J8" s="1221"/>
      <c r="K8" s="1221"/>
      <c r="L8" s="1221"/>
      <c r="M8" s="1221"/>
      <c r="N8" s="1221"/>
      <c r="O8" s="1221"/>
      <c r="P8" s="1221"/>
      <c r="Q8" s="1221"/>
      <c r="R8" s="1221"/>
      <c r="S8" s="1221"/>
      <c r="T8" s="1221"/>
      <c r="U8" s="1221"/>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1"/>
      <c r="BZ8" s="1221"/>
      <c r="CA8" s="1221"/>
      <c r="CB8" s="1221"/>
      <c r="CC8" s="1221"/>
      <c r="CD8" s="1221"/>
      <c r="CE8" s="1221"/>
      <c r="CF8" s="1221"/>
      <c r="CG8" s="1221"/>
      <c r="CH8" s="1221"/>
      <c r="CI8" s="1221"/>
      <c r="CJ8" s="1221"/>
      <c r="CK8" s="1221"/>
      <c r="CL8" s="1221"/>
      <c r="CM8" s="1221"/>
      <c r="CN8" s="1221"/>
      <c r="CO8" s="1221"/>
      <c r="CP8" s="1221"/>
      <c r="CQ8" s="1221"/>
      <c r="CR8" s="1221"/>
      <c r="CS8" s="1221"/>
      <c r="CT8" s="1221"/>
      <c r="CU8" s="1221"/>
      <c r="CV8" s="1221"/>
      <c r="CW8" s="1221"/>
      <c r="CX8" s="1221"/>
      <c r="CY8" s="1221"/>
      <c r="CZ8" s="1221"/>
      <c r="DA8" s="1221"/>
      <c r="DB8" s="1221"/>
      <c r="DC8" s="1221"/>
      <c r="DD8" s="1221"/>
      <c r="DE8" s="1221"/>
    </row>
    <row r="9" spans="1:109" s="247" customFormat="1" ht="13" x14ac:dyDescent="0.2">
      <c r="A9" s="1221"/>
      <c r="B9" s="1221"/>
      <c r="C9" s="1221"/>
      <c r="D9" s="1221"/>
      <c r="E9" s="1221"/>
      <c r="F9" s="1221"/>
      <c r="G9" s="1221"/>
      <c r="H9" s="1221"/>
      <c r="I9" s="1221"/>
      <c r="J9" s="1221"/>
      <c r="K9" s="1221"/>
      <c r="L9" s="1221"/>
      <c r="M9" s="1221"/>
      <c r="N9" s="1221"/>
      <c r="O9" s="1221"/>
      <c r="P9" s="1221"/>
      <c r="Q9" s="1221"/>
      <c r="R9" s="1221"/>
      <c r="S9" s="1221"/>
      <c r="T9" s="1221"/>
      <c r="U9" s="1221"/>
      <c r="V9" s="1221"/>
      <c r="W9" s="1221"/>
      <c r="X9" s="1221"/>
      <c r="Y9" s="1221"/>
      <c r="Z9" s="1221"/>
      <c r="AA9" s="1221"/>
      <c r="AB9" s="1221"/>
      <c r="AC9" s="1221"/>
      <c r="AD9" s="1221"/>
      <c r="AE9" s="1221"/>
      <c r="AF9" s="1221"/>
      <c r="AG9" s="1221"/>
      <c r="AH9" s="1221"/>
      <c r="AI9" s="1221"/>
      <c r="AJ9" s="1221"/>
      <c r="AK9" s="1221"/>
      <c r="AL9" s="1221"/>
      <c r="AM9" s="1221"/>
      <c r="AN9" s="1221"/>
      <c r="AO9" s="1221"/>
      <c r="AP9" s="1221"/>
      <c r="AQ9" s="1221"/>
      <c r="AR9" s="1221"/>
      <c r="AS9" s="1221"/>
      <c r="AT9" s="1221"/>
      <c r="AU9" s="1221"/>
      <c r="AV9" s="1221"/>
      <c r="AW9" s="1221"/>
      <c r="AX9" s="1221"/>
      <c r="AY9" s="1221"/>
      <c r="AZ9" s="1221"/>
      <c r="BA9" s="1221"/>
      <c r="BB9" s="1221"/>
      <c r="BC9" s="1221"/>
      <c r="BD9" s="1221"/>
      <c r="BE9" s="1221"/>
      <c r="BF9" s="1221"/>
      <c r="BG9" s="1221"/>
      <c r="BH9" s="1221"/>
      <c r="BI9" s="1221"/>
      <c r="BJ9" s="1221"/>
      <c r="BK9" s="1221"/>
      <c r="BL9" s="1221"/>
      <c r="BM9" s="1221"/>
      <c r="BN9" s="1221"/>
      <c r="BO9" s="1221"/>
      <c r="BP9" s="1221"/>
      <c r="BQ9" s="1221"/>
      <c r="BR9" s="1221"/>
      <c r="BS9" s="1221"/>
      <c r="BT9" s="1221"/>
      <c r="BU9" s="1221"/>
      <c r="BV9" s="1221"/>
      <c r="BW9" s="1221"/>
      <c r="BX9" s="1221"/>
      <c r="BY9" s="1221"/>
      <c r="BZ9" s="1221"/>
      <c r="CA9" s="1221"/>
      <c r="CB9" s="1221"/>
      <c r="CC9" s="1221"/>
      <c r="CD9" s="1221"/>
      <c r="CE9" s="1221"/>
      <c r="CF9" s="1221"/>
      <c r="CG9" s="1221"/>
      <c r="CH9" s="1221"/>
      <c r="CI9" s="1221"/>
      <c r="CJ9" s="1221"/>
      <c r="CK9" s="1221"/>
      <c r="CL9" s="1221"/>
      <c r="CM9" s="1221"/>
      <c r="CN9" s="1221"/>
      <c r="CO9" s="1221"/>
      <c r="CP9" s="1221"/>
      <c r="CQ9" s="1221"/>
      <c r="CR9" s="1221"/>
      <c r="CS9" s="1221"/>
      <c r="CT9" s="1221"/>
      <c r="CU9" s="1221"/>
      <c r="CV9" s="1221"/>
      <c r="CW9" s="1221"/>
      <c r="CX9" s="1221"/>
      <c r="CY9" s="1221"/>
      <c r="CZ9" s="1221"/>
      <c r="DA9" s="1221"/>
      <c r="DB9" s="1221"/>
      <c r="DC9" s="1221"/>
      <c r="DD9" s="1221"/>
      <c r="DE9" s="1221"/>
    </row>
    <row r="10" spans="1:109" s="247" customFormat="1" ht="13" x14ac:dyDescent="0.2">
      <c r="A10" s="1221"/>
      <c r="B10" s="1221"/>
      <c r="C10" s="1221"/>
      <c r="D10" s="1221"/>
      <c r="E10" s="1221"/>
      <c r="F10" s="1221"/>
      <c r="G10" s="1221"/>
      <c r="H10" s="1221"/>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c r="AJ10" s="1221"/>
      <c r="AK10" s="1221"/>
      <c r="AL10" s="1221"/>
      <c r="AM10" s="1221"/>
      <c r="AN10" s="1221"/>
      <c r="AO10" s="1221"/>
      <c r="AP10" s="1221"/>
      <c r="AQ10" s="1221"/>
      <c r="AR10" s="1221"/>
      <c r="AS10" s="1221"/>
      <c r="AT10" s="1221"/>
      <c r="AU10" s="1221"/>
      <c r="AV10" s="1221"/>
      <c r="AW10" s="1221"/>
      <c r="AX10" s="1221"/>
      <c r="AY10" s="1221"/>
      <c r="AZ10" s="1221"/>
      <c r="BA10" s="1221"/>
      <c r="BB10" s="1221"/>
      <c r="BC10" s="1221"/>
      <c r="BD10" s="1221"/>
      <c r="BE10" s="1221"/>
      <c r="BF10" s="1221"/>
      <c r="BG10" s="1221"/>
      <c r="BH10" s="1221"/>
      <c r="BI10" s="1221"/>
      <c r="BJ10" s="1221"/>
      <c r="BK10" s="1221"/>
      <c r="BL10" s="1221"/>
      <c r="BM10" s="1221"/>
      <c r="BN10" s="1221"/>
      <c r="BO10" s="1221"/>
      <c r="BP10" s="1221"/>
      <c r="BQ10" s="1221"/>
      <c r="BR10" s="1221"/>
      <c r="BS10" s="1221"/>
      <c r="BT10" s="1221"/>
      <c r="BU10" s="1221"/>
      <c r="BV10" s="1221"/>
      <c r="BW10" s="1221"/>
      <c r="BX10" s="1221"/>
      <c r="BY10" s="1221"/>
      <c r="BZ10" s="1221"/>
      <c r="CA10" s="1221"/>
      <c r="CB10" s="1221"/>
      <c r="CC10" s="1221"/>
      <c r="CD10" s="1221"/>
      <c r="CE10" s="1221"/>
      <c r="CF10" s="1221"/>
      <c r="CG10" s="1221"/>
      <c r="CH10" s="1221"/>
      <c r="CI10" s="1221"/>
      <c r="CJ10" s="1221"/>
      <c r="CK10" s="1221"/>
      <c r="CL10" s="1221"/>
      <c r="CM10" s="1221"/>
      <c r="CN10" s="1221"/>
      <c r="CO10" s="1221"/>
      <c r="CP10" s="1221"/>
      <c r="CQ10" s="1221"/>
      <c r="CR10" s="1221"/>
      <c r="CS10" s="1221"/>
      <c r="CT10" s="1221"/>
      <c r="CU10" s="1221"/>
      <c r="CV10" s="1221"/>
      <c r="CW10" s="1221"/>
      <c r="CX10" s="1221"/>
      <c r="CY10" s="1221"/>
      <c r="CZ10" s="1221"/>
      <c r="DA10" s="1221"/>
      <c r="DB10" s="1221"/>
      <c r="DC10" s="1221"/>
      <c r="DD10" s="1221"/>
      <c r="DE10" s="1221"/>
    </row>
    <row r="11" spans="1:109" s="247" customFormat="1" ht="13" x14ac:dyDescent="0.2">
      <c r="A11" s="1221"/>
      <c r="B11" s="1221"/>
      <c r="C11" s="1221"/>
      <c r="D11" s="1221"/>
      <c r="E11" s="1221"/>
      <c r="F11" s="1221"/>
      <c r="G11" s="1221"/>
      <c r="H11" s="1221"/>
      <c r="I11" s="1221"/>
      <c r="J11" s="1221"/>
      <c r="K11" s="1221"/>
      <c r="L11" s="1221"/>
      <c r="M11" s="1221"/>
      <c r="N11" s="1221"/>
      <c r="O11" s="1221"/>
      <c r="P11" s="1221"/>
      <c r="Q11" s="1221"/>
      <c r="R11" s="1221"/>
      <c r="S11" s="1221"/>
      <c r="T11" s="1221"/>
      <c r="U11" s="1221"/>
      <c r="V11" s="1221"/>
      <c r="W11" s="1221"/>
      <c r="X11" s="1221"/>
      <c r="Y11" s="1221"/>
      <c r="Z11" s="1221"/>
      <c r="AA11" s="1221"/>
      <c r="AB11" s="1221"/>
      <c r="AC11" s="1221"/>
      <c r="AD11" s="1221"/>
      <c r="AE11" s="1221"/>
      <c r="AF11" s="1221"/>
      <c r="AG11" s="1221"/>
      <c r="AH11" s="1221"/>
      <c r="AI11" s="1221"/>
      <c r="AJ11" s="1221"/>
      <c r="AK11" s="1221"/>
      <c r="AL11" s="1221"/>
      <c r="AM11" s="1221"/>
      <c r="AN11" s="1221"/>
      <c r="AO11" s="1221"/>
      <c r="AP11" s="1221"/>
      <c r="AQ11" s="1221"/>
      <c r="AR11" s="1221"/>
      <c r="AS11" s="1221"/>
      <c r="AT11" s="1221"/>
      <c r="AU11" s="1221"/>
      <c r="AV11" s="1221"/>
      <c r="AW11" s="1221"/>
      <c r="AX11" s="1221"/>
      <c r="AY11" s="1221"/>
      <c r="AZ11" s="1221"/>
      <c r="BA11" s="1221"/>
      <c r="BB11" s="1221"/>
      <c r="BC11" s="1221"/>
      <c r="BD11" s="1221"/>
      <c r="BE11" s="1221"/>
      <c r="BF11" s="1221"/>
      <c r="BG11" s="1221"/>
      <c r="BH11" s="1221"/>
      <c r="BI11" s="1221"/>
      <c r="BJ11" s="1221"/>
      <c r="BK11" s="1221"/>
      <c r="BL11" s="1221"/>
      <c r="BM11" s="1221"/>
      <c r="BN11" s="1221"/>
      <c r="BO11" s="1221"/>
      <c r="BP11" s="1221"/>
      <c r="BQ11" s="1221"/>
      <c r="BR11" s="1221"/>
      <c r="BS11" s="1221"/>
      <c r="BT11" s="1221"/>
      <c r="BU11" s="1221"/>
      <c r="BV11" s="1221"/>
      <c r="BW11" s="1221"/>
      <c r="BX11" s="1221"/>
      <c r="BY11" s="1221"/>
      <c r="BZ11" s="1221"/>
      <c r="CA11" s="1221"/>
      <c r="CB11" s="1221"/>
      <c r="CC11" s="1221"/>
      <c r="CD11" s="1221"/>
      <c r="CE11" s="1221"/>
      <c r="CF11" s="1221"/>
      <c r="CG11" s="1221"/>
      <c r="CH11" s="1221"/>
      <c r="CI11" s="1221"/>
      <c r="CJ11" s="1221"/>
      <c r="CK11" s="1221"/>
      <c r="CL11" s="1221"/>
      <c r="CM11" s="1221"/>
      <c r="CN11" s="1221"/>
      <c r="CO11" s="1221"/>
      <c r="CP11" s="1221"/>
      <c r="CQ11" s="1221"/>
      <c r="CR11" s="1221"/>
      <c r="CS11" s="1221"/>
      <c r="CT11" s="1221"/>
      <c r="CU11" s="1221"/>
      <c r="CV11" s="1221"/>
      <c r="CW11" s="1221"/>
      <c r="CX11" s="1221"/>
      <c r="CY11" s="1221"/>
      <c r="CZ11" s="1221"/>
      <c r="DA11" s="1221"/>
      <c r="DB11" s="1221"/>
      <c r="DC11" s="1221"/>
      <c r="DD11" s="1221"/>
      <c r="DE11" s="1221"/>
    </row>
    <row r="12" spans="1:109" s="247" customFormat="1" ht="13" x14ac:dyDescent="0.2">
      <c r="A12" s="1221"/>
      <c r="B12" s="1221"/>
      <c r="C12" s="1221"/>
      <c r="D12" s="1221"/>
      <c r="E12" s="1221"/>
      <c r="F12" s="1221"/>
      <c r="G12" s="1221"/>
      <c r="H12" s="1221"/>
      <c r="I12" s="1221"/>
      <c r="J12" s="1221"/>
      <c r="K12" s="1221"/>
      <c r="L12" s="1221"/>
      <c r="M12" s="1221"/>
      <c r="N12" s="1221"/>
      <c r="O12" s="1221"/>
      <c r="P12" s="1221"/>
      <c r="Q12" s="1221"/>
      <c r="R12" s="1221"/>
      <c r="S12" s="1221"/>
      <c r="T12" s="1221"/>
      <c r="U12" s="1221"/>
      <c r="V12" s="1221"/>
      <c r="W12" s="1221"/>
      <c r="X12" s="1221"/>
      <c r="Y12" s="1221"/>
      <c r="Z12" s="1221"/>
      <c r="AA12" s="1221"/>
      <c r="AB12" s="1221"/>
      <c r="AC12" s="1221"/>
      <c r="AD12" s="1221"/>
      <c r="AE12" s="1221"/>
      <c r="AF12" s="1221"/>
      <c r="AG12" s="1221"/>
      <c r="AH12" s="1221"/>
      <c r="AI12" s="1221"/>
      <c r="AJ12" s="1221"/>
      <c r="AK12" s="1221"/>
      <c r="AL12" s="1221"/>
      <c r="AM12" s="1221"/>
      <c r="AN12" s="1221"/>
      <c r="AO12" s="1221"/>
      <c r="AP12" s="1221"/>
      <c r="AQ12" s="1221"/>
      <c r="AR12" s="1221"/>
      <c r="AS12" s="1221"/>
      <c r="AT12" s="1221"/>
      <c r="AU12" s="1221"/>
      <c r="AV12" s="1221"/>
      <c r="AW12" s="1221"/>
      <c r="AX12" s="1221"/>
      <c r="AY12" s="1221"/>
      <c r="AZ12" s="1221"/>
      <c r="BA12" s="1221"/>
      <c r="BB12" s="1221"/>
      <c r="BC12" s="1221"/>
      <c r="BD12" s="1221"/>
      <c r="BE12" s="1221"/>
      <c r="BF12" s="1221"/>
      <c r="BG12" s="1221"/>
      <c r="BH12" s="1221"/>
      <c r="BI12" s="1221"/>
      <c r="BJ12" s="1221"/>
      <c r="BK12" s="1221"/>
      <c r="BL12" s="1221"/>
      <c r="BM12" s="1221"/>
      <c r="BN12" s="1221"/>
      <c r="BO12" s="1221"/>
      <c r="BP12" s="1221"/>
      <c r="BQ12" s="1221"/>
      <c r="BR12" s="1221"/>
      <c r="BS12" s="1221"/>
      <c r="BT12" s="1221"/>
      <c r="BU12" s="1221"/>
      <c r="BV12" s="1221"/>
      <c r="BW12" s="1221"/>
      <c r="BX12" s="1221"/>
      <c r="BY12" s="1221"/>
      <c r="BZ12" s="1221"/>
      <c r="CA12" s="1221"/>
      <c r="CB12" s="1221"/>
      <c r="CC12" s="1221"/>
      <c r="CD12" s="1221"/>
      <c r="CE12" s="1221"/>
      <c r="CF12" s="1221"/>
      <c r="CG12" s="1221"/>
      <c r="CH12" s="1221"/>
      <c r="CI12" s="1221"/>
      <c r="CJ12" s="1221"/>
      <c r="CK12" s="1221"/>
      <c r="CL12" s="1221"/>
      <c r="CM12" s="1221"/>
      <c r="CN12" s="1221"/>
      <c r="CO12" s="1221"/>
      <c r="CP12" s="1221"/>
      <c r="CQ12" s="1221"/>
      <c r="CR12" s="1221"/>
      <c r="CS12" s="1221"/>
      <c r="CT12" s="1221"/>
      <c r="CU12" s="1221"/>
      <c r="CV12" s="1221"/>
      <c r="CW12" s="1221"/>
      <c r="CX12" s="1221"/>
      <c r="CY12" s="1221"/>
      <c r="CZ12" s="1221"/>
      <c r="DA12" s="1221"/>
      <c r="DB12" s="1221"/>
      <c r="DC12" s="1221"/>
      <c r="DD12" s="1221"/>
      <c r="DE12" s="1221"/>
    </row>
    <row r="13" spans="1:109" s="247" customFormat="1" ht="13" x14ac:dyDescent="0.2">
      <c r="A13" s="1221"/>
      <c r="B13" s="1221"/>
      <c r="C13" s="1221"/>
      <c r="D13" s="1221"/>
      <c r="E13" s="1221"/>
      <c r="F13" s="1221"/>
      <c r="G13" s="1221"/>
      <c r="H13" s="1221"/>
      <c r="I13" s="1221"/>
      <c r="J13" s="1221"/>
      <c r="K13" s="1221"/>
      <c r="L13" s="1221"/>
      <c r="M13" s="1221"/>
      <c r="N13" s="1221"/>
      <c r="O13" s="1221"/>
      <c r="P13" s="1221"/>
      <c r="Q13" s="1221"/>
      <c r="R13" s="1221"/>
      <c r="S13" s="1221"/>
      <c r="T13" s="1221"/>
      <c r="U13" s="1221"/>
      <c r="V13" s="1221"/>
      <c r="W13" s="1221"/>
      <c r="X13" s="1221"/>
      <c r="Y13" s="1221"/>
      <c r="Z13" s="1221"/>
      <c r="AA13" s="1221"/>
      <c r="AB13" s="1221"/>
      <c r="AC13" s="1221"/>
      <c r="AD13" s="1221"/>
      <c r="AE13" s="1221"/>
      <c r="AF13" s="1221"/>
      <c r="AG13" s="1221"/>
      <c r="AH13" s="1221"/>
      <c r="AI13" s="1221"/>
      <c r="AJ13" s="1221"/>
      <c r="AK13" s="1221"/>
      <c r="AL13" s="1221"/>
      <c r="AM13" s="1221"/>
      <c r="AN13" s="1221"/>
      <c r="AO13" s="1221"/>
      <c r="AP13" s="1221"/>
      <c r="AQ13" s="1221"/>
      <c r="AR13" s="1221"/>
      <c r="AS13" s="1221"/>
      <c r="AT13" s="1221"/>
      <c r="AU13" s="1221"/>
      <c r="AV13" s="1221"/>
      <c r="AW13" s="1221"/>
      <c r="AX13" s="1221"/>
      <c r="AY13" s="1221"/>
      <c r="AZ13" s="1221"/>
      <c r="BA13" s="1221"/>
      <c r="BB13" s="1221"/>
      <c r="BC13" s="1221"/>
      <c r="BD13" s="1221"/>
      <c r="BE13" s="1221"/>
      <c r="BF13" s="1221"/>
      <c r="BG13" s="1221"/>
      <c r="BH13" s="1221"/>
      <c r="BI13" s="1221"/>
      <c r="BJ13" s="1221"/>
      <c r="BK13" s="1221"/>
      <c r="BL13" s="1221"/>
      <c r="BM13" s="1221"/>
      <c r="BN13" s="1221"/>
      <c r="BO13" s="1221"/>
      <c r="BP13" s="1221"/>
      <c r="BQ13" s="1221"/>
      <c r="BR13" s="1221"/>
      <c r="BS13" s="1221"/>
      <c r="BT13" s="1221"/>
      <c r="BU13" s="1221"/>
      <c r="BV13" s="1221"/>
      <c r="BW13" s="1221"/>
      <c r="BX13" s="1221"/>
      <c r="BY13" s="1221"/>
      <c r="BZ13" s="1221"/>
      <c r="CA13" s="1221"/>
      <c r="CB13" s="1221"/>
      <c r="CC13" s="1221"/>
      <c r="CD13" s="1221"/>
      <c r="CE13" s="1221"/>
      <c r="CF13" s="1221"/>
      <c r="CG13" s="1221"/>
      <c r="CH13" s="1221"/>
      <c r="CI13" s="1221"/>
      <c r="CJ13" s="1221"/>
      <c r="CK13" s="1221"/>
      <c r="CL13" s="1221"/>
      <c r="CM13" s="1221"/>
      <c r="CN13" s="1221"/>
      <c r="CO13" s="1221"/>
      <c r="CP13" s="1221"/>
      <c r="CQ13" s="1221"/>
      <c r="CR13" s="1221"/>
      <c r="CS13" s="1221"/>
      <c r="CT13" s="1221"/>
      <c r="CU13" s="1221"/>
      <c r="CV13" s="1221"/>
      <c r="CW13" s="1221"/>
      <c r="CX13" s="1221"/>
      <c r="CY13" s="1221"/>
      <c r="CZ13" s="1221"/>
      <c r="DA13" s="1221"/>
      <c r="DB13" s="1221"/>
      <c r="DC13" s="1221"/>
      <c r="DD13" s="1221"/>
      <c r="DE13" s="1221"/>
    </row>
    <row r="14" spans="1:109" s="247" customFormat="1" ht="13" x14ac:dyDescent="0.2">
      <c r="A14" s="1221"/>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c r="AJ14" s="1221"/>
      <c r="AK14" s="1221"/>
      <c r="AL14" s="1221"/>
      <c r="AM14" s="1221"/>
      <c r="AN14" s="1221"/>
      <c r="AO14" s="1221"/>
      <c r="AP14" s="1221"/>
      <c r="AQ14" s="1221"/>
      <c r="AR14" s="1221"/>
      <c r="AS14" s="1221"/>
      <c r="AT14" s="1221"/>
      <c r="AU14" s="1221"/>
      <c r="AV14" s="1221"/>
      <c r="AW14" s="1221"/>
      <c r="AX14" s="1221"/>
      <c r="AY14" s="1221"/>
      <c r="AZ14" s="1221"/>
      <c r="BA14" s="1221"/>
      <c r="BB14" s="1221"/>
      <c r="BC14" s="1221"/>
      <c r="BD14" s="1221"/>
      <c r="BE14" s="1221"/>
      <c r="BF14" s="1221"/>
      <c r="BG14" s="1221"/>
      <c r="BH14" s="1221"/>
      <c r="BI14" s="1221"/>
      <c r="BJ14" s="1221"/>
      <c r="BK14" s="1221"/>
      <c r="BL14" s="1221"/>
      <c r="BM14" s="1221"/>
      <c r="BN14" s="1221"/>
      <c r="BO14" s="1221"/>
      <c r="BP14" s="1221"/>
      <c r="BQ14" s="1221"/>
      <c r="BR14" s="1221"/>
      <c r="BS14" s="1221"/>
      <c r="BT14" s="1221"/>
      <c r="BU14" s="1221"/>
      <c r="BV14" s="1221"/>
      <c r="BW14" s="1221"/>
      <c r="BX14" s="1221"/>
      <c r="BY14" s="1221"/>
      <c r="BZ14" s="1221"/>
      <c r="CA14" s="1221"/>
      <c r="CB14" s="1221"/>
      <c r="CC14" s="1221"/>
      <c r="CD14" s="1221"/>
      <c r="CE14" s="1221"/>
      <c r="CF14" s="1221"/>
      <c r="CG14" s="1221"/>
      <c r="CH14" s="1221"/>
      <c r="CI14" s="1221"/>
      <c r="CJ14" s="1221"/>
      <c r="CK14" s="1221"/>
      <c r="CL14" s="1221"/>
      <c r="CM14" s="1221"/>
      <c r="CN14" s="1221"/>
      <c r="CO14" s="1221"/>
      <c r="CP14" s="1221"/>
      <c r="CQ14" s="1221"/>
      <c r="CR14" s="1221"/>
      <c r="CS14" s="1221"/>
      <c r="CT14" s="1221"/>
      <c r="CU14" s="1221"/>
      <c r="CV14" s="1221"/>
      <c r="CW14" s="1221"/>
      <c r="CX14" s="1221"/>
      <c r="CY14" s="1221"/>
      <c r="CZ14" s="1221"/>
      <c r="DA14" s="1221"/>
      <c r="DB14" s="1221"/>
      <c r="DC14" s="1221"/>
      <c r="DD14" s="1221"/>
      <c r="DE14" s="1221"/>
    </row>
    <row r="15" spans="1:109" s="247" customFormat="1" ht="13" x14ac:dyDescent="0.2">
      <c r="A15" s="1220"/>
      <c r="B15" s="1221"/>
      <c r="C15" s="1221"/>
      <c r="D15" s="1221"/>
      <c r="E15" s="1221"/>
      <c r="F15" s="1221"/>
      <c r="G15" s="1221"/>
      <c r="H15" s="1221"/>
      <c r="I15" s="1221"/>
      <c r="J15" s="1221"/>
      <c r="K15" s="1221"/>
      <c r="L15" s="1221"/>
      <c r="M15" s="1221"/>
      <c r="N15" s="1221"/>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c r="AJ15" s="1221"/>
      <c r="AK15" s="1221"/>
      <c r="AL15" s="1221"/>
      <c r="AM15" s="1221"/>
      <c r="AN15" s="1221"/>
      <c r="AO15" s="1221"/>
      <c r="AP15" s="1221"/>
      <c r="AQ15" s="1221"/>
      <c r="AR15" s="1221"/>
      <c r="AS15" s="1221"/>
      <c r="AT15" s="1221"/>
      <c r="AU15" s="1221"/>
      <c r="AV15" s="1221"/>
      <c r="AW15" s="1221"/>
      <c r="AX15" s="1221"/>
      <c r="AY15" s="1221"/>
      <c r="AZ15" s="1221"/>
      <c r="BA15" s="1221"/>
      <c r="BB15" s="1221"/>
      <c r="BC15" s="1221"/>
      <c r="BD15" s="1221"/>
      <c r="BE15" s="1221"/>
      <c r="BF15" s="1221"/>
      <c r="BG15" s="1221"/>
      <c r="BH15" s="1221"/>
      <c r="BI15" s="1221"/>
      <c r="BJ15" s="1221"/>
      <c r="BK15" s="1221"/>
      <c r="BL15" s="1221"/>
      <c r="BM15" s="1221"/>
      <c r="BN15" s="1221"/>
      <c r="BO15" s="1221"/>
      <c r="BP15" s="1221"/>
      <c r="BQ15" s="1221"/>
      <c r="BR15" s="1221"/>
      <c r="BS15" s="1221"/>
      <c r="BT15" s="1221"/>
      <c r="BU15" s="1221"/>
      <c r="BV15" s="1221"/>
      <c r="BW15" s="1221"/>
      <c r="BX15" s="1221"/>
      <c r="BY15" s="1221"/>
      <c r="BZ15" s="1221"/>
      <c r="CA15" s="1221"/>
      <c r="CB15" s="1221"/>
      <c r="CC15" s="1221"/>
      <c r="CD15" s="1221"/>
      <c r="CE15" s="1221"/>
      <c r="CF15" s="1221"/>
      <c r="CG15" s="1221"/>
      <c r="CH15" s="1221"/>
      <c r="CI15" s="1221"/>
      <c r="CJ15" s="1221"/>
      <c r="CK15" s="1221"/>
      <c r="CL15" s="1221"/>
      <c r="CM15" s="1221"/>
      <c r="CN15" s="1221"/>
      <c r="CO15" s="1221"/>
      <c r="CP15" s="1221"/>
      <c r="CQ15" s="1221"/>
      <c r="CR15" s="1221"/>
      <c r="CS15" s="1221"/>
      <c r="CT15" s="1221"/>
      <c r="CU15" s="1221"/>
      <c r="CV15" s="1221"/>
      <c r="CW15" s="1221"/>
      <c r="CX15" s="1221"/>
      <c r="CY15" s="1221"/>
      <c r="CZ15" s="1221"/>
      <c r="DA15" s="1221"/>
      <c r="DB15" s="1221"/>
      <c r="DC15" s="1221"/>
      <c r="DD15" s="1221"/>
      <c r="DE15" s="1221"/>
    </row>
    <row r="16" spans="1:109" s="247" customFormat="1" ht="13" x14ac:dyDescent="0.2">
      <c r="A16" s="1220"/>
      <c r="B16" s="1221"/>
      <c r="C16" s="1221"/>
      <c r="D16" s="1221"/>
      <c r="E16" s="1221"/>
      <c r="F16" s="1221"/>
      <c r="G16" s="1221"/>
      <c r="H16" s="1221"/>
      <c r="I16" s="1221"/>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row>
    <row r="17" spans="1:109" s="247" customFormat="1" ht="13" x14ac:dyDescent="0.2">
      <c r="A17" s="1220"/>
      <c r="B17" s="1221"/>
      <c r="C17" s="1221"/>
      <c r="D17" s="1221"/>
      <c r="E17" s="1221"/>
      <c r="F17" s="1221"/>
      <c r="G17" s="1221"/>
      <c r="H17" s="1221"/>
      <c r="I17" s="1221"/>
      <c r="J17" s="1221"/>
      <c r="K17" s="1221"/>
      <c r="L17" s="1221"/>
      <c r="M17" s="1221"/>
      <c r="N17" s="1221"/>
      <c r="O17" s="1221"/>
      <c r="P17" s="1221"/>
      <c r="Q17" s="1221"/>
      <c r="R17" s="1221"/>
      <c r="S17" s="1221"/>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row>
    <row r="18" spans="1:109" s="247" customFormat="1" ht="13" x14ac:dyDescent="0.2">
      <c r="A18" s="1220"/>
      <c r="B18" s="1221"/>
      <c r="C18" s="1221"/>
      <c r="D18" s="1221"/>
      <c r="E18" s="1221"/>
      <c r="F18" s="1221"/>
      <c r="G18" s="1221"/>
      <c r="H18" s="1221"/>
      <c r="I18" s="1221"/>
      <c r="J18" s="1221"/>
      <c r="K18" s="1221"/>
      <c r="L18" s="1221"/>
      <c r="M18" s="1221"/>
      <c r="N18" s="1221"/>
      <c r="O18" s="1221"/>
      <c r="P18" s="1221"/>
      <c r="Q18" s="1221"/>
      <c r="R18" s="1221"/>
      <c r="S18" s="1221"/>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row>
    <row r="19" spans="1:109" ht="13" x14ac:dyDescent="0.2">
      <c r="DD19" s="1220"/>
      <c r="DE19" s="1220"/>
    </row>
    <row r="20" spans="1:109" ht="13" x14ac:dyDescent="0.2">
      <c r="DD20" s="1220"/>
      <c r="DE20" s="1220"/>
    </row>
    <row r="21" spans="1:109" ht="17.25" customHeight="1" x14ac:dyDescent="0.2">
      <c r="B21" s="1222"/>
      <c r="C21" s="1223"/>
      <c r="D21" s="1223"/>
      <c r="E21" s="1223"/>
      <c r="F21" s="1223"/>
      <c r="G21" s="1223"/>
      <c r="H21" s="1223"/>
      <c r="I21" s="1223"/>
      <c r="J21" s="1223"/>
      <c r="K21" s="1223"/>
      <c r="L21" s="1223"/>
      <c r="M21" s="1223"/>
      <c r="N21" s="1224"/>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4"/>
      <c r="AU21" s="1223"/>
      <c r="AV21" s="1223"/>
      <c r="AW21" s="1223"/>
      <c r="AX21" s="1223"/>
      <c r="AY21" s="1223"/>
      <c r="AZ21" s="1223"/>
      <c r="BA21" s="1223"/>
      <c r="BB21" s="1223"/>
      <c r="BC21" s="1223"/>
      <c r="BD21" s="1223"/>
      <c r="BE21" s="1223"/>
      <c r="BF21" s="1224"/>
      <c r="BG21" s="1223"/>
      <c r="BH21" s="1223"/>
      <c r="BI21" s="1223"/>
      <c r="BJ21" s="1223"/>
      <c r="BK21" s="1223"/>
      <c r="BL21" s="1223"/>
      <c r="BM21" s="1223"/>
      <c r="BN21" s="1223"/>
      <c r="BO21" s="1223"/>
      <c r="BP21" s="1223"/>
      <c r="BQ21" s="1223"/>
      <c r="BR21" s="1224"/>
      <c r="BS21" s="1223"/>
      <c r="BT21" s="1223"/>
      <c r="BU21" s="1223"/>
      <c r="BV21" s="1223"/>
      <c r="BW21" s="1223"/>
      <c r="BX21" s="1223"/>
      <c r="BY21" s="1223"/>
      <c r="BZ21" s="1223"/>
      <c r="CA21" s="1223"/>
      <c r="CB21" s="1223"/>
      <c r="CC21" s="1223"/>
      <c r="CD21" s="1224"/>
      <c r="CE21" s="1223"/>
      <c r="CF21" s="1223"/>
      <c r="CG21" s="1223"/>
      <c r="CH21" s="1223"/>
      <c r="CI21" s="1223"/>
      <c r="CJ21" s="1223"/>
      <c r="CK21" s="1223"/>
      <c r="CL21" s="1223"/>
      <c r="CM21" s="1223"/>
      <c r="CN21" s="1223"/>
      <c r="CO21" s="1223"/>
      <c r="CP21" s="1224"/>
      <c r="CQ21" s="1223"/>
      <c r="CR21" s="1223"/>
      <c r="CS21" s="1223"/>
      <c r="CT21" s="1223"/>
      <c r="CU21" s="1223"/>
      <c r="CV21" s="1223"/>
      <c r="CW21" s="1223"/>
      <c r="CX21" s="1223"/>
      <c r="CY21" s="1223"/>
      <c r="CZ21" s="1223"/>
      <c r="DA21" s="1223"/>
      <c r="DB21" s="1224"/>
      <c r="DC21" s="1223"/>
      <c r="DD21" s="1225"/>
      <c r="DE21" s="1220"/>
    </row>
    <row r="22" spans="1:109" ht="17.25" customHeight="1" x14ac:dyDescent="0.2">
      <c r="B22" s="1226"/>
    </row>
    <row r="23" spans="1:109" ht="13" x14ac:dyDescent="0.2">
      <c r="B23" s="1226"/>
    </row>
    <row r="24" spans="1:109" ht="13" x14ac:dyDescent="0.2">
      <c r="B24" s="1226"/>
    </row>
    <row r="25" spans="1:109" ht="13" x14ac:dyDescent="0.2">
      <c r="B25" s="1226"/>
    </row>
    <row r="26" spans="1:109" ht="13" x14ac:dyDescent="0.2">
      <c r="B26" s="1226"/>
    </row>
    <row r="27" spans="1:109" ht="13" x14ac:dyDescent="0.2">
      <c r="B27" s="1226"/>
    </row>
    <row r="28" spans="1:109" ht="13" x14ac:dyDescent="0.2">
      <c r="B28" s="1226"/>
    </row>
    <row r="29" spans="1:109" ht="13" x14ac:dyDescent="0.2">
      <c r="B29" s="1226"/>
    </row>
    <row r="30" spans="1:109" ht="13" x14ac:dyDescent="0.2">
      <c r="B30" s="1226"/>
    </row>
    <row r="31" spans="1:109" ht="13" x14ac:dyDescent="0.2">
      <c r="B31" s="1226"/>
    </row>
    <row r="32" spans="1:109" ht="13" x14ac:dyDescent="0.2">
      <c r="B32" s="1226"/>
    </row>
    <row r="33" spans="2:109" ht="13" x14ac:dyDescent="0.2">
      <c r="B33" s="1226"/>
    </row>
    <row r="34" spans="2:109" ht="13" x14ac:dyDescent="0.2">
      <c r="B34" s="1226"/>
    </row>
    <row r="35" spans="2:109" ht="13" x14ac:dyDescent="0.2">
      <c r="B35" s="1226"/>
    </row>
    <row r="36" spans="2:109" ht="13" x14ac:dyDescent="0.2">
      <c r="B36" s="1226"/>
    </row>
    <row r="37" spans="2:109" ht="13" x14ac:dyDescent="0.2">
      <c r="B37" s="1226"/>
    </row>
    <row r="38" spans="2:109" ht="13" x14ac:dyDescent="0.2">
      <c r="B38" s="1226"/>
    </row>
    <row r="39" spans="2:109" ht="13" x14ac:dyDescent="0.2">
      <c r="B39" s="1228"/>
      <c r="C39" s="1229"/>
      <c r="D39" s="1229"/>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29"/>
      <c r="AL39" s="1229"/>
      <c r="AM39" s="1229"/>
      <c r="AN39" s="1229"/>
      <c r="AO39" s="1229"/>
      <c r="AP39" s="1229"/>
      <c r="AQ39" s="1229"/>
      <c r="AR39" s="1229"/>
      <c r="AS39" s="1229"/>
      <c r="AT39" s="1229"/>
      <c r="AU39" s="1229"/>
      <c r="AV39" s="1229"/>
      <c r="AW39" s="1229"/>
      <c r="AX39" s="1229"/>
      <c r="AY39" s="1229"/>
      <c r="AZ39" s="1229"/>
      <c r="BA39" s="1229"/>
      <c r="BB39" s="1229"/>
      <c r="BC39" s="1229"/>
      <c r="BD39" s="1229"/>
      <c r="BE39" s="1229"/>
      <c r="BF39" s="1229"/>
      <c r="BG39" s="1229"/>
      <c r="BH39" s="1229"/>
      <c r="BI39" s="1229"/>
      <c r="BJ39" s="1229"/>
      <c r="BK39" s="1229"/>
      <c r="BL39" s="1229"/>
      <c r="BM39" s="1229"/>
      <c r="BN39" s="1229"/>
      <c r="BO39" s="1229"/>
      <c r="BP39" s="1229"/>
      <c r="BQ39" s="1229"/>
      <c r="BR39" s="1229"/>
      <c r="BS39" s="1229"/>
      <c r="BT39" s="1229"/>
      <c r="BU39" s="1229"/>
      <c r="BV39" s="1229"/>
      <c r="BW39" s="1229"/>
      <c r="BX39" s="1229"/>
      <c r="BY39" s="1229"/>
      <c r="BZ39" s="1229"/>
      <c r="CA39" s="1229"/>
      <c r="CB39" s="1229"/>
      <c r="CC39" s="1229"/>
      <c r="CD39" s="1229"/>
      <c r="CE39" s="1229"/>
      <c r="CF39" s="1229"/>
      <c r="CG39" s="1229"/>
      <c r="CH39" s="1229"/>
      <c r="CI39" s="1229"/>
      <c r="CJ39" s="1229"/>
      <c r="CK39" s="1229"/>
      <c r="CL39" s="1229"/>
      <c r="CM39" s="1229"/>
      <c r="CN39" s="1229"/>
      <c r="CO39" s="1229"/>
      <c r="CP39" s="1229"/>
      <c r="CQ39" s="1229"/>
      <c r="CR39" s="1229"/>
      <c r="CS39" s="1229"/>
      <c r="CT39" s="1229"/>
      <c r="CU39" s="1229"/>
      <c r="CV39" s="1229"/>
      <c r="CW39" s="1229"/>
      <c r="CX39" s="1229"/>
      <c r="CY39" s="1229"/>
      <c r="CZ39" s="1229"/>
      <c r="DA39" s="1229"/>
      <c r="DB39" s="1229"/>
      <c r="DC39" s="1229"/>
      <c r="DD39" s="1230"/>
    </row>
    <row r="40" spans="2:109" ht="13" x14ac:dyDescent="0.2">
      <c r="B40" s="1231"/>
      <c r="DD40" s="1231"/>
      <c r="DE40" s="1220"/>
    </row>
    <row r="41" spans="2:109" ht="16.5" x14ac:dyDescent="0.2">
      <c r="B41" s="1232" t="s">
        <v>584</v>
      </c>
      <c r="C41" s="1223"/>
      <c r="D41" s="1223"/>
      <c r="E41" s="1223"/>
      <c r="F41" s="1223"/>
      <c r="G41" s="1223"/>
      <c r="H41" s="1223"/>
      <c r="I41" s="1223"/>
      <c r="J41" s="1223"/>
      <c r="K41" s="1223"/>
      <c r="L41" s="1223"/>
      <c r="M41" s="1223"/>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1223"/>
      <c r="AS41" s="1223"/>
      <c r="AT41" s="1223"/>
      <c r="AU41" s="1223"/>
      <c r="AV41" s="1223"/>
      <c r="AW41" s="1223"/>
      <c r="AX41" s="1223"/>
      <c r="AY41" s="1223"/>
      <c r="AZ41" s="1223"/>
      <c r="BA41" s="1223"/>
      <c r="BB41" s="1223"/>
      <c r="BC41" s="1223"/>
      <c r="BD41" s="1223"/>
      <c r="BE41" s="1223"/>
      <c r="BF41" s="1223"/>
      <c r="BG41" s="1223"/>
      <c r="BH41" s="1223"/>
      <c r="BI41" s="1223"/>
      <c r="BJ41" s="1223"/>
      <c r="BK41" s="1223"/>
      <c r="BL41" s="1223"/>
      <c r="BM41" s="1223"/>
      <c r="BN41" s="1223"/>
      <c r="BO41" s="1223"/>
      <c r="BP41" s="1223"/>
      <c r="BQ41" s="1223"/>
      <c r="BR41" s="1223"/>
      <c r="BS41" s="1223"/>
      <c r="BT41" s="1223"/>
      <c r="BU41" s="1223"/>
      <c r="BV41" s="1223"/>
      <c r="BW41" s="1223"/>
      <c r="BX41" s="1223"/>
      <c r="BY41" s="1223"/>
      <c r="BZ41" s="1223"/>
      <c r="CA41" s="1223"/>
      <c r="CB41" s="1223"/>
      <c r="CC41" s="1223"/>
      <c r="CD41" s="1223"/>
      <c r="CE41" s="1223"/>
      <c r="CF41" s="1223"/>
      <c r="CG41" s="1223"/>
      <c r="CH41" s="1223"/>
      <c r="CI41" s="1223"/>
      <c r="CJ41" s="1223"/>
      <c r="CK41" s="1223"/>
      <c r="CL41" s="1223"/>
      <c r="CM41" s="1223"/>
      <c r="CN41" s="1223"/>
      <c r="CO41" s="1223"/>
      <c r="CP41" s="1223"/>
      <c r="CQ41" s="1223"/>
      <c r="CR41" s="1223"/>
      <c r="CS41" s="1223"/>
      <c r="CT41" s="1223"/>
      <c r="CU41" s="1223"/>
      <c r="CV41" s="1223"/>
      <c r="CW41" s="1223"/>
      <c r="CX41" s="1223"/>
      <c r="CY41" s="1223"/>
      <c r="CZ41" s="1223"/>
      <c r="DA41" s="1223"/>
      <c r="DB41" s="1223"/>
      <c r="DC41" s="1223"/>
      <c r="DD41" s="1225"/>
    </row>
    <row r="42" spans="2:109" ht="13" x14ac:dyDescent="0.2">
      <c r="B42" s="1226"/>
      <c r="G42" s="1233"/>
      <c r="I42" s="1234"/>
      <c r="J42" s="1234"/>
      <c r="K42" s="1234"/>
      <c r="AM42" s="1233"/>
      <c r="AN42" s="1233" t="s">
        <v>585</v>
      </c>
      <c r="AP42" s="1234"/>
      <c r="AQ42" s="1234"/>
      <c r="AR42" s="1234"/>
      <c r="AY42" s="1233"/>
      <c r="BA42" s="1234"/>
      <c r="BB42" s="1234"/>
      <c r="BC42" s="1234"/>
      <c r="BK42" s="1233"/>
      <c r="BM42" s="1234"/>
      <c r="BN42" s="1234"/>
      <c r="BO42" s="1234"/>
      <c r="BW42" s="1233"/>
      <c r="BY42" s="1234"/>
      <c r="BZ42" s="1234"/>
      <c r="CA42" s="1234"/>
      <c r="CI42" s="1233"/>
      <c r="CK42" s="1234"/>
      <c r="CL42" s="1234"/>
      <c r="CM42" s="1234"/>
      <c r="CU42" s="1233"/>
      <c r="CW42" s="1234"/>
      <c r="CX42" s="1234"/>
      <c r="CY42" s="1234"/>
    </row>
    <row r="43" spans="2:109" ht="13.5" customHeight="1" x14ac:dyDescent="0.2">
      <c r="B43" s="1226"/>
      <c r="AN43" s="1235" t="s">
        <v>586</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1226"/>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1226"/>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1226"/>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1226"/>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1226"/>
      <c r="H48" s="1244"/>
      <c r="I48" s="1244"/>
      <c r="J48" s="1244"/>
      <c r="AN48" s="1244"/>
      <c r="AO48" s="1244"/>
      <c r="AP48" s="1244"/>
      <c r="AZ48" s="1244"/>
      <c r="BA48" s="1244"/>
      <c r="BB48" s="1244"/>
      <c r="BL48" s="1244"/>
      <c r="BM48" s="1244"/>
      <c r="BN48" s="1244"/>
      <c r="BX48" s="1244"/>
      <c r="BY48" s="1244"/>
      <c r="BZ48" s="1244"/>
      <c r="CJ48" s="1244"/>
      <c r="CK48" s="1244"/>
      <c r="CL48" s="1244"/>
      <c r="CV48" s="1244"/>
      <c r="CW48" s="1244"/>
      <c r="CX48" s="1244"/>
    </row>
    <row r="49" spans="1:109" ht="13" x14ac:dyDescent="0.2">
      <c r="B49" s="1226"/>
      <c r="AN49" s="1220" t="s">
        <v>587</v>
      </c>
    </row>
    <row r="50" spans="1:109" ht="13" x14ac:dyDescent="0.2">
      <c r="B50" s="1226"/>
      <c r="G50" s="1245"/>
      <c r="H50" s="1245"/>
      <c r="I50" s="1245"/>
      <c r="J50" s="1245"/>
      <c r="K50" s="1246"/>
      <c r="L50" s="1246"/>
      <c r="M50" s="1247"/>
      <c r="N50" s="1247"/>
      <c r="AN50" s="1248"/>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50"/>
      <c r="BP50" s="1251" t="s">
        <v>535</v>
      </c>
      <c r="BQ50" s="1251"/>
      <c r="BR50" s="1251"/>
      <c r="BS50" s="1251"/>
      <c r="BT50" s="1251"/>
      <c r="BU50" s="1251"/>
      <c r="BV50" s="1251"/>
      <c r="BW50" s="1251"/>
      <c r="BX50" s="1251" t="s">
        <v>536</v>
      </c>
      <c r="BY50" s="1251"/>
      <c r="BZ50" s="1251"/>
      <c r="CA50" s="1251"/>
      <c r="CB50" s="1251"/>
      <c r="CC50" s="1251"/>
      <c r="CD50" s="1251"/>
      <c r="CE50" s="1251"/>
      <c r="CF50" s="1251" t="s">
        <v>537</v>
      </c>
      <c r="CG50" s="1251"/>
      <c r="CH50" s="1251"/>
      <c r="CI50" s="1251"/>
      <c r="CJ50" s="1251"/>
      <c r="CK50" s="1251"/>
      <c r="CL50" s="1251"/>
      <c r="CM50" s="1251"/>
      <c r="CN50" s="1251" t="s">
        <v>538</v>
      </c>
      <c r="CO50" s="1251"/>
      <c r="CP50" s="1251"/>
      <c r="CQ50" s="1251"/>
      <c r="CR50" s="1251"/>
      <c r="CS50" s="1251"/>
      <c r="CT50" s="1251"/>
      <c r="CU50" s="1251"/>
      <c r="CV50" s="1251" t="s">
        <v>539</v>
      </c>
      <c r="CW50" s="1251"/>
      <c r="CX50" s="1251"/>
      <c r="CY50" s="1251"/>
      <c r="CZ50" s="1251"/>
      <c r="DA50" s="1251"/>
      <c r="DB50" s="1251"/>
      <c r="DC50" s="1251"/>
    </row>
    <row r="51" spans="1:109" ht="13.5" customHeight="1" x14ac:dyDescent="0.2">
      <c r="B51" s="1226"/>
      <c r="G51" s="1252"/>
      <c r="H51" s="1252"/>
      <c r="I51" s="1253"/>
      <c r="J51" s="1253"/>
      <c r="K51" s="1254"/>
      <c r="L51" s="1254"/>
      <c r="M51" s="1254"/>
      <c r="N51" s="1254"/>
      <c r="AM51" s="1244"/>
      <c r="AN51" s="1255" t="s">
        <v>588</v>
      </c>
      <c r="AO51" s="1255"/>
      <c r="AP51" s="1255"/>
      <c r="AQ51" s="1255"/>
      <c r="AR51" s="1255"/>
      <c r="AS51" s="1255"/>
      <c r="AT51" s="1255"/>
      <c r="AU51" s="1255"/>
      <c r="AV51" s="1255"/>
      <c r="AW51" s="1255"/>
      <c r="AX51" s="1255"/>
      <c r="AY51" s="1255"/>
      <c r="AZ51" s="1255"/>
      <c r="BA51" s="1255"/>
      <c r="BB51" s="1255" t="s">
        <v>589</v>
      </c>
      <c r="BC51" s="1255"/>
      <c r="BD51" s="1255"/>
      <c r="BE51" s="1255"/>
      <c r="BF51" s="1255"/>
      <c r="BG51" s="1255"/>
      <c r="BH51" s="1255"/>
      <c r="BI51" s="1255"/>
      <c r="BJ51" s="1255"/>
      <c r="BK51" s="1255"/>
      <c r="BL51" s="1255"/>
      <c r="BM51" s="1255"/>
      <c r="BN51" s="1255"/>
      <c r="BO51" s="1255"/>
      <c r="BP51" s="1256">
        <v>9.4</v>
      </c>
      <c r="BQ51" s="1256"/>
      <c r="BR51" s="1256"/>
      <c r="BS51" s="1256"/>
      <c r="BT51" s="1256"/>
      <c r="BU51" s="1256"/>
      <c r="BV51" s="1256"/>
      <c r="BW51" s="1256"/>
      <c r="BX51" s="1256">
        <v>2.7</v>
      </c>
      <c r="BY51" s="1256"/>
      <c r="BZ51" s="1256"/>
      <c r="CA51" s="1256"/>
      <c r="CB51" s="1256"/>
      <c r="CC51" s="1256"/>
      <c r="CD51" s="1256"/>
      <c r="CE51" s="1256"/>
      <c r="CF51" s="1256"/>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ht="13" x14ac:dyDescent="0.2">
      <c r="B52" s="1226"/>
      <c r="G52" s="1252"/>
      <c r="H52" s="1252"/>
      <c r="I52" s="1253"/>
      <c r="J52" s="1253"/>
      <c r="K52" s="1254"/>
      <c r="L52" s="1254"/>
      <c r="M52" s="1254"/>
      <c r="N52" s="1254"/>
      <c r="AM52" s="1244"/>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ht="13" x14ac:dyDescent="0.2">
      <c r="A53" s="1234"/>
      <c r="B53" s="1226"/>
      <c r="G53" s="1252"/>
      <c r="H53" s="1252"/>
      <c r="I53" s="1245"/>
      <c r="J53" s="1245"/>
      <c r="K53" s="1254"/>
      <c r="L53" s="1254"/>
      <c r="M53" s="1254"/>
      <c r="N53" s="1254"/>
      <c r="AM53" s="1244"/>
      <c r="AN53" s="1255"/>
      <c r="AO53" s="1255"/>
      <c r="AP53" s="1255"/>
      <c r="AQ53" s="1255"/>
      <c r="AR53" s="1255"/>
      <c r="AS53" s="1255"/>
      <c r="AT53" s="1255"/>
      <c r="AU53" s="1255"/>
      <c r="AV53" s="1255"/>
      <c r="AW53" s="1255"/>
      <c r="AX53" s="1255"/>
      <c r="AY53" s="1255"/>
      <c r="AZ53" s="1255"/>
      <c r="BA53" s="1255"/>
      <c r="BB53" s="1255" t="s">
        <v>590</v>
      </c>
      <c r="BC53" s="1255"/>
      <c r="BD53" s="1255"/>
      <c r="BE53" s="1255"/>
      <c r="BF53" s="1255"/>
      <c r="BG53" s="1255"/>
      <c r="BH53" s="1255"/>
      <c r="BI53" s="1255"/>
      <c r="BJ53" s="1255"/>
      <c r="BK53" s="1255"/>
      <c r="BL53" s="1255"/>
      <c r="BM53" s="1255"/>
      <c r="BN53" s="1255"/>
      <c r="BO53" s="1255"/>
      <c r="BP53" s="1256">
        <v>64.2</v>
      </c>
      <c r="BQ53" s="1256"/>
      <c r="BR53" s="1256"/>
      <c r="BS53" s="1256"/>
      <c r="BT53" s="1256"/>
      <c r="BU53" s="1256"/>
      <c r="BV53" s="1256"/>
      <c r="BW53" s="1256"/>
      <c r="BX53" s="1256">
        <v>66</v>
      </c>
      <c r="BY53" s="1256"/>
      <c r="BZ53" s="1256"/>
      <c r="CA53" s="1256"/>
      <c r="CB53" s="1256"/>
      <c r="CC53" s="1256"/>
      <c r="CD53" s="1256"/>
      <c r="CE53" s="1256"/>
      <c r="CF53" s="1256">
        <v>67.5</v>
      </c>
      <c r="CG53" s="1256"/>
      <c r="CH53" s="1256"/>
      <c r="CI53" s="1256"/>
      <c r="CJ53" s="1256"/>
      <c r="CK53" s="1256"/>
      <c r="CL53" s="1256"/>
      <c r="CM53" s="1256"/>
      <c r="CN53" s="1256">
        <v>68.900000000000006</v>
      </c>
      <c r="CO53" s="1256"/>
      <c r="CP53" s="1256"/>
      <c r="CQ53" s="1256"/>
      <c r="CR53" s="1256"/>
      <c r="CS53" s="1256"/>
      <c r="CT53" s="1256"/>
      <c r="CU53" s="1256"/>
      <c r="CV53" s="1256">
        <v>71.2</v>
      </c>
      <c r="CW53" s="1256"/>
      <c r="CX53" s="1256"/>
      <c r="CY53" s="1256"/>
      <c r="CZ53" s="1256"/>
      <c r="DA53" s="1256"/>
      <c r="DB53" s="1256"/>
      <c r="DC53" s="1256"/>
    </row>
    <row r="54" spans="1:109" ht="13" x14ac:dyDescent="0.2">
      <c r="A54" s="1234"/>
      <c r="B54" s="1226"/>
      <c r="G54" s="1252"/>
      <c r="H54" s="1252"/>
      <c r="I54" s="1245"/>
      <c r="J54" s="1245"/>
      <c r="K54" s="1254"/>
      <c r="L54" s="1254"/>
      <c r="M54" s="1254"/>
      <c r="N54" s="1254"/>
      <c r="AM54" s="1244"/>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ht="13" x14ac:dyDescent="0.2">
      <c r="A55" s="1234"/>
      <c r="B55" s="1226"/>
      <c r="G55" s="1245"/>
      <c r="H55" s="1245"/>
      <c r="I55" s="1245"/>
      <c r="J55" s="1245"/>
      <c r="K55" s="1254"/>
      <c r="L55" s="1254"/>
      <c r="M55" s="1254"/>
      <c r="N55" s="1254"/>
      <c r="AN55" s="1251" t="s">
        <v>591</v>
      </c>
      <c r="AO55" s="1251"/>
      <c r="AP55" s="1251"/>
      <c r="AQ55" s="1251"/>
      <c r="AR55" s="1251"/>
      <c r="AS55" s="1251"/>
      <c r="AT55" s="1251"/>
      <c r="AU55" s="1251"/>
      <c r="AV55" s="1251"/>
      <c r="AW55" s="1251"/>
      <c r="AX55" s="1251"/>
      <c r="AY55" s="1251"/>
      <c r="AZ55" s="1251"/>
      <c r="BA55" s="1251"/>
      <c r="BB55" s="1255" t="s">
        <v>589</v>
      </c>
      <c r="BC55" s="1255"/>
      <c r="BD55" s="1255"/>
      <c r="BE55" s="1255"/>
      <c r="BF55" s="1255"/>
      <c r="BG55" s="1255"/>
      <c r="BH55" s="1255"/>
      <c r="BI55" s="1255"/>
      <c r="BJ55" s="1255"/>
      <c r="BK55" s="1255"/>
      <c r="BL55" s="1255"/>
      <c r="BM55" s="1255"/>
      <c r="BN55" s="1255"/>
      <c r="BO55" s="1255"/>
      <c r="BP55" s="1256">
        <v>31.5</v>
      </c>
      <c r="BQ55" s="1256"/>
      <c r="BR55" s="1256"/>
      <c r="BS55" s="1256"/>
      <c r="BT55" s="1256"/>
      <c r="BU55" s="1256"/>
      <c r="BV55" s="1256"/>
      <c r="BW55" s="1256"/>
      <c r="BX55" s="1256">
        <v>23.4</v>
      </c>
      <c r="BY55" s="1256"/>
      <c r="BZ55" s="1256"/>
      <c r="CA55" s="1256"/>
      <c r="CB55" s="1256"/>
      <c r="CC55" s="1256"/>
      <c r="CD55" s="1256"/>
      <c r="CE55" s="1256"/>
      <c r="CF55" s="1256">
        <v>18.2</v>
      </c>
      <c r="CG55" s="1256"/>
      <c r="CH55" s="1256"/>
      <c r="CI55" s="1256"/>
      <c r="CJ55" s="1256"/>
      <c r="CK55" s="1256"/>
      <c r="CL55" s="1256"/>
      <c r="CM55" s="1256"/>
      <c r="CN55" s="1256">
        <v>17.100000000000001</v>
      </c>
      <c r="CO55" s="1256"/>
      <c r="CP55" s="1256"/>
      <c r="CQ55" s="1256"/>
      <c r="CR55" s="1256"/>
      <c r="CS55" s="1256"/>
      <c r="CT55" s="1256"/>
      <c r="CU55" s="1256"/>
      <c r="CV55" s="1256">
        <v>16.600000000000001</v>
      </c>
      <c r="CW55" s="1256"/>
      <c r="CX55" s="1256"/>
      <c r="CY55" s="1256"/>
      <c r="CZ55" s="1256"/>
      <c r="DA55" s="1256"/>
      <c r="DB55" s="1256"/>
      <c r="DC55" s="1256"/>
    </row>
    <row r="56" spans="1:109" ht="13" x14ac:dyDescent="0.2">
      <c r="A56" s="1234"/>
      <c r="B56" s="1226"/>
      <c r="G56" s="1245"/>
      <c r="H56" s="1245"/>
      <c r="I56" s="1245"/>
      <c r="J56" s="1245"/>
      <c r="K56" s="1254"/>
      <c r="L56" s="1254"/>
      <c r="M56" s="1254"/>
      <c r="N56" s="1254"/>
      <c r="AN56" s="1251"/>
      <c r="AO56" s="1251"/>
      <c r="AP56" s="1251"/>
      <c r="AQ56" s="1251"/>
      <c r="AR56" s="1251"/>
      <c r="AS56" s="1251"/>
      <c r="AT56" s="1251"/>
      <c r="AU56" s="1251"/>
      <c r="AV56" s="1251"/>
      <c r="AW56" s="1251"/>
      <c r="AX56" s="1251"/>
      <c r="AY56" s="1251"/>
      <c r="AZ56" s="1251"/>
      <c r="BA56" s="1251"/>
      <c r="BB56" s="1255"/>
      <c r="BC56" s="1255"/>
      <c r="BD56" s="1255"/>
      <c r="BE56" s="1255"/>
      <c r="BF56" s="1255"/>
      <c r="BG56" s="1255"/>
      <c r="BH56" s="1255"/>
      <c r="BI56" s="1255"/>
      <c r="BJ56" s="1255"/>
      <c r="BK56" s="1255"/>
      <c r="BL56" s="1255"/>
      <c r="BM56" s="1255"/>
      <c r="BN56" s="1255"/>
      <c r="BO56" s="1255"/>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1234" customFormat="1" ht="13" x14ac:dyDescent="0.2">
      <c r="B57" s="1257"/>
      <c r="G57" s="1245"/>
      <c r="H57" s="1245"/>
      <c r="I57" s="1258"/>
      <c r="J57" s="1258"/>
      <c r="K57" s="1254"/>
      <c r="L57" s="1254"/>
      <c r="M57" s="1254"/>
      <c r="N57" s="1254"/>
      <c r="AM57" s="1220"/>
      <c r="AN57" s="1251"/>
      <c r="AO57" s="1251"/>
      <c r="AP57" s="1251"/>
      <c r="AQ57" s="1251"/>
      <c r="AR57" s="1251"/>
      <c r="AS57" s="1251"/>
      <c r="AT57" s="1251"/>
      <c r="AU57" s="1251"/>
      <c r="AV57" s="1251"/>
      <c r="AW57" s="1251"/>
      <c r="AX57" s="1251"/>
      <c r="AY57" s="1251"/>
      <c r="AZ57" s="1251"/>
      <c r="BA57" s="1251"/>
      <c r="BB57" s="1255" t="s">
        <v>590</v>
      </c>
      <c r="BC57" s="1255"/>
      <c r="BD57" s="1255"/>
      <c r="BE57" s="1255"/>
      <c r="BF57" s="1255"/>
      <c r="BG57" s="1255"/>
      <c r="BH57" s="1255"/>
      <c r="BI57" s="1255"/>
      <c r="BJ57" s="1255"/>
      <c r="BK57" s="1255"/>
      <c r="BL57" s="1255"/>
      <c r="BM57" s="1255"/>
      <c r="BN57" s="1255"/>
      <c r="BO57" s="1255"/>
      <c r="BP57" s="1256">
        <v>62.9</v>
      </c>
      <c r="BQ57" s="1256"/>
      <c r="BR57" s="1256"/>
      <c r="BS57" s="1256"/>
      <c r="BT57" s="1256"/>
      <c r="BU57" s="1256"/>
      <c r="BV57" s="1256"/>
      <c r="BW57" s="1256"/>
      <c r="BX57" s="1256">
        <v>63.9</v>
      </c>
      <c r="BY57" s="1256"/>
      <c r="BZ57" s="1256"/>
      <c r="CA57" s="1256"/>
      <c r="CB57" s="1256"/>
      <c r="CC57" s="1256"/>
      <c r="CD57" s="1256"/>
      <c r="CE57" s="1256"/>
      <c r="CF57" s="1256">
        <v>64.900000000000006</v>
      </c>
      <c r="CG57" s="1256"/>
      <c r="CH57" s="1256"/>
      <c r="CI57" s="1256"/>
      <c r="CJ57" s="1256"/>
      <c r="CK57" s="1256"/>
      <c r="CL57" s="1256"/>
      <c r="CM57" s="1256"/>
      <c r="CN57" s="1256">
        <v>65.8</v>
      </c>
      <c r="CO57" s="1256"/>
      <c r="CP57" s="1256"/>
      <c r="CQ57" s="1256"/>
      <c r="CR57" s="1256"/>
      <c r="CS57" s="1256"/>
      <c r="CT57" s="1256"/>
      <c r="CU57" s="1256"/>
      <c r="CV57" s="1256">
        <v>66.7</v>
      </c>
      <c r="CW57" s="1256"/>
      <c r="CX57" s="1256"/>
      <c r="CY57" s="1256"/>
      <c r="CZ57" s="1256"/>
      <c r="DA57" s="1256"/>
      <c r="DB57" s="1256"/>
      <c r="DC57" s="1256"/>
      <c r="DD57" s="1259"/>
      <c r="DE57" s="1257"/>
    </row>
    <row r="58" spans="1:109" s="1234" customFormat="1" ht="13" x14ac:dyDescent="0.2">
      <c r="A58" s="1220"/>
      <c r="B58" s="1257"/>
      <c r="G58" s="1245"/>
      <c r="H58" s="1245"/>
      <c r="I58" s="1258"/>
      <c r="J58" s="1258"/>
      <c r="K58" s="1254"/>
      <c r="L58" s="1254"/>
      <c r="M58" s="1254"/>
      <c r="N58" s="1254"/>
      <c r="AM58" s="1220"/>
      <c r="AN58" s="1251"/>
      <c r="AO58" s="1251"/>
      <c r="AP58" s="1251"/>
      <c r="AQ58" s="1251"/>
      <c r="AR58" s="1251"/>
      <c r="AS58" s="1251"/>
      <c r="AT58" s="1251"/>
      <c r="AU58" s="1251"/>
      <c r="AV58" s="1251"/>
      <c r="AW58" s="1251"/>
      <c r="AX58" s="1251"/>
      <c r="AY58" s="1251"/>
      <c r="AZ58" s="1251"/>
      <c r="BA58" s="1251"/>
      <c r="BB58" s="1255"/>
      <c r="BC58" s="1255"/>
      <c r="BD58" s="1255"/>
      <c r="BE58" s="1255"/>
      <c r="BF58" s="1255"/>
      <c r="BG58" s="1255"/>
      <c r="BH58" s="1255"/>
      <c r="BI58" s="1255"/>
      <c r="BJ58" s="1255"/>
      <c r="BK58" s="1255"/>
      <c r="BL58" s="1255"/>
      <c r="BM58" s="1255"/>
      <c r="BN58" s="1255"/>
      <c r="BO58" s="1255"/>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1259"/>
      <c r="DE58" s="1257"/>
    </row>
    <row r="59" spans="1:109" s="1234" customFormat="1" ht="13" x14ac:dyDescent="0.2">
      <c r="A59" s="1220"/>
      <c r="B59" s="1257"/>
      <c r="K59" s="1260"/>
      <c r="L59" s="1260"/>
      <c r="M59" s="1260"/>
      <c r="N59" s="1260"/>
      <c r="AQ59" s="1260"/>
      <c r="AR59" s="1260"/>
      <c r="AS59" s="1260"/>
      <c r="AT59" s="1260"/>
      <c r="BC59" s="1260"/>
      <c r="BD59" s="1260"/>
      <c r="BE59" s="1260"/>
      <c r="BF59" s="1260"/>
      <c r="BO59" s="1260"/>
      <c r="BP59" s="1260"/>
      <c r="BQ59" s="1260"/>
      <c r="BR59" s="1260"/>
      <c r="CA59" s="1260"/>
      <c r="CB59" s="1260"/>
      <c r="CC59" s="1260"/>
      <c r="CD59" s="1260"/>
      <c r="CM59" s="1260"/>
      <c r="CN59" s="1260"/>
      <c r="CO59" s="1260"/>
      <c r="CP59" s="1260"/>
      <c r="CY59" s="1260"/>
      <c r="CZ59" s="1260"/>
      <c r="DA59" s="1260"/>
      <c r="DB59" s="1260"/>
      <c r="DC59" s="1260"/>
      <c r="DD59" s="1259"/>
      <c r="DE59" s="1257"/>
    </row>
    <row r="60" spans="1:109" s="1234" customFormat="1" ht="13" x14ac:dyDescent="0.2">
      <c r="A60" s="1220"/>
      <c r="B60" s="1257"/>
      <c r="K60" s="1260"/>
      <c r="L60" s="1260"/>
      <c r="M60" s="1260"/>
      <c r="N60" s="1260"/>
      <c r="AQ60" s="1260"/>
      <c r="AR60" s="1260"/>
      <c r="AS60" s="1260"/>
      <c r="AT60" s="1260"/>
      <c r="BC60" s="1260"/>
      <c r="BD60" s="1260"/>
      <c r="BE60" s="1260"/>
      <c r="BF60" s="1260"/>
      <c r="BO60" s="1260"/>
      <c r="BP60" s="1260"/>
      <c r="BQ60" s="1260"/>
      <c r="BR60" s="1260"/>
      <c r="CA60" s="1260"/>
      <c r="CB60" s="1260"/>
      <c r="CC60" s="1260"/>
      <c r="CD60" s="1260"/>
      <c r="CM60" s="1260"/>
      <c r="CN60" s="1260"/>
      <c r="CO60" s="1260"/>
      <c r="CP60" s="1260"/>
      <c r="CY60" s="1260"/>
      <c r="CZ60" s="1260"/>
      <c r="DA60" s="1260"/>
      <c r="DB60" s="1260"/>
      <c r="DC60" s="1260"/>
      <c r="DD60" s="1259"/>
      <c r="DE60" s="1257"/>
    </row>
    <row r="61" spans="1:109" s="1234" customFormat="1" ht="13" x14ac:dyDescent="0.2">
      <c r="A61" s="1220"/>
      <c r="B61" s="1261"/>
      <c r="C61" s="1262"/>
      <c r="D61" s="1262"/>
      <c r="E61" s="1262"/>
      <c r="F61" s="1262"/>
      <c r="G61" s="1262"/>
      <c r="H61" s="1262"/>
      <c r="I61" s="1262"/>
      <c r="J61" s="1262"/>
      <c r="K61" s="1262"/>
      <c r="L61" s="1262"/>
      <c r="M61" s="1263"/>
      <c r="N61" s="1263"/>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3"/>
      <c r="AT61" s="1263"/>
      <c r="AU61" s="1262"/>
      <c r="AV61" s="1262"/>
      <c r="AW61" s="1262"/>
      <c r="AX61" s="1262"/>
      <c r="AY61" s="1262"/>
      <c r="AZ61" s="1262"/>
      <c r="BA61" s="1262"/>
      <c r="BB61" s="1262"/>
      <c r="BC61" s="1262"/>
      <c r="BD61" s="1262"/>
      <c r="BE61" s="1263"/>
      <c r="BF61" s="1263"/>
      <c r="BG61" s="1262"/>
      <c r="BH61" s="1262"/>
      <c r="BI61" s="1262"/>
      <c r="BJ61" s="1262"/>
      <c r="BK61" s="1262"/>
      <c r="BL61" s="1262"/>
      <c r="BM61" s="1262"/>
      <c r="BN61" s="1262"/>
      <c r="BO61" s="1262"/>
      <c r="BP61" s="1262"/>
      <c r="BQ61" s="1263"/>
      <c r="BR61" s="1263"/>
      <c r="BS61" s="1262"/>
      <c r="BT61" s="1262"/>
      <c r="BU61" s="1262"/>
      <c r="BV61" s="1262"/>
      <c r="BW61" s="1262"/>
      <c r="BX61" s="1262"/>
      <c r="BY61" s="1262"/>
      <c r="BZ61" s="1262"/>
      <c r="CA61" s="1262"/>
      <c r="CB61" s="1262"/>
      <c r="CC61" s="1263"/>
      <c r="CD61" s="1263"/>
      <c r="CE61" s="1262"/>
      <c r="CF61" s="1262"/>
      <c r="CG61" s="1262"/>
      <c r="CH61" s="1262"/>
      <c r="CI61" s="1262"/>
      <c r="CJ61" s="1262"/>
      <c r="CK61" s="1262"/>
      <c r="CL61" s="1262"/>
      <c r="CM61" s="1262"/>
      <c r="CN61" s="1262"/>
      <c r="CO61" s="1263"/>
      <c r="CP61" s="1263"/>
      <c r="CQ61" s="1262"/>
      <c r="CR61" s="1262"/>
      <c r="CS61" s="1262"/>
      <c r="CT61" s="1262"/>
      <c r="CU61" s="1262"/>
      <c r="CV61" s="1262"/>
      <c r="CW61" s="1262"/>
      <c r="CX61" s="1262"/>
      <c r="CY61" s="1262"/>
      <c r="CZ61" s="1262"/>
      <c r="DA61" s="1263"/>
      <c r="DB61" s="1263"/>
      <c r="DC61" s="1263"/>
      <c r="DD61" s="1264"/>
      <c r="DE61" s="1257"/>
    </row>
    <row r="62" spans="1:109" ht="13" x14ac:dyDescent="0.2">
      <c r="B62" s="1231"/>
      <c r="C62" s="1231"/>
      <c r="D62" s="1231"/>
      <c r="E62" s="1231"/>
      <c r="F62" s="1231"/>
      <c r="G62" s="1231"/>
      <c r="H62" s="1231"/>
      <c r="I62" s="1231"/>
      <c r="J62" s="1231"/>
      <c r="K62" s="1231"/>
      <c r="L62" s="1231"/>
      <c r="M62" s="1231"/>
      <c r="N62" s="1231"/>
      <c r="O62" s="1231"/>
      <c r="P62" s="1231"/>
      <c r="Q62" s="1231"/>
      <c r="R62" s="1231"/>
      <c r="S62" s="1231"/>
      <c r="T62" s="1231"/>
      <c r="U62" s="1231"/>
      <c r="V62" s="1231"/>
      <c r="W62" s="1231"/>
      <c r="X62" s="1231"/>
      <c r="Y62" s="1231"/>
      <c r="Z62" s="1231"/>
      <c r="AA62" s="1231"/>
      <c r="AB62" s="1231"/>
      <c r="AC62" s="1231"/>
      <c r="AD62" s="1231"/>
      <c r="AE62" s="1231"/>
      <c r="AF62" s="1231"/>
      <c r="AG62" s="1231"/>
      <c r="AH62" s="1231"/>
      <c r="AI62" s="1231"/>
      <c r="AJ62" s="1231"/>
      <c r="AK62" s="1231"/>
      <c r="AL62" s="1231"/>
      <c r="AM62" s="1231"/>
      <c r="AN62" s="1231"/>
      <c r="AO62" s="1231"/>
      <c r="AP62" s="1231"/>
      <c r="AQ62" s="1231"/>
      <c r="AR62" s="1231"/>
      <c r="AS62" s="1231"/>
      <c r="AT62" s="1231"/>
      <c r="AU62" s="1231"/>
      <c r="AV62" s="1231"/>
      <c r="AW62" s="1231"/>
      <c r="AX62" s="1231"/>
      <c r="AY62" s="1231"/>
      <c r="AZ62" s="1231"/>
      <c r="BA62" s="1231"/>
      <c r="BB62" s="1231"/>
      <c r="BC62" s="1231"/>
      <c r="BD62" s="1231"/>
      <c r="BE62" s="1231"/>
      <c r="BF62" s="1231"/>
      <c r="BG62" s="1231"/>
      <c r="BH62" s="1231"/>
      <c r="BI62" s="1231"/>
      <c r="BJ62" s="1231"/>
      <c r="BK62" s="1231"/>
      <c r="BL62" s="1231"/>
      <c r="BM62" s="1231"/>
      <c r="BN62" s="1231"/>
      <c r="BO62" s="1231"/>
      <c r="BP62" s="1231"/>
      <c r="BQ62" s="1231"/>
      <c r="BR62" s="1231"/>
      <c r="BS62" s="1231"/>
      <c r="BT62" s="1231"/>
      <c r="BU62" s="1231"/>
      <c r="BV62" s="1231"/>
      <c r="BW62" s="1231"/>
      <c r="BX62" s="1231"/>
      <c r="BY62" s="1231"/>
      <c r="BZ62" s="1231"/>
      <c r="CA62" s="1231"/>
      <c r="CB62" s="1231"/>
      <c r="CC62" s="1231"/>
      <c r="CD62" s="1231"/>
      <c r="CE62" s="1231"/>
      <c r="CF62" s="1231"/>
      <c r="CG62" s="1231"/>
      <c r="CH62" s="1231"/>
      <c r="CI62" s="1231"/>
      <c r="CJ62" s="1231"/>
      <c r="CK62" s="1231"/>
      <c r="CL62" s="1231"/>
      <c r="CM62" s="1231"/>
      <c r="CN62" s="1231"/>
      <c r="CO62" s="1231"/>
      <c r="CP62" s="1231"/>
      <c r="CQ62" s="1231"/>
      <c r="CR62" s="1231"/>
      <c r="CS62" s="1231"/>
      <c r="CT62" s="1231"/>
      <c r="CU62" s="1231"/>
      <c r="CV62" s="1231"/>
      <c r="CW62" s="1231"/>
      <c r="CX62" s="1231"/>
      <c r="CY62" s="1231"/>
      <c r="CZ62" s="1231"/>
      <c r="DA62" s="1231"/>
      <c r="DB62" s="1231"/>
      <c r="DC62" s="1231"/>
      <c r="DD62" s="1231"/>
      <c r="DE62" s="1220"/>
    </row>
    <row r="63" spans="1:109" ht="16.5" x14ac:dyDescent="0.2">
      <c r="B63" s="1265" t="s">
        <v>592</v>
      </c>
    </row>
    <row r="64" spans="1:109" ht="13" x14ac:dyDescent="0.2">
      <c r="B64" s="1226"/>
      <c r="G64" s="1233"/>
      <c r="I64" s="1266"/>
      <c r="J64" s="1266"/>
      <c r="K64" s="1266"/>
      <c r="L64" s="1266"/>
      <c r="M64" s="1266"/>
      <c r="N64" s="1267"/>
      <c r="AM64" s="1233"/>
      <c r="AN64" s="1233" t="s">
        <v>585</v>
      </c>
      <c r="AP64" s="1234"/>
      <c r="AQ64" s="1234"/>
      <c r="AR64" s="1234"/>
      <c r="AY64" s="1233"/>
      <c r="BA64" s="1234"/>
      <c r="BB64" s="1234"/>
      <c r="BC64" s="1234"/>
      <c r="BK64" s="1233"/>
      <c r="BM64" s="1234"/>
      <c r="BN64" s="1234"/>
      <c r="BO64" s="1234"/>
      <c r="BW64" s="1233"/>
      <c r="BY64" s="1234"/>
      <c r="BZ64" s="1234"/>
      <c r="CA64" s="1234"/>
      <c r="CI64" s="1233"/>
      <c r="CK64" s="1234"/>
      <c r="CL64" s="1234"/>
      <c r="CM64" s="1234"/>
      <c r="CU64" s="1233"/>
      <c r="CW64" s="1234"/>
      <c r="CX64" s="1234"/>
      <c r="CY64" s="1234"/>
    </row>
    <row r="65" spans="2:107" ht="13" x14ac:dyDescent="0.2">
      <c r="B65" s="1226"/>
      <c r="AN65" s="1235" t="s">
        <v>593</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1226"/>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1226"/>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1226"/>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1226"/>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1226"/>
      <c r="H70" s="1268"/>
      <c r="I70" s="1268"/>
      <c r="J70" s="1269"/>
      <c r="K70" s="1269"/>
      <c r="L70" s="1270"/>
      <c r="M70" s="1269"/>
      <c r="N70" s="1270"/>
      <c r="AN70" s="1244"/>
      <c r="AO70" s="1244"/>
      <c r="AP70" s="1244"/>
      <c r="AZ70" s="1244"/>
      <c r="BA70" s="1244"/>
      <c r="BB70" s="1244"/>
      <c r="BL70" s="1244"/>
      <c r="BM70" s="1244"/>
      <c r="BN70" s="1244"/>
      <c r="BX70" s="1244"/>
      <c r="BY70" s="1244"/>
      <c r="BZ70" s="1244"/>
      <c r="CJ70" s="1244"/>
      <c r="CK70" s="1244"/>
      <c r="CL70" s="1244"/>
      <c r="CV70" s="1244"/>
      <c r="CW70" s="1244"/>
      <c r="CX70" s="1244"/>
    </row>
    <row r="71" spans="2:107" ht="13" x14ac:dyDescent="0.2">
      <c r="B71" s="1226"/>
      <c r="G71" s="1271"/>
      <c r="I71" s="1272"/>
      <c r="J71" s="1269"/>
      <c r="K71" s="1269"/>
      <c r="L71" s="1270"/>
      <c r="M71" s="1269"/>
      <c r="N71" s="1270"/>
      <c r="AM71" s="1271"/>
      <c r="AN71" s="1220" t="s">
        <v>587</v>
      </c>
    </row>
    <row r="72" spans="2:107" ht="13" x14ac:dyDescent="0.2">
      <c r="B72" s="1226"/>
      <c r="G72" s="1245"/>
      <c r="H72" s="1245"/>
      <c r="I72" s="1245"/>
      <c r="J72" s="1245"/>
      <c r="K72" s="1246"/>
      <c r="L72" s="1246"/>
      <c r="M72" s="1247"/>
      <c r="N72" s="1247"/>
      <c r="AN72" s="1248"/>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50"/>
      <c r="BP72" s="1251" t="s">
        <v>535</v>
      </c>
      <c r="BQ72" s="1251"/>
      <c r="BR72" s="1251"/>
      <c r="BS72" s="1251"/>
      <c r="BT72" s="1251"/>
      <c r="BU72" s="1251"/>
      <c r="BV72" s="1251"/>
      <c r="BW72" s="1251"/>
      <c r="BX72" s="1251" t="s">
        <v>536</v>
      </c>
      <c r="BY72" s="1251"/>
      <c r="BZ72" s="1251"/>
      <c r="CA72" s="1251"/>
      <c r="CB72" s="1251"/>
      <c r="CC72" s="1251"/>
      <c r="CD72" s="1251"/>
      <c r="CE72" s="1251"/>
      <c r="CF72" s="1251" t="s">
        <v>537</v>
      </c>
      <c r="CG72" s="1251"/>
      <c r="CH72" s="1251"/>
      <c r="CI72" s="1251"/>
      <c r="CJ72" s="1251"/>
      <c r="CK72" s="1251"/>
      <c r="CL72" s="1251"/>
      <c r="CM72" s="1251"/>
      <c r="CN72" s="1251" t="s">
        <v>538</v>
      </c>
      <c r="CO72" s="1251"/>
      <c r="CP72" s="1251"/>
      <c r="CQ72" s="1251"/>
      <c r="CR72" s="1251"/>
      <c r="CS72" s="1251"/>
      <c r="CT72" s="1251"/>
      <c r="CU72" s="1251"/>
      <c r="CV72" s="1251" t="s">
        <v>539</v>
      </c>
      <c r="CW72" s="1251"/>
      <c r="CX72" s="1251"/>
      <c r="CY72" s="1251"/>
      <c r="CZ72" s="1251"/>
      <c r="DA72" s="1251"/>
      <c r="DB72" s="1251"/>
      <c r="DC72" s="1251"/>
    </row>
    <row r="73" spans="2:107" ht="13" x14ac:dyDescent="0.2">
      <c r="B73" s="1226"/>
      <c r="G73" s="1252"/>
      <c r="H73" s="1252"/>
      <c r="I73" s="1252"/>
      <c r="J73" s="1252"/>
      <c r="K73" s="1273"/>
      <c r="L73" s="1273"/>
      <c r="M73" s="1273"/>
      <c r="N73" s="1273"/>
      <c r="AM73" s="1244"/>
      <c r="AN73" s="1255" t="s">
        <v>588</v>
      </c>
      <c r="AO73" s="1255"/>
      <c r="AP73" s="1255"/>
      <c r="AQ73" s="1255"/>
      <c r="AR73" s="1255"/>
      <c r="AS73" s="1255"/>
      <c r="AT73" s="1255"/>
      <c r="AU73" s="1255"/>
      <c r="AV73" s="1255"/>
      <c r="AW73" s="1255"/>
      <c r="AX73" s="1255"/>
      <c r="AY73" s="1255"/>
      <c r="AZ73" s="1255"/>
      <c r="BA73" s="1255"/>
      <c r="BB73" s="1255" t="s">
        <v>589</v>
      </c>
      <c r="BC73" s="1255"/>
      <c r="BD73" s="1255"/>
      <c r="BE73" s="1255"/>
      <c r="BF73" s="1255"/>
      <c r="BG73" s="1255"/>
      <c r="BH73" s="1255"/>
      <c r="BI73" s="1255"/>
      <c r="BJ73" s="1255"/>
      <c r="BK73" s="1255"/>
      <c r="BL73" s="1255"/>
      <c r="BM73" s="1255"/>
      <c r="BN73" s="1255"/>
      <c r="BO73" s="1255"/>
      <c r="BP73" s="1256">
        <v>9.4</v>
      </c>
      <c r="BQ73" s="1256"/>
      <c r="BR73" s="1256"/>
      <c r="BS73" s="1256"/>
      <c r="BT73" s="1256"/>
      <c r="BU73" s="1256"/>
      <c r="BV73" s="1256"/>
      <c r="BW73" s="1256"/>
      <c r="BX73" s="1256">
        <v>2.7</v>
      </c>
      <c r="BY73" s="1256"/>
      <c r="BZ73" s="1256"/>
      <c r="CA73" s="1256"/>
      <c r="CB73" s="1256"/>
      <c r="CC73" s="1256"/>
      <c r="CD73" s="1256"/>
      <c r="CE73" s="1256"/>
      <c r="CF73" s="1256"/>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ht="13" x14ac:dyDescent="0.2">
      <c r="B74" s="1226"/>
      <c r="G74" s="1252"/>
      <c r="H74" s="1252"/>
      <c r="I74" s="1252"/>
      <c r="J74" s="1252"/>
      <c r="K74" s="1273"/>
      <c r="L74" s="1273"/>
      <c r="M74" s="1273"/>
      <c r="N74" s="1273"/>
      <c r="AM74" s="1244"/>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ht="13" x14ac:dyDescent="0.2">
      <c r="B75" s="1226"/>
      <c r="G75" s="1252"/>
      <c r="H75" s="1252"/>
      <c r="I75" s="1245"/>
      <c r="J75" s="1245"/>
      <c r="K75" s="1254"/>
      <c r="L75" s="1254"/>
      <c r="M75" s="1254"/>
      <c r="N75" s="1254"/>
      <c r="AM75" s="1244"/>
      <c r="AN75" s="1255"/>
      <c r="AO75" s="1255"/>
      <c r="AP75" s="1255"/>
      <c r="AQ75" s="1255"/>
      <c r="AR75" s="1255"/>
      <c r="AS75" s="1255"/>
      <c r="AT75" s="1255"/>
      <c r="AU75" s="1255"/>
      <c r="AV75" s="1255"/>
      <c r="AW75" s="1255"/>
      <c r="AX75" s="1255"/>
      <c r="AY75" s="1255"/>
      <c r="AZ75" s="1255"/>
      <c r="BA75" s="1255"/>
      <c r="BB75" s="1255" t="s">
        <v>594</v>
      </c>
      <c r="BC75" s="1255"/>
      <c r="BD75" s="1255"/>
      <c r="BE75" s="1255"/>
      <c r="BF75" s="1255"/>
      <c r="BG75" s="1255"/>
      <c r="BH75" s="1255"/>
      <c r="BI75" s="1255"/>
      <c r="BJ75" s="1255"/>
      <c r="BK75" s="1255"/>
      <c r="BL75" s="1255"/>
      <c r="BM75" s="1255"/>
      <c r="BN75" s="1255"/>
      <c r="BO75" s="1255"/>
      <c r="BP75" s="1256">
        <v>7.2</v>
      </c>
      <c r="BQ75" s="1256"/>
      <c r="BR75" s="1256"/>
      <c r="BS75" s="1256"/>
      <c r="BT75" s="1256"/>
      <c r="BU75" s="1256"/>
      <c r="BV75" s="1256"/>
      <c r="BW75" s="1256"/>
      <c r="BX75" s="1256">
        <v>7.8</v>
      </c>
      <c r="BY75" s="1256"/>
      <c r="BZ75" s="1256"/>
      <c r="CA75" s="1256"/>
      <c r="CB75" s="1256"/>
      <c r="CC75" s="1256"/>
      <c r="CD75" s="1256"/>
      <c r="CE75" s="1256"/>
      <c r="CF75" s="1256">
        <v>8.6999999999999993</v>
      </c>
      <c r="CG75" s="1256"/>
      <c r="CH75" s="1256"/>
      <c r="CI75" s="1256"/>
      <c r="CJ75" s="1256"/>
      <c r="CK75" s="1256"/>
      <c r="CL75" s="1256"/>
      <c r="CM75" s="1256"/>
      <c r="CN75" s="1256">
        <v>8</v>
      </c>
      <c r="CO75" s="1256"/>
      <c r="CP75" s="1256"/>
      <c r="CQ75" s="1256"/>
      <c r="CR75" s="1256"/>
      <c r="CS75" s="1256"/>
      <c r="CT75" s="1256"/>
      <c r="CU75" s="1256"/>
      <c r="CV75" s="1256">
        <v>7.1</v>
      </c>
      <c r="CW75" s="1256"/>
      <c r="CX75" s="1256"/>
      <c r="CY75" s="1256"/>
      <c r="CZ75" s="1256"/>
      <c r="DA75" s="1256"/>
      <c r="DB75" s="1256"/>
      <c r="DC75" s="1256"/>
    </row>
    <row r="76" spans="2:107" ht="13" x14ac:dyDescent="0.2">
      <c r="B76" s="1226"/>
      <c r="G76" s="1252"/>
      <c r="H76" s="1252"/>
      <c r="I76" s="1245"/>
      <c r="J76" s="1245"/>
      <c r="K76" s="1254"/>
      <c r="L76" s="1254"/>
      <c r="M76" s="1254"/>
      <c r="N76" s="1254"/>
      <c r="AM76" s="1244"/>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ht="13" x14ac:dyDescent="0.2">
      <c r="B77" s="1226"/>
      <c r="G77" s="1245"/>
      <c r="H77" s="1245"/>
      <c r="I77" s="1245"/>
      <c r="J77" s="1245"/>
      <c r="K77" s="1273"/>
      <c r="L77" s="1273"/>
      <c r="M77" s="1273"/>
      <c r="N77" s="1273"/>
      <c r="AN77" s="1251" t="s">
        <v>591</v>
      </c>
      <c r="AO77" s="1251"/>
      <c r="AP77" s="1251"/>
      <c r="AQ77" s="1251"/>
      <c r="AR77" s="1251"/>
      <c r="AS77" s="1251"/>
      <c r="AT77" s="1251"/>
      <c r="AU77" s="1251"/>
      <c r="AV77" s="1251"/>
      <c r="AW77" s="1251"/>
      <c r="AX77" s="1251"/>
      <c r="AY77" s="1251"/>
      <c r="AZ77" s="1251"/>
      <c r="BA77" s="1251"/>
      <c r="BB77" s="1255" t="s">
        <v>589</v>
      </c>
      <c r="BC77" s="1255"/>
      <c r="BD77" s="1255"/>
      <c r="BE77" s="1255"/>
      <c r="BF77" s="1255"/>
      <c r="BG77" s="1255"/>
      <c r="BH77" s="1255"/>
      <c r="BI77" s="1255"/>
      <c r="BJ77" s="1255"/>
      <c r="BK77" s="1255"/>
      <c r="BL77" s="1255"/>
      <c r="BM77" s="1255"/>
      <c r="BN77" s="1255"/>
      <c r="BO77" s="1255"/>
      <c r="BP77" s="1256">
        <v>31.5</v>
      </c>
      <c r="BQ77" s="1256"/>
      <c r="BR77" s="1256"/>
      <c r="BS77" s="1256"/>
      <c r="BT77" s="1256"/>
      <c r="BU77" s="1256"/>
      <c r="BV77" s="1256"/>
      <c r="BW77" s="1256"/>
      <c r="BX77" s="1256">
        <v>23.4</v>
      </c>
      <c r="BY77" s="1256"/>
      <c r="BZ77" s="1256"/>
      <c r="CA77" s="1256"/>
      <c r="CB77" s="1256"/>
      <c r="CC77" s="1256"/>
      <c r="CD77" s="1256"/>
      <c r="CE77" s="1256"/>
      <c r="CF77" s="1256">
        <v>18.2</v>
      </c>
      <c r="CG77" s="1256"/>
      <c r="CH77" s="1256"/>
      <c r="CI77" s="1256"/>
      <c r="CJ77" s="1256"/>
      <c r="CK77" s="1256"/>
      <c r="CL77" s="1256"/>
      <c r="CM77" s="1256"/>
      <c r="CN77" s="1256">
        <v>17.100000000000001</v>
      </c>
      <c r="CO77" s="1256"/>
      <c r="CP77" s="1256"/>
      <c r="CQ77" s="1256"/>
      <c r="CR77" s="1256"/>
      <c r="CS77" s="1256"/>
      <c r="CT77" s="1256"/>
      <c r="CU77" s="1256"/>
      <c r="CV77" s="1256">
        <v>16.600000000000001</v>
      </c>
      <c r="CW77" s="1256"/>
      <c r="CX77" s="1256"/>
      <c r="CY77" s="1256"/>
      <c r="CZ77" s="1256"/>
      <c r="DA77" s="1256"/>
      <c r="DB77" s="1256"/>
      <c r="DC77" s="1256"/>
    </row>
    <row r="78" spans="2:107" ht="13" x14ac:dyDescent="0.2">
      <c r="B78" s="1226"/>
      <c r="G78" s="1245"/>
      <c r="H78" s="1245"/>
      <c r="I78" s="1245"/>
      <c r="J78" s="1245"/>
      <c r="K78" s="1273"/>
      <c r="L78" s="1273"/>
      <c r="M78" s="1273"/>
      <c r="N78" s="1273"/>
      <c r="AN78" s="1251"/>
      <c r="AO78" s="1251"/>
      <c r="AP78" s="1251"/>
      <c r="AQ78" s="1251"/>
      <c r="AR78" s="1251"/>
      <c r="AS78" s="1251"/>
      <c r="AT78" s="1251"/>
      <c r="AU78" s="1251"/>
      <c r="AV78" s="1251"/>
      <c r="AW78" s="1251"/>
      <c r="AX78" s="1251"/>
      <c r="AY78" s="1251"/>
      <c r="AZ78" s="1251"/>
      <c r="BA78" s="1251"/>
      <c r="BB78" s="1255"/>
      <c r="BC78" s="1255"/>
      <c r="BD78" s="1255"/>
      <c r="BE78" s="1255"/>
      <c r="BF78" s="1255"/>
      <c r="BG78" s="1255"/>
      <c r="BH78" s="1255"/>
      <c r="BI78" s="1255"/>
      <c r="BJ78" s="1255"/>
      <c r="BK78" s="1255"/>
      <c r="BL78" s="1255"/>
      <c r="BM78" s="1255"/>
      <c r="BN78" s="1255"/>
      <c r="BO78" s="1255"/>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ht="13" x14ac:dyDescent="0.2">
      <c r="B79" s="1226"/>
      <c r="G79" s="1245"/>
      <c r="H79" s="1245"/>
      <c r="I79" s="1258"/>
      <c r="J79" s="1258"/>
      <c r="K79" s="1274"/>
      <c r="L79" s="1274"/>
      <c r="M79" s="1274"/>
      <c r="N79" s="1274"/>
      <c r="AN79" s="1251"/>
      <c r="AO79" s="1251"/>
      <c r="AP79" s="1251"/>
      <c r="AQ79" s="1251"/>
      <c r="AR79" s="1251"/>
      <c r="AS79" s="1251"/>
      <c r="AT79" s="1251"/>
      <c r="AU79" s="1251"/>
      <c r="AV79" s="1251"/>
      <c r="AW79" s="1251"/>
      <c r="AX79" s="1251"/>
      <c r="AY79" s="1251"/>
      <c r="AZ79" s="1251"/>
      <c r="BA79" s="1251"/>
      <c r="BB79" s="1255" t="s">
        <v>594</v>
      </c>
      <c r="BC79" s="1255"/>
      <c r="BD79" s="1255"/>
      <c r="BE79" s="1255"/>
      <c r="BF79" s="1255"/>
      <c r="BG79" s="1255"/>
      <c r="BH79" s="1255"/>
      <c r="BI79" s="1255"/>
      <c r="BJ79" s="1255"/>
      <c r="BK79" s="1255"/>
      <c r="BL79" s="1255"/>
      <c r="BM79" s="1255"/>
      <c r="BN79" s="1255"/>
      <c r="BO79" s="1255"/>
      <c r="BP79" s="1256">
        <v>5.4</v>
      </c>
      <c r="BQ79" s="1256"/>
      <c r="BR79" s="1256"/>
      <c r="BS79" s="1256"/>
      <c r="BT79" s="1256"/>
      <c r="BU79" s="1256"/>
      <c r="BV79" s="1256"/>
      <c r="BW79" s="1256"/>
      <c r="BX79" s="1256">
        <v>5.2</v>
      </c>
      <c r="BY79" s="1256"/>
      <c r="BZ79" s="1256"/>
      <c r="CA79" s="1256"/>
      <c r="CB79" s="1256"/>
      <c r="CC79" s="1256"/>
      <c r="CD79" s="1256"/>
      <c r="CE79" s="1256"/>
      <c r="CF79" s="1256">
        <v>5.2</v>
      </c>
      <c r="CG79" s="1256"/>
      <c r="CH79" s="1256"/>
      <c r="CI79" s="1256"/>
      <c r="CJ79" s="1256"/>
      <c r="CK79" s="1256"/>
      <c r="CL79" s="1256"/>
      <c r="CM79" s="1256"/>
      <c r="CN79" s="1256">
        <v>5.2</v>
      </c>
      <c r="CO79" s="1256"/>
      <c r="CP79" s="1256"/>
      <c r="CQ79" s="1256"/>
      <c r="CR79" s="1256"/>
      <c r="CS79" s="1256"/>
      <c r="CT79" s="1256"/>
      <c r="CU79" s="1256"/>
      <c r="CV79" s="1256">
        <v>5.2</v>
      </c>
      <c r="CW79" s="1256"/>
      <c r="CX79" s="1256"/>
      <c r="CY79" s="1256"/>
      <c r="CZ79" s="1256"/>
      <c r="DA79" s="1256"/>
      <c r="DB79" s="1256"/>
      <c r="DC79" s="1256"/>
    </row>
    <row r="80" spans="2:107" ht="13" x14ac:dyDescent="0.2">
      <c r="B80" s="1226"/>
      <c r="G80" s="1245"/>
      <c r="H80" s="1245"/>
      <c r="I80" s="1258"/>
      <c r="J80" s="1258"/>
      <c r="K80" s="1274"/>
      <c r="L80" s="1274"/>
      <c r="M80" s="1274"/>
      <c r="N80" s="1274"/>
      <c r="AN80" s="1251"/>
      <c r="AO80" s="1251"/>
      <c r="AP80" s="1251"/>
      <c r="AQ80" s="1251"/>
      <c r="AR80" s="1251"/>
      <c r="AS80" s="1251"/>
      <c r="AT80" s="1251"/>
      <c r="AU80" s="1251"/>
      <c r="AV80" s="1251"/>
      <c r="AW80" s="1251"/>
      <c r="AX80" s="1251"/>
      <c r="AY80" s="1251"/>
      <c r="AZ80" s="1251"/>
      <c r="BA80" s="1251"/>
      <c r="BB80" s="1255"/>
      <c r="BC80" s="1255"/>
      <c r="BD80" s="1255"/>
      <c r="BE80" s="1255"/>
      <c r="BF80" s="1255"/>
      <c r="BG80" s="1255"/>
      <c r="BH80" s="1255"/>
      <c r="BI80" s="1255"/>
      <c r="BJ80" s="1255"/>
      <c r="BK80" s="1255"/>
      <c r="BL80" s="1255"/>
      <c r="BM80" s="1255"/>
      <c r="BN80" s="1255"/>
      <c r="BO80" s="1255"/>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ht="13" x14ac:dyDescent="0.2">
      <c r="B81" s="1226"/>
    </row>
    <row r="82" spans="2:109" ht="16.5" x14ac:dyDescent="0.2">
      <c r="B82" s="1226"/>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ht="13" x14ac:dyDescent="0.2">
      <c r="B83" s="1228"/>
      <c r="C83" s="1229"/>
      <c r="D83" s="1229"/>
      <c r="E83" s="1229"/>
      <c r="F83" s="1229"/>
      <c r="G83" s="1229"/>
      <c r="H83" s="1229"/>
      <c r="I83" s="1229"/>
      <c r="J83" s="1229"/>
      <c r="K83" s="1229"/>
      <c r="L83" s="1229"/>
      <c r="M83" s="1229"/>
      <c r="N83" s="1229"/>
      <c r="O83" s="1229"/>
      <c r="P83" s="1229"/>
      <c r="Q83" s="1229"/>
      <c r="R83" s="1229"/>
      <c r="S83" s="1229"/>
      <c r="T83" s="1229"/>
      <c r="U83" s="1229"/>
      <c r="V83" s="1229"/>
      <c r="W83" s="1229"/>
      <c r="X83" s="1229"/>
      <c r="Y83" s="1229"/>
      <c r="Z83" s="1229"/>
      <c r="AA83" s="1229"/>
      <c r="AB83" s="1229"/>
      <c r="AC83" s="1229"/>
      <c r="AD83" s="1229"/>
      <c r="AE83" s="1229"/>
      <c r="AF83" s="1229"/>
      <c r="AG83" s="1229"/>
      <c r="AH83" s="1229"/>
      <c r="AI83" s="1229"/>
      <c r="AJ83" s="1229"/>
      <c r="AK83" s="1229"/>
      <c r="AL83" s="1229"/>
      <c r="AM83" s="1229"/>
      <c r="AN83" s="1229"/>
      <c r="AO83" s="1229"/>
      <c r="AP83" s="1229"/>
      <c r="AQ83" s="1229"/>
      <c r="AR83" s="1229"/>
      <c r="AS83" s="1229"/>
      <c r="AT83" s="1229"/>
      <c r="AU83" s="1229"/>
      <c r="AV83" s="1229"/>
      <c r="AW83" s="1229"/>
      <c r="AX83" s="1229"/>
      <c r="AY83" s="1229"/>
      <c r="AZ83" s="1229"/>
      <c r="BA83" s="1229"/>
      <c r="BB83" s="1229"/>
      <c r="BC83" s="1229"/>
      <c r="BD83" s="1229"/>
      <c r="BE83" s="1229"/>
      <c r="BF83" s="1229"/>
      <c r="BG83" s="1229"/>
      <c r="BH83" s="1229"/>
      <c r="BI83" s="1229"/>
      <c r="BJ83" s="1229"/>
      <c r="BK83" s="1229"/>
      <c r="BL83" s="1229"/>
      <c r="BM83" s="1229"/>
      <c r="BN83" s="1229"/>
      <c r="BO83" s="1229"/>
      <c r="BP83" s="1229"/>
      <c r="BQ83" s="1229"/>
      <c r="BR83" s="1229"/>
      <c r="BS83" s="1229"/>
      <c r="BT83" s="1229"/>
      <c r="BU83" s="1229"/>
      <c r="BV83" s="1229"/>
      <c r="BW83" s="1229"/>
      <c r="BX83" s="1229"/>
      <c r="BY83" s="1229"/>
      <c r="BZ83" s="1229"/>
      <c r="CA83" s="1229"/>
      <c r="CB83" s="1229"/>
      <c r="CC83" s="1229"/>
      <c r="CD83" s="1229"/>
      <c r="CE83" s="1229"/>
      <c r="CF83" s="1229"/>
      <c r="CG83" s="1229"/>
      <c r="CH83" s="1229"/>
      <c r="CI83" s="1229"/>
      <c r="CJ83" s="1229"/>
      <c r="CK83" s="1229"/>
      <c r="CL83" s="1229"/>
      <c r="CM83" s="1229"/>
      <c r="CN83" s="1229"/>
      <c r="CO83" s="1229"/>
      <c r="CP83" s="1229"/>
      <c r="CQ83" s="1229"/>
      <c r="CR83" s="1229"/>
      <c r="CS83" s="1229"/>
      <c r="CT83" s="1229"/>
      <c r="CU83" s="1229"/>
      <c r="CV83" s="1229"/>
      <c r="CW83" s="1229"/>
      <c r="CX83" s="1229"/>
      <c r="CY83" s="1229"/>
      <c r="CZ83" s="1229"/>
      <c r="DA83" s="1229"/>
      <c r="DB83" s="1229"/>
      <c r="DC83" s="1229"/>
      <c r="DD83" s="1230"/>
    </row>
    <row r="84" spans="2:109" ht="13" x14ac:dyDescent="0.2">
      <c r="DD84" s="1220"/>
      <c r="DE84" s="1220"/>
    </row>
    <row r="85" spans="2:109" ht="13" x14ac:dyDescent="0.2">
      <c r="DD85" s="1220"/>
      <c r="DE85" s="1220"/>
    </row>
  </sheetData>
  <sheetProtection algorithmName="SHA-512" hashValue="sVfSf/d8aTtgf7pKhCW/MYuak8IRHbj7tQ+/S1OVG546E2qSuIB7WrM2T7GPkUKCC2FYSlBEAopZdq4k+Cb+lQ==" saltValue="OtLuQAOMGGwSH6bhSxMvF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E3C64-09D8-4632-8DF1-94F86B0B62B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485</v>
      </c>
    </row>
  </sheetData>
  <sheetProtection algorithmName="SHA-512" hashValue="lmtbdqYURGnox1zEwf8mfloRyKoo4feWk+aFbZnfLpTp3b5895qG0j4f0jQDxgJt5sZxczDCOcdzz+SyQAm3mA==" saltValue="wRNx7fqIjD8NynFPSmAH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9D31B-C089-4432-8BEA-23AE3E01505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485</v>
      </c>
    </row>
  </sheetData>
  <sheetProtection algorithmName="SHA-512" hashValue="KqI5DE7JsV5NHrtuf5f6RCn2CqlmAYX3LTBr2vLYRq9hShn7HXHJcZtTo/ktfjVI8f+WrpQJyNGNSkB+BSqs7A==" saltValue="QS6SYhnk+vDaMYLn92Q5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534</v>
      </c>
      <c r="G2" s="139"/>
      <c r="H2" s="140"/>
    </row>
    <row r="3" spans="1:8" x14ac:dyDescent="0.2">
      <c r="A3" s="136" t="s">
        <v>527</v>
      </c>
      <c r="B3" s="141"/>
      <c r="C3" s="142"/>
      <c r="D3" s="143">
        <v>57132</v>
      </c>
      <c r="E3" s="144"/>
      <c r="F3" s="145">
        <v>52191</v>
      </c>
      <c r="G3" s="146"/>
      <c r="H3" s="147"/>
    </row>
    <row r="4" spans="1:8" x14ac:dyDescent="0.2">
      <c r="A4" s="148"/>
      <c r="B4" s="149"/>
      <c r="C4" s="150"/>
      <c r="D4" s="151">
        <v>26627</v>
      </c>
      <c r="E4" s="152"/>
      <c r="F4" s="153">
        <v>26807</v>
      </c>
      <c r="G4" s="154"/>
      <c r="H4" s="155"/>
    </row>
    <row r="5" spans="1:8" x14ac:dyDescent="0.2">
      <c r="A5" s="136" t="s">
        <v>529</v>
      </c>
      <c r="B5" s="141"/>
      <c r="C5" s="142"/>
      <c r="D5" s="143">
        <v>55312</v>
      </c>
      <c r="E5" s="144"/>
      <c r="F5" s="145">
        <v>48105</v>
      </c>
      <c r="G5" s="146"/>
      <c r="H5" s="147"/>
    </row>
    <row r="6" spans="1:8" x14ac:dyDescent="0.2">
      <c r="A6" s="148"/>
      <c r="B6" s="149"/>
      <c r="C6" s="150"/>
      <c r="D6" s="151">
        <v>31076</v>
      </c>
      <c r="E6" s="152"/>
      <c r="F6" s="153">
        <v>24072</v>
      </c>
      <c r="G6" s="154"/>
      <c r="H6" s="155"/>
    </row>
    <row r="7" spans="1:8" x14ac:dyDescent="0.2">
      <c r="A7" s="136" t="s">
        <v>530</v>
      </c>
      <c r="B7" s="141"/>
      <c r="C7" s="142"/>
      <c r="D7" s="143">
        <v>49967</v>
      </c>
      <c r="E7" s="144"/>
      <c r="F7" s="145">
        <v>47446</v>
      </c>
      <c r="G7" s="146"/>
      <c r="H7" s="147"/>
    </row>
    <row r="8" spans="1:8" x14ac:dyDescent="0.2">
      <c r="A8" s="148"/>
      <c r="B8" s="149"/>
      <c r="C8" s="150"/>
      <c r="D8" s="151">
        <v>25537</v>
      </c>
      <c r="E8" s="152"/>
      <c r="F8" s="153">
        <v>24371</v>
      </c>
      <c r="G8" s="154"/>
      <c r="H8" s="155"/>
    </row>
    <row r="9" spans="1:8" x14ac:dyDescent="0.2">
      <c r="A9" s="136" t="s">
        <v>531</v>
      </c>
      <c r="B9" s="141"/>
      <c r="C9" s="142"/>
      <c r="D9" s="143">
        <v>39060</v>
      </c>
      <c r="E9" s="144"/>
      <c r="F9" s="145">
        <v>48387</v>
      </c>
      <c r="G9" s="146"/>
      <c r="H9" s="147"/>
    </row>
    <row r="10" spans="1:8" x14ac:dyDescent="0.2">
      <c r="A10" s="148"/>
      <c r="B10" s="149"/>
      <c r="C10" s="150"/>
      <c r="D10" s="151">
        <v>19048</v>
      </c>
      <c r="E10" s="152"/>
      <c r="F10" s="153">
        <v>25592</v>
      </c>
      <c r="G10" s="154"/>
      <c r="H10" s="155"/>
    </row>
    <row r="11" spans="1:8" x14ac:dyDescent="0.2">
      <c r="A11" s="136" t="s">
        <v>532</v>
      </c>
      <c r="B11" s="141"/>
      <c r="C11" s="142"/>
      <c r="D11" s="143">
        <v>50404</v>
      </c>
      <c r="E11" s="144"/>
      <c r="F11" s="145">
        <v>49684</v>
      </c>
      <c r="G11" s="146"/>
      <c r="H11" s="147"/>
    </row>
    <row r="12" spans="1:8" x14ac:dyDescent="0.2">
      <c r="A12" s="148"/>
      <c r="B12" s="149"/>
      <c r="C12" s="156"/>
      <c r="D12" s="151">
        <v>24381</v>
      </c>
      <c r="E12" s="152"/>
      <c r="F12" s="153">
        <v>28303</v>
      </c>
      <c r="G12" s="154"/>
      <c r="H12" s="155"/>
    </row>
    <row r="13" spans="1:8" x14ac:dyDescent="0.2">
      <c r="A13" s="136"/>
      <c r="B13" s="141"/>
      <c r="C13" s="157"/>
      <c r="D13" s="158">
        <v>50375</v>
      </c>
      <c r="E13" s="159"/>
      <c r="F13" s="160">
        <v>49163</v>
      </c>
      <c r="G13" s="161"/>
      <c r="H13" s="147"/>
    </row>
    <row r="14" spans="1:8" x14ac:dyDescent="0.2">
      <c r="A14" s="148"/>
      <c r="B14" s="149"/>
      <c r="C14" s="150"/>
      <c r="D14" s="151">
        <v>25334</v>
      </c>
      <c r="E14" s="152"/>
      <c r="F14" s="153">
        <v>25829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3.68</v>
      </c>
      <c r="C19" s="162">
        <f>ROUND(VALUE(SUBSTITUTE(実質収支比率等に係る経年分析!G$48,"▲","-")),2)</f>
        <v>10.29</v>
      </c>
      <c r="D19" s="162">
        <f>ROUND(VALUE(SUBSTITUTE(実質収支比率等に係る経年分析!H$48,"▲","-")),2)</f>
        <v>7.95</v>
      </c>
      <c r="E19" s="162">
        <f>ROUND(VALUE(SUBSTITUTE(実質収支比率等に係る経年分析!I$48,"▲","-")),2)</f>
        <v>6.28</v>
      </c>
      <c r="F19" s="162">
        <f>ROUND(VALUE(SUBSTITUTE(実質収支比率等に係る経年分析!J$48,"▲","-")),2)</f>
        <v>8.1300000000000008</v>
      </c>
    </row>
    <row r="20" spans="1:11" x14ac:dyDescent="0.2">
      <c r="A20" s="162" t="s">
        <v>53</v>
      </c>
      <c r="B20" s="162">
        <f>ROUND(VALUE(SUBSTITUTE(実質収支比率等に係る経年分析!F$47,"▲","-")),2)</f>
        <v>13.93</v>
      </c>
      <c r="C20" s="162">
        <f>ROUND(VALUE(SUBSTITUTE(実質収支比率等に係る経年分析!G$47,"▲","-")),2)</f>
        <v>12.05</v>
      </c>
      <c r="D20" s="162">
        <f>ROUND(VALUE(SUBSTITUTE(実質収支比率等に係る経年分析!H$47,"▲","-")),2)</f>
        <v>15.95</v>
      </c>
      <c r="E20" s="162">
        <f>ROUND(VALUE(SUBSTITUTE(実質収支比率等に係る経年分析!I$47,"▲","-")),2)</f>
        <v>15.61</v>
      </c>
      <c r="F20" s="162">
        <f>ROUND(VALUE(SUBSTITUTE(実質収支比率等に係る経年分析!J$47,"▲","-")),2)</f>
        <v>15.69</v>
      </c>
    </row>
    <row r="21" spans="1:11" x14ac:dyDescent="0.2">
      <c r="A21" s="162" t="s">
        <v>54</v>
      </c>
      <c r="B21" s="162">
        <f>IF(ISNUMBER(VALUE(SUBSTITUTE(実質収支比率等に係る経年分析!F$49,"▲","-"))),ROUND(VALUE(SUBSTITUTE(実質収支比率等に係る経年分析!F$49,"▲","-")),2),NA())</f>
        <v>5.73</v>
      </c>
      <c r="C21" s="162">
        <f>IF(ISNUMBER(VALUE(SUBSTITUTE(実質収支比率等に係る経年分析!G$49,"▲","-"))),ROUND(VALUE(SUBSTITUTE(実質収支比率等に係る経年分析!G$49,"▲","-")),2),NA())</f>
        <v>5.33</v>
      </c>
      <c r="D21" s="162">
        <f>IF(ISNUMBER(VALUE(SUBSTITUTE(実質収支比率等に係る経年分析!H$49,"▲","-"))),ROUND(VALUE(SUBSTITUTE(実質収支比率等に係る経年分析!H$49,"▲","-")),2),NA())</f>
        <v>1.22</v>
      </c>
      <c r="E21" s="162">
        <f>IF(ISNUMBER(VALUE(SUBSTITUTE(実質収支比率等に係る経年分析!I$49,"▲","-"))),ROUND(VALUE(SUBSTITUTE(実質収支比率等に係る経年分析!I$49,"▲","-")),2),NA())</f>
        <v>-1.8</v>
      </c>
      <c r="F21" s="162">
        <f>IF(ISNUMBER(VALUE(SUBSTITUTE(実質収支比率等に係る経年分析!J$49,"▲","-"))),ROUND(VALUE(SUBSTITUTE(実質収支比率等に係る経年分析!J$49,"▲","-")),2),NA())</f>
        <v>2.2799999999999998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0.14000000000000001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0.08</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0.11</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工業用水道事業会計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0.14000000000000001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0.18</v>
      </c>
    </row>
    <row r="30" spans="1:11" x14ac:dyDescent="0.2">
      <c r="A30" s="163" t="str">
        <f>IF(連結実質赤字比率に係る赤字・黒字の構成分析!C$40="",NA(),連結実質赤字比率に係る赤字・黒字の構成分析!C$40)</f>
        <v>介護保険特別会計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0.71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1.26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1.47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1.36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0.57999999999999996</v>
      </c>
    </row>
    <row r="31" spans="1:11" x14ac:dyDescent="0.2">
      <c r="A31" s="163" t="str">
        <f>IF(連結実質赤字比率に係る赤字・黒字の構成分析!C$39="",NA(),連結実質赤字比率に係る赤字・黒字の構成分析!C$39)</f>
        <v>地域汚水処理事業会計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0.61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0.61</v>
      </c>
    </row>
    <row r="32" spans="1:11" x14ac:dyDescent="0.2">
      <c r="A32" s="163" t="str">
        <f>IF(連結実質赤字比率に係る赤字・黒字の構成分析!C$38="",NA(),連結実質赤字比率に係る赤字・黒字の構成分析!C$38)</f>
        <v>競輪事業特別会計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1.0900000000000001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2.16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2.0499999999999998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5.86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10.4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6.27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8.11</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12.03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11.31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10.49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10.39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9.8699999999999992</v>
      </c>
    </row>
    <row r="36" spans="1:16" x14ac:dyDescent="0.2">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14.52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19.170000000000002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19.73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17.600000000000001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11673</v>
      </c>
      <c r="E42" s="164"/>
      <c r="F42" s="164"/>
      <c r="G42" s="164">
        <f>'実質公債費比率（分子）の構造'!L$52</f>
        <v>11393</v>
      </c>
      <c r="H42" s="164"/>
      <c r="I42" s="164"/>
      <c r="J42" s="164">
        <f>'実質公債費比率（分子）の構造'!M$52</f>
        <v>11712</v>
      </c>
      <c r="K42" s="164"/>
      <c r="L42" s="164"/>
      <c r="M42" s="164">
        <f>'実質公債費比率（分子）の構造'!N$52</f>
        <v>12523</v>
      </c>
      <c r="N42" s="164"/>
      <c r="O42" s="164"/>
      <c r="P42" s="164">
        <f>'実質公債費比率（分子）の構造'!O$52</f>
        <v>12295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973</v>
      </c>
      <c r="C44" s="164"/>
      <c r="D44" s="164"/>
      <c r="E44" s="164">
        <f>'実質公債費比率（分子）の構造'!L$50</f>
        <v>973</v>
      </c>
      <c r="F44" s="164"/>
      <c r="G44" s="164"/>
      <c r="H44" s="164">
        <f>'実質公債費比率（分子）の構造'!M$50</f>
        <v>1460</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0</v>
      </c>
      <c r="C45" s="164"/>
      <c r="D45" s="164"/>
      <c r="E45" s="164">
        <f>'実質公債費比率（分子）の構造'!L$49</f>
        <v>1</v>
      </c>
      <c r="F45" s="164"/>
      <c r="G45" s="164"/>
      <c r="H45" s="164">
        <f>'実質公債費比率（分子）の構造'!M$49</f>
        <v>1</v>
      </c>
      <c r="I45" s="164"/>
      <c r="J45" s="164"/>
      <c r="K45" s="164">
        <f>'実質公債費比率（分子）の構造'!N$49</f>
        <v>2</v>
      </c>
      <c r="L45" s="164"/>
      <c r="M45" s="164"/>
      <c r="N45" s="164">
        <f>'実質公債費比率（分子）の構造'!O$49</f>
        <v>2</v>
      </c>
      <c r="O45" s="164"/>
      <c r="P45" s="164"/>
    </row>
    <row r="46" spans="1:16" x14ac:dyDescent="0.2">
      <c r="A46" s="164" t="s">
        <v>64</v>
      </c>
      <c r="B46" s="164">
        <f>'実質公債費比率（分子）の構造'!K$48</f>
        <v>4379</v>
      </c>
      <c r="C46" s="164"/>
      <c r="D46" s="164"/>
      <c r="E46" s="164">
        <f>'実質公債費比率（分子）の構造'!L$48</f>
        <v>4388</v>
      </c>
      <c r="F46" s="164"/>
      <c r="G46" s="164"/>
      <c r="H46" s="164">
        <f>'実質公債費比率（分子）の構造'!M$48</f>
        <v>4319</v>
      </c>
      <c r="I46" s="164"/>
      <c r="J46" s="164"/>
      <c r="K46" s="164">
        <f>'実質公債費比率（分子）の構造'!N$48</f>
        <v>4024</v>
      </c>
      <c r="L46" s="164"/>
      <c r="M46" s="164"/>
      <c r="N46" s="164">
        <f>'実質公債費比率（分子）の構造'!O$48</f>
        <v>3832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11817</v>
      </c>
      <c r="C49" s="164"/>
      <c r="D49" s="164"/>
      <c r="E49" s="164">
        <f>'実質公債費比率（分子）の構造'!L$45</f>
        <v>12208</v>
      </c>
      <c r="F49" s="164"/>
      <c r="G49" s="164"/>
      <c r="H49" s="164">
        <f>'実質公債費比率（分子）の構造'!M$45</f>
        <v>12462</v>
      </c>
      <c r="I49" s="164"/>
      <c r="J49" s="164"/>
      <c r="K49" s="164">
        <f>'実質公債費比率（分子）の構造'!N$45</f>
        <v>12618</v>
      </c>
      <c r="L49" s="164"/>
      <c r="M49" s="164"/>
      <c r="N49" s="164">
        <f>'実質公債費比率（分子）の構造'!O$45</f>
        <v>12743</v>
      </c>
      <c r="O49" s="164"/>
      <c r="P49" s="164"/>
    </row>
    <row r="50" spans="1:16" x14ac:dyDescent="0.2">
      <c r="A50" s="164" t="s">
        <v>67</v>
      </c>
      <c r="B50" s="164" t="e">
        <f>NA()</f>
        <v>#N/A</v>
      </c>
      <c r="C50" s="164">
        <f>IF(ISNUMBER('実質公債費比率（分子）の構造'!K$53),'実質公債費比率（分子）の構造'!K$53,NA())</f>
        <v>5496</v>
      </c>
      <c r="D50" s="164" t="e">
        <f>NA()</f>
        <v>#N/A</v>
      </c>
      <c r="E50" s="164" t="e">
        <f>NA()</f>
        <v>#N/A</v>
      </c>
      <c r="F50" s="164">
        <f>IF(ISNUMBER('実質公債費比率（分子）の構造'!L$53),'実質公債費比率（分子）の構造'!L$53,NA())</f>
        <v>6177</v>
      </c>
      <c r="G50" s="164" t="e">
        <f>NA()</f>
        <v>#N/A</v>
      </c>
      <c r="H50" s="164" t="e">
        <f>NA()</f>
        <v>#N/A</v>
      </c>
      <c r="I50" s="164">
        <f>IF(ISNUMBER('実質公債費比率（分子）の構造'!M$53),'実質公債費比率（分子）の構造'!M$53,NA())</f>
        <v>6530</v>
      </c>
      <c r="J50" s="164" t="e">
        <f>NA()</f>
        <v>#N/A</v>
      </c>
      <c r="K50" s="164" t="e">
        <f>NA()</f>
        <v>#N/A</v>
      </c>
      <c r="L50" s="164">
        <f>IF(ISNUMBER('実質公債費比率（分子）の構造'!N$53),'実質公債費比率（分子）の構造'!N$53,NA())</f>
        <v>4121</v>
      </c>
      <c r="M50" s="164" t="e">
        <f>NA()</f>
        <v>#N/A</v>
      </c>
      <c r="N50" s="164" t="e">
        <f>NA()</f>
        <v>#N/A</v>
      </c>
      <c r="O50" s="164">
        <f>IF(ISNUMBER('実質公債費比率（分子）の構造'!O$53),'実質公債費比率（分子）の構造'!O$53,NA())</f>
        <v>4282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124627</v>
      </c>
      <c r="E56" s="163"/>
      <c r="F56" s="163"/>
      <c r="G56" s="163">
        <f>'将来負担比率（分子）の構造'!J$52</f>
        <v>126007</v>
      </c>
      <c r="H56" s="163"/>
      <c r="I56" s="163"/>
      <c r="J56" s="163">
        <f>'将来負担比率（分子）の構造'!K$52</f>
        <v>127165</v>
      </c>
      <c r="K56" s="163"/>
      <c r="L56" s="163"/>
      <c r="M56" s="163">
        <f>'将来負担比率（分子）の構造'!L$52</f>
        <v>123398</v>
      </c>
      <c r="N56" s="163"/>
      <c r="O56" s="163"/>
      <c r="P56" s="163">
        <f>'将来負担比率（分子）の構造'!M$52</f>
        <v>119197</v>
      </c>
    </row>
    <row r="57" spans="1:16" x14ac:dyDescent="0.2">
      <c r="A57" s="163" t="s">
        <v>42</v>
      </c>
      <c r="B57" s="163"/>
      <c r="C57" s="163"/>
      <c r="D57" s="163">
        <f>'将来負担比率（分子）の構造'!I$51</f>
        <v>29316</v>
      </c>
      <c r="E57" s="163"/>
      <c r="F57" s="163"/>
      <c r="G57" s="163">
        <f>'将来負担比率（分子）の構造'!J$51</f>
        <v>31319</v>
      </c>
      <c r="H57" s="163"/>
      <c r="I57" s="163"/>
      <c r="J57" s="163">
        <f>'将来負担比率（分子）の構造'!K$51</f>
        <v>32064</v>
      </c>
      <c r="K57" s="163"/>
      <c r="L57" s="163"/>
      <c r="M57" s="163">
        <f>'将来負担比率（分子）の構造'!L$51</f>
        <v>33345</v>
      </c>
      <c r="N57" s="163"/>
      <c r="O57" s="163"/>
      <c r="P57" s="163">
        <f>'将来負担比率（分子）の構造'!M$51</f>
        <v>34439</v>
      </c>
    </row>
    <row r="58" spans="1:16" x14ac:dyDescent="0.2">
      <c r="A58" s="163" t="s">
        <v>41</v>
      </c>
      <c r="B58" s="163"/>
      <c r="C58" s="163"/>
      <c r="D58" s="163">
        <f>'将来負担比率（分子）の構造'!I$50</f>
        <v>50075</v>
      </c>
      <c r="E58" s="163"/>
      <c r="F58" s="163"/>
      <c r="G58" s="163">
        <f>'将来負担比率（分子）の構造'!J$50</f>
        <v>51894</v>
      </c>
      <c r="H58" s="163"/>
      <c r="I58" s="163"/>
      <c r="J58" s="163">
        <f>'将来負担比率（分子）の構造'!K$50</f>
        <v>55723</v>
      </c>
      <c r="K58" s="163"/>
      <c r="L58" s="163"/>
      <c r="M58" s="163">
        <f>'将来負担比率（分子）の構造'!L$50</f>
        <v>57487</v>
      </c>
      <c r="N58" s="163"/>
      <c r="O58" s="163"/>
      <c r="P58" s="163">
        <f>'将来負担比率（分子）の構造'!M$50</f>
        <v>57082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16035</v>
      </c>
      <c r="C62" s="163"/>
      <c r="D62" s="163"/>
      <c r="E62" s="163">
        <f>'将来負担比率（分子）の構造'!J$45</f>
        <v>16462</v>
      </c>
      <c r="F62" s="163"/>
      <c r="G62" s="163"/>
      <c r="H62" s="163">
        <f>'将来負担比率（分子）の構造'!K$45</f>
        <v>16434</v>
      </c>
      <c r="I62" s="163"/>
      <c r="J62" s="163"/>
      <c r="K62" s="163">
        <f>'将来負担比率（分子）の構造'!L$45</f>
        <v>17488</v>
      </c>
      <c r="L62" s="163"/>
      <c r="M62" s="163"/>
      <c r="N62" s="163">
        <f>'将来負担比率（分子）の構造'!M$45</f>
        <v>18454</v>
      </c>
      <c r="O62" s="163"/>
      <c r="P62" s="163"/>
    </row>
    <row r="63" spans="1:16" x14ac:dyDescent="0.2">
      <c r="A63" s="163" t="s">
        <v>34</v>
      </c>
      <c r="B63" s="163">
        <f>'将来負担比率（分子）の構造'!I$44</f>
        <v>11</v>
      </c>
      <c r="C63" s="163"/>
      <c r="D63" s="163"/>
      <c r="E63" s="163">
        <f>'将来負担比率（分子）の構造'!J$44</f>
        <v>14</v>
      </c>
      <c r="F63" s="163"/>
      <c r="G63" s="163"/>
      <c r="H63" s="163">
        <f>'将来負担比率（分子）の構造'!K$44</f>
        <v>14</v>
      </c>
      <c r="I63" s="163"/>
      <c r="J63" s="163"/>
      <c r="K63" s="163">
        <f>'将来負担比率（分子）の構造'!L$44</f>
        <v>13</v>
      </c>
      <c r="L63" s="163"/>
      <c r="M63" s="163"/>
      <c r="N63" s="163">
        <f>'将来負担比率（分子）の構造'!M$44</f>
        <v>13</v>
      </c>
      <c r="O63" s="163"/>
      <c r="P63" s="163"/>
    </row>
    <row r="64" spans="1:16" x14ac:dyDescent="0.2">
      <c r="A64" s="163" t="s">
        <v>33</v>
      </c>
      <c r="B64" s="163">
        <f>'将来負担比率（分子）の構造'!I$43</f>
        <v>63344</v>
      </c>
      <c r="C64" s="163"/>
      <c r="D64" s="163"/>
      <c r="E64" s="163">
        <f>'将来負担比率（分子）の構造'!J$43</f>
        <v>61792</v>
      </c>
      <c r="F64" s="163"/>
      <c r="G64" s="163"/>
      <c r="H64" s="163">
        <f>'将来負担比率（分子）の構造'!K$43</f>
        <v>59699</v>
      </c>
      <c r="I64" s="163"/>
      <c r="J64" s="163"/>
      <c r="K64" s="163">
        <f>'将来負担比率（分子）の構造'!L$43</f>
        <v>58666</v>
      </c>
      <c r="L64" s="163"/>
      <c r="M64" s="163"/>
      <c r="N64" s="163">
        <f>'将来負担比率（分子）の構造'!M$43</f>
        <v>56182</v>
      </c>
      <c r="O64" s="163"/>
      <c r="P64" s="163"/>
    </row>
    <row r="65" spans="1:16" x14ac:dyDescent="0.2">
      <c r="A65" s="163" t="s">
        <v>32</v>
      </c>
      <c r="B65" s="163">
        <f>'将来負担比率（分子）の構造'!I$42</f>
        <v>2342</v>
      </c>
      <c r="C65" s="163"/>
      <c r="D65" s="163"/>
      <c r="E65" s="163">
        <f>'将来負担比率（分子）の構造'!J$42</f>
        <v>1423</v>
      </c>
      <c r="F65" s="163"/>
      <c r="G65" s="163"/>
      <c r="H65" s="163">
        <f>'将来負担比率（分子）の構造'!K$42</f>
        <v>481</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128652</v>
      </c>
      <c r="C66" s="163"/>
      <c r="D66" s="163"/>
      <c r="E66" s="163">
        <f>'将来負担比率（分子）の構造'!J$41</f>
        <v>131458</v>
      </c>
      <c r="F66" s="163"/>
      <c r="G66" s="163"/>
      <c r="H66" s="163">
        <f>'将来負担比率（分子）の構造'!K$41</f>
        <v>130775</v>
      </c>
      <c r="I66" s="163"/>
      <c r="J66" s="163"/>
      <c r="K66" s="163">
        <f>'将来負担比率（分子）の構造'!L$41</f>
        <v>127548</v>
      </c>
      <c r="L66" s="163"/>
      <c r="M66" s="163"/>
      <c r="N66" s="163">
        <f>'将来負担比率（分子）の構造'!M$41</f>
        <v>125582</v>
      </c>
      <c r="O66" s="163"/>
      <c r="P66" s="163"/>
    </row>
    <row r="67" spans="1:16" x14ac:dyDescent="0.2">
      <c r="A67" s="163" t="s">
        <v>71</v>
      </c>
      <c r="B67" s="163" t="e">
        <f>NA()</f>
        <v>#N/A</v>
      </c>
      <c r="C67" s="163">
        <f>IF(ISNUMBER('将来負担比率（分子）の構造'!I$53), IF('将来負担比率（分子）の構造'!I$53 &lt; 0, 0, '将来負担比率（分子）の構造'!I$53), NA())</f>
        <v>6366</v>
      </c>
      <c r="D67" s="163" t="e">
        <f>NA()</f>
        <v>#N/A</v>
      </c>
      <c r="E67" s="163" t="e">
        <f>NA()</f>
        <v>#N/A</v>
      </c>
      <c r="F67" s="163">
        <f>IF(ISNUMBER('将来負担比率（分子）の構造'!J$53), IF('将来負担比率（分子）の構造'!J$53 &lt; 0, 0, '将来負担比率（分子）の構造'!J$53), NA())</f>
        <v>1929</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12442</v>
      </c>
      <c r="C72" s="167">
        <f>基金残高に係る経年分析!G55</f>
        <v>12286</v>
      </c>
      <c r="D72" s="167">
        <f>基金残高に係る経年分析!H55</f>
        <v>12548</v>
      </c>
    </row>
    <row r="73" spans="1:16" x14ac:dyDescent="0.2">
      <c r="A73" s="166" t="s">
        <v>74</v>
      </c>
      <c r="B73" s="167">
        <f>基金残高に係る経年分析!F56</f>
        <v>6228</v>
      </c>
      <c r="C73" s="167">
        <f>基金残高に係る経年分析!G56</f>
        <v>5576</v>
      </c>
      <c r="D73" s="167">
        <f>基金残高に係る経年分析!H56</f>
        <v>4670</v>
      </c>
    </row>
    <row r="74" spans="1:16" x14ac:dyDescent="0.2">
      <c r="A74" s="166" t="s">
        <v>75</v>
      </c>
      <c r="B74" s="167">
        <f>基金残高に係る経年分析!F57</f>
        <v>30639</v>
      </c>
      <c r="C74" s="167">
        <f>基金残高に係る経年分析!G57</f>
        <v>28833</v>
      </c>
      <c r="D74" s="167">
        <f>基金残高に係る経年分析!H57</f>
        <v>28873</v>
      </c>
    </row>
  </sheetData>
  <sheetProtection algorithmName="SHA-512" hashValue="CpBqNsN1pYnamMMPcFQ4G1bLlwZlHTipG9j0uUUkfzHG6RqdsHUCij3GHv2gB2DU8kXu/3ai+Wp6su1PadPCew==" saltValue="Bsj/AsgjwHqIBvoQ9gFq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大平　正規</cp:lastModifiedBy>
  <dcterms:created xsi:type="dcterms:W3CDTF">2026-02-23T04:52:48Z</dcterms:created>
  <dcterms:modified xsi:type="dcterms:W3CDTF">2026-08-31T08:38:20Z</dcterms:modified>
  <cp:category/>
</cp:coreProperties>
</file>