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V:\総務部_財政課\○財政係\47財政状況資料集\R７年度決算分\R8.8.17_◆【県市町村財政課：分析欄記載依頼（9／4〆）】令和６年度財政状況資料集の作成について（2回目・地方公会計関係）\03 県への回答\"/>
    </mc:Choice>
  </mc:AlternateContent>
  <xr:revisionPtr revIDLastSave="0" documentId="13_ncr:1_{7B2E56AE-8653-4CC6-90E5-3904A7BF6C7A}" xr6:coauthVersionLast="47" xr6:coauthVersionMax="47" xr10:uidLastSave="{00000000-0000-0000-0000-000000000000}"/>
  <bookViews>
    <workbookView xWindow="-120" yWindow="-120" windowWidth="20640" windowHeight="110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AM36" i="10"/>
  <c r="BE35" i="10"/>
  <c r="BW34" i="10"/>
  <c r="BW35" i="10" s="1"/>
  <c r="BW36" i="10" s="1"/>
  <c r="BW37" i="10" s="1"/>
  <c r="BW38" i="10" s="1"/>
  <c r="BW39" i="10" s="1"/>
  <c r="BW40" i="10" s="1"/>
  <c r="BW41" i="10" s="1"/>
  <c r="BW42" i="10" s="1"/>
  <c r="BW43" i="10" s="1"/>
  <c r="C34" i="10"/>
  <c r="CO34" i="10" l="1"/>
  <c r="CO35" i="10" s="1"/>
  <c r="CO36" i="10" s="1"/>
  <c r="C35"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6" i="10" l="1"/>
  <c r="U34" i="10"/>
  <c r="U35" i="10" s="1"/>
  <c r="U36" i="10" s="1"/>
  <c r="BE34" i="10" l="1"/>
  <c r="AM34" i="10"/>
  <c r="AM35" i="10" s="1"/>
</calcChain>
</file>

<file path=xl/sharedStrings.xml><?xml version="1.0" encoding="utf-8"?>
<sst xmlns="http://schemas.openxmlformats.org/spreadsheetml/2006/main" count="1125" uniqueCount="583">
  <si>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</si>
  <si>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</si>
  <si>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</si>
  <si>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</si>
  <si>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</si>
  <si>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</si>
  <si>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</si>
  <si>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</si>
  <si>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</si>
  <si>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</si>
  <si>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</si>
  <si>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</si>
  <si>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</si>
  <si>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</si>
  <si>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</si>
  <si>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</si>
  <si>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</si>
  <si>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</si>
  <si>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</si>
  <si>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</si>
  <si>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</si>
  <si>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</si>
  <si>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</si>
  <si>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</si>
  <si>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</si>
  <si>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</si>
  <si>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</si>
  <si>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</si>
  <si>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</si>
  <si>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</si>
  <si>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</si>
  <si>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</si>
  <si>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</si>
  <si>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</si>
  <si>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</si>
  <si>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</si>
  <si>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</si>
  <si>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</si>
  <si>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</si>
  <si>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</si>
  <si>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</si>
  <si>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</si>
  <si>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</si>
  <si>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</si>
  <si>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</si>
  <si>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</si>
  <si>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</si>
  <si>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</si>
  <si>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</si>
  <si>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</si>
  <si>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</si>
  <si>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</si>
  <si>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</si>
  <si>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</si>
  <si>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</si>
  <si>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</si>
  <si>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</si>
  <si>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</si>
  <si>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</si>
  <si>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</si>
  <si>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</si>
  <si>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</si>
  <si>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</si>
  <si>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</si>
  <si>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</si>
  <si>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</si>
  <si>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</si>
  <si>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</si>
  <si>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</si>
  <si>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</si>
  <si>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</si>
  <si>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</si>
  <si>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</si>
  <si>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</si>
  <si>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</si>
  <si>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</si>
  <si>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</si>
  <si>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</si>
  <si>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</si>
  <si>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</si>
  <si>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</si>
  <si>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</si>
  <si>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</si>
  <si>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</si>
  <si>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</si>
  <si>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</si>
  <si>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</si>
  <si>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</si>
  <si>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</si>
  <si>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</si>
  <si>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</si>
  <si>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</si>
  <si>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</si>
  <si>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</si>
  <si>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喜多方市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</si>
  <si>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</si>
  <si>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</si>
  <si>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</si>
  <si>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</si>
  <si>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</si>
  <si>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</si>
  <si>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</si>
  <si>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</si>
  <si>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</si>
  <si>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</si>
  <si>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</si>
  <si>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</si>
  <si>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</si>
  <si>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</si>
  <si>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</si>
  <si>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</si>
  <si>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</si>
  <si>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</si>
  <si>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</si>
  <si>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</si>
  <si>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</si>
  <si>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</si>
  <si>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</si>
  <si>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</si>
  <si>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</si>
  <si>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</si>
  <si>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</si>
  <si>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</si>
  <si>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</si>
  <si>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</si>
  <si>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</si>
  <si>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</si>
  <si>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</si>
  <si>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</si>
  <si>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</si>
  <si>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</si>
  <si>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</si>
  <si>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</si>
  <si>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</si>
  <si>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</si>
  <si>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</si>
  <si>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</si>
  <si>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</si>
  <si>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</si>
  <si>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</si>
  <si>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</si>
  <si>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-1.9</t>
    <phoneticPr fontId="5"/>
  </si>
  <si>
    <t>基準財政需要額</t>
    <phoneticPr fontId="25"/>
  </si>
  <si>
    <t>うち日本人(％)</t>
    <phoneticPr fontId="5"/>
  </si>
  <si>
    <t>-2.0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</si>
  <si>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</si>
  <si>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</si>
  <si>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</si>
  <si>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</si>
  <si>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</si>
  <si>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</si>
  <si>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</si>
  <si>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</si>
  <si>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</si>
  <si>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</si>
  <si>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</si>
  <si>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</si>
  <si>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</si>
  <si>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</si>
  <si>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</si>
  <si>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</si>
  <si>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</si>
  <si>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</si>
  <si>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</si>
  <si>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</si>
  <si>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</si>
  <si>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</si>
  <si>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</si>
  <si>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</si>
  <si>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</si>
  <si>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</si>
  <si>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</si>
  <si>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</si>
  <si>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</si>
  <si>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</si>
  <si>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</si>
  <si>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</si>
  <si>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</si>
  <si>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</si>
  <si>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</si>
  <si>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</si>
  <si>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</si>
  <si>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</si>
  <si>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</si>
  <si>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</si>
  <si>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</si>
  <si>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</si>
  <si>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</si>
  <si>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</si>
  <si>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</si>
  <si>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</si>
  <si>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</si>
  <si>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</si>
  <si>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</si>
  <si>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</si>
  <si>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</si>
  <si>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</si>
  <si>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</si>
  <si>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</si>
  <si>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</si>
  <si>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</si>
  <si>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</si>
  <si>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</si>
  <si>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福島県喜多方市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</si>
  <si>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</si>
  <si>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</si>
  <si>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</si>
  <si>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</si>
  <si>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</si>
  <si>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</si>
  <si>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</si>
  <si>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</si>
  <si>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</si>
  <si>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</si>
  <si>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</si>
  <si>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</si>
  <si>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</si>
  <si>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</si>
  <si>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</si>
  <si>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</si>
  <si>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</si>
  <si>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</si>
  <si>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</si>
  <si>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</si>
  <si>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</si>
  <si>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</si>
  <si>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</si>
  <si>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</si>
  <si>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</si>
  <si>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</si>
  <si>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</si>
  <si>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</si>
  <si>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</si>
  <si>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</si>
  <si>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</si>
  <si>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</si>
  <si>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</si>
  <si>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</si>
  <si>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</si>
  <si>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</si>
  <si>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</si>
  <si>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</si>
  <si>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</si>
  <si>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</si>
  <si>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</si>
  <si>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</si>
  <si>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</si>
  <si>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</si>
  <si>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</si>
  <si>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</si>
  <si>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</si>
  <si>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</si>
  <si>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</si>
  <si>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</si>
  <si>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</si>
  <si>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</si>
  <si>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</si>
  <si>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</si>
  <si>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</si>
  <si>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</si>
  <si>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</si>
  <si>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</si>
  <si>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</si>
  <si>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</si>
  <si>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</si>
  <si>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</si>
  <si>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</si>
  <si>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</si>
  <si>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</si>
  <si>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</si>
  <si>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</si>
  <si>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</si>
  <si>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</si>
  <si>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</si>
  <si>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</si>
  <si>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</si>
  <si>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</si>
  <si>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</si>
  <si>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</si>
  <si>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</si>
  <si>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</si>
  <si>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</si>
  <si>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</si>
  <si>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</si>
  <si>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</si>
  <si>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</si>
  <si>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</si>
  <si>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</si>
  <si>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</si>
  <si>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</si>
  <si>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</si>
  <si>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</si>
  <si>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</si>
  <si>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</si>
  <si>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</si>
  <si>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</si>
  <si>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</si>
  <si>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</si>
  <si>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</si>
  <si>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</si>
  <si>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</si>
  <si>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</si>
  <si>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</si>
  <si>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</si>
  <si>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</si>
  <si>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</si>
  <si>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</si>
  <si>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</si>
  <si>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</si>
  <si>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</si>
  <si>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</si>
  <si>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</si>
  <si>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</si>
  <si>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</si>
  <si>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</si>
  <si>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</si>
  <si>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</si>
  <si>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</si>
  <si>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</si>
  <si>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</si>
  <si>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</si>
  <si>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</si>
  <si>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</si>
  <si>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</si>
  <si>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</si>
  <si>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</si>
  <si>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</si>
  <si>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宅地造成</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</si>
  <si>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</si>
  <si>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</si>
  <si>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</si>
  <si>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</si>
  <si>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</si>
  <si>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</si>
  <si>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</si>
  <si>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</si>
  <si>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</si>
  <si>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</si>
  <si>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</si>
  <si>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</si>
  <si>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</si>
  <si>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</si>
  <si>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</si>
  <si>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</si>
  <si>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</si>
  <si>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</si>
  <si>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</si>
  <si>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</si>
  <si>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</si>
  <si>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</si>
  <si>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</si>
  <si>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</si>
  <si>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</si>
  <si>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</si>
  <si>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福島県喜多方市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</si>
  <si>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</si>
  <si>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</si>
  <si>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</si>
  <si>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</si>
  <si>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</si>
  <si>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</si>
  <si>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</si>
  <si>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</si>
  <si>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</si>
  <si>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</si>
  <si>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</si>
  <si>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</si>
  <si>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</si>
  <si>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</si>
  <si>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</si>
  <si>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</si>
  <si>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</si>
  <si>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</si>
  <si>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</si>
  <si>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</si>
  <si>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公有林整備事業特別会計</t>
    <phoneticPr fontId="5"/>
  </si>
  <si>
    <t>塩川駅西土地区画整理事業特別会計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</si>
  <si>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</si>
  <si>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</si>
  <si>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</si>
  <si>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</si>
  <si>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</si>
  <si>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</si>
  <si>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</si>
  <si>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</si>
  <si>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</si>
  <si>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</si>
  <si>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</si>
  <si>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</si>
  <si>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</si>
  <si>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</si>
  <si>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</si>
  <si>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</si>
  <si>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水道事業会計</t>
    <phoneticPr fontId="5"/>
  </si>
  <si>
    <t>法適用企業</t>
    <phoneticPr fontId="5"/>
  </si>
  <si>
    <t>下水道事業会計</t>
    <phoneticPr fontId="5"/>
  </si>
  <si>
    <t>工業団地造成事業特別会計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</si>
  <si>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</si>
  <si>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</si>
  <si>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</si>
  <si>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</si>
  <si>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</si>
  <si>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</si>
  <si>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</si>
  <si>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</si>
  <si>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</si>
  <si>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</si>
  <si>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</si>
  <si>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</si>
  <si>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</si>
  <si>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</si>
  <si>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</si>
  <si>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</si>
  <si>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</si>
  <si>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</si>
  <si>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</si>
  <si>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</si>
  <si>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</si>
  <si>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</si>
  <si>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</si>
  <si>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</si>
  <si>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</si>
  <si>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</si>
  <si>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</si>
  <si>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</si>
  <si>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</si>
  <si>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</si>
  <si>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</si>
  <si>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</si>
  <si>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</si>
  <si>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</si>
  <si>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</si>
  <si>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</si>
  <si>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</si>
  <si>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</si>
  <si>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</si>
  <si>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</si>
  <si>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</si>
  <si>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</si>
  <si>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</si>
  <si>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</si>
  <si>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</si>
  <si>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</si>
  <si>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</si>
  <si>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</si>
  <si>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</si>
  <si>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</si>
  <si>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</si>
  <si>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</si>
  <si>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</si>
  <si>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</si>
  <si>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</si>
  <si>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</si>
  <si>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</si>
  <si>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</si>
  <si>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</si>
  <si>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</si>
  <si>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</si>
  <si>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</si>
  <si>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</si>
  <si>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</si>
  <si>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</si>
  <si>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</si>
  <si>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</si>
  <si>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</si>
  <si>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</si>
  <si>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</si>
  <si>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</si>
  <si>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</si>
  <si>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</si>
  <si>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</si>
  <si>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</si>
  <si>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</si>
  <si>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</si>
  <si>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</si>
  <si>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</si>
  <si>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</si>
  <si>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</si>
  <si>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</si>
  <si>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</si>
  <si>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</si>
  <si>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</si>
  <si>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</si>
  <si>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</si>
  <si>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</si>
  <si>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</si>
  <si>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</si>
  <si>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</si>
  <si>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</si>
  <si>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</si>
  <si>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</si>
  <si>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</si>
  <si>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</si>
  <si>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</si>
  <si>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</si>
  <si>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</si>
  <si>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</si>
  <si>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</si>
  <si>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</si>
  <si>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</si>
  <si>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</si>
  <si>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</si>
  <si>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</si>
  <si>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</si>
  <si>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</si>
  <si>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</si>
  <si>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</si>
  <si>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</si>
  <si>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</si>
  <si>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</si>
  <si>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</si>
  <si>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</si>
  <si>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</si>
  <si>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</si>
  <si>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</si>
  <si>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</si>
  <si>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</si>
  <si>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</si>
  <si>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</si>
  <si>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</si>
  <si>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</si>
  <si>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</si>
  <si>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</si>
  <si>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</si>
  <si>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</si>
  <si>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</si>
  <si>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</si>
  <si>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</si>
  <si>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</si>
  <si>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</si>
  <si>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</si>
  <si>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</si>
  <si>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</si>
  <si>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4.01</t>
  </si>
  <si>
    <t>▲ 2.68</t>
  </si>
  <si>
    <t>▲ 9.04</t>
  </si>
  <si>
    <t>▲ 1.77</t>
  </si>
  <si>
    <t>水道事業会計</t>
  </si>
  <si>
    <t>一般会計</t>
  </si>
  <si>
    <t>下水道事業会計</t>
  </si>
  <si>
    <t>工業団地造成事業特別会計</t>
  </si>
  <si>
    <t>介護保険事業特別会計</t>
  </si>
  <si>
    <t>国民健康保険事業特別会計</t>
  </si>
  <si>
    <t>後期高齢者医療事業特別会計</t>
  </si>
  <si>
    <t>公有林整備事業特別会計</t>
  </si>
  <si>
    <t>その他会計（赤字）</t>
  </si>
  <si>
    <t>その他会計（黒字）</t>
  </si>
  <si>
    <t>R02</t>
    <phoneticPr fontId="5"/>
  </si>
  <si>
    <t>R03</t>
    <phoneticPr fontId="5"/>
  </si>
  <si>
    <t>R04</t>
    <phoneticPr fontId="5"/>
  </si>
  <si>
    <t>R05</t>
    <phoneticPr fontId="5"/>
  </si>
  <si>
    <t>R06</t>
    <phoneticPr fontId="5"/>
  </si>
  <si>
    <t>-</t>
    <phoneticPr fontId="2"/>
  </si>
  <si>
    <t>財団法人喜多方市体育協会</t>
    <phoneticPr fontId="38"/>
  </si>
  <si>
    <t>喜多方市ふるさと振興株式会社</t>
    <phoneticPr fontId="38"/>
  </si>
  <si>
    <t>喜多方地方土地開発公社</t>
    <phoneticPr fontId="38"/>
  </si>
  <si>
    <t>喜多方地方広域市町村圏組合</t>
    <rPh sb="0" eb="10">
      <t>キタカタチホウコウイキシチョウソン</t>
    </rPh>
    <rPh sb="10" eb="11">
      <t>ケン</t>
    </rPh>
    <rPh sb="11" eb="13">
      <t>クミアイ</t>
    </rPh>
    <phoneticPr fontId="2"/>
  </si>
  <si>
    <t>●一般会計</t>
    <rPh sb="1" eb="5">
      <t>イッパンカイケイ</t>
    </rPh>
    <phoneticPr fontId="2"/>
  </si>
  <si>
    <t>●喜多方プラザ特別会計</t>
    <rPh sb="1" eb="4">
      <t>キタカタ</t>
    </rPh>
    <rPh sb="7" eb="11">
      <t>トクベツカイケイ</t>
    </rPh>
    <phoneticPr fontId="2"/>
  </si>
  <si>
    <t>福島県市町村総合事務組合</t>
    <rPh sb="0" eb="6">
      <t>フクシマケンシチョウソン</t>
    </rPh>
    <rPh sb="6" eb="12">
      <t>ソウゴウジムクミアイ</t>
    </rPh>
    <phoneticPr fontId="2"/>
  </si>
  <si>
    <t>●消防補償等特別会計</t>
    <rPh sb="1" eb="3">
      <t>ショウボウ</t>
    </rPh>
    <rPh sb="3" eb="5">
      <t>ホショウ</t>
    </rPh>
    <rPh sb="5" eb="6">
      <t>ナド</t>
    </rPh>
    <rPh sb="6" eb="8">
      <t>トクベツ</t>
    </rPh>
    <rPh sb="8" eb="10">
      <t>カイケイ</t>
    </rPh>
    <phoneticPr fontId="2"/>
  </si>
  <si>
    <t>●消防賞じゅつ金特別会計</t>
    <rPh sb="1" eb="3">
      <t>ショウボウ</t>
    </rPh>
    <rPh sb="3" eb="4">
      <t>ショウ</t>
    </rPh>
    <rPh sb="7" eb="8">
      <t>キン</t>
    </rPh>
    <rPh sb="8" eb="12">
      <t>トクベツカイケイ</t>
    </rPh>
    <phoneticPr fontId="2"/>
  </si>
  <si>
    <t>●非常勤職員公務災害補償特別会計</t>
    <rPh sb="1" eb="4">
      <t>ヒジョウキン</t>
    </rPh>
    <rPh sb="4" eb="16">
      <t>ショクインコウムサイガイホショウトクベツカイケイ</t>
    </rPh>
    <phoneticPr fontId="2"/>
  </si>
  <si>
    <t>●自治会管理特別会計</t>
    <rPh sb="1" eb="4">
      <t>ジチカイ</t>
    </rPh>
    <rPh sb="4" eb="6">
      <t>カンリ</t>
    </rPh>
    <rPh sb="6" eb="10">
      <t>トクベツカイケイ</t>
    </rPh>
    <phoneticPr fontId="2"/>
  </si>
  <si>
    <t>福島県後期高齢者医療連合</t>
    <rPh sb="0" eb="3">
      <t>フクシマケン</t>
    </rPh>
    <rPh sb="3" eb="8">
      <t>コウキコウレイシャ</t>
    </rPh>
    <rPh sb="8" eb="12">
      <t>イリョウレンゴウ</t>
    </rPh>
    <phoneticPr fontId="2"/>
  </si>
  <si>
    <t>●後期高齢者医療特別会計</t>
    <rPh sb="1" eb="12">
      <t>コウキコウレイシャイリョウトクベツカイケイ</t>
    </rPh>
    <phoneticPr fontId="2"/>
  </si>
  <si>
    <t>福島県市民交通災害共済組合</t>
    <rPh sb="0" eb="3">
      <t>フクシマケン</t>
    </rPh>
    <rPh sb="3" eb="13">
      <t>シミンコウツウサイガイキョウサイクミアイ</t>
    </rPh>
    <phoneticPr fontId="2"/>
  </si>
  <si>
    <t>ふるさとづくり基金</t>
    <rPh sb="7" eb="9">
      <t>キキン</t>
    </rPh>
    <phoneticPr fontId="5"/>
  </si>
  <si>
    <t>過疎地域持続的発展特別事業基金</t>
    <rPh sb="0" eb="4">
      <t>カソチイキ</t>
    </rPh>
    <rPh sb="4" eb="7">
      <t>ジゾクテキ</t>
    </rPh>
    <rPh sb="7" eb="11">
      <t>ハッテントクベツ</t>
    </rPh>
    <rPh sb="11" eb="13">
      <t>ジギョウ</t>
    </rPh>
    <rPh sb="13" eb="15">
      <t>キキン</t>
    </rPh>
    <phoneticPr fontId="2"/>
  </si>
  <si>
    <t>国営会津北部農業水利事業基金</t>
    <rPh sb="0" eb="2">
      <t>コクエイ</t>
    </rPh>
    <rPh sb="2" eb="4">
      <t>アイズ</t>
    </rPh>
    <rPh sb="4" eb="6">
      <t>ホクブ</t>
    </rPh>
    <rPh sb="6" eb="8">
      <t>ノウギョウ</t>
    </rPh>
    <rPh sb="8" eb="10">
      <t>スイリ</t>
    </rPh>
    <rPh sb="10" eb="12">
      <t>ジギョウ</t>
    </rPh>
    <rPh sb="12" eb="14">
      <t>キキン</t>
    </rPh>
    <phoneticPr fontId="2"/>
  </si>
  <si>
    <t>森林環境基金</t>
    <rPh sb="0" eb="4">
      <t>シンリンカンキョウ</t>
    </rPh>
    <rPh sb="4" eb="6">
      <t>キキン</t>
    </rPh>
    <phoneticPr fontId="2"/>
  </si>
  <si>
    <t>国営雄国山麓農業水利事業基金</t>
    <rPh sb="0" eb="2">
      <t>コクエイ</t>
    </rPh>
    <rPh sb="2" eb="4">
      <t>オグニ</t>
    </rPh>
    <rPh sb="4" eb="5">
      <t>ヤマ</t>
    </rPh>
    <rPh sb="5" eb="6">
      <t>フモト</t>
    </rPh>
    <rPh sb="6" eb="8">
      <t>ノウギョウ</t>
    </rPh>
    <rPh sb="8" eb="10">
      <t>スイリ</t>
    </rPh>
    <rPh sb="10" eb="12">
      <t>ジギョウ</t>
    </rPh>
    <rPh sb="12" eb="14">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</si>
  <si>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</si>
  <si>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</si>
  <si>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</si>
  <si>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</si>
  <si>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</si>
  <si>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</si>
  <si>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</si>
  <si>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</si>
  <si>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</si>
  <si>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将来負担比率は、昨年度から10.8ポイント上昇しており、類似団体と比べて高い水準にある。一方で、実質公債費比率は、昨年度から0.3ポイント増となっているものの、類似団体と比較して低い水準となっている。これは、財政調整基金や減債基金等の充当可能財源の減少、地方債の新規発行等により、将来負担比率は上昇しているが、元利償還金の上昇率と同程度の割合で標準財政規模が拡大しているため、実質公債費比率が低く抑えられているものである。
　ただし、実質公債費比率については、人口減少に伴う普通交付税の減少や大規模事業のために発行した地方債の元金償還の開始等により、比率の上昇が見込まれる。
　今後は、事務事業の見直しや経常経費の削減等による財政調整基金や減債基金等の充当可能財源の確保、地方債の新規発行の抑制等により、両比率の上昇抑制を図る。</t>
    <rPh sb="9" eb="12">
      <t>サクネンド</t>
    </rPh>
    <rPh sb="92" eb="94">
      <t>スイジュン</t>
    </rPh>
    <rPh sb="128" eb="131">
      <t>チホウサイ</t>
    </rPh>
    <rPh sb="132" eb="136">
      <t>シンキハッコウ</t>
    </rPh>
    <rPh sb="136" eb="137">
      <t>トウ</t>
    </rPh>
    <rPh sb="148" eb="150">
      <t>ジョウショウ</t>
    </rPh>
    <rPh sb="156" eb="161">
      <t>ガンリショウカンキン</t>
    </rPh>
    <rPh sb="162" eb="164">
      <t>ジョウショウ</t>
    </rPh>
    <rPh sb="164" eb="165">
      <t>リツ</t>
    </rPh>
    <rPh sb="166" eb="169">
      <t>ドウテイド</t>
    </rPh>
    <rPh sb="170" eb="172">
      <t>ワリアイ</t>
    </rPh>
    <rPh sb="180" eb="182">
      <t>カクダイ</t>
    </rPh>
    <rPh sb="197" eb="198">
      <t>ヒク</t>
    </rPh>
    <rPh sb="199" eb="200">
      <t>オサ</t>
    </rPh>
    <rPh sb="264" eb="266">
      <t>ガンキン</t>
    </rPh>
    <rPh sb="268" eb="269">
      <t>サラ</t>
    </rPh>
    <rPh sb="269" eb="271">
      <t>カイシ</t>
    </rPh>
    <rPh sb="271" eb="272">
      <t>トウ</t>
    </rPh>
    <rPh sb="276" eb="278">
      <t>ヒリツ</t>
    </rPh>
    <rPh sb="337" eb="340">
      <t>チホウサイ</t>
    </rPh>
    <rPh sb="341" eb="343">
      <t>シンキ</t>
    </rPh>
    <rPh sb="343" eb="345">
      <t>ハッコウ</t>
    </rPh>
    <rPh sb="348" eb="349">
      <t>トウ</t>
    </rPh>
    <phoneticPr fontId="5"/>
  </si>
  <si>
    <t>　将来負担比率は、昨年度から10.8ポイント上昇しており、類似団体と比べて高い水準にある。一方で、有形固定資産減価償却率は、昨年度から1.7ポイント上昇しているものの、類似団体と比べて低い水準となっている。これは、公共施設の改修等により、有形固定資産減価償却率が低く抑えられている反面、改修等に係る地方債の新規発行と財政調整基金や減債基金等の充当可能財源の減少により、将来負担比率が上昇しているものである。
　今後は、施設の統廃合、公共施設等総合管理計画・個別施設計画に基づく地方債の新規発行の抑制、事務事業の見直しや経常経費の削減等による財政調整基金や減債基金等の充当可能財源の確保を行い、両比率の上昇抑制を図る。</t>
    <rPh sb="9" eb="12">
      <t>サクネンド</t>
    </rPh>
    <rPh sb="94" eb="96">
      <t>スイジュン</t>
    </rPh>
    <rPh sb="107" eb="111">
      <t>コウキョウシセツ</t>
    </rPh>
    <rPh sb="112" eb="114">
      <t>カイシュウ</t>
    </rPh>
    <rPh sb="114" eb="115">
      <t>トウ</t>
    </rPh>
    <rPh sb="131" eb="132">
      <t>ヒク</t>
    </rPh>
    <rPh sb="133" eb="134">
      <t>オサ</t>
    </rPh>
    <rPh sb="140" eb="142">
      <t>ハンメン</t>
    </rPh>
    <rPh sb="147" eb="148">
      <t>カカ</t>
    </rPh>
    <rPh sb="149" eb="152">
      <t>チホウサイ</t>
    </rPh>
    <rPh sb="153" eb="157">
      <t>シンキハッコウ</t>
    </rPh>
    <rPh sb="191" eb="193">
      <t>ジョウショウ</t>
    </rPh>
    <rPh sb="201" eb="202">
      <t>アラワ</t>
    </rPh>
    <rPh sb="246" eb="248">
      <t>シンキ</t>
    </rPh>
    <rPh sb="293" eb="294">
      <t>オコナ</t>
    </rPh>
    <rPh sb="297" eb="298">
      <t>リョウ</t>
    </rPh>
    <rPh sb="305" eb="306">
      <t>ハカ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</si>
</sst>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432B408-C8DB-4A33-A5E2-A241DF1F93A4}"/>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externalLink" Target="externalLinks/externalLink1.xml" />
  <Relationship Id="rId3" Type="http://schemas.openxmlformats.org/officeDocument/2006/relationships/worksheet" Target="worksheets/sheet3.xml" />
  <Relationship Id="rId21" Type="http://schemas.openxmlformats.org/officeDocument/2006/relationships/sharedStrings" Target="sharedStrings.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worksheet" Target="worksheets/sheet17.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styles" Target="styles.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5" Type="http://schemas.openxmlformats.org/officeDocument/2006/relationships/worksheet" Target="worksheets/sheet5.xml" />
  <Relationship Id="rId15" Type="http://schemas.openxmlformats.org/officeDocument/2006/relationships/worksheet" Target="worksheets/sheet15.xml" />
  <Relationship Id="rId10" Type="http://schemas.openxmlformats.org/officeDocument/2006/relationships/worksheet" Target="worksheets/sheet10.xml" />
  <Relationship Id="rId19" Type="http://schemas.openxmlformats.org/officeDocument/2006/relationships/theme" Target="theme/theme1.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 Id="rId22" Type="http://schemas.openxmlformats.org/officeDocument/2006/relationships/calcChain" Target="calcChain.xml" />
</Relationships>
</file>

<file path=xl/charts/_rels/chart1.xml.rels>&#65279;<?xml version="1.0" encoding="utf-8" standalone="yes"?>
<Relationships xmlns="http://schemas.openxmlformats.org/package/2006/relationships">
  <Relationship Id="rId1" Type="http://schemas.openxmlformats.org/officeDocument/2006/relationships/chartUserShapes" Target="../drawings/drawing5.xml" />
</Relationships>
</file>

<file path=xl/charts/_rels/chart7.xml.rels>&#65279;<?xml version="1.0" encoding="utf-8" standalone="yes"?>
<Relationships xmlns="http://schemas.openxmlformats.org/package/2006/relationships">
  <Relationship Id="rId1" Type="http://schemas.openxmlformats.org/officeDocument/2006/relationships/themeOverride" Target="../theme/themeOverride1.xml" />
</Relationships>
</file>

<file path=xl/charts/_rels/chart8.xml.rels>&#65279;<?xml version="1.0" encoding="utf-8" standalone="yes"?>
<Relationships xmlns="http://schemas.openxmlformats.org/package/2006/relationships">
  <Relationship Id="rId1" Type="http://schemas.openxmlformats.org/officeDocument/2006/relationships/themeOverride" Target="../theme/themeOverride2.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F5C0-4619-BD2C-2D326A9E113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68867</c:v>
                </c:pt>
                <c:pt idx="1">
                  <c:v>82789</c:v>
                </c:pt>
                <c:pt idx="2">
                  <c:v>65647</c:v>
                </c:pt>
                <c:pt idx="3">
                  <c:v>72753</c:v>
                </c:pt>
                <c:pt idx="4">
                  <c:v>66473</c:v>
                </c:pt>
              </c:numCache>
            </c:numRef>
          </c:val>
          <c:smooth val="0"/>
          <c:extLst>
            <c:ext xmlns:c16="http://schemas.microsoft.com/office/drawing/2014/chart" uri="{C3380CC4-5D6E-409C-BE32-E72D297353CC}">
              <c16:uniqueId val="{00000001-F5C0-4619-BD2C-2D326A9E113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2.72</c:v>
                </c:pt>
                <c:pt idx="1">
                  <c:v>4.78</c:v>
                </c:pt>
                <c:pt idx="2">
                  <c:v>4.53</c:v>
                </c:pt>
                <c:pt idx="3">
                  <c:v>2.0299999999999998</c:v>
                </c:pt>
                <c:pt idx="4">
                  <c:v>2.29</c:v>
                </c:pt>
              </c:numCache>
            </c:numRef>
          </c:val>
          <c:extLst>
            <c:ext xmlns:c16="http://schemas.microsoft.com/office/drawing/2014/chart" uri="{C3380CC4-5D6E-409C-BE32-E72D297353CC}">
              <c16:uniqueId val="{00000000-ACDB-4EFD-B82C-79ABC52BDC7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12.74</c:v>
                </c:pt>
                <c:pt idx="1">
                  <c:v>14.03</c:v>
                </c:pt>
                <c:pt idx="2">
                  <c:v>12.16</c:v>
                </c:pt>
                <c:pt idx="3">
                  <c:v>5.73</c:v>
                </c:pt>
                <c:pt idx="4">
                  <c:v>3.56</c:v>
                </c:pt>
              </c:numCache>
            </c:numRef>
          </c:val>
          <c:extLst>
            <c:ext xmlns:c16="http://schemas.microsoft.com/office/drawing/2014/chart" uri="{C3380CC4-5D6E-409C-BE32-E72D297353CC}">
              <c16:uniqueId val="{00000001-ACDB-4EFD-B82C-79ABC52BDC7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-4.01</c:v>
                </c:pt>
                <c:pt idx="1">
                  <c:v>3.83</c:v>
                </c:pt>
                <c:pt idx="2">
                  <c:v>-2.68</c:v>
                </c:pt>
                <c:pt idx="3">
                  <c:v>-9.0399999999999991</c:v>
                </c:pt>
                <c:pt idx="4">
                  <c:v>-1.77</c:v>
                </c:pt>
              </c:numCache>
            </c:numRef>
          </c:val>
          <c:smooth val="0"/>
          <c:extLst>
            <c:ext xmlns:c16="http://schemas.microsoft.com/office/drawing/2014/chart" uri="{C3380CC4-5D6E-409C-BE32-E72D297353CC}">
              <c16:uniqueId val="{00000002-ACDB-4EFD-B82C-79ABC52BDC7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B25B-487C-9A66-466482E517D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25B-487C-9A66-466482E517DC}"/>
            </c:ext>
          </c:extLst>
        </c:ser>
        <c:ser>
          <c:idx val="2"/>
          <c:order val="2"/>
          <c:tx>
            <c:strRef>
              <c:f>データシート!$A$29</c:f>
              <c:strCache>
                <c:ptCount val="1"/>
                <c:pt idx="0">
                  <c:v>公有林整備事業特別会計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B25B-487C-9A66-466482E517DC}"/>
            </c:ext>
          </c:extLst>
        </c:ser>
        <c:ser>
          <c:idx val="3"/>
          <c:order val="3"/>
          <c:tx>
            <c:strRef>
              <c:f>データシート!$A$30</c:f>
              <c:strCache>
                <c:ptCount val="1"/>
                <c:pt idx="0">
                  <c:v>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0.01</c:v>
                </c:pt>
              </c:numCache>
            </c:numRef>
          </c:val>
          <c:extLst>
            <c:ext xmlns:c16="http://schemas.microsoft.com/office/drawing/2014/chart" uri="{C3380CC4-5D6E-409C-BE32-E72D297353CC}">
              <c16:uniqueId val="{00000003-B25B-487C-9A66-466482E517DC}"/>
            </c:ext>
          </c:extLst>
        </c:ser>
        <c:ser>
          <c:idx val="4"/>
          <c:order val="4"/>
          <c:tx>
            <c:strRef>
              <c:f>データシート!$A$31</c:f>
              <c:strCache>
                <c:ptCount val="1"/>
                <c:pt idx="0">
                  <c:v>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1.1200000000000001</c:v>
                </c:pt>
                <c:pt idx="2">
                  <c:v>#N/A</c:v>
                </c:pt>
                <c:pt idx="3">
                  <c:v>0.39</c:v>
                </c:pt>
                <c:pt idx="4">
                  <c:v>#N/A</c:v>
                </c:pt>
                <c:pt idx="5">
                  <c:v>0.42</c:v>
                </c:pt>
                <c:pt idx="6">
                  <c:v>#N/A</c:v>
                </c:pt>
                <c:pt idx="7">
                  <c:v>0.21</c:v>
                </c:pt>
                <c:pt idx="8">
                  <c:v>#N/A</c:v>
                </c:pt>
                <c:pt idx="9">
                  <c:v>0.45</c:v>
                </c:pt>
              </c:numCache>
            </c:numRef>
          </c:val>
          <c:extLst>
            <c:ext xmlns:c16="http://schemas.microsoft.com/office/drawing/2014/chart" uri="{C3380CC4-5D6E-409C-BE32-E72D297353CC}">
              <c16:uniqueId val="{00000004-B25B-487C-9A66-466482E517DC}"/>
            </c:ext>
          </c:extLst>
        </c:ser>
        <c:ser>
          <c:idx val="5"/>
          <c:order val="5"/>
          <c:tx>
            <c:strRef>
              <c:f>データシート!$A$32</c:f>
              <c:strCache>
                <c:ptCount val="1"/>
                <c:pt idx="0">
                  <c:v>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0.93</c:v>
                </c:pt>
                <c:pt idx="2">
                  <c:v>#N/A</c:v>
                </c:pt>
                <c:pt idx="3">
                  <c:v>1.51</c:v>
                </c:pt>
                <c:pt idx="4">
                  <c:v>#N/A</c:v>
                </c:pt>
                <c:pt idx="5">
                  <c:v>0.79</c:v>
                </c:pt>
                <c:pt idx="6">
                  <c:v>#N/A</c:v>
                </c:pt>
                <c:pt idx="7">
                  <c:v>0.89</c:v>
                </c:pt>
                <c:pt idx="8">
                  <c:v>#N/A</c:v>
                </c:pt>
                <c:pt idx="9">
                  <c:v>0.53</c:v>
                </c:pt>
              </c:numCache>
            </c:numRef>
          </c:val>
          <c:extLst>
            <c:ext xmlns:c16="http://schemas.microsoft.com/office/drawing/2014/chart" uri="{C3380CC4-5D6E-409C-BE32-E72D297353CC}">
              <c16:uniqueId val="{00000005-B25B-487C-9A66-466482E517DC}"/>
            </c:ext>
          </c:extLst>
        </c:ser>
        <c:ser>
          <c:idx val="6"/>
          <c:order val="6"/>
          <c:tx>
            <c:strRef>
              <c:f>データシート!$A$33</c:f>
              <c:strCache>
                <c:ptCount val="1"/>
                <c:pt idx="0">
                  <c:v>工業団地造成事業特別会計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c:v>
                </c:pt>
                <c:pt idx="2">
                  <c:v>#N/A</c:v>
                </c:pt>
                <c:pt idx="3">
                  <c:v>0</c:v>
                </c:pt>
                <c:pt idx="4">
                  <c:v>#N/A</c:v>
                </c:pt>
                <c:pt idx="5">
                  <c:v>1.29</c:v>
                </c:pt>
                <c:pt idx="6">
                  <c:v>#N/A</c:v>
                </c:pt>
                <c:pt idx="7">
                  <c:v>1.3</c:v>
                </c:pt>
                <c:pt idx="8">
                  <c:v>#N/A</c:v>
                </c:pt>
                <c:pt idx="9">
                  <c:v>1.28</c:v>
                </c:pt>
              </c:numCache>
            </c:numRef>
          </c:val>
          <c:extLst>
            <c:ext xmlns:c16="http://schemas.microsoft.com/office/drawing/2014/chart" uri="{C3380CC4-5D6E-409C-BE32-E72D297353CC}">
              <c16:uniqueId val="{00000006-B25B-487C-9A66-466482E517DC}"/>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0.52</c:v>
                </c:pt>
                <c:pt idx="2">
                  <c:v>#N/A</c:v>
                </c:pt>
                <c:pt idx="3">
                  <c:v>0.7</c:v>
                </c:pt>
                <c:pt idx="4">
                  <c:v>#N/A</c:v>
                </c:pt>
                <c:pt idx="5">
                  <c:v>0.9</c:v>
                </c:pt>
                <c:pt idx="6">
                  <c:v>#N/A</c:v>
                </c:pt>
                <c:pt idx="7">
                  <c:v>1.04</c:v>
                </c:pt>
                <c:pt idx="8">
                  <c:v>#N/A</c:v>
                </c:pt>
                <c:pt idx="9">
                  <c:v>1.33</c:v>
                </c:pt>
              </c:numCache>
            </c:numRef>
          </c:val>
          <c:extLst>
            <c:ext xmlns:c16="http://schemas.microsoft.com/office/drawing/2014/chart" uri="{C3380CC4-5D6E-409C-BE32-E72D297353CC}">
              <c16:uniqueId val="{00000007-B25B-487C-9A66-466482E517DC}"/>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2.71</c:v>
                </c:pt>
                <c:pt idx="2">
                  <c:v>#N/A</c:v>
                </c:pt>
                <c:pt idx="3">
                  <c:v>4.7699999999999996</c:v>
                </c:pt>
                <c:pt idx="4">
                  <c:v>#N/A</c:v>
                </c:pt>
                <c:pt idx="5">
                  <c:v>4.53</c:v>
                </c:pt>
                <c:pt idx="6">
                  <c:v>#N/A</c:v>
                </c:pt>
                <c:pt idx="7">
                  <c:v>2.02</c:v>
                </c:pt>
                <c:pt idx="8">
                  <c:v>#N/A</c:v>
                </c:pt>
                <c:pt idx="9">
                  <c:v>2.2000000000000002</c:v>
                </c:pt>
              </c:numCache>
            </c:numRef>
          </c:val>
          <c:extLst>
            <c:ext xmlns:c16="http://schemas.microsoft.com/office/drawing/2014/chart" uri="{C3380CC4-5D6E-409C-BE32-E72D297353CC}">
              <c16:uniqueId val="{00000008-B25B-487C-9A66-466482E517DC}"/>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7.16</c:v>
                </c:pt>
                <c:pt idx="2">
                  <c:v>#N/A</c:v>
                </c:pt>
                <c:pt idx="3">
                  <c:v>8.26</c:v>
                </c:pt>
                <c:pt idx="4">
                  <c:v>#N/A</c:v>
                </c:pt>
                <c:pt idx="5">
                  <c:v>8.59</c:v>
                </c:pt>
                <c:pt idx="6">
                  <c:v>#N/A</c:v>
                </c:pt>
                <c:pt idx="7">
                  <c:v>7.13</c:v>
                </c:pt>
                <c:pt idx="8">
                  <c:v>#N/A</c:v>
                </c:pt>
                <c:pt idx="9">
                  <c:v>6.28</c:v>
                </c:pt>
              </c:numCache>
            </c:numRef>
          </c:val>
          <c:extLst>
            <c:ext xmlns:c16="http://schemas.microsoft.com/office/drawing/2014/chart" uri="{C3380CC4-5D6E-409C-BE32-E72D297353CC}">
              <c16:uniqueId val="{00000009-B25B-487C-9A66-466482E517D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2230</c:v>
                </c:pt>
                <c:pt idx="5">
                  <c:v>2237</c:v>
                </c:pt>
                <c:pt idx="8">
                  <c:v>2242</c:v>
                </c:pt>
                <c:pt idx="11">
                  <c:v>2209</c:v>
                </c:pt>
                <c:pt idx="14">
                  <c:v>2119</c:v>
                </c:pt>
              </c:numCache>
            </c:numRef>
          </c:val>
          <c:extLst>
            <c:ext xmlns:c16="http://schemas.microsoft.com/office/drawing/2014/chart" uri="{C3380CC4-5D6E-409C-BE32-E72D297353CC}">
              <c16:uniqueId val="{00000000-80FC-4334-B342-FB13BFD3C0F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0FC-4334-B342-FB13BFD3C0F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5</c:v>
                </c:pt>
                <c:pt idx="3">
                  <c:v>31</c:v>
                </c:pt>
                <c:pt idx="6">
                  <c:v>22</c:v>
                </c:pt>
                <c:pt idx="9">
                  <c:v>61</c:v>
                </c:pt>
                <c:pt idx="12">
                  <c:v>2</c:v>
                </c:pt>
              </c:numCache>
            </c:numRef>
          </c:val>
          <c:extLst>
            <c:ext xmlns:c16="http://schemas.microsoft.com/office/drawing/2014/chart" uri="{C3380CC4-5D6E-409C-BE32-E72D297353CC}">
              <c16:uniqueId val="{00000002-80FC-4334-B342-FB13BFD3C0F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175</c:v>
                </c:pt>
                <c:pt idx="3">
                  <c:v>148</c:v>
                </c:pt>
                <c:pt idx="6">
                  <c:v>191</c:v>
                </c:pt>
                <c:pt idx="9">
                  <c:v>209</c:v>
                </c:pt>
                <c:pt idx="12">
                  <c:v>196</c:v>
                </c:pt>
              </c:numCache>
            </c:numRef>
          </c:val>
          <c:extLst>
            <c:ext xmlns:c16="http://schemas.microsoft.com/office/drawing/2014/chart" uri="{C3380CC4-5D6E-409C-BE32-E72D297353CC}">
              <c16:uniqueId val="{00000003-80FC-4334-B342-FB13BFD3C0F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576</c:v>
                </c:pt>
                <c:pt idx="3">
                  <c:v>566</c:v>
                </c:pt>
                <c:pt idx="6">
                  <c:v>538</c:v>
                </c:pt>
                <c:pt idx="9">
                  <c:v>499</c:v>
                </c:pt>
                <c:pt idx="12">
                  <c:v>506</c:v>
                </c:pt>
              </c:numCache>
            </c:numRef>
          </c:val>
          <c:extLst>
            <c:ext xmlns:c16="http://schemas.microsoft.com/office/drawing/2014/chart" uri="{C3380CC4-5D6E-409C-BE32-E72D297353CC}">
              <c16:uniqueId val="{00000004-80FC-4334-B342-FB13BFD3C0F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0FC-4334-B342-FB13BFD3C0F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0FC-4334-B342-FB13BFD3C0F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2281</c:v>
                </c:pt>
                <c:pt idx="3">
                  <c:v>2350</c:v>
                </c:pt>
                <c:pt idx="6">
                  <c:v>2388</c:v>
                </c:pt>
                <c:pt idx="9">
                  <c:v>2348</c:v>
                </c:pt>
                <c:pt idx="12">
                  <c:v>2394</c:v>
                </c:pt>
              </c:numCache>
            </c:numRef>
          </c:val>
          <c:extLst>
            <c:ext xmlns:c16="http://schemas.microsoft.com/office/drawing/2014/chart" uri="{C3380CC4-5D6E-409C-BE32-E72D297353CC}">
              <c16:uniqueId val="{00000007-80FC-4334-B342-FB13BFD3C0F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807</c:v>
                </c:pt>
                <c:pt idx="2">
                  <c:v>#N/A</c:v>
                </c:pt>
                <c:pt idx="3">
                  <c:v>#N/A</c:v>
                </c:pt>
                <c:pt idx="4">
                  <c:v>858</c:v>
                </c:pt>
                <c:pt idx="5">
                  <c:v>#N/A</c:v>
                </c:pt>
                <c:pt idx="6">
                  <c:v>#N/A</c:v>
                </c:pt>
                <c:pt idx="7">
                  <c:v>897</c:v>
                </c:pt>
                <c:pt idx="8">
                  <c:v>#N/A</c:v>
                </c:pt>
                <c:pt idx="9">
                  <c:v>#N/A</c:v>
                </c:pt>
                <c:pt idx="10">
                  <c:v>908</c:v>
                </c:pt>
                <c:pt idx="11">
                  <c:v>#N/A</c:v>
                </c:pt>
                <c:pt idx="12">
                  <c:v>#N/A</c:v>
                </c:pt>
                <c:pt idx="13">
                  <c:v>979</c:v>
                </c:pt>
                <c:pt idx="14">
                  <c:v>#N/A</c:v>
                </c:pt>
              </c:numCache>
            </c:numRef>
          </c:val>
          <c:smooth val="0"/>
          <c:extLst>
            <c:ext xmlns:c16="http://schemas.microsoft.com/office/drawing/2014/chart" uri="{C3380CC4-5D6E-409C-BE32-E72D297353CC}">
              <c16:uniqueId val="{00000008-80FC-4334-B342-FB13BFD3C0F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26993</c:v>
                </c:pt>
                <c:pt idx="5">
                  <c:v>27047</c:v>
                </c:pt>
                <c:pt idx="8">
                  <c:v>25725</c:v>
                </c:pt>
                <c:pt idx="11">
                  <c:v>26103</c:v>
                </c:pt>
                <c:pt idx="14">
                  <c:v>25278</c:v>
                </c:pt>
              </c:numCache>
            </c:numRef>
          </c:val>
          <c:extLst>
            <c:ext xmlns:c16="http://schemas.microsoft.com/office/drawing/2014/chart" uri="{C3380CC4-5D6E-409C-BE32-E72D297353CC}">
              <c16:uniqueId val="{00000000-8AAE-4445-9AAB-C1A5BCC202A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253</c:v>
                </c:pt>
                <c:pt idx="5">
                  <c:v>204</c:v>
                </c:pt>
                <c:pt idx="8">
                  <c:v>174</c:v>
                </c:pt>
                <c:pt idx="11">
                  <c:v>190</c:v>
                </c:pt>
                <c:pt idx="14">
                  <c:v>172</c:v>
                </c:pt>
              </c:numCache>
            </c:numRef>
          </c:val>
          <c:extLst>
            <c:ext xmlns:c16="http://schemas.microsoft.com/office/drawing/2014/chart" uri="{C3380CC4-5D6E-409C-BE32-E72D297353CC}">
              <c16:uniqueId val="{00000001-8AAE-4445-9AAB-C1A5BCC202A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5919</c:v>
                </c:pt>
                <c:pt idx="5">
                  <c:v>5607</c:v>
                </c:pt>
                <c:pt idx="8">
                  <c:v>4620</c:v>
                </c:pt>
                <c:pt idx="11">
                  <c:v>3500</c:v>
                </c:pt>
                <c:pt idx="14">
                  <c:v>2436</c:v>
                </c:pt>
              </c:numCache>
            </c:numRef>
          </c:val>
          <c:extLst>
            <c:ext xmlns:c16="http://schemas.microsoft.com/office/drawing/2014/chart" uri="{C3380CC4-5D6E-409C-BE32-E72D297353CC}">
              <c16:uniqueId val="{00000002-8AAE-4445-9AAB-C1A5BCC202A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AAE-4445-9AAB-C1A5BCC202A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AAE-4445-9AAB-C1A5BCC202A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AAE-4445-9AAB-C1A5BCC202A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4188</c:v>
                </c:pt>
                <c:pt idx="3">
                  <c:v>4068</c:v>
                </c:pt>
                <c:pt idx="6">
                  <c:v>4001</c:v>
                </c:pt>
                <c:pt idx="9">
                  <c:v>3959</c:v>
                </c:pt>
                <c:pt idx="12">
                  <c:v>3833</c:v>
                </c:pt>
              </c:numCache>
            </c:numRef>
          </c:val>
          <c:extLst>
            <c:ext xmlns:c16="http://schemas.microsoft.com/office/drawing/2014/chart" uri="{C3380CC4-5D6E-409C-BE32-E72D297353CC}">
              <c16:uniqueId val="{00000006-8AAE-4445-9AAB-C1A5BCC202A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2342</c:v>
                </c:pt>
                <c:pt idx="3">
                  <c:v>3098</c:v>
                </c:pt>
                <c:pt idx="6">
                  <c:v>2983</c:v>
                </c:pt>
                <c:pt idx="9">
                  <c:v>2881</c:v>
                </c:pt>
                <c:pt idx="12">
                  <c:v>2815</c:v>
                </c:pt>
              </c:numCache>
            </c:numRef>
          </c:val>
          <c:extLst>
            <c:ext xmlns:c16="http://schemas.microsoft.com/office/drawing/2014/chart" uri="{C3380CC4-5D6E-409C-BE32-E72D297353CC}">
              <c16:uniqueId val="{00000007-8AAE-4445-9AAB-C1A5BCC202A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7450</c:v>
                </c:pt>
                <c:pt idx="3">
                  <c:v>6299</c:v>
                </c:pt>
                <c:pt idx="6">
                  <c:v>5212</c:v>
                </c:pt>
                <c:pt idx="9">
                  <c:v>5421</c:v>
                </c:pt>
                <c:pt idx="12">
                  <c:v>5909</c:v>
                </c:pt>
              </c:numCache>
            </c:numRef>
          </c:val>
          <c:extLst>
            <c:ext xmlns:c16="http://schemas.microsoft.com/office/drawing/2014/chart" uri="{C3380CC4-5D6E-409C-BE32-E72D297353CC}">
              <c16:uniqueId val="{00000008-8AAE-4445-9AAB-C1A5BCC202A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13</c:v>
                </c:pt>
                <c:pt idx="3">
                  <c:v>8</c:v>
                </c:pt>
                <c:pt idx="6">
                  <c:v>6</c:v>
                </c:pt>
                <c:pt idx="9">
                  <c:v>4</c:v>
                </c:pt>
                <c:pt idx="12">
                  <c:v>2</c:v>
                </c:pt>
              </c:numCache>
            </c:numRef>
          </c:val>
          <c:extLst>
            <c:ext xmlns:c16="http://schemas.microsoft.com/office/drawing/2014/chart" uri="{C3380CC4-5D6E-409C-BE32-E72D297353CC}">
              <c16:uniqueId val="{00000009-8AAE-4445-9AAB-C1A5BCC202A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25889</c:v>
                </c:pt>
                <c:pt idx="3">
                  <c:v>26664</c:v>
                </c:pt>
                <c:pt idx="6">
                  <c:v>26384</c:v>
                </c:pt>
                <c:pt idx="9">
                  <c:v>26156</c:v>
                </c:pt>
                <c:pt idx="12">
                  <c:v>25631</c:v>
                </c:pt>
              </c:numCache>
            </c:numRef>
          </c:val>
          <c:extLst>
            <c:ext xmlns:c16="http://schemas.microsoft.com/office/drawing/2014/chart" uri="{C3380CC4-5D6E-409C-BE32-E72D297353CC}">
              <c16:uniqueId val="{0000000A-8AAE-4445-9AAB-C1A5BCC202A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6716</c:v>
                </c:pt>
                <c:pt idx="2">
                  <c:v>#N/A</c:v>
                </c:pt>
                <c:pt idx="3">
                  <c:v>#N/A</c:v>
                </c:pt>
                <c:pt idx="4">
                  <c:v>7279</c:v>
                </c:pt>
                <c:pt idx="5">
                  <c:v>#N/A</c:v>
                </c:pt>
                <c:pt idx="6">
                  <c:v>#N/A</c:v>
                </c:pt>
                <c:pt idx="7">
                  <c:v>8067</c:v>
                </c:pt>
                <c:pt idx="8">
                  <c:v>#N/A</c:v>
                </c:pt>
                <c:pt idx="9">
                  <c:v>#N/A</c:v>
                </c:pt>
                <c:pt idx="10">
                  <c:v>8627</c:v>
                </c:pt>
                <c:pt idx="11">
                  <c:v>#N/A</c:v>
                </c:pt>
                <c:pt idx="12">
                  <c:v>#N/A</c:v>
                </c:pt>
                <c:pt idx="13">
                  <c:v>10304</c:v>
                </c:pt>
                <c:pt idx="14">
                  <c:v>#N/A</c:v>
                </c:pt>
              </c:numCache>
            </c:numRef>
          </c:val>
          <c:smooth val="0"/>
          <c:extLst>
            <c:ext xmlns:c16="http://schemas.microsoft.com/office/drawing/2014/chart" uri="{C3380CC4-5D6E-409C-BE32-E72D297353CC}">
              <c16:uniqueId val="{0000000B-8AAE-4445-9AAB-C1A5BCC202A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1877</c:v>
                </c:pt>
                <c:pt idx="1">
                  <c:v>879</c:v>
                </c:pt>
                <c:pt idx="2">
                  <c:v>556</c:v>
                </c:pt>
              </c:numCache>
            </c:numRef>
          </c:val>
          <c:extLst>
            <c:ext xmlns:c16="http://schemas.microsoft.com/office/drawing/2014/chart" uri="{C3380CC4-5D6E-409C-BE32-E72D297353CC}">
              <c16:uniqueId val="{00000000-9757-47A1-8FAA-DD71F3ED110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850</c:v>
                </c:pt>
                <c:pt idx="1">
                  <c:v>820</c:v>
                </c:pt>
                <c:pt idx="2">
                  <c:v>187</c:v>
                </c:pt>
              </c:numCache>
            </c:numRef>
          </c:val>
          <c:extLst>
            <c:ext xmlns:c16="http://schemas.microsoft.com/office/drawing/2014/chart" uri="{C3380CC4-5D6E-409C-BE32-E72D297353CC}">
              <c16:uniqueId val="{00000001-9757-47A1-8FAA-DD71F3ED110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1406</c:v>
                </c:pt>
                <c:pt idx="1">
                  <c:v>1434</c:v>
                </c:pt>
                <c:pt idx="2">
                  <c:v>1390</c:v>
                </c:pt>
              </c:numCache>
            </c:numRef>
          </c:val>
          <c:extLst>
            <c:ext xmlns:c16="http://schemas.microsoft.com/office/drawing/2014/chart" uri="{C3380CC4-5D6E-409C-BE32-E72D297353CC}">
              <c16:uniqueId val="{00000002-9757-47A1-8FAA-DD71F3ED110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[1]公会計指標分析・財政指標組合せ分析表!$AN$51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{8FE492E4-C34B-4AA0-9E12-182A7AEDB9F3}</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B8C-4C43-909A-F1EE2D42551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{411527ED-8CF0-4A42-8308-4514D235BBA5}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B8C-4C43-909A-F1EE2D42551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{95A96241-534E-49A4-B140-F28FA0B42843}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B8C-4C43-909A-F1EE2D42551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{2343817D-1671-429D-BB64-5088A4595194}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B8C-4C43-909A-F1EE2D42551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{680181C1-3650-48F4-B981-C3925A8E0776}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B8C-4C43-909A-F1EE2D42551A}"/>
                </c:ext>
              </c:extLst>
            </c:dLbl>
            <c:dLbl>
              <c:idx val="8"/>
              <c:tx>
                <c:strRef>
                  <c:f>[1]公会計指標分析・財政指標組合せ分析表!$BX$50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{09975143-16B2-4A45-BB7C-93EEC25B5D12}</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B8C-4C43-909A-F1EE2D42551A}"/>
                </c:ext>
              </c:extLst>
            </c:dLbl>
            <c:dLbl>
              <c:idx val="16"/>
              <c:tx>
                <c:strRef>
                  <c:f>[1]公会計指標分析・財政指標組合せ分析表!$CF$50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{830D271F-3773-43FC-B6C9-2CEA88F4D039}</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B8C-4C43-909A-F1EE2D42551A}"/>
                </c:ext>
              </c:extLst>
            </c:dLbl>
            <c:dLbl>
              <c:idx val="24"/>
              <c:tx>
                <c:strRef>
                  <c:f>[1]公会計指標分析・財政指標組合せ分析表!$CN$50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{C401CA32-4507-400A-A1B2-B25FC203F75C}</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B8C-4C43-909A-F1EE2D42551A}"/>
                </c:ext>
              </c:extLst>
            </c:dLbl>
            <c:dLbl>
              <c:idx val="32"/>
              <c:tx>
                <c:strRef>
                  <c:f>[1]公会計指標分析・財政指標組合せ分析表!$CV$50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{2A0808BD-40E8-498A-AA2D-993C80BDDEDD}</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B8C-4C43-909A-F1EE2D42551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[1]公会計指標分析・財政指標組合せ分析表!$BP$53:$DC$53</c:f>
              <c:numCache>
                <c:formatCode>General</c:formatCode>
                <c:ptCount val="40"/>
                <c:pt idx="0">
                  <c:v>42.4</c:v>
                </c:pt>
                <c:pt idx="8">
                  <c:v>44</c:v>
                </c:pt>
                <c:pt idx="16">
                  <c:v>45.9</c:v>
                </c:pt>
                <c:pt idx="24">
                  <c:v>47.2</c:v>
                </c:pt>
                <c:pt idx="32">
                  <c:v>48.9</c:v>
                </c:pt>
              </c:numCache>
            </c:numRef>
          </c:xVal>
          <c:yVal>
            <c:numRef>
              <c:f>[1]公会計指標分析・財政指標組合せ分析表!$BP$51:$DC$51</c:f>
              <c:numCache>
                <c:formatCode>General</c:formatCode>
                <c:ptCount val="40"/>
                <c:pt idx="0">
                  <c:v>50.7</c:v>
                </c:pt>
                <c:pt idx="8">
                  <c:v>53.1</c:v>
                </c:pt>
                <c:pt idx="16">
                  <c:v>61</c:v>
                </c:pt>
                <c:pt idx="24">
                  <c:v>65.3</c:v>
                </c:pt>
                <c:pt idx="32">
                  <c:v>76.099999999999994</c:v>
                </c:pt>
              </c:numCache>
            </c:numRef>
          </c:yVal>
          <c:smooth val="0"/>
          <c:extLst>
            <c:ext xmlns:c16="http://schemas.microsoft.com/office/drawing/2014/chart" uri="{C3380CC4-5D6E-409C-BE32-E72D297353CC}">
              <c16:uniqueId val="{00000009-EB8C-4C43-909A-F1EE2D42551A}"/>
            </c:ext>
          </c:extLst>
        </c:ser>
        <c:ser>
          <c:idx val="1"/>
          <c:order val="1"/>
          <c:tx>
            <c:strRef>
              <c:f>[1]公会計指標分析・財政指標組合せ分析表!$AN$55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[1]公会計指標分析・財政指標組合せ分析表!$BP$50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{7CA11486-5812-4772-9E3E-E456FFA9B2E2}</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B8C-4C43-909A-F1EE2D42551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{5203F11C-6E60-4336-8170-76894EEB5479}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B8C-4C43-909A-F1EE2D42551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{1D5B82DB-204A-4DBD-BD74-26F0C5BB1DDC}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B8C-4C43-909A-F1EE2D42551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{549179CB-9825-4A33-80C7-D985AE1020CF}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B8C-4C43-909A-F1EE2D42551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{28E86217-9EFA-4585-8950-FBDA1321E983}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B8C-4C43-909A-F1EE2D42551A}"/>
                </c:ext>
              </c:extLst>
            </c:dLbl>
            <c:dLbl>
              <c:idx val="8"/>
              <c:tx>
                <c:strRef>
                  <c:f>[1]公会計指標分析・財政指標組合せ分析表!$BX$50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{F250F412-FEBF-489E-B280-1FC8DD677050}</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B8C-4C43-909A-F1EE2D42551A}"/>
                </c:ext>
              </c:extLst>
            </c:dLbl>
            <c:dLbl>
              <c:idx val="16"/>
              <c:tx>
                <c:strRef>
                  <c:f>[1]公会計指標分析・財政指標組合せ分析表!$CF$50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{194ECCE2-EE89-4296-AB11-FD7A30ADE1E1}</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B8C-4C43-909A-F1EE2D42551A}"/>
                </c:ext>
              </c:extLst>
            </c:dLbl>
            <c:dLbl>
              <c:idx val="24"/>
              <c:layout>
                <c:manualLayout>
                  <c:x val="0"/>
                  <c:y val="-1.8455307166320118E-2"/>
                </c:manualLayout>
              </c:layout>
              <c:tx>
                <c:strRef>
                  <c:f>[1]公会計指標分析・財政指標組合せ分析表!$CN$50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{22EE7F5F-AAAB-4215-943B-9A58B26EEA4A}</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B8C-4C43-909A-F1EE2D42551A}"/>
                </c:ext>
              </c:extLst>
            </c:dLbl>
            <c:dLbl>
              <c:idx val="32"/>
              <c:layout>
                <c:manualLayout>
                  <c:x val="0"/>
                  <c:y val="1.8455307166320139E-2"/>
                </c:manualLayout>
              </c:layout>
              <c:tx>
                <c:strRef>
                  <c:f>[1]公会計指標分析・財政指標組合せ分析表!$CV$50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{CD6A436D-E84C-4AC3-9A74-C180B6821756}</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B8C-4C43-909A-F1EE2D42551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[1]公会計指標分析・財政指標組合せ分析表!$BP$57:$DC$57</c:f>
              <c:numCache>
                <c:formatCode>General</c:formatCode>
                <c:ptCount val="40"/>
                <c:pt idx="0">
                  <c:v>61.7</c:v>
                </c:pt>
                <c:pt idx="8">
                  <c:v>62.5</c:v>
                </c:pt>
                <c:pt idx="16">
                  <c:v>64.3</c:v>
                </c:pt>
                <c:pt idx="24">
                  <c:v>64.7</c:v>
                </c:pt>
                <c:pt idx="32">
                  <c:v>65.7</c:v>
                </c:pt>
              </c:numCache>
            </c:numRef>
          </c:xVal>
          <c:yVal>
            <c:numRef>
              <c:f>[1]公会計指標分析・財政指標組合せ分析表!$BP$55:$DC$55</c:f>
              <c:numCache>
                <c:formatCode>General</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EB8C-4C43-909A-F1EE2D42551A}"/>
            </c:ext>
          </c:extLst>
        </c:ser>
        <c:dLbls>
          <c:showLegendKey val="0"/>
          <c:showVal val="1"/>
          <c:showCatName val="0"/>
          <c:showSerName val="0"/>
          <c:showPercent val="0"/>
          <c:showBubbleSize val="0"/>
        </c:dLbls>
        <c:axId val="46179840"/>
        <c:axId val="46181760"/>
      </c:scatterChart>
      <c:valAx>
        <c:axId val="46179840"/>
        <c:scaling>
          <c:orientation val="maxMin"/>
          <c:max val="70"/>
          <c:min val="3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9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[1]公会計指標分析・財政指標組合せ分析表!$AN$73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{F1F0219C-5101-4A58-8140-754986E2C13E}</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AF7-48E6-95DC-D2856497A26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{3577F1CE-AD8B-4A84-9ECB-3E838A3828E7}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AF7-48E6-95DC-D2856497A26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{42E0AF85-6733-44DE-8DE1-26213F458607}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AF7-48E6-95DC-D2856497A26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{A507C321-FEB4-49E6-9570-5D71A2EFDF67}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AF7-48E6-95DC-D2856497A26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{54E2011A-374A-4054-8F50-7DA3F1FE0977}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AF7-48E6-95DC-D2856497A26C}"/>
                </c:ext>
              </c:extLst>
            </c:dLbl>
            <c:dLbl>
              <c:idx val="8"/>
              <c:tx>
                <c:strRef>
                  <c:f>[1]公会計指標分析・財政指標組合せ分析表!$BX$72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{0812373C-E683-4C9F-9A19-252DEF83732C}</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AF7-48E6-95DC-D2856497A26C}"/>
                </c:ext>
              </c:extLst>
            </c:dLbl>
            <c:dLbl>
              <c:idx val="16"/>
              <c:tx>
                <c:strRef>
                  <c:f>[1]公会計指標分析・財政指標組合せ分析表!$CF$72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{BDB0FFA7-0FB8-4B6F-BB97-D5DA92C3F72F}</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AF7-48E6-95DC-D2856497A26C}"/>
                </c:ext>
              </c:extLst>
            </c:dLbl>
            <c:dLbl>
              <c:idx val="24"/>
              <c:tx>
                <c:strRef>
                  <c:f>[1]公会計指標分析・財政指標組合せ分析表!$CN$72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{F4E4A134-934C-4F74-B1C5-3CC1AD8E4F0A}</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AF7-48E6-95DC-D2856497A26C}"/>
                </c:ext>
              </c:extLst>
            </c:dLbl>
            <c:dLbl>
              <c:idx val="32"/>
              <c:tx>
                <c:strRef>
                  <c:f>[1]公会計指標分析・財政指標組合せ分析表!$CV$72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{52419811-D2DF-404D-854B-0E91215C307D}</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AF7-48E6-95DC-D2856497A26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[1]公会計指標分析・財政指標組合せ分析表!$BP$75:$DC$75</c:f>
              <c:numCache>
                <c:formatCode>General</c:formatCode>
                <c:ptCount val="40"/>
                <c:pt idx="0">
                  <c:v>7.5</c:v>
                </c:pt>
                <c:pt idx="8">
                  <c:v>6.8</c:v>
                </c:pt>
                <c:pt idx="16">
                  <c:v>6.3</c:v>
                </c:pt>
                <c:pt idx="24">
                  <c:v>6.6</c:v>
                </c:pt>
                <c:pt idx="32">
                  <c:v>6.9</c:v>
                </c:pt>
              </c:numCache>
            </c:numRef>
          </c:xVal>
          <c:yVal>
            <c:numRef>
              <c:f>[1]公会計指標分析・財政指標組合せ分析表!$BP$73:$DC$73</c:f>
              <c:numCache>
                <c:formatCode>General</c:formatCode>
                <c:ptCount val="40"/>
                <c:pt idx="0">
                  <c:v>50.7</c:v>
                </c:pt>
                <c:pt idx="8">
                  <c:v>53.1</c:v>
                </c:pt>
                <c:pt idx="16">
                  <c:v>61</c:v>
                </c:pt>
                <c:pt idx="24">
                  <c:v>65.3</c:v>
                </c:pt>
                <c:pt idx="32">
                  <c:v>76.099999999999994</c:v>
                </c:pt>
              </c:numCache>
            </c:numRef>
          </c:yVal>
          <c:smooth val="0"/>
          <c:extLst>
            <c:ext xmlns:c16="http://schemas.microsoft.com/office/drawing/2014/chart" uri="{C3380CC4-5D6E-409C-BE32-E72D297353CC}">
              <c16:uniqueId val="{00000009-9AF7-48E6-95DC-D2856497A26C}"/>
            </c:ext>
          </c:extLst>
        </c:ser>
        <c:ser>
          <c:idx val="1"/>
          <c:order val="1"/>
          <c:tx>
            <c:strRef>
              <c:f>[1]公会計指標分析・財政指標組合せ分析表!$AN$77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[1]公会計指標分析・財政指標組合せ分析表!$BP$72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{3ECE3C85-DC38-4B9E-9A38-B84CCCEABC5F}</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AF7-48E6-95DC-D2856497A26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{91CDE2AA-DBAE-47EC-8B61-E8F0379E4E38}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AF7-48E6-95DC-D2856497A26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{F7B0A098-89FC-4B3F-8117-B6A2A4CCB3BD}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AF7-48E6-95DC-D2856497A26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{0A3938FD-E84C-423B-82E2-E32C9137035B}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AF7-48E6-95DC-D2856497A26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{9EFBA7F8-DCC4-438F-B242-D2B3E72522A2}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AF7-48E6-95DC-D2856497A26C}"/>
                </c:ext>
              </c:extLst>
            </c:dLbl>
            <c:dLbl>
              <c:idx val="8"/>
              <c:tx>
                <c:strRef>
                  <c:f>[1]公会計指標分析・財政指標組合せ分析表!$BX$72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{1F367193-CAAB-4B9B-B567-A5C8C503EFD5}</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AF7-48E6-95DC-D2856497A26C}"/>
                </c:ext>
              </c:extLst>
            </c:dLbl>
            <c:dLbl>
              <c:idx val="16"/>
              <c:layout>
                <c:manualLayout>
                  <c:x val="0"/>
                  <c:y val="9.8953220992844069E-3"/>
                </c:manualLayout>
              </c:layout>
              <c:tx>
                <c:strRef>
                  <c:f>[1]公会計指標分析・財政指標組合せ分析表!$CF$72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{CA518A03-E53B-40E0-A6CB-D6EF15047DF4}</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AF7-48E6-95DC-D2856497A26C}"/>
                </c:ext>
              </c:extLst>
            </c:dLbl>
            <c:dLbl>
              <c:idx val="24"/>
              <c:layout>
                <c:manualLayout>
                  <c:x val="0"/>
                  <c:y val="-2.2699391125599096E-2"/>
                </c:manualLayout>
              </c:layout>
              <c:tx>
                <c:strRef>
                  <c:f>[1]公会計指標分析・財政指標組合せ分析表!$CN$72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{6B43F5D5-2CFD-42AB-AB38-FE7265C936DA}</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AF7-48E6-95DC-D2856497A26C}"/>
                </c:ext>
              </c:extLst>
            </c:dLbl>
            <c:dLbl>
              <c:idx val="32"/>
              <c:layout>
                <c:manualLayout>
                  <c:x val="0"/>
                  <c:y val="1.280458275766881E-2"/>
                </c:manualLayout>
              </c:layout>
              <c:tx>
                <c:strRef>
                  <c:f>[1]公会計指標分析・財政指標組合せ分析表!$CV$72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{FCCC4685-61A4-423F-8F3F-5BDBCA764183}</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AF7-48E6-95DC-D2856497A26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[1]公会計指標分析・財政指標組合せ分析表!$BP$79:$DC$79</c:f>
              <c:numCache>
                <c:formatCode>General</c:formatCode>
                <c:ptCount val="40"/>
                <c:pt idx="0">
                  <c:v>9.1999999999999993</c:v>
                </c:pt>
                <c:pt idx="8">
                  <c:v>8.9</c:v>
                </c:pt>
                <c:pt idx="16">
                  <c:v>8.9</c:v>
                </c:pt>
                <c:pt idx="24">
                  <c:v>9</c:v>
                </c:pt>
                <c:pt idx="32">
                  <c:v>8.9</c:v>
                </c:pt>
              </c:numCache>
            </c:numRef>
          </c:xVal>
          <c:yVal>
            <c:numRef>
              <c:f>[1]公会計指標分析・財政指標組合せ分析表!$BP$77:$DC$77</c:f>
              <c:numCache>
                <c:formatCode>General</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9AF7-48E6-95DC-D2856497A26C}"/>
            </c:ext>
          </c:extLst>
        </c:ser>
        <c:dLbls>
          <c:showLegendKey val="0"/>
          <c:showVal val="1"/>
          <c:showCatName val="0"/>
          <c:showSerName val="0"/>
          <c:showPercent val="0"/>
          <c:showBubbleSize val="0"/>
        </c:dLbls>
        <c:axId val="84219776"/>
        <c:axId val="84234240"/>
      </c:scatterChart>
      <c:valAx>
        <c:axId val="84219776"/>
        <c:scaling>
          <c:orientation val="maxMin"/>
          <c:max val="10"/>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9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&#65279;<?xml version="1.0" encoding="utf-8" standalone="yes"?>
<Relationships xmlns="http://schemas.openxmlformats.org/package/2006/relationships">
  <Relationship Id="rId1" Type="http://schemas.openxmlformats.org/officeDocument/2006/relationships/chart" Target="../charts/chart1.xml" />
</Relationships>
</file>

<file path=xl/drawings/_rels/drawing8.xml.rels>&#65279;<?xml version="1.0" encoding="utf-8" standalone="yes"?>
<Relationships xmlns="http://schemas.openxmlformats.org/package/2006/relationships">
  <Relationship Id="rId1" Type="http://schemas.openxmlformats.org/officeDocument/2006/relationships/chart" Target="../charts/chart2.xml" />
</Relationships>
</file>

<file path=xl/drawings/_rels/drawing9.xml.rels>&#65279;<?xml version="1.0" encoding="utf-8" standalone="yes"?>
<Relationships xmlns="http://schemas.openxmlformats.org/package/2006/relationships">
  <Relationship Id="rId1" Type="http://schemas.openxmlformats.org/officeDocument/2006/relationships/chart" Target="../charts/chart3.xml" />
</Relationships>
</file>

<file path=xl/drawings/_rels/drawing10.xml.rels>&#65279;<?xml version="1.0" encoding="utf-8" standalone="yes"?>
<Relationships xmlns="http://schemas.openxmlformats.org/package/2006/relationships">
  <Relationship Id="rId1" Type="http://schemas.openxmlformats.org/officeDocument/2006/relationships/chart" Target="../charts/chart4.xml" />
</Relationships>
</file>

<file path=xl/drawings/_rels/drawing11.xml.rels>&#65279;<?xml version="1.0" encoding="utf-8" standalone="yes"?>
<Relationships xmlns="http://schemas.openxmlformats.org/package/2006/relationships">
  <Relationship Id="rId1" Type="http://schemas.openxmlformats.org/officeDocument/2006/relationships/chart" Target="../charts/chart5.xml" />
</Relationships>
</file>

<file path=xl/drawings/_rels/drawing12.xml.rels>&#65279;<?xml version="1.0" encoding="utf-8" standalone="yes"?>
<Relationships xmlns="http://schemas.openxmlformats.org/package/2006/relationships">
  <Relationship Id="rId1" Type="http://schemas.openxmlformats.org/officeDocument/2006/relationships/chart" Target="../charts/chart6.xml" />
</Relationships>
</file>

<file path=xl/drawings/_rels/drawing13.xml.rels>&#65279;<?xml version="1.0" encoding="utf-8" standalone="yes"?>
<Relationships xmlns="http://schemas.openxmlformats.org/package/2006/relationships">
  <Relationship Id="rId2" Type="http://schemas.openxmlformats.org/officeDocument/2006/relationships/chart" Target="../charts/chart8.xml" />
  <Relationship Id="rId1" Type="http://schemas.openxmlformats.org/officeDocument/2006/relationships/chart" Target="../charts/chart7.xml" />
</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福島県喜多方市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43,519
43,153
554.63
29,517,946
29,125,900
357,249
15,621,442
25,631,184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76.1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類似団体平均を</a:t>
          </a:r>
          <a:r>
            <a:rPr kumimoji="1" lang="en-US" altLang="ja-JP" sz="1200">
              <a:latin typeface="ＭＳ Ｐゴシック" panose="020B0600070205080204" pitchFamily="50" charset="-128"/>
              <a:ea typeface="ＭＳ Ｐゴシック" panose="020B0600070205080204" pitchFamily="50" charset="-128"/>
            </a:rPr>
            <a:t>0.01</a:t>
          </a:r>
          <a:r>
            <a:rPr kumimoji="1" lang="ja-JP" altLang="en-US" sz="1200">
              <a:latin typeface="ＭＳ Ｐゴシック" panose="020B0600070205080204" pitchFamily="50" charset="-128"/>
              <a:ea typeface="ＭＳ Ｐゴシック" panose="020B0600070205080204" pitchFamily="50" charset="-128"/>
            </a:rPr>
            <a:t>ポイント、福島県平均を</a:t>
          </a:r>
          <a:r>
            <a:rPr kumimoji="1" lang="en-US" altLang="ja-JP" sz="1200">
              <a:latin typeface="ＭＳ Ｐゴシック" panose="020B0600070205080204" pitchFamily="50" charset="-128"/>
              <a:ea typeface="ＭＳ Ｐゴシック" panose="020B0600070205080204" pitchFamily="50" charset="-128"/>
            </a:rPr>
            <a:t>0.09</a:t>
          </a:r>
          <a:r>
            <a:rPr kumimoji="1" lang="ja-JP" altLang="en-US" sz="1200">
              <a:latin typeface="ＭＳ Ｐゴシック" panose="020B0600070205080204" pitchFamily="50" charset="-128"/>
              <a:ea typeface="ＭＳ Ｐゴシック" panose="020B0600070205080204" pitchFamily="50" charset="-128"/>
            </a:rPr>
            <a:t>ポイント下回っている状況である。</a:t>
          </a:r>
        </a:p>
        <a:p>
          <a:r>
            <a:rPr kumimoji="1" lang="ja-JP" altLang="en-US" sz="1200">
              <a:latin typeface="ＭＳ Ｐゴシック" panose="020B0600070205080204" pitchFamily="50" charset="-128"/>
              <a:ea typeface="ＭＳ Ｐゴシック" panose="020B0600070205080204" pitchFamily="50" charset="-128"/>
            </a:rPr>
            <a:t>　地方税について、固定資産税において、償却資産では各事業所の設備投資が増加したことにより増となったものの、土地、家屋においては価格の下落により土地において</a:t>
          </a:r>
          <a:r>
            <a:rPr kumimoji="1" lang="en-US" altLang="ja-JP" sz="1200">
              <a:latin typeface="ＭＳ Ｐゴシック" panose="020B0600070205080204" pitchFamily="50" charset="-128"/>
              <a:ea typeface="ＭＳ Ｐゴシック" panose="020B0600070205080204" pitchFamily="50" charset="-128"/>
            </a:rPr>
            <a:t>1.0</a:t>
          </a:r>
          <a:r>
            <a:rPr kumimoji="1" lang="ja-JP" altLang="en-US" sz="1200">
              <a:latin typeface="ＭＳ Ｐゴシック" panose="020B0600070205080204" pitchFamily="50" charset="-128"/>
              <a:ea typeface="ＭＳ Ｐゴシック" panose="020B0600070205080204" pitchFamily="50" charset="-128"/>
            </a:rPr>
            <a:t>％の減、家屋において</a:t>
          </a:r>
          <a:r>
            <a:rPr kumimoji="1" lang="en-US" altLang="ja-JP" sz="1200">
              <a:latin typeface="ＭＳ Ｐゴシック" panose="020B0600070205080204" pitchFamily="50" charset="-128"/>
              <a:ea typeface="ＭＳ Ｐゴシック" panose="020B0600070205080204" pitchFamily="50" charset="-128"/>
            </a:rPr>
            <a:t>0.8</a:t>
          </a:r>
          <a:r>
            <a:rPr kumimoji="1" lang="ja-JP" altLang="en-US" sz="1200">
              <a:latin typeface="ＭＳ Ｐゴシック" panose="020B0600070205080204" pitchFamily="50" charset="-128"/>
              <a:ea typeface="ＭＳ Ｐゴシック" panose="020B0600070205080204" pitchFamily="50" charset="-128"/>
            </a:rPr>
            <a:t>％の減となった。また、たばこ税が売渡し本数の減により</a:t>
          </a:r>
          <a:r>
            <a:rPr kumimoji="1" lang="en-US" altLang="ja-JP" sz="1200">
              <a:latin typeface="ＭＳ Ｐゴシック" panose="020B0600070205080204" pitchFamily="50" charset="-128"/>
              <a:ea typeface="ＭＳ Ｐゴシック" panose="020B0600070205080204" pitchFamily="50" charset="-128"/>
            </a:rPr>
            <a:t>2.2</a:t>
          </a:r>
          <a:r>
            <a:rPr kumimoji="1" lang="ja-JP" altLang="en-US" sz="1200">
              <a:latin typeface="ＭＳ Ｐゴシック" panose="020B0600070205080204" pitchFamily="50" charset="-128"/>
              <a:ea typeface="ＭＳ Ｐゴシック" panose="020B0600070205080204" pitchFamily="50" charset="-128"/>
            </a:rPr>
            <a:t>％減となっており、地方税全体で、</a:t>
          </a:r>
          <a:r>
            <a:rPr kumimoji="1" lang="en-US" altLang="ja-JP" sz="1200">
              <a:latin typeface="ＭＳ Ｐゴシック" panose="020B0600070205080204" pitchFamily="50" charset="-128"/>
              <a:ea typeface="ＭＳ Ｐゴシック" panose="020B0600070205080204" pitchFamily="50" charset="-128"/>
            </a:rPr>
            <a:t>3.6</a:t>
          </a:r>
          <a:r>
            <a:rPr kumimoji="1" lang="ja-JP" altLang="en-US" sz="1200">
              <a:latin typeface="ＭＳ Ｐゴシック" panose="020B0600070205080204" pitchFamily="50" charset="-128"/>
              <a:ea typeface="ＭＳ Ｐゴシック" panose="020B0600070205080204" pitchFamily="50" charset="-128"/>
            </a:rPr>
            <a:t>％の減となっている。</a:t>
          </a:r>
        </a:p>
        <a:p>
          <a:r>
            <a:rPr kumimoji="1" lang="ja-JP" altLang="en-US" sz="1200">
              <a:latin typeface="ＭＳ Ｐゴシック" panose="020B0600070205080204" pitchFamily="50" charset="-128"/>
              <a:ea typeface="ＭＳ Ｐゴシック" panose="020B0600070205080204" pitchFamily="50" charset="-128"/>
            </a:rPr>
            <a:t>　今後も、徴収業務の強化に取り組むとともに、事務事業の効率化を図り、財政基盤の強化に努める。　</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97790</xdr:rowOff>
    </xdr:from>
    <xdr:to>
      <xdr:col>23</xdr:col>
      <xdr:colOff>133350</xdr:colOff>
      <xdr:row>42</xdr:row>
      <xdr:rowOff>97790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29869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39387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068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97790</xdr:rowOff>
    </xdr:from>
    <xdr:to>
      <xdr:col>19</xdr:col>
      <xdr:colOff>133350</xdr:colOff>
      <xdr:row>42</xdr:row>
      <xdr:rowOff>97790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2986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133367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334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97790</xdr:rowOff>
    </xdr:from>
    <xdr:to>
      <xdr:col>15</xdr:col>
      <xdr:colOff>82550</xdr:colOff>
      <xdr:row>42</xdr:row>
      <xdr:rowOff>97790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2986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134637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97790</xdr:rowOff>
    </xdr:from>
    <xdr:to>
      <xdr:col>11</xdr:col>
      <xdr:colOff>31750</xdr:colOff>
      <xdr:row>42</xdr:row>
      <xdr:rowOff>97790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2986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134637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46990</xdr:rowOff>
    </xdr:from>
    <xdr:to>
      <xdr:col>23</xdr:col>
      <xdr:colOff>184150</xdr:colOff>
      <xdr:row>42</xdr:row>
      <xdr:rowOff>148590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24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19067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219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46990</xdr:rowOff>
    </xdr:from>
    <xdr:to>
      <xdr:col>19</xdr:col>
      <xdr:colOff>184150</xdr:colOff>
      <xdr:row>42</xdr:row>
      <xdr:rowOff>148590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24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158767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016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46990</xdr:rowOff>
    </xdr:from>
    <xdr:to>
      <xdr:col>15</xdr:col>
      <xdr:colOff>133350</xdr:colOff>
      <xdr:row>42</xdr:row>
      <xdr:rowOff>148590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24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133367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33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46990</xdr:rowOff>
    </xdr:from>
    <xdr:to>
      <xdr:col>11</xdr:col>
      <xdr:colOff>82550</xdr:colOff>
      <xdr:row>42</xdr:row>
      <xdr:rowOff>148590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24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133367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33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46990</xdr:rowOff>
    </xdr:from>
    <xdr:to>
      <xdr:col>7</xdr:col>
      <xdr:colOff>31750</xdr:colOff>
      <xdr:row>42</xdr:row>
      <xdr:rowOff>148590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24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133367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33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ポイント、福島県平均を</a:t>
          </a:r>
          <a:r>
            <a:rPr kumimoji="1" lang="en-US" altLang="ja-JP" sz="1300">
              <a:latin typeface="ＭＳ Ｐゴシック" panose="020B0600070205080204" pitchFamily="50" charset="-128"/>
              <a:ea typeface="ＭＳ Ｐゴシック" panose="020B0600070205080204" pitchFamily="50" charset="-128"/>
            </a:rPr>
            <a:t>5.7</a:t>
          </a:r>
          <a:r>
            <a:rPr kumimoji="1" lang="ja-JP" altLang="en-US" sz="1300">
              <a:latin typeface="ＭＳ Ｐゴシック" panose="020B0600070205080204" pitchFamily="50" charset="-128"/>
              <a:ea typeface="ＭＳ Ｐゴシック" panose="020B0600070205080204" pitchFamily="50" charset="-128"/>
            </a:rPr>
            <a:t>ポイントそれぞれ上回っており、前年度から</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ポイント減少している状況である。</a:t>
          </a:r>
        </a:p>
        <a:p>
          <a:r>
            <a:rPr kumimoji="1" lang="ja-JP" altLang="en-US" sz="1300">
              <a:latin typeface="ＭＳ Ｐゴシック" panose="020B0600070205080204" pitchFamily="50" charset="-128"/>
              <a:ea typeface="ＭＳ Ｐゴシック" panose="020B0600070205080204" pitchFamily="50" charset="-128"/>
            </a:rPr>
            <a:t>　減少した主な要因としては、歳入において普通交付税が大幅に増となったことにより、経常一般財源が増となったことがあげられる。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物価高騰による施設の維持管理・運営費等の経費の高止まりが懸念されるため、施設のあり方に関する検討や、公共施設使用料の適正化による歳入の確保、所要経費の精査による行政コストの削減を図る。</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64226</xdr:rowOff>
    </xdr:from>
    <xdr:to>
      <xdr:col>23</xdr:col>
      <xdr:colOff>133350</xdr:colOff>
      <xdr:row>61</xdr:row>
      <xdr:rowOff>133169</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522676"/>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70411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185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102144</xdr:rowOff>
    </xdr:from>
    <xdr:to>
      <xdr:col>19</xdr:col>
      <xdr:colOff>133350</xdr:colOff>
      <xdr:row>61</xdr:row>
      <xdr:rowOff>133169</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560594"/>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155320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099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70213</xdr:rowOff>
    </xdr:from>
    <xdr:to>
      <xdr:col>15</xdr:col>
      <xdr:colOff>82550</xdr:colOff>
      <xdr:row>61</xdr:row>
      <xdr:rowOff>102144</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357213"/>
          <a:ext cx="889000" cy="203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131190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075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70213</xdr:rowOff>
    </xdr:from>
    <xdr:to>
      <xdr:col>11</xdr:col>
      <xdr:colOff>31750</xdr:colOff>
      <xdr:row>61</xdr:row>
      <xdr:rowOff>9072</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357213"/>
          <a:ext cx="889000" cy="110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199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9944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138084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08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13426</xdr:rowOff>
    </xdr:from>
    <xdr:to>
      <xdr:col>23</xdr:col>
      <xdr:colOff>184150</xdr:colOff>
      <xdr:row>61</xdr:row>
      <xdr:rowOff>115026</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471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156953</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443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82369</xdr:rowOff>
    </xdr:from>
    <xdr:to>
      <xdr:col>19</xdr:col>
      <xdr:colOff>184150</xdr:colOff>
      <xdr:row>62</xdr:row>
      <xdr:rowOff>12519</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540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168746</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6271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51344</xdr:rowOff>
    </xdr:from>
    <xdr:to>
      <xdr:col>15</xdr:col>
      <xdr:colOff>133350</xdr:colOff>
      <xdr:row>61</xdr:row>
      <xdr:rowOff>152944</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509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137721</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596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19413</xdr:rowOff>
    </xdr:from>
    <xdr:to>
      <xdr:col>11</xdr:col>
      <xdr:colOff>82550</xdr:colOff>
      <xdr:row>60</xdr:row>
      <xdr:rowOff>121013</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30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105790</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392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129722</xdr:rowOff>
    </xdr:from>
    <xdr:to>
      <xdr:col>7</xdr:col>
      <xdr:colOff>31750</xdr:colOff>
      <xdr:row>61</xdr:row>
      <xdr:rowOff>59872</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416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44649</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503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[241,463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類似団体平均を</a:t>
          </a:r>
          <a:r>
            <a:rPr kumimoji="1" lang="en-US" altLang="ja-JP" sz="1050">
              <a:latin typeface="ＭＳ Ｐゴシック" panose="020B0600070205080204" pitchFamily="50" charset="-128"/>
              <a:ea typeface="ＭＳ Ｐゴシック" panose="020B0600070205080204" pitchFamily="50" charset="-128"/>
            </a:rPr>
            <a:t>7,262</a:t>
          </a:r>
          <a:r>
            <a:rPr kumimoji="1" lang="ja-JP" altLang="en-US" sz="1050">
              <a:latin typeface="ＭＳ Ｐゴシック" panose="020B0600070205080204" pitchFamily="50" charset="-128"/>
              <a:ea typeface="ＭＳ Ｐゴシック" panose="020B0600070205080204" pitchFamily="50" charset="-128"/>
            </a:rPr>
            <a:t>円、福島県平均を</a:t>
          </a:r>
          <a:r>
            <a:rPr kumimoji="1" lang="en-US" altLang="ja-JP" sz="1050">
              <a:latin typeface="ＭＳ Ｐゴシック" panose="020B0600070205080204" pitchFamily="50" charset="-128"/>
              <a:ea typeface="ＭＳ Ｐゴシック" panose="020B0600070205080204" pitchFamily="50" charset="-128"/>
            </a:rPr>
            <a:t>38,473</a:t>
          </a:r>
          <a:r>
            <a:rPr kumimoji="1" lang="ja-JP" altLang="en-US" sz="1050">
              <a:latin typeface="ＭＳ Ｐゴシック" panose="020B0600070205080204" pitchFamily="50" charset="-128"/>
              <a:ea typeface="ＭＳ Ｐゴシック" panose="020B0600070205080204" pitchFamily="50" charset="-128"/>
            </a:rPr>
            <a:t>円上回っている状況である。また、前年度から</a:t>
          </a:r>
          <a:r>
            <a:rPr kumimoji="1" lang="en-US" altLang="ja-JP" sz="1050">
              <a:latin typeface="ＭＳ Ｐゴシック" panose="020B0600070205080204" pitchFamily="50" charset="-128"/>
              <a:ea typeface="ＭＳ Ｐゴシック" panose="020B0600070205080204" pitchFamily="50" charset="-128"/>
            </a:rPr>
            <a:t>27,405</a:t>
          </a:r>
          <a:r>
            <a:rPr kumimoji="1" lang="ja-JP" altLang="en-US" sz="1050">
              <a:latin typeface="ＭＳ Ｐゴシック" panose="020B0600070205080204" pitchFamily="50" charset="-128"/>
              <a:ea typeface="ＭＳ Ｐゴシック" panose="020B0600070205080204" pitchFamily="50" charset="-128"/>
            </a:rPr>
            <a:t>円増加している状況である。</a:t>
          </a:r>
        </a:p>
        <a:p>
          <a:r>
            <a:rPr kumimoji="1" lang="ja-JP" altLang="en-US" sz="1050">
              <a:latin typeface="ＭＳ Ｐゴシック" panose="020B0600070205080204" pitchFamily="50" charset="-128"/>
              <a:ea typeface="ＭＳ Ｐゴシック" panose="020B0600070205080204" pitchFamily="50" charset="-128"/>
            </a:rPr>
            <a:t>　人件費については、定年延長職員の定年到達による職員退職手当金の増が要因で増加した。また物件費についても、降雪量の増による除雪事業の増や、熱塩加納地区小学校等改修事業により増加となり、人口１人当たりの人件費・物件費等決算額が増加となっている。</a:t>
          </a:r>
        </a:p>
        <a:p>
          <a:r>
            <a:rPr kumimoji="1" lang="ja-JP" altLang="en-US" sz="1050">
              <a:latin typeface="ＭＳ Ｐゴシック" panose="020B0600070205080204" pitchFamily="50" charset="-128"/>
              <a:ea typeface="ＭＳ Ｐゴシック" panose="020B0600070205080204" pitchFamily="50" charset="-128"/>
            </a:rPr>
            <a:t>　今後は、給与改定等による人件費の増加が見込まれるため、職員の配置も含めた人件費の適正配置を計画的に行っていく必要がある。また、各施設の老朽化により維持補修費の増加が見込まれるため、公共施設管理に位置づけた施設の適正化を計画的に行っていく必要があ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45303</xdr:rowOff>
    </xdr:from>
    <xdr:to>
      <xdr:col>23</xdr:col>
      <xdr:colOff>133350</xdr:colOff>
      <xdr:row>81</xdr:row>
      <xdr:rowOff>51915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32753"/>
          <a:ext cx="838200" cy="6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53462</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769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45303</xdr:rowOff>
    </xdr:from>
    <xdr:to>
      <xdr:col>19</xdr:col>
      <xdr:colOff>133350</xdr:colOff>
      <xdr:row>81</xdr:row>
      <xdr:rowOff>46788</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3225800" y="13932753"/>
          <a:ext cx="889000" cy="1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81901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9693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46436</xdr:rowOff>
    </xdr:from>
    <xdr:to>
      <xdr:col>15</xdr:col>
      <xdr:colOff>82550</xdr:colOff>
      <xdr:row>81</xdr:row>
      <xdr:rowOff>46788</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33886"/>
          <a:ext cx="889000" cy="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106123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650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44796</xdr:rowOff>
    </xdr:from>
    <xdr:to>
      <xdr:col>11</xdr:col>
      <xdr:colOff>31750</xdr:colOff>
      <xdr:row>81</xdr:row>
      <xdr:rowOff>46436</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32246"/>
          <a:ext cx="889000" cy="1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104508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649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101689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646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1115</xdr:rowOff>
    </xdr:from>
    <xdr:to>
      <xdr:col>23</xdr:col>
      <xdr:colOff>184150</xdr:colOff>
      <xdr:row>81</xdr:row>
      <xdr:rowOff>102715</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88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49392</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936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165953</xdr:rowOff>
    </xdr:from>
    <xdr:to>
      <xdr:col>19</xdr:col>
      <xdr:colOff>184150</xdr:colOff>
      <xdr:row>81</xdr:row>
      <xdr:rowOff>96103</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81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106280</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6508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167438</xdr:rowOff>
    </xdr:from>
    <xdr:to>
      <xdr:col>15</xdr:col>
      <xdr:colOff>133350</xdr:colOff>
      <xdr:row>81</xdr:row>
      <xdr:rowOff>97588</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83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82365</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969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167086</xdr:rowOff>
    </xdr:from>
    <xdr:to>
      <xdr:col>11</xdr:col>
      <xdr:colOff>82550</xdr:colOff>
      <xdr:row>81</xdr:row>
      <xdr:rowOff>97236</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83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82013</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969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165446</xdr:rowOff>
    </xdr:from>
    <xdr:to>
      <xdr:col>7</xdr:col>
      <xdr:colOff>31750</xdr:colOff>
      <xdr:row>81</xdr:row>
      <xdr:rowOff>95596</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81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80373</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967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a:t>
          </a:r>
          <a:r>
            <a:rPr kumimoji="1" lang="en-US" altLang="ja-JP" sz="1300">
              <a:latin typeface="ＭＳ Ｐゴシック" panose="020B0600070205080204" pitchFamily="50" charset="-128"/>
              <a:ea typeface="ＭＳ Ｐゴシック" panose="020B0600070205080204" pitchFamily="50" charset="-128"/>
            </a:rPr>
            <a:t>3.7</a:t>
          </a:r>
          <a:r>
            <a:rPr kumimoji="1" lang="ja-JP" altLang="en-US" sz="1300">
              <a:latin typeface="ＭＳ Ｐゴシック" panose="020B0600070205080204" pitchFamily="50" charset="-128"/>
              <a:ea typeface="ＭＳ Ｐゴシック" panose="020B0600070205080204" pitchFamily="50" charset="-128"/>
            </a:rPr>
            <a:t>ポイント、全国市平均を</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ポイントそれぞれ上回っている状況である。</a:t>
          </a:r>
        </a:p>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ポイント減少となったが、依然として全国的には高水準である。今後も国の制度に沿って、給与制度の適正化に努める。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89</xdr:row>
      <xdr:rowOff>18143</xdr:rowOff>
    </xdr:from>
    <xdr:to>
      <xdr:col>81</xdr:col>
      <xdr:colOff>44450</xdr:colOff>
      <xdr:row>89</xdr:row>
      <xdr:rowOff>52614</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6179800" y="15277193"/>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31948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433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89</xdr:row>
      <xdr:rowOff>52614</xdr:rowOff>
    </xdr:from>
    <xdr:to>
      <xdr:col>77</xdr:col>
      <xdr:colOff>44450</xdr:colOff>
      <xdr:row>89</xdr:row>
      <xdr:rowOff>52614</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5290800" y="153116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144434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3747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89</xdr:row>
      <xdr:rowOff>52614</xdr:rowOff>
    </xdr:from>
    <xdr:to>
      <xdr:col>72</xdr:col>
      <xdr:colOff>203200</xdr:colOff>
      <xdr:row>89</xdr:row>
      <xdr:rowOff>52614</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4401800" y="153116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52614</xdr:rowOff>
    </xdr:from>
    <xdr:to>
      <xdr:col>68</xdr:col>
      <xdr:colOff>152400</xdr:colOff>
      <xdr:row>89</xdr:row>
      <xdr:rowOff>69850</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3512800" y="15311664"/>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138793</xdr:rowOff>
    </xdr:from>
    <xdr:to>
      <xdr:col>81</xdr:col>
      <xdr:colOff>95250</xdr:colOff>
      <xdr:row>89</xdr:row>
      <xdr:rowOff>68943</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522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34670</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5122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89</xdr:row>
      <xdr:rowOff>1814</xdr:rowOff>
    </xdr:from>
    <xdr:to>
      <xdr:col>77</xdr:col>
      <xdr:colOff>95250</xdr:colOff>
      <xdr:row>89</xdr:row>
      <xdr:rowOff>103414</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5260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88191</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53472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89</xdr:row>
      <xdr:rowOff>1814</xdr:rowOff>
    </xdr:from>
    <xdr:to>
      <xdr:col>73</xdr:col>
      <xdr:colOff>44450</xdr:colOff>
      <xdr:row>89</xdr:row>
      <xdr:rowOff>103414</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5260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88191</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5347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89</xdr:row>
      <xdr:rowOff>1814</xdr:rowOff>
    </xdr:from>
    <xdr:to>
      <xdr:col>68</xdr:col>
      <xdr:colOff>203200</xdr:colOff>
      <xdr:row>89</xdr:row>
      <xdr:rowOff>103414</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5260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88191</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5347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89</xdr:row>
      <xdr:rowOff>19050</xdr:rowOff>
    </xdr:from>
    <xdr:to>
      <xdr:col>64</xdr:col>
      <xdr:colOff>152400</xdr:colOff>
      <xdr:row>89</xdr:row>
      <xdr:rowOff>120650</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527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105427</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53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a:t>
          </a:r>
          <a:r>
            <a:rPr kumimoji="1" lang="en-US" altLang="ja-JP" sz="1300">
              <a:latin typeface="ＭＳ Ｐゴシック" panose="020B0600070205080204" pitchFamily="50" charset="-128"/>
              <a:ea typeface="ＭＳ Ｐゴシック" panose="020B0600070205080204" pitchFamily="50" charset="-128"/>
            </a:rPr>
            <a:t>0.52</a:t>
          </a:r>
          <a:r>
            <a:rPr kumimoji="1" lang="ja-JP" altLang="en-US" sz="1300">
              <a:latin typeface="ＭＳ Ｐゴシック" panose="020B0600070205080204" pitchFamily="50" charset="-128"/>
              <a:ea typeface="ＭＳ Ｐゴシック" panose="020B0600070205080204" pitchFamily="50" charset="-128"/>
            </a:rPr>
            <a:t>ポイント下回り、福島県平均を</a:t>
          </a:r>
          <a:r>
            <a:rPr kumimoji="1" lang="en-US" altLang="ja-JP" sz="1300">
              <a:latin typeface="ＭＳ Ｐゴシック" panose="020B0600070205080204" pitchFamily="50" charset="-128"/>
              <a:ea typeface="ＭＳ Ｐゴシック" panose="020B0600070205080204" pitchFamily="50" charset="-128"/>
            </a:rPr>
            <a:t>1.91</a:t>
          </a:r>
          <a:r>
            <a:rPr kumimoji="1" lang="ja-JP" altLang="en-US" sz="1300">
              <a:latin typeface="ＭＳ Ｐゴシック" panose="020B0600070205080204" pitchFamily="50" charset="-128"/>
              <a:ea typeface="ＭＳ Ｐゴシック" panose="020B0600070205080204" pitchFamily="50" charset="-128"/>
            </a:rPr>
            <a:t>ポイント上回っている状況である。また、前年度と比較して</a:t>
          </a:r>
          <a:r>
            <a:rPr kumimoji="1" lang="en-US" altLang="ja-JP" sz="1300">
              <a:latin typeface="ＭＳ Ｐゴシック" panose="020B0600070205080204" pitchFamily="50" charset="-128"/>
              <a:ea typeface="ＭＳ Ｐゴシック" panose="020B0600070205080204" pitchFamily="50" charset="-128"/>
            </a:rPr>
            <a:t>0.02</a:t>
          </a:r>
          <a:r>
            <a:rPr kumimoji="1" lang="ja-JP" altLang="en-US" sz="1300">
              <a:latin typeface="ＭＳ Ｐゴシック" panose="020B0600070205080204" pitchFamily="50" charset="-128"/>
              <a:ea typeface="ＭＳ Ｐゴシック" panose="020B0600070205080204" pitchFamily="50" charset="-128"/>
            </a:rPr>
            <a:t>ポイント増加している状況である。</a:t>
          </a:r>
        </a:p>
        <a:p>
          <a:r>
            <a:rPr kumimoji="1" lang="ja-JP" altLang="en-US" sz="1300">
              <a:latin typeface="ＭＳ Ｐゴシック" panose="020B0600070205080204" pitchFamily="50" charset="-128"/>
              <a:ea typeface="ＭＳ Ｐゴシック" panose="020B0600070205080204" pitchFamily="50" charset="-128"/>
            </a:rPr>
            <a:t>　増加した要因には、人口減少等の影響が挙げられる。</a:t>
          </a:r>
        </a:p>
        <a:p>
          <a:r>
            <a:rPr kumimoji="1" lang="ja-JP" altLang="en-US" sz="1300">
              <a:latin typeface="ＭＳ Ｐゴシック" panose="020B0600070205080204" pitchFamily="50" charset="-128"/>
              <a:ea typeface="ＭＳ Ｐゴシック" panose="020B0600070205080204" pitchFamily="50" charset="-128"/>
            </a:rPr>
            <a:t>　今後は、定員適正化計画に則り、定員モデルや類似団体の職員数を勘案し、事務事業の効率化と組織機構の簡素合理化を図ることにより定員規模の適正化に努める。</a:t>
          </a: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148463</xdr:rowOff>
    </xdr:from>
    <xdr:to>
      <xdr:col>81</xdr:col>
      <xdr:colOff>44450</xdr:colOff>
      <xdr:row>60</xdr:row>
      <xdr:rowOff>150071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435463"/>
          <a:ext cx="838200" cy="1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113174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0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142029</xdr:rowOff>
    </xdr:from>
    <xdr:to>
      <xdr:col>77</xdr:col>
      <xdr:colOff>44450</xdr:colOff>
      <xdr:row>60</xdr:row>
      <xdr:rowOff>148463</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429029"/>
          <a:ext cx="889000" cy="6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39133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497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117898</xdr:rowOff>
    </xdr:from>
    <xdr:to>
      <xdr:col>72</xdr:col>
      <xdr:colOff>203200</xdr:colOff>
      <xdr:row>60</xdr:row>
      <xdr:rowOff>142029</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404898"/>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25459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48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107442</xdr:rowOff>
    </xdr:from>
    <xdr:to>
      <xdr:col>68</xdr:col>
      <xdr:colOff>152400</xdr:colOff>
      <xdr:row>60</xdr:row>
      <xdr:rowOff>117898</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394442"/>
          <a:ext cx="889000" cy="10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18221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47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162323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449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99271</xdr:rowOff>
    </xdr:from>
    <xdr:to>
      <xdr:col>81</xdr:col>
      <xdr:colOff>95250</xdr:colOff>
      <xdr:row>61</xdr:row>
      <xdr:rowOff>29421</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386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115798</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231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97663</xdr:rowOff>
    </xdr:from>
    <xdr:to>
      <xdr:col>77</xdr:col>
      <xdr:colOff>95250</xdr:colOff>
      <xdr:row>61</xdr:row>
      <xdr:rowOff>27813</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384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37990</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1535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91229</xdr:rowOff>
    </xdr:from>
    <xdr:to>
      <xdr:col>73</xdr:col>
      <xdr:colOff>44450</xdr:colOff>
      <xdr:row>61</xdr:row>
      <xdr:rowOff>21379</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378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31556</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147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67098</xdr:rowOff>
    </xdr:from>
    <xdr:to>
      <xdr:col>68</xdr:col>
      <xdr:colOff>203200</xdr:colOff>
      <xdr:row>60</xdr:row>
      <xdr:rowOff>168698</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354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7425</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122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56642</xdr:rowOff>
    </xdr:from>
    <xdr:to>
      <xdr:col>64</xdr:col>
      <xdr:colOff>152400</xdr:colOff>
      <xdr:row>60</xdr:row>
      <xdr:rowOff>158242</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343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168419</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112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類似団体平均を</a:t>
          </a:r>
          <a:r>
            <a:rPr kumimoji="1" lang="en-US" altLang="ja-JP" sz="1100">
              <a:latin typeface="ＭＳ Ｐゴシック" panose="020B0600070205080204" pitchFamily="50" charset="-128"/>
              <a:ea typeface="ＭＳ Ｐゴシック" panose="020B0600070205080204" pitchFamily="50" charset="-128"/>
            </a:rPr>
            <a:t>2.0</a:t>
          </a:r>
          <a:r>
            <a:rPr kumimoji="1" lang="ja-JP" altLang="en-US" sz="1100">
              <a:latin typeface="ＭＳ Ｐゴシック" panose="020B0600070205080204" pitchFamily="50" charset="-128"/>
              <a:ea typeface="ＭＳ Ｐゴシック" panose="020B0600070205080204" pitchFamily="50" charset="-128"/>
            </a:rPr>
            <a:t>ポイント下回り、福島県平均を</a:t>
          </a:r>
          <a:r>
            <a:rPr kumimoji="1" lang="en-US" altLang="ja-JP" sz="1100">
              <a:latin typeface="ＭＳ Ｐゴシック" panose="020B0600070205080204" pitchFamily="50" charset="-128"/>
              <a:ea typeface="ＭＳ Ｐゴシック" panose="020B0600070205080204" pitchFamily="50" charset="-128"/>
            </a:rPr>
            <a:t>0.9</a:t>
          </a:r>
          <a:r>
            <a:rPr kumimoji="1" lang="ja-JP" altLang="en-US" sz="1100">
              <a:latin typeface="ＭＳ Ｐゴシック" panose="020B0600070205080204" pitchFamily="50" charset="-128"/>
              <a:ea typeface="ＭＳ Ｐゴシック" panose="020B0600070205080204" pitchFamily="50" charset="-128"/>
            </a:rPr>
            <a:t>ポイント上回っている状況である。また、前年度と比較して</a:t>
          </a:r>
          <a:r>
            <a:rPr kumimoji="1" lang="en-US" altLang="ja-JP" sz="1100">
              <a:latin typeface="ＭＳ Ｐゴシック" panose="020B0600070205080204" pitchFamily="50" charset="-128"/>
              <a:ea typeface="ＭＳ Ｐゴシック" panose="020B0600070205080204" pitchFamily="50" charset="-128"/>
            </a:rPr>
            <a:t>0.3</a:t>
          </a:r>
          <a:r>
            <a:rPr kumimoji="1" lang="ja-JP" altLang="en-US" sz="1100">
              <a:latin typeface="ＭＳ Ｐゴシック" panose="020B0600070205080204" pitchFamily="50" charset="-128"/>
              <a:ea typeface="ＭＳ Ｐゴシック" panose="020B0600070205080204" pitchFamily="50" charset="-128"/>
            </a:rPr>
            <a:t>ポイント増加している状況である。</a:t>
          </a:r>
        </a:p>
        <a:p>
          <a:r>
            <a:rPr kumimoji="1" lang="ja-JP" altLang="en-US" sz="1100">
              <a:latin typeface="ＭＳ Ｐゴシック" panose="020B0600070205080204" pitchFamily="50" charset="-128"/>
              <a:ea typeface="ＭＳ Ｐゴシック" panose="020B0600070205080204" pitchFamily="50" charset="-128"/>
            </a:rPr>
            <a:t>　増加した要因として、３ヵ年平均では比較的低かった令和３年度の数値が比較的高い令和６年度の数値に置き換えられてたことに加え、単年度では塩川駅東西自由通路施行協定負担金により公債費に準ずる債務負担行為の額が増加したことが挙げられる。</a:t>
          </a:r>
        </a:p>
        <a:p>
          <a:r>
            <a:rPr kumimoji="1" lang="ja-JP" altLang="en-US" sz="1100">
              <a:latin typeface="ＭＳ Ｐゴシック" panose="020B0600070205080204" pitchFamily="50" charset="-128"/>
              <a:ea typeface="ＭＳ Ｐゴシック" panose="020B0600070205080204" pitchFamily="50" charset="-128"/>
            </a:rPr>
            <a:t>　今後も、地方債を活用した大規模事業の実施を予定していることから、新規発行の地方債の抑制、中期財政計画による市債発行の適正管理、債務負担行為の新規設定などの必要性を十分に検討しながら財政の健全化に努める。</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141182</xdr:rowOff>
    </xdr:from>
    <xdr:to>
      <xdr:col>81</xdr:col>
      <xdr:colOff>44450</xdr:colOff>
      <xdr:row>36</xdr:row>
      <xdr:rowOff>147214</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313382"/>
          <a:ext cx="8382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108708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280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135149</xdr:rowOff>
    </xdr:from>
    <xdr:to>
      <xdr:col>77</xdr:col>
      <xdr:colOff>44450</xdr:colOff>
      <xdr:row>36</xdr:row>
      <xdr:rowOff>141182</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307349"/>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53569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397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135149</xdr:rowOff>
    </xdr:from>
    <xdr:to>
      <xdr:col>72</xdr:col>
      <xdr:colOff>203200</xdr:colOff>
      <xdr:row>36</xdr:row>
      <xdr:rowOff>145203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307349"/>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51558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145203</xdr:rowOff>
    </xdr:from>
    <xdr:to>
      <xdr:col>68</xdr:col>
      <xdr:colOff>152400</xdr:colOff>
      <xdr:row>36</xdr:row>
      <xdr:rowOff>159279</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317403"/>
          <a:ext cx="889000" cy="1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51558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57590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401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96414</xdr:rowOff>
    </xdr:from>
    <xdr:to>
      <xdr:col>81</xdr:col>
      <xdr:colOff>95250</xdr:colOff>
      <xdr:row>37</xdr:row>
      <xdr:rowOff>26564</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268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112941</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113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90382</xdr:rowOff>
    </xdr:from>
    <xdr:to>
      <xdr:col>77</xdr:col>
      <xdr:colOff>95250</xdr:colOff>
      <xdr:row>37</xdr:row>
      <xdr:rowOff>20532</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262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30709</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0314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84349</xdr:rowOff>
    </xdr:from>
    <xdr:to>
      <xdr:col>73</xdr:col>
      <xdr:colOff>44450</xdr:colOff>
      <xdr:row>37</xdr:row>
      <xdr:rowOff>14499</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256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24676</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02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94403</xdr:rowOff>
    </xdr:from>
    <xdr:to>
      <xdr:col>68</xdr:col>
      <xdr:colOff>203200</xdr:colOff>
      <xdr:row>37</xdr:row>
      <xdr:rowOff>24553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266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34730</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035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108479</xdr:rowOff>
    </xdr:from>
    <xdr:to>
      <xdr:col>64</xdr:col>
      <xdr:colOff>152400</xdr:colOff>
      <xdr:row>37</xdr:row>
      <xdr:rowOff>38629</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280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48806</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049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類似団体平均を</a:t>
          </a:r>
          <a:r>
            <a:rPr kumimoji="1" lang="en-US" altLang="ja-JP" sz="1200">
              <a:latin typeface="ＭＳ Ｐゴシック" panose="020B0600070205080204" pitchFamily="50" charset="-128"/>
              <a:ea typeface="ＭＳ Ｐゴシック" panose="020B0600070205080204" pitchFamily="50" charset="-128"/>
            </a:rPr>
            <a:t>65.6</a:t>
          </a:r>
          <a:r>
            <a:rPr kumimoji="1" lang="ja-JP" altLang="en-US" sz="1200">
              <a:latin typeface="ＭＳ Ｐゴシック" panose="020B0600070205080204" pitchFamily="50" charset="-128"/>
              <a:ea typeface="ＭＳ Ｐゴシック" panose="020B0600070205080204" pitchFamily="50" charset="-128"/>
            </a:rPr>
            <a:t>ポイント上回っており、前年度と比較して</a:t>
          </a:r>
          <a:r>
            <a:rPr kumimoji="1" lang="en-US" altLang="ja-JP" sz="1200">
              <a:latin typeface="ＭＳ Ｐゴシック" panose="020B0600070205080204" pitchFamily="50" charset="-128"/>
              <a:ea typeface="ＭＳ Ｐゴシック" panose="020B0600070205080204" pitchFamily="50" charset="-128"/>
            </a:rPr>
            <a:t>10.8</a:t>
          </a:r>
          <a:r>
            <a:rPr kumimoji="1" lang="ja-JP" altLang="en-US" sz="1200">
              <a:latin typeface="ＭＳ Ｐゴシック" panose="020B0600070205080204" pitchFamily="50" charset="-128"/>
              <a:ea typeface="ＭＳ Ｐゴシック" panose="020B0600070205080204" pitchFamily="50" charset="-128"/>
            </a:rPr>
            <a:t>ポイント増加している状況である。</a:t>
          </a:r>
        </a:p>
        <a:p>
          <a:r>
            <a:rPr kumimoji="1" lang="ja-JP" altLang="en-US" sz="1200">
              <a:latin typeface="ＭＳ Ｐゴシック" panose="020B0600070205080204" pitchFamily="50" charset="-128"/>
              <a:ea typeface="ＭＳ Ｐゴシック" panose="020B0600070205080204" pitchFamily="50" charset="-128"/>
            </a:rPr>
            <a:t>　増加した要因には、市債の償還が進んだことで地方債の現在高が減少したものの、財政調整基金および減債基金の減により充当可能金額が減少したことが挙げられる。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今後は、財政調整基金からの繰入を抑制することに加え、公共施設使用料の見直しによる歳入の確保や、公共施設管理に位置づけた施設の適正化による歳出削減を進めていくことにより、基金残高の確保を図る必要があ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159950</xdr:rowOff>
    </xdr:from>
    <xdr:to>
      <xdr:col>81</xdr:col>
      <xdr:colOff>44450</xdr:colOff>
      <xdr:row>19</xdr:row>
      <xdr:rowOff>133279</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179800" y="3246050"/>
          <a:ext cx="838200" cy="144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76852</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305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102306</xdr:rowOff>
    </xdr:from>
    <xdr:to>
      <xdr:col>77</xdr:col>
      <xdr:colOff>44450</xdr:colOff>
      <xdr:row>18</xdr:row>
      <xdr:rowOff>159950</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5290800" y="3188406"/>
          <a:ext cx="889000" cy="57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167852</xdr:rowOff>
    </xdr:from>
    <xdr:to>
      <xdr:col>72</xdr:col>
      <xdr:colOff>203200</xdr:colOff>
      <xdr:row>18</xdr:row>
      <xdr:rowOff>102306</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4401800" y="3082502"/>
          <a:ext cx="889000" cy="105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130034</xdr:rowOff>
    </xdr:from>
    <xdr:to>
      <xdr:col>73</xdr:col>
      <xdr:colOff>44450</xdr:colOff>
      <xdr:row>15</xdr:row>
      <xdr:rowOff>60184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135678</xdr:rowOff>
    </xdr:from>
    <xdr:to>
      <xdr:col>68</xdr:col>
      <xdr:colOff>152400</xdr:colOff>
      <xdr:row>17</xdr:row>
      <xdr:rowOff>167852</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3512800" y="3050328"/>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85937</xdr:rowOff>
    </xdr:from>
    <xdr:to>
      <xdr:col>68</xdr:col>
      <xdr:colOff>203200</xdr:colOff>
      <xdr:row>16</xdr:row>
      <xdr:rowOff>16087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73324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645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82479</xdr:rowOff>
    </xdr:from>
    <xdr:to>
      <xdr:col>81</xdr:col>
      <xdr:colOff>95250</xdr:colOff>
      <xdr:row>20</xdr:row>
      <xdr:rowOff>12629</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3340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54556</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3312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109150</xdr:rowOff>
    </xdr:from>
    <xdr:to>
      <xdr:col>77</xdr:col>
      <xdr:colOff>95250</xdr:colOff>
      <xdr:row>19</xdr:row>
      <xdr:rowOff>39300</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319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24077</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3281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51506</xdr:rowOff>
    </xdr:from>
    <xdr:to>
      <xdr:col>73</xdr:col>
      <xdr:colOff>44450</xdr:colOff>
      <xdr:row>18</xdr:row>
      <xdr:rowOff>153106</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3137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137882</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322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117052</xdr:rowOff>
    </xdr:from>
    <xdr:to>
      <xdr:col>68</xdr:col>
      <xdr:colOff>203200</xdr:colOff>
      <xdr:row>18</xdr:row>
      <xdr:rowOff>47202</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3031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31979</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3118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84878</xdr:rowOff>
    </xdr:from>
    <xdr:to>
      <xdr:col>64</xdr:col>
      <xdr:colOff>152400</xdr:colOff>
      <xdr:row>18</xdr:row>
      <xdr:rowOff>15028</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299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171255</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3085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福島県喜多方市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43,519
43,153
554.63
29,517,946
29,125,900
357,249
15,621,442
25,631,184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76.1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類似団体平均を</a:t>
          </a:r>
          <a:r>
            <a:rPr kumimoji="1" lang="en-US" altLang="ja-JP" sz="1200">
              <a:latin typeface="ＭＳ Ｐゴシック" panose="020B0600070205080204" pitchFamily="50" charset="-128"/>
              <a:ea typeface="ＭＳ Ｐゴシック" panose="020B0600070205080204" pitchFamily="50" charset="-128"/>
            </a:rPr>
            <a:t>0.6</a:t>
          </a:r>
          <a:r>
            <a:rPr kumimoji="1" lang="ja-JP" altLang="en-US" sz="1200">
              <a:latin typeface="ＭＳ Ｐゴシック" panose="020B0600070205080204" pitchFamily="50" charset="-128"/>
              <a:ea typeface="ＭＳ Ｐゴシック" panose="020B0600070205080204" pitchFamily="50" charset="-128"/>
            </a:rPr>
            <a:t>ポイント、福島県平均を</a:t>
          </a:r>
          <a:r>
            <a:rPr kumimoji="1" lang="en-US" altLang="ja-JP" sz="1200">
              <a:latin typeface="ＭＳ Ｐゴシック" panose="020B0600070205080204" pitchFamily="50" charset="-128"/>
              <a:ea typeface="ＭＳ Ｐゴシック" panose="020B0600070205080204" pitchFamily="50" charset="-128"/>
            </a:rPr>
            <a:t>1.1</a:t>
          </a:r>
          <a:r>
            <a:rPr kumimoji="1" lang="ja-JP" altLang="en-US" sz="1200">
              <a:latin typeface="ＭＳ Ｐゴシック" panose="020B0600070205080204" pitchFamily="50" charset="-128"/>
              <a:ea typeface="ＭＳ Ｐゴシック" panose="020B0600070205080204" pitchFamily="50" charset="-128"/>
            </a:rPr>
            <a:t>ポイントそれぞれ上回っており、前年度と比較して</a:t>
          </a:r>
          <a:r>
            <a:rPr kumimoji="1" lang="en-US" altLang="ja-JP" sz="1200">
              <a:latin typeface="ＭＳ Ｐゴシック" panose="020B0600070205080204" pitchFamily="50" charset="-128"/>
              <a:ea typeface="ＭＳ Ｐゴシック" panose="020B0600070205080204" pitchFamily="50" charset="-128"/>
            </a:rPr>
            <a:t>0.2</a:t>
          </a:r>
          <a:r>
            <a:rPr kumimoji="1" lang="ja-JP" altLang="en-US" sz="1200">
              <a:latin typeface="ＭＳ Ｐゴシック" panose="020B0600070205080204" pitchFamily="50" charset="-128"/>
              <a:ea typeface="ＭＳ Ｐゴシック" panose="020B0600070205080204" pitchFamily="50" charset="-128"/>
            </a:rPr>
            <a:t>ポイント増加している状況である。</a:t>
          </a:r>
        </a:p>
        <a:p>
          <a:r>
            <a:rPr kumimoji="1" lang="ja-JP" altLang="en-US" sz="1200">
              <a:latin typeface="ＭＳ Ｐゴシック" panose="020B0600070205080204" pitchFamily="50" charset="-128"/>
              <a:ea typeface="ＭＳ Ｐゴシック" panose="020B0600070205080204" pitchFamily="50" charset="-128"/>
            </a:rPr>
            <a:t>　増加した要因には、定年延長職員の定年到達による職員退職手当金の増が挙げられる。</a:t>
          </a:r>
        </a:p>
        <a:p>
          <a:r>
            <a:rPr kumimoji="1" lang="ja-JP" altLang="en-US" sz="1200">
              <a:latin typeface="ＭＳ Ｐゴシック" panose="020B0600070205080204" pitchFamily="50" charset="-128"/>
              <a:ea typeface="ＭＳ Ｐゴシック" panose="020B0600070205080204" pitchFamily="50" charset="-128"/>
            </a:rPr>
            <a:t>　今後、給与改定等による人件費の増加に加え、多数の退職者が見込まれることから、定員規模の適正化、事務事業の効率化による人件費の適正化や、退職手当基金への積立てなどの対応を図る。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143002</xdr:rowOff>
    </xdr:from>
    <xdr:to>
      <xdr:col>24</xdr:col>
      <xdr:colOff>25400</xdr:colOff>
      <xdr:row>37</xdr:row>
      <xdr:rowOff>152146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8665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90441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62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143002</xdr:rowOff>
    </xdr:from>
    <xdr:to>
      <xdr:col>19</xdr:col>
      <xdr:colOff>187325</xdr:colOff>
      <xdr:row>37</xdr:row>
      <xdr:rowOff>156718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48665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139971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40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115570</xdr:rowOff>
    </xdr:from>
    <xdr:to>
      <xdr:col>15</xdr:col>
      <xdr:colOff>98425</xdr:colOff>
      <xdr:row>37</xdr:row>
      <xdr:rowOff>156718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45922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130827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115570</xdr:rowOff>
    </xdr:from>
    <xdr:to>
      <xdr:col>11</xdr:col>
      <xdr:colOff>9525</xdr:colOff>
      <xdr:row>38</xdr:row>
      <xdr:rowOff>21844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59220"/>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162831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63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101346</xdr:rowOff>
    </xdr:from>
    <xdr:to>
      <xdr:col>24</xdr:col>
      <xdr:colOff>76200</xdr:colOff>
      <xdr:row>38</xdr:row>
      <xdr:rowOff>31496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4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73423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92202</xdr:rowOff>
    </xdr:from>
    <xdr:to>
      <xdr:col>20</xdr:col>
      <xdr:colOff>38100</xdr:colOff>
      <xdr:row>38</xdr:row>
      <xdr:rowOff>22352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3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7129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22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105918</xdr:rowOff>
    </xdr:from>
    <xdr:to>
      <xdr:col>15</xdr:col>
      <xdr:colOff>149225</xdr:colOff>
      <xdr:row>38</xdr:row>
      <xdr:rowOff>36068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4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20845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35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64770</xdr:rowOff>
    </xdr:from>
    <xdr:to>
      <xdr:col>11</xdr:col>
      <xdr:colOff>60325</xdr:colOff>
      <xdr:row>37</xdr:row>
      <xdr:rowOff>166370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151147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142494</xdr:rowOff>
    </xdr:from>
    <xdr:to>
      <xdr:col>6</xdr:col>
      <xdr:colOff>171450</xdr:colOff>
      <xdr:row>38</xdr:row>
      <xdr:rowOff>72644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8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57421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72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類似団体平均を</a:t>
          </a:r>
          <a:r>
            <a:rPr kumimoji="1" lang="en-US" altLang="ja-JP" sz="1200">
              <a:latin typeface="ＭＳ Ｐゴシック" panose="020B0600070205080204" pitchFamily="50" charset="-128"/>
              <a:ea typeface="ＭＳ Ｐゴシック" panose="020B0600070205080204" pitchFamily="50" charset="-128"/>
            </a:rPr>
            <a:t>5.1</a:t>
          </a:r>
          <a:r>
            <a:rPr kumimoji="1" lang="ja-JP" altLang="en-US" sz="1200">
              <a:latin typeface="ＭＳ Ｐゴシック" panose="020B0600070205080204" pitchFamily="50" charset="-128"/>
              <a:ea typeface="ＭＳ Ｐゴシック" panose="020B0600070205080204" pitchFamily="50" charset="-128"/>
            </a:rPr>
            <a:t>ポイント、福島県平均を</a:t>
          </a:r>
          <a:r>
            <a:rPr kumimoji="1" lang="en-US" altLang="ja-JP" sz="1200">
              <a:latin typeface="ＭＳ Ｐゴシック" panose="020B0600070205080204" pitchFamily="50" charset="-128"/>
              <a:ea typeface="ＭＳ Ｐゴシック" panose="020B0600070205080204" pitchFamily="50" charset="-128"/>
            </a:rPr>
            <a:t>2.1</a:t>
          </a:r>
          <a:r>
            <a:rPr kumimoji="1" lang="ja-JP" altLang="en-US" sz="1200">
              <a:latin typeface="ＭＳ Ｐゴシック" panose="020B0600070205080204" pitchFamily="50" charset="-128"/>
              <a:ea typeface="ＭＳ Ｐゴシック" panose="020B0600070205080204" pitchFamily="50" charset="-128"/>
            </a:rPr>
            <a:t>ポイントそれぞれ上回っており、前年度と比較して</a:t>
          </a:r>
          <a:r>
            <a:rPr kumimoji="1" lang="en-US" altLang="ja-JP" sz="1200">
              <a:latin typeface="ＭＳ Ｐゴシック" panose="020B0600070205080204" pitchFamily="50" charset="-128"/>
              <a:ea typeface="ＭＳ Ｐゴシック" panose="020B0600070205080204" pitchFamily="50" charset="-128"/>
            </a:rPr>
            <a:t>0.5</a:t>
          </a:r>
          <a:r>
            <a:rPr kumimoji="1" lang="ja-JP" altLang="en-US" sz="1200">
              <a:latin typeface="ＭＳ Ｐゴシック" panose="020B0600070205080204" pitchFamily="50" charset="-128"/>
              <a:ea typeface="ＭＳ Ｐゴシック" panose="020B0600070205080204" pitchFamily="50" charset="-128"/>
            </a:rPr>
            <a:t>ポイント減少している状況である。</a:t>
          </a:r>
        </a:p>
        <a:p>
          <a:r>
            <a:rPr kumimoji="1" lang="ja-JP" altLang="en-US" sz="1200">
              <a:latin typeface="ＭＳ Ｐゴシック" panose="020B0600070205080204" pitchFamily="50" charset="-128"/>
              <a:ea typeface="ＭＳ Ｐゴシック" panose="020B0600070205080204" pitchFamily="50" charset="-128"/>
            </a:rPr>
            <a:t>　減少した要因には、物価高騰の影響による業務委託料の増加等がある一方で、普通交付税の増加等により経常充当一般財源が増加したことが挙げられる。</a:t>
          </a:r>
        </a:p>
        <a:p>
          <a:r>
            <a:rPr kumimoji="1" lang="ja-JP" altLang="en-US" sz="1200">
              <a:latin typeface="ＭＳ Ｐゴシック" panose="020B0600070205080204" pitchFamily="50" charset="-128"/>
              <a:ea typeface="ＭＳ Ｐゴシック" panose="020B0600070205080204" pitchFamily="50" charset="-128"/>
            </a:rPr>
            <a:t>　物件費は依然として全国的に高水準であり、今後も、各種事業費の増加が考えられるため、引き続き予算編成時における必要性の総点検等、徹底した経費削減に努める。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39370</xdr:rowOff>
    </xdr:from>
    <xdr:to>
      <xdr:col>82</xdr:col>
      <xdr:colOff>107950</xdr:colOff>
      <xdr:row>19</xdr:row>
      <xdr:rowOff>77470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329692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62230</xdr:rowOff>
    </xdr:from>
    <xdr:to>
      <xdr:col>78</xdr:col>
      <xdr:colOff>69850</xdr:colOff>
      <xdr:row>19</xdr:row>
      <xdr:rowOff>77470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33197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24147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595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104140</xdr:rowOff>
    </xdr:from>
    <xdr:to>
      <xdr:col>73</xdr:col>
      <xdr:colOff>180975</xdr:colOff>
      <xdr:row>19</xdr:row>
      <xdr:rowOff>62230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319024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104140</xdr:rowOff>
    </xdr:from>
    <xdr:to>
      <xdr:col>69</xdr:col>
      <xdr:colOff>92075</xdr:colOff>
      <xdr:row>18</xdr:row>
      <xdr:rowOff>111760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31902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88917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48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134637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53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160020</xdr:rowOff>
    </xdr:from>
    <xdr:to>
      <xdr:col>82</xdr:col>
      <xdr:colOff>158750</xdr:colOff>
      <xdr:row>19</xdr:row>
      <xdr:rowOff>90170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324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132097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3218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19</xdr:row>
      <xdr:rowOff>26670</xdr:rowOff>
    </xdr:from>
    <xdr:to>
      <xdr:col>78</xdr:col>
      <xdr:colOff>120650</xdr:colOff>
      <xdr:row>19</xdr:row>
      <xdr:rowOff>128270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328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113047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370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19</xdr:row>
      <xdr:rowOff>11430</xdr:rowOff>
    </xdr:from>
    <xdr:to>
      <xdr:col>74</xdr:col>
      <xdr:colOff>31750</xdr:colOff>
      <xdr:row>19</xdr:row>
      <xdr:rowOff>113030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326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97807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35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53340</xdr:rowOff>
    </xdr:from>
    <xdr:to>
      <xdr:col>69</xdr:col>
      <xdr:colOff>142875</xdr:colOff>
      <xdr:row>18</xdr:row>
      <xdr:rowOff>154940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313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139717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322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60960</xdr:rowOff>
    </xdr:from>
    <xdr:to>
      <xdr:col>65</xdr:col>
      <xdr:colOff>53975</xdr:colOff>
      <xdr:row>18</xdr:row>
      <xdr:rowOff>162560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314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147337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23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類似団体平均を</a:t>
          </a:r>
          <a:r>
            <a:rPr kumimoji="1" lang="en-US" altLang="ja-JP" sz="1100">
              <a:latin typeface="ＭＳ Ｐゴシック" panose="020B0600070205080204" pitchFamily="50" charset="-128"/>
              <a:ea typeface="ＭＳ Ｐゴシック" panose="020B0600070205080204" pitchFamily="50" charset="-128"/>
            </a:rPr>
            <a:t>1.1</a:t>
          </a:r>
          <a:r>
            <a:rPr kumimoji="1" lang="ja-JP" altLang="en-US" sz="1100">
              <a:latin typeface="ＭＳ Ｐゴシック" panose="020B0600070205080204" pitchFamily="50" charset="-128"/>
              <a:ea typeface="ＭＳ Ｐゴシック" panose="020B0600070205080204" pitchFamily="50" charset="-128"/>
            </a:rPr>
            <a:t>ポイント、福島県平均を</a:t>
          </a:r>
          <a:r>
            <a:rPr kumimoji="1" lang="en-US" altLang="ja-JP" sz="1100">
              <a:latin typeface="ＭＳ Ｐゴシック" panose="020B0600070205080204" pitchFamily="50" charset="-128"/>
              <a:ea typeface="ＭＳ Ｐゴシック" panose="020B0600070205080204" pitchFamily="50" charset="-128"/>
            </a:rPr>
            <a:t>1.0</a:t>
          </a:r>
          <a:r>
            <a:rPr kumimoji="1" lang="ja-JP" altLang="en-US" sz="1100">
              <a:latin typeface="ＭＳ Ｐゴシック" panose="020B0600070205080204" pitchFamily="50" charset="-128"/>
              <a:ea typeface="ＭＳ Ｐゴシック" panose="020B0600070205080204" pitchFamily="50" charset="-128"/>
            </a:rPr>
            <a:t>ポイントそれぞれ下回っている状況である。また、前年度と比較して</a:t>
          </a:r>
          <a:r>
            <a:rPr kumimoji="1" lang="en-US" altLang="ja-JP" sz="1100">
              <a:latin typeface="ＭＳ Ｐゴシック" panose="020B0600070205080204" pitchFamily="50" charset="-128"/>
              <a:ea typeface="ＭＳ Ｐゴシック" panose="020B0600070205080204" pitchFamily="50" charset="-128"/>
            </a:rPr>
            <a:t>0.3</a:t>
          </a:r>
          <a:r>
            <a:rPr kumimoji="1" lang="ja-JP" altLang="en-US" sz="1100">
              <a:latin typeface="ＭＳ Ｐゴシック" panose="020B0600070205080204" pitchFamily="50" charset="-128"/>
              <a:ea typeface="ＭＳ Ｐゴシック" panose="020B0600070205080204" pitchFamily="50" charset="-128"/>
            </a:rPr>
            <a:t>ポイント減少している状況である。</a:t>
          </a:r>
        </a:p>
        <a:p>
          <a:r>
            <a:rPr kumimoji="1" lang="ja-JP" altLang="en-US" sz="1100">
              <a:latin typeface="ＭＳ Ｐゴシック" panose="020B0600070205080204" pitchFamily="50" charset="-128"/>
              <a:ea typeface="ＭＳ Ｐゴシック" panose="020B0600070205080204" pitchFamily="50" charset="-128"/>
            </a:rPr>
            <a:t>　減少した要因には、普通交付税や地方消費税交付金の増加等による経常充当一般財源の増に加え、生活保護給付費の減少が挙げられる。</a:t>
          </a:r>
        </a:p>
        <a:p>
          <a:r>
            <a:rPr kumimoji="1" lang="ja-JP" altLang="en-US" sz="1100">
              <a:latin typeface="ＭＳ Ｐゴシック" panose="020B0600070205080204" pitchFamily="50" charset="-128"/>
              <a:ea typeface="ＭＳ Ｐゴシック" panose="020B0600070205080204" pitchFamily="50" charset="-128"/>
            </a:rPr>
            <a:t>　今後、扶助費の伸長が見込まれることに加えて、地方交付税の減少も考えられるため、市独自の施策による扶助費については、妥当性を検討しながら経費の抑制に努める。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75293</xdr:rowOff>
    </xdr:from>
    <xdr:to>
      <xdr:col>24</xdr:col>
      <xdr:colOff>25400</xdr:colOff>
      <xdr:row>55</xdr:row>
      <xdr:rowOff>107950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505043"/>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116312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46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97065</xdr:rowOff>
    </xdr:from>
    <xdr:to>
      <xdr:col>19</xdr:col>
      <xdr:colOff>187325</xdr:colOff>
      <xdr:row>55</xdr:row>
      <xdr:rowOff>107950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526815"/>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59162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60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53522</xdr:rowOff>
    </xdr:from>
    <xdr:to>
      <xdr:col>15</xdr:col>
      <xdr:colOff>98425</xdr:colOff>
      <xdr:row>55</xdr:row>
      <xdr:rowOff>97065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483272"/>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26505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62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53522</xdr:rowOff>
    </xdr:from>
    <xdr:to>
      <xdr:col>11</xdr:col>
      <xdr:colOff>9525</xdr:colOff>
      <xdr:row>55</xdr:row>
      <xdr:rowOff>118835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483272"/>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165299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9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24493</xdr:rowOff>
    </xdr:from>
    <xdr:to>
      <xdr:col>24</xdr:col>
      <xdr:colOff>76200</xdr:colOff>
      <xdr:row>55</xdr:row>
      <xdr:rowOff>126093</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45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41020</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29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57150</xdr:rowOff>
    </xdr:from>
    <xdr:to>
      <xdr:col>20</xdr:col>
      <xdr:colOff>38100</xdr:colOff>
      <xdr:row>55</xdr:row>
      <xdr:rowOff>158750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168927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25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46265</xdr:rowOff>
    </xdr:from>
    <xdr:to>
      <xdr:col>15</xdr:col>
      <xdr:colOff>149225</xdr:colOff>
      <xdr:row>55</xdr:row>
      <xdr:rowOff>147865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47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158042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244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2722</xdr:rowOff>
    </xdr:from>
    <xdr:to>
      <xdr:col>11</xdr:col>
      <xdr:colOff>60325</xdr:colOff>
      <xdr:row>55</xdr:row>
      <xdr:rowOff>104322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114499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68035</xdr:rowOff>
    </xdr:from>
    <xdr:to>
      <xdr:col>6</xdr:col>
      <xdr:colOff>171450</xdr:colOff>
      <xdr:row>55</xdr:row>
      <xdr:rowOff>169635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8362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ポイント、福島県平均をそれぞれ</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ポイント上回っており、前年度と比較して</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ポイント減少している状況である。</a:t>
          </a:r>
        </a:p>
        <a:p>
          <a:r>
            <a:rPr kumimoji="1" lang="ja-JP" altLang="en-US" sz="1300">
              <a:latin typeface="ＭＳ Ｐゴシック" panose="020B0600070205080204" pitchFamily="50" charset="-128"/>
              <a:ea typeface="ＭＳ Ｐゴシック" panose="020B0600070205080204" pitchFamily="50" charset="-128"/>
            </a:rPr>
            <a:t>　減少した要因としては、歳出では、維持補修費で業務委託料が減となったことがあげられる。また、歳入において普通交付税や地方消費税交付金の増加等により経常充当一般財源が増加したことが挙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今後は、施設の老朽化に伴い、維持補修費の増大などが見込まれることから、公共施設の適正な管理を図る必要がある。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76200</xdr:rowOff>
    </xdr:from>
    <xdr:to>
      <xdr:col>82</xdr:col>
      <xdr:colOff>107950</xdr:colOff>
      <xdr:row>58</xdr:row>
      <xdr:rowOff>139700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100203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137177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38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38100</xdr:rowOff>
    </xdr:from>
    <xdr:to>
      <xdr:col>78</xdr:col>
      <xdr:colOff>69850</xdr:colOff>
      <xdr:row>58</xdr:row>
      <xdr:rowOff>139700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9822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95250</xdr:rowOff>
    </xdr:from>
    <xdr:to>
      <xdr:col>73</xdr:col>
      <xdr:colOff>180975</xdr:colOff>
      <xdr:row>58</xdr:row>
      <xdr:rowOff>38100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8679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95250</xdr:rowOff>
    </xdr:from>
    <xdr:to>
      <xdr:col>69</xdr:col>
      <xdr:colOff>92075</xdr:colOff>
      <xdr:row>57</xdr:row>
      <xdr:rowOff>95250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3004800" y="9867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86377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25400</xdr:rowOff>
    </xdr:from>
    <xdr:to>
      <xdr:col>82</xdr:col>
      <xdr:colOff>158750</xdr:colOff>
      <xdr:row>58</xdr:row>
      <xdr:rowOff>127000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168927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94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88900</xdr:rowOff>
    </xdr:from>
    <xdr:to>
      <xdr:col>78</xdr:col>
      <xdr:colOff>120650</xdr:colOff>
      <xdr:row>59</xdr:row>
      <xdr:rowOff>19050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3827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119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158750</xdr:rowOff>
    </xdr:from>
    <xdr:to>
      <xdr:col>74</xdr:col>
      <xdr:colOff>31750</xdr:colOff>
      <xdr:row>58</xdr:row>
      <xdr:rowOff>88900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99077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70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44450</xdr:rowOff>
    </xdr:from>
    <xdr:to>
      <xdr:col>69</xdr:col>
      <xdr:colOff>142875</xdr:colOff>
      <xdr:row>57</xdr:row>
      <xdr:rowOff>146050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156227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58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44450</xdr:rowOff>
    </xdr:from>
    <xdr:to>
      <xdr:col>65</xdr:col>
      <xdr:colOff>53975</xdr:colOff>
      <xdr:row>57</xdr:row>
      <xdr:rowOff>146050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156227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58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類似団体平均、福島県平均を</a:t>
          </a:r>
          <a:r>
            <a:rPr kumimoji="1" lang="en-US" altLang="ja-JP" sz="1200">
              <a:latin typeface="ＭＳ Ｐゴシック" panose="020B0600070205080204" pitchFamily="50" charset="-128"/>
              <a:ea typeface="ＭＳ Ｐゴシック" panose="020B0600070205080204" pitchFamily="50" charset="-128"/>
            </a:rPr>
            <a:t>2.2</a:t>
          </a:r>
          <a:r>
            <a:rPr kumimoji="1" lang="ja-JP" altLang="en-US" sz="1200">
              <a:latin typeface="ＭＳ Ｐゴシック" panose="020B0600070205080204" pitchFamily="50" charset="-128"/>
              <a:ea typeface="ＭＳ Ｐゴシック" panose="020B0600070205080204" pitchFamily="50" charset="-128"/>
            </a:rPr>
            <a:t>ポイント、それぞれ上回っており、前年度と比較して</a:t>
          </a:r>
          <a:r>
            <a:rPr kumimoji="1" lang="en-US" altLang="ja-JP" sz="1200">
              <a:latin typeface="ＭＳ Ｐゴシック" panose="020B0600070205080204" pitchFamily="50" charset="-128"/>
              <a:ea typeface="ＭＳ Ｐゴシック" panose="020B0600070205080204" pitchFamily="50" charset="-128"/>
            </a:rPr>
            <a:t>0.9</a:t>
          </a:r>
          <a:r>
            <a:rPr kumimoji="1" lang="ja-JP" altLang="en-US" sz="1200">
              <a:latin typeface="ＭＳ Ｐゴシック" panose="020B0600070205080204" pitchFamily="50" charset="-128"/>
              <a:ea typeface="ＭＳ Ｐゴシック" panose="020B0600070205080204" pitchFamily="50" charset="-128"/>
            </a:rPr>
            <a:t>ポイント減少している状況である。</a:t>
          </a:r>
        </a:p>
        <a:p>
          <a:r>
            <a:rPr kumimoji="1" lang="ja-JP" altLang="en-US" sz="1200">
              <a:latin typeface="ＭＳ Ｐゴシック" panose="020B0600070205080204" pitchFamily="50" charset="-128"/>
              <a:ea typeface="ＭＳ Ｐゴシック" panose="020B0600070205080204" pitchFamily="50" charset="-128"/>
            </a:rPr>
            <a:t>　減少した要因には、広域市町村圏組合負担金のうち、総務費や常備消防費に係る負担金が増加したものの、普通交付税や地方消費税交付金の増加等により経常充当一般財源が増加したことが挙げられる。</a:t>
          </a:r>
        </a:p>
        <a:p>
          <a:r>
            <a:rPr kumimoji="1" lang="ja-JP" altLang="en-US" sz="1200">
              <a:latin typeface="ＭＳ Ｐゴシック" panose="020B0600070205080204" pitchFamily="50" charset="-128"/>
              <a:ea typeface="ＭＳ Ｐゴシック" panose="020B0600070205080204" pitchFamily="50" charset="-128"/>
            </a:rPr>
            <a:t>　今後、市独自の補助金等について見直しを図るなど、経費の縮減に努めていく。</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88138</xdr:rowOff>
    </xdr:from>
    <xdr:to>
      <xdr:col>82</xdr:col>
      <xdr:colOff>107950</xdr:colOff>
      <xdr:row>37</xdr:row>
      <xdr:rowOff>129286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431788"/>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124731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25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120142</xdr:rowOff>
    </xdr:from>
    <xdr:to>
      <xdr:col>78</xdr:col>
      <xdr:colOff>69850</xdr:colOff>
      <xdr:row>37</xdr:row>
      <xdr:rowOff>129286</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46379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65278</xdr:rowOff>
    </xdr:from>
    <xdr:to>
      <xdr:col>73</xdr:col>
      <xdr:colOff>180975</xdr:colOff>
      <xdr:row>37</xdr:row>
      <xdr:rowOff>120142</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40892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39387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65278</xdr:rowOff>
    </xdr:from>
    <xdr:to>
      <xdr:col>69</xdr:col>
      <xdr:colOff>92075</xdr:colOff>
      <xdr:row>37</xdr:row>
      <xdr:rowOff>97282</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40892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21099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53103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9415</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78486</xdr:rowOff>
    </xdr:from>
    <xdr:to>
      <xdr:col>78</xdr:col>
      <xdr:colOff>120650</xdr:colOff>
      <xdr:row>38</xdr:row>
      <xdr:rowOff>8636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164863</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5085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69342</xdr:rowOff>
    </xdr:from>
    <xdr:to>
      <xdr:col>74</xdr:col>
      <xdr:colOff>31750</xdr:colOff>
      <xdr:row>37</xdr:row>
      <xdr:rowOff>170942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155719</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49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14478</xdr:rowOff>
    </xdr:from>
    <xdr:to>
      <xdr:col>69</xdr:col>
      <xdr:colOff>142875</xdr:colOff>
      <xdr:row>37</xdr:row>
      <xdr:rowOff>116078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100855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46482</xdr:rowOff>
    </xdr:from>
    <xdr:to>
      <xdr:col>65</xdr:col>
      <xdr:colOff>53975</xdr:colOff>
      <xdr:row>37</xdr:row>
      <xdr:rowOff>148082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132859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a:t>
          </a:r>
          <a:r>
            <a:rPr kumimoji="1" lang="en-US" altLang="ja-JP" sz="1300">
              <a:latin typeface="ＭＳ Ｐゴシック" panose="020B0600070205080204" pitchFamily="50" charset="-128"/>
              <a:ea typeface="ＭＳ Ｐゴシック" panose="020B0600070205080204" pitchFamily="50" charset="-128"/>
            </a:rPr>
            <a:t>3.6</a:t>
          </a:r>
          <a:r>
            <a:rPr kumimoji="1" lang="ja-JP" altLang="en-US" sz="1300">
              <a:latin typeface="ＭＳ Ｐゴシック" panose="020B0600070205080204" pitchFamily="50" charset="-128"/>
              <a:ea typeface="ＭＳ Ｐゴシック" panose="020B0600070205080204" pitchFamily="50" charset="-128"/>
            </a:rPr>
            <a:t>ポイント下回っており、福島県平均を</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ポイント上回っている状況である。また、前年度と同ポイントとなっている状況である。</a:t>
          </a:r>
        </a:p>
        <a:p>
          <a:r>
            <a:rPr kumimoji="1" lang="ja-JP" altLang="en-US" sz="1300">
              <a:latin typeface="ＭＳ Ｐゴシック" panose="020B0600070205080204" pitchFamily="50" charset="-128"/>
              <a:ea typeface="ＭＳ Ｐゴシック" panose="020B0600070205080204" pitchFamily="50" charset="-128"/>
            </a:rPr>
            <a:t>　今後も、一般会計等において地方債を財源として大規模事業を進める予定であるため、市債バランスを考慮しつつ当該年度の市債発行額を設定し、後年度の公債費負担の抑制を図る。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107950</xdr:rowOff>
    </xdr:from>
    <xdr:to>
      <xdr:col>24</xdr:col>
      <xdr:colOff>25400</xdr:colOff>
      <xdr:row>74</xdr:row>
      <xdr:rowOff>107950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987800" y="127952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97807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785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107950</xdr:rowOff>
    </xdr:from>
    <xdr:to>
      <xdr:col>19</xdr:col>
      <xdr:colOff>187325</xdr:colOff>
      <xdr:row>74</xdr:row>
      <xdr:rowOff>109855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279525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53992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912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94615</xdr:rowOff>
    </xdr:from>
    <xdr:to>
      <xdr:col>15</xdr:col>
      <xdr:colOff>98425</xdr:colOff>
      <xdr:row>74</xdr:row>
      <xdr:rowOff>109855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78191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59707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91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94615</xdr:rowOff>
    </xdr:from>
    <xdr:to>
      <xdr:col>11</xdr:col>
      <xdr:colOff>9525</xdr:colOff>
      <xdr:row>74</xdr:row>
      <xdr:rowOff>96520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78191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38752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89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50182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908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57150</xdr:rowOff>
    </xdr:from>
    <xdr:to>
      <xdr:col>24</xdr:col>
      <xdr:colOff>76200</xdr:colOff>
      <xdr:row>74</xdr:row>
      <xdr:rowOff>158750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74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137177</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65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57150</xdr:rowOff>
    </xdr:from>
    <xdr:to>
      <xdr:col>20</xdr:col>
      <xdr:colOff>38100</xdr:colOff>
      <xdr:row>74</xdr:row>
      <xdr:rowOff>158750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74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168927</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513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59055</xdr:rowOff>
    </xdr:from>
    <xdr:to>
      <xdr:col>15</xdr:col>
      <xdr:colOff>149225</xdr:colOff>
      <xdr:row>74</xdr:row>
      <xdr:rowOff>160655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74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170832</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515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43815</xdr:rowOff>
    </xdr:from>
    <xdr:to>
      <xdr:col>11</xdr:col>
      <xdr:colOff>60325</xdr:colOff>
      <xdr:row>74</xdr:row>
      <xdr:rowOff>145415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73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155592</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49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45720</xdr:rowOff>
    </xdr:from>
    <xdr:to>
      <xdr:col>6</xdr:col>
      <xdr:colOff>171450</xdr:colOff>
      <xdr:row>74</xdr:row>
      <xdr:rowOff>147320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73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72</xdr:row>
      <xdr:rowOff>157497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50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類似団体平均を</a:t>
          </a:r>
          <a:r>
            <a:rPr kumimoji="1" lang="en-US" altLang="ja-JP" sz="1200">
              <a:latin typeface="ＭＳ Ｐゴシック" panose="020B0600070205080204" pitchFamily="50" charset="-128"/>
              <a:ea typeface="ＭＳ Ｐゴシック" panose="020B0600070205080204" pitchFamily="50" charset="-128"/>
            </a:rPr>
            <a:t>7.4</a:t>
          </a:r>
          <a:r>
            <a:rPr kumimoji="1" lang="ja-JP" altLang="en-US" sz="1200">
              <a:latin typeface="ＭＳ Ｐゴシック" panose="020B0600070205080204" pitchFamily="50" charset="-128"/>
              <a:ea typeface="ＭＳ Ｐゴシック" panose="020B0600070205080204" pitchFamily="50" charset="-128"/>
            </a:rPr>
            <a:t>ポイント、福島県平均を</a:t>
          </a:r>
          <a:r>
            <a:rPr kumimoji="1" lang="en-US" altLang="ja-JP" sz="1200">
              <a:latin typeface="ＭＳ Ｐゴシック" panose="020B0600070205080204" pitchFamily="50" charset="-128"/>
              <a:ea typeface="ＭＳ Ｐゴシック" panose="020B0600070205080204" pitchFamily="50" charset="-128"/>
            </a:rPr>
            <a:t>5.3</a:t>
          </a:r>
          <a:r>
            <a:rPr kumimoji="1" lang="ja-JP" altLang="en-US" sz="1200">
              <a:latin typeface="ＭＳ Ｐゴシック" panose="020B0600070205080204" pitchFamily="50" charset="-128"/>
              <a:ea typeface="ＭＳ Ｐゴシック" panose="020B0600070205080204" pitchFamily="50" charset="-128"/>
            </a:rPr>
            <a:t>ポイントそれぞれ上回っている。また前年度と比較して</a:t>
          </a:r>
          <a:r>
            <a:rPr kumimoji="1" lang="en-US" altLang="ja-JP" sz="1200">
              <a:latin typeface="ＭＳ Ｐゴシック" panose="020B0600070205080204" pitchFamily="50" charset="-128"/>
              <a:ea typeface="ＭＳ Ｐゴシック" panose="020B0600070205080204" pitchFamily="50" charset="-128"/>
            </a:rPr>
            <a:t>2.0</a:t>
          </a:r>
          <a:r>
            <a:rPr kumimoji="1" lang="ja-JP" altLang="en-US" sz="1200">
              <a:latin typeface="ＭＳ Ｐゴシック" panose="020B0600070205080204" pitchFamily="50" charset="-128"/>
              <a:ea typeface="ＭＳ Ｐゴシック" panose="020B0600070205080204" pitchFamily="50" charset="-128"/>
            </a:rPr>
            <a:t>ポイント減少している状況である。</a:t>
          </a:r>
        </a:p>
        <a:p>
          <a:r>
            <a:rPr kumimoji="1" lang="ja-JP" altLang="en-US" sz="1200">
              <a:latin typeface="ＭＳ Ｐゴシック" panose="020B0600070205080204" pitchFamily="50" charset="-128"/>
              <a:ea typeface="ＭＳ Ｐゴシック" panose="020B0600070205080204" pitchFamily="50" charset="-128"/>
            </a:rPr>
            <a:t>　減少した要因には、維持補修費が減少したことに加え、普通交付税や地方消費税交付金の増加等により経常充当一般財源が増加したことが挙げられる。</a:t>
          </a:r>
        </a:p>
        <a:p>
          <a:r>
            <a:rPr kumimoji="1" lang="ja-JP" altLang="en-US" sz="1200">
              <a:latin typeface="ＭＳ Ｐゴシック" panose="020B0600070205080204" pitchFamily="50" charset="-128"/>
              <a:ea typeface="ＭＳ Ｐゴシック" panose="020B0600070205080204" pitchFamily="50" charset="-128"/>
            </a:rPr>
            <a:t>　今後は、公共施設使用料の見直しによる歳入の確保に加え、事務事業の効率化、組織機構の簡素合理化を図るとともに、事業について必要性の総点検を行い、経費の抑制を図っていく。</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51563</xdr:rowOff>
    </xdr:from>
    <xdr:to>
      <xdr:col>82</xdr:col>
      <xdr:colOff>107950</xdr:colOff>
      <xdr:row>79</xdr:row>
      <xdr:rowOff>143002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5671800" y="13596113"/>
          <a:ext cx="8382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21862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052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79</xdr:row>
      <xdr:rowOff>97282</xdr:rowOff>
    </xdr:from>
    <xdr:to>
      <xdr:col>78</xdr:col>
      <xdr:colOff>69850</xdr:colOff>
      <xdr:row>79</xdr:row>
      <xdr:rowOff>143002</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364183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35561</xdr:rowOff>
    </xdr:from>
    <xdr:to>
      <xdr:col>73</xdr:col>
      <xdr:colOff>180975</xdr:colOff>
      <xdr:row>79</xdr:row>
      <xdr:rowOff>97282</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3408661"/>
          <a:ext cx="889000" cy="233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25671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35561</xdr:rowOff>
    </xdr:from>
    <xdr:to>
      <xdr:col>69</xdr:col>
      <xdr:colOff>92075</xdr:colOff>
      <xdr:row>79</xdr:row>
      <xdr:rowOff>5842</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3408661"/>
          <a:ext cx="889000" cy="141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57675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763</xdr:rowOff>
    </xdr:from>
    <xdr:to>
      <xdr:col>82</xdr:col>
      <xdr:colOff>158750</xdr:colOff>
      <xdr:row>79</xdr:row>
      <xdr:rowOff>102363</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54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144290</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3517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92202</xdr:rowOff>
    </xdr:from>
    <xdr:to>
      <xdr:col>78</xdr:col>
      <xdr:colOff>120650</xdr:colOff>
      <xdr:row>80</xdr:row>
      <xdr:rowOff>22352</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636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80</xdr:row>
      <xdr:rowOff>7129</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37231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79</xdr:row>
      <xdr:rowOff>46482</xdr:rowOff>
    </xdr:from>
    <xdr:to>
      <xdr:col>74</xdr:col>
      <xdr:colOff>31750</xdr:colOff>
      <xdr:row>79</xdr:row>
      <xdr:rowOff>148082</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591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132859</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3677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156211</xdr:rowOff>
    </xdr:from>
    <xdr:to>
      <xdr:col>69</xdr:col>
      <xdr:colOff>142875</xdr:colOff>
      <xdr:row>78</xdr:row>
      <xdr:rowOff>86361</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71138</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126492</xdr:rowOff>
    </xdr:from>
    <xdr:to>
      <xdr:col>65</xdr:col>
      <xdr:colOff>53975</xdr:colOff>
      <xdr:row>79</xdr:row>
      <xdr:rowOff>56642</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499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41419</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3585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福島県喜多方市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116637</xdr:rowOff>
    </xdr:from>
    <xdr:to>
      <xdr:col>29</xdr:col>
      <xdr:colOff>127000</xdr:colOff>
      <xdr:row>17</xdr:row>
      <xdr:rowOff>7147</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2907462"/>
          <a:ext cx="647700" cy="619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120696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911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7147</xdr:rowOff>
    </xdr:from>
    <xdr:to>
      <xdr:col>26</xdr:col>
      <xdr:colOff>50800</xdr:colOff>
      <xdr:row>17</xdr:row>
      <xdr:rowOff>14986</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2969422"/>
          <a:ext cx="698500" cy="78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157014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3119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14986</xdr:rowOff>
    </xdr:from>
    <xdr:to>
      <xdr:col>22</xdr:col>
      <xdr:colOff>114300</xdr:colOff>
      <xdr:row>17</xdr:row>
      <xdr:rowOff>66240</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2977261"/>
          <a:ext cx="698500" cy="512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24322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315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66240</xdr:rowOff>
    </xdr:from>
    <xdr:to>
      <xdr:col>18</xdr:col>
      <xdr:colOff>177800</xdr:colOff>
      <xdr:row>17</xdr:row>
      <xdr:rowOff>98654</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flipV="1">
          <a:off x="2908300" y="3028515"/>
          <a:ext cx="698500" cy="324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34523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3168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74109</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320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65837</xdr:rowOff>
    </xdr:from>
    <xdr:to>
      <xdr:col>29</xdr:col>
      <xdr:colOff>177800</xdr:colOff>
      <xdr:row>16</xdr:row>
      <xdr:rowOff>167437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28566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82364</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2701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127797</xdr:rowOff>
    </xdr:from>
    <xdr:to>
      <xdr:col>26</xdr:col>
      <xdr:colOff>101600</xdr:colOff>
      <xdr:row>17</xdr:row>
      <xdr:rowOff>57947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29186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68124</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26874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135636</xdr:rowOff>
    </xdr:from>
    <xdr:to>
      <xdr:col>22</xdr:col>
      <xdr:colOff>165100</xdr:colOff>
      <xdr:row>17</xdr:row>
      <xdr:rowOff>65786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29264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75963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2695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15440</xdr:rowOff>
    </xdr:from>
    <xdr:to>
      <xdr:col>19</xdr:col>
      <xdr:colOff>38100</xdr:colOff>
      <xdr:row>17</xdr:row>
      <xdr:rowOff>117040</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29777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127217</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274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47854</xdr:rowOff>
    </xdr:from>
    <xdr:to>
      <xdr:col>15</xdr:col>
      <xdr:colOff>101600</xdr:colOff>
      <xdr:row>17</xdr:row>
      <xdr:rowOff>149454</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30101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159631</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2779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69876</xdr:rowOff>
    </xdr:from>
    <xdr:to>
      <xdr:col>29</xdr:col>
      <xdr:colOff>127000</xdr:colOff>
      <xdr:row>38</xdr:row>
      <xdr:rowOff>76467</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5003800" y="7537476"/>
          <a:ext cx="647700" cy="65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190737</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315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76467</xdr:rowOff>
    </xdr:from>
    <xdr:to>
      <xdr:col>26</xdr:col>
      <xdr:colOff>50800</xdr:colOff>
      <xdr:row>38</xdr:row>
      <xdr:rowOff>78452</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4305300" y="7544067"/>
          <a:ext cx="698500" cy="19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112369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237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78452</xdr:rowOff>
    </xdr:from>
    <xdr:to>
      <xdr:col>22</xdr:col>
      <xdr:colOff>114300</xdr:colOff>
      <xdr:row>38</xdr:row>
      <xdr:rowOff>82466</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3606800" y="7546052"/>
          <a:ext cx="698500" cy="40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113313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238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82466</xdr:rowOff>
    </xdr:from>
    <xdr:to>
      <xdr:col>18</xdr:col>
      <xdr:colOff>177800</xdr:colOff>
      <xdr:row>38</xdr:row>
      <xdr:rowOff>86704</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flipV="1">
          <a:off x="2908300" y="7550066"/>
          <a:ext cx="698500" cy="42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116811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24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122476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247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19076</xdr:rowOff>
    </xdr:from>
    <xdr:to>
      <xdr:col>29</xdr:col>
      <xdr:colOff>177800</xdr:colOff>
      <xdr:row>38</xdr:row>
      <xdr:rowOff>120676</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4866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334053</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458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38</xdr:row>
      <xdr:rowOff>25667</xdr:rowOff>
    </xdr:from>
    <xdr:to>
      <xdr:col>26</xdr:col>
      <xdr:colOff>101600</xdr:colOff>
      <xdr:row>38</xdr:row>
      <xdr:rowOff>127267</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4932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112044</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579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38</xdr:row>
      <xdr:rowOff>27652</xdr:rowOff>
    </xdr:from>
    <xdr:to>
      <xdr:col>22</xdr:col>
      <xdr:colOff>165100</xdr:colOff>
      <xdr:row>38</xdr:row>
      <xdr:rowOff>129252</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4952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114029</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581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31666</xdr:rowOff>
    </xdr:from>
    <xdr:to>
      <xdr:col>19</xdr:col>
      <xdr:colOff>38100</xdr:colOff>
      <xdr:row>38</xdr:row>
      <xdr:rowOff>133266</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4992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118043</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585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35904</xdr:rowOff>
    </xdr:from>
    <xdr:to>
      <xdr:col>15</xdr:col>
      <xdr:colOff>101600</xdr:colOff>
      <xdr:row>38</xdr:row>
      <xdr:rowOff>137504</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5035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122281</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589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福島県喜多方市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43,519
43,153
554.63
29,517,946
29,125,900
357,249
15,621,442
25,631,184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76.1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97660</xdr:rowOff>
    </xdr:from>
    <xdr:to>
      <xdr:col>24</xdr:col>
      <xdr:colOff>63500</xdr:colOff>
      <xdr:row>36</xdr:row>
      <xdr:rowOff>30211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098410"/>
          <a:ext cx="838200" cy="10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88881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9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26641</xdr:rowOff>
    </xdr:from>
    <xdr:to>
      <xdr:col>19</xdr:col>
      <xdr:colOff>177800</xdr:colOff>
      <xdr:row>36</xdr:row>
      <xdr:rowOff>30211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198841"/>
          <a:ext cx="889000" cy="3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136821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309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26641</xdr:rowOff>
    </xdr:from>
    <xdr:to>
      <xdr:col>15</xdr:col>
      <xdr:colOff>50800</xdr:colOff>
      <xdr:row>36</xdr:row>
      <xdr:rowOff>45234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198841"/>
          <a:ext cx="889000" cy="18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161826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334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45234</xdr:rowOff>
    </xdr:from>
    <xdr:to>
      <xdr:col>10</xdr:col>
      <xdr:colOff>114300</xdr:colOff>
      <xdr:row>36</xdr:row>
      <xdr:rowOff>86109</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217434"/>
          <a:ext cx="889000" cy="40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169380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34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46350</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390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46860</xdr:rowOff>
    </xdr:from>
    <xdr:to>
      <xdr:col>24</xdr:col>
      <xdr:colOff>114300</xdr:colOff>
      <xdr:row>35</xdr:row>
      <xdr:rowOff>148460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04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69737</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899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150861</xdr:rowOff>
    </xdr:from>
    <xdr:to>
      <xdr:col>20</xdr:col>
      <xdr:colOff>38100</xdr:colOff>
      <xdr:row>36</xdr:row>
      <xdr:rowOff>81011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151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97538</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926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147291</xdr:rowOff>
    </xdr:from>
    <xdr:to>
      <xdr:col>15</xdr:col>
      <xdr:colOff>101600</xdr:colOff>
      <xdr:row>36</xdr:row>
      <xdr:rowOff>77441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148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93968</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923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165884</xdr:rowOff>
    </xdr:from>
    <xdr:to>
      <xdr:col>10</xdr:col>
      <xdr:colOff>165100</xdr:colOff>
      <xdr:row>36</xdr:row>
      <xdr:rowOff>96034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166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112561</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5941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35309</xdr:rowOff>
    </xdr:from>
    <xdr:to>
      <xdr:col>6</xdr:col>
      <xdr:colOff>38100</xdr:colOff>
      <xdr:row>36</xdr:row>
      <xdr:rowOff>136909</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207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153436</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5982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118478</xdr:rowOff>
    </xdr:from>
    <xdr:to>
      <xdr:col>24</xdr:col>
      <xdr:colOff>63500</xdr:colOff>
      <xdr:row>58</xdr:row>
      <xdr:rowOff>118550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62578"/>
          <a:ext cx="838200" cy="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86886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59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118303</xdr:rowOff>
    </xdr:from>
    <xdr:to>
      <xdr:col>19</xdr:col>
      <xdr:colOff>177800</xdr:colOff>
      <xdr:row>58</xdr:row>
      <xdr:rowOff>118550</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62403"/>
          <a:ext cx="889000" cy="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11706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84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118303</xdr:rowOff>
    </xdr:from>
    <xdr:to>
      <xdr:col>15</xdr:col>
      <xdr:colOff>50800</xdr:colOff>
      <xdr:row>58</xdr:row>
      <xdr:rowOff>119493</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62403"/>
          <a:ext cx="889000" cy="1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12097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84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117894</xdr:rowOff>
    </xdr:from>
    <xdr:to>
      <xdr:col>10</xdr:col>
      <xdr:colOff>114300</xdr:colOff>
      <xdr:row>58</xdr:row>
      <xdr:rowOff>119493</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10061994"/>
          <a:ext cx="889000" cy="1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13424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8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160883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104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67678</xdr:rowOff>
    </xdr:from>
    <xdr:to>
      <xdr:col>24</xdr:col>
      <xdr:colOff>114300</xdr:colOff>
      <xdr:row>58</xdr:row>
      <xdr:rowOff>169278</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11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42436</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86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67750</xdr:rowOff>
    </xdr:from>
    <xdr:to>
      <xdr:col>20</xdr:col>
      <xdr:colOff>38100</xdr:colOff>
      <xdr:row>58</xdr:row>
      <xdr:rowOff>169350</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1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160477</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104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67503</xdr:rowOff>
    </xdr:from>
    <xdr:to>
      <xdr:col>15</xdr:col>
      <xdr:colOff>101600</xdr:colOff>
      <xdr:row>58</xdr:row>
      <xdr:rowOff>169103</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11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160230</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104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68693</xdr:rowOff>
    </xdr:from>
    <xdr:to>
      <xdr:col>10</xdr:col>
      <xdr:colOff>165100</xdr:colOff>
      <xdr:row>58</xdr:row>
      <xdr:rowOff>170293</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12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161420</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05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67094</xdr:rowOff>
    </xdr:from>
    <xdr:to>
      <xdr:col>6</xdr:col>
      <xdr:colOff>38100</xdr:colOff>
      <xdr:row>58</xdr:row>
      <xdr:rowOff>168694</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1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13771</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786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106642</xdr:rowOff>
    </xdr:from>
    <xdr:to>
      <xdr:col>24</xdr:col>
      <xdr:colOff>63500</xdr:colOff>
      <xdr:row>78</xdr:row>
      <xdr:rowOff>34620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136842"/>
          <a:ext cx="838200" cy="270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153688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355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133972</xdr:rowOff>
    </xdr:from>
    <xdr:to>
      <xdr:col>19</xdr:col>
      <xdr:colOff>177800</xdr:colOff>
      <xdr:row>78</xdr:row>
      <xdr:rowOff>34620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335622"/>
          <a:ext cx="889000" cy="72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128249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501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41708</xdr:rowOff>
    </xdr:from>
    <xdr:to>
      <xdr:col>15</xdr:col>
      <xdr:colOff>50800</xdr:colOff>
      <xdr:row>77</xdr:row>
      <xdr:rowOff>133972</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243358"/>
          <a:ext cx="889000" cy="92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121214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494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41708</xdr:rowOff>
    </xdr:from>
    <xdr:to>
      <xdr:col>10</xdr:col>
      <xdr:colOff>114300</xdr:colOff>
      <xdr:row>77</xdr:row>
      <xdr:rowOff>159435</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243358"/>
          <a:ext cx="889000" cy="117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119346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49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137341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510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55842</xdr:rowOff>
    </xdr:from>
    <xdr:to>
      <xdr:col>24</xdr:col>
      <xdr:colOff>114300</xdr:colOff>
      <xdr:row>76</xdr:row>
      <xdr:rowOff>157442</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08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78719</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2937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155270</xdr:rowOff>
    </xdr:from>
    <xdr:to>
      <xdr:col>20</xdr:col>
      <xdr:colOff>38100</xdr:colOff>
      <xdr:row>78</xdr:row>
      <xdr:rowOff>85420</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35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101947</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3132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83172</xdr:rowOff>
    </xdr:from>
    <xdr:to>
      <xdr:col>15</xdr:col>
      <xdr:colOff>101600</xdr:colOff>
      <xdr:row>78</xdr:row>
      <xdr:rowOff>13322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284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29849</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3060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162358</xdr:rowOff>
    </xdr:from>
    <xdr:to>
      <xdr:col>10</xdr:col>
      <xdr:colOff>165100</xdr:colOff>
      <xdr:row>77</xdr:row>
      <xdr:rowOff>92508</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192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109034</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2967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108635</xdr:rowOff>
    </xdr:from>
    <xdr:to>
      <xdr:col>6</xdr:col>
      <xdr:colOff>38100</xdr:colOff>
      <xdr:row>78</xdr:row>
      <xdr:rowOff>38785</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310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55312</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3085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89210</xdr:rowOff>
    </xdr:from>
    <xdr:to>
      <xdr:col>24</xdr:col>
      <xdr:colOff>63500</xdr:colOff>
      <xdr:row>96</xdr:row>
      <xdr:rowOff>109021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548410"/>
          <a:ext cx="838200" cy="19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95676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11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109021</xdr:rowOff>
    </xdr:from>
    <xdr:to>
      <xdr:col>19</xdr:col>
      <xdr:colOff>177800</xdr:colOff>
      <xdr:row>96</xdr:row>
      <xdr:rowOff>160023</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568221"/>
          <a:ext cx="889000" cy="51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59146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17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74031</xdr:rowOff>
    </xdr:from>
    <xdr:to>
      <xdr:col>15</xdr:col>
      <xdr:colOff>50800</xdr:colOff>
      <xdr:row>96</xdr:row>
      <xdr:rowOff>160023</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533231"/>
          <a:ext cx="889000" cy="85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128671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244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74031</xdr:rowOff>
    </xdr:from>
    <xdr:to>
      <xdr:col>10</xdr:col>
      <xdr:colOff>114300</xdr:colOff>
      <xdr:row>97</xdr:row>
      <xdr:rowOff>69497</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533231"/>
          <a:ext cx="889000" cy="166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48730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165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54833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342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38410</xdr:rowOff>
    </xdr:from>
    <xdr:to>
      <xdr:col>24</xdr:col>
      <xdr:colOff>114300</xdr:colOff>
      <xdr:row>96</xdr:row>
      <xdr:rowOff>140010</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49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16837</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476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58221</xdr:rowOff>
    </xdr:from>
    <xdr:to>
      <xdr:col>20</xdr:col>
      <xdr:colOff>38100</xdr:colOff>
      <xdr:row>96</xdr:row>
      <xdr:rowOff>159821</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517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150948</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6610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109223</xdr:rowOff>
    </xdr:from>
    <xdr:to>
      <xdr:col>15</xdr:col>
      <xdr:colOff>101600</xdr:colOff>
      <xdr:row>97</xdr:row>
      <xdr:rowOff>39373</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568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30500</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6661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23231</xdr:rowOff>
    </xdr:from>
    <xdr:to>
      <xdr:col>10</xdr:col>
      <xdr:colOff>165100</xdr:colOff>
      <xdr:row>96</xdr:row>
      <xdr:rowOff>124831</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482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115958</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6575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18697</xdr:rowOff>
    </xdr:from>
    <xdr:to>
      <xdr:col>6</xdr:col>
      <xdr:colOff>38100</xdr:colOff>
      <xdr:row>97</xdr:row>
      <xdr:rowOff>120297</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649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111424</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742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114799</xdr:rowOff>
    </xdr:from>
    <xdr:to>
      <xdr:col>55</xdr:col>
      <xdr:colOff>0</xdr:colOff>
      <xdr:row>37</xdr:row>
      <xdr:rowOff>129769</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458449"/>
          <a:ext cx="838200" cy="14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70387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242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96302</xdr:rowOff>
    </xdr:from>
    <xdr:to>
      <xdr:col>50</xdr:col>
      <xdr:colOff>114300</xdr:colOff>
      <xdr:row>37</xdr:row>
      <xdr:rowOff>114799</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439952"/>
          <a:ext cx="889000" cy="18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164442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165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96302</xdr:rowOff>
    </xdr:from>
    <xdr:to>
      <xdr:col>45</xdr:col>
      <xdr:colOff>177800</xdr:colOff>
      <xdr:row>37</xdr:row>
      <xdr:rowOff>134041</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439952"/>
          <a:ext cx="889000" cy="37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143549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487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147861</xdr:rowOff>
    </xdr:from>
    <xdr:to>
      <xdr:col>41</xdr:col>
      <xdr:colOff>50800</xdr:colOff>
      <xdr:row>37</xdr:row>
      <xdr:rowOff>134041</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148611"/>
          <a:ext cx="889000" cy="329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6953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179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27034</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856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78969</xdr:rowOff>
    </xdr:from>
    <xdr:to>
      <xdr:col>55</xdr:col>
      <xdr:colOff>50800</xdr:colOff>
      <xdr:row>38</xdr:row>
      <xdr:rowOff>9119</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422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57396</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401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63999</xdr:rowOff>
    </xdr:from>
    <xdr:to>
      <xdr:col>50</xdr:col>
      <xdr:colOff>165100</xdr:colOff>
      <xdr:row>37</xdr:row>
      <xdr:rowOff>165599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407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156726</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500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45502</xdr:rowOff>
    </xdr:from>
    <xdr:to>
      <xdr:col>46</xdr:col>
      <xdr:colOff>38100</xdr:colOff>
      <xdr:row>37</xdr:row>
      <xdr:rowOff>147102</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389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163629</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164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83241</xdr:rowOff>
    </xdr:from>
    <xdr:to>
      <xdr:col>41</xdr:col>
      <xdr:colOff>101600</xdr:colOff>
      <xdr:row>38</xdr:row>
      <xdr:rowOff>13391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426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4518</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519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97061</xdr:rowOff>
    </xdr:from>
    <xdr:to>
      <xdr:col>36</xdr:col>
      <xdr:colOff>165100</xdr:colOff>
      <xdr:row>36</xdr:row>
      <xdr:rowOff>27211</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097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18338</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6190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149973</xdr:rowOff>
    </xdr:from>
    <xdr:to>
      <xdr:col>55</xdr:col>
      <xdr:colOff>0</xdr:colOff>
      <xdr:row>57</xdr:row>
      <xdr:rowOff>7235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751173"/>
          <a:ext cx="838200" cy="28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33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149973</xdr:rowOff>
    </xdr:from>
    <xdr:to>
      <xdr:col>50</xdr:col>
      <xdr:colOff>114300</xdr:colOff>
      <xdr:row>57</xdr:row>
      <xdr:rowOff>11012</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751173"/>
          <a:ext cx="889000" cy="32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126976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385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104089</xdr:rowOff>
    </xdr:from>
    <xdr:to>
      <xdr:col>45</xdr:col>
      <xdr:colOff>177800</xdr:colOff>
      <xdr:row>57</xdr:row>
      <xdr:rowOff>11012</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705289"/>
          <a:ext cx="889000" cy="78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157910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16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104089</xdr:rowOff>
    </xdr:from>
    <xdr:to>
      <xdr:col>41</xdr:col>
      <xdr:colOff>50800</xdr:colOff>
      <xdr:row>56</xdr:row>
      <xdr:rowOff>167740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705289"/>
          <a:ext cx="889000" cy="63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108871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36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126413</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384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127885</xdr:rowOff>
    </xdr:from>
    <xdr:to>
      <xdr:col>55</xdr:col>
      <xdr:colOff>50800</xdr:colOff>
      <xdr:row>57</xdr:row>
      <xdr:rowOff>58035</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72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106312</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707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99173</xdr:rowOff>
    </xdr:from>
    <xdr:to>
      <xdr:col>50</xdr:col>
      <xdr:colOff>165100</xdr:colOff>
      <xdr:row>57</xdr:row>
      <xdr:rowOff>29323</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700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20450</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793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131662</xdr:rowOff>
    </xdr:from>
    <xdr:to>
      <xdr:col>46</xdr:col>
      <xdr:colOff>38100</xdr:colOff>
      <xdr:row>57</xdr:row>
      <xdr:rowOff>61812</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732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52939</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825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53289</xdr:rowOff>
    </xdr:from>
    <xdr:to>
      <xdr:col>41</xdr:col>
      <xdr:colOff>101600</xdr:colOff>
      <xdr:row>56</xdr:row>
      <xdr:rowOff>154889</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654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146016</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747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116940</xdr:rowOff>
    </xdr:from>
    <xdr:to>
      <xdr:col>36</xdr:col>
      <xdr:colOff>165100</xdr:colOff>
      <xdr:row>57</xdr:row>
      <xdr:rowOff>47090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71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38217</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810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71948</xdr:rowOff>
    </xdr:from>
    <xdr:to>
      <xdr:col>55</xdr:col>
      <xdr:colOff>0</xdr:colOff>
      <xdr:row>77</xdr:row>
      <xdr:rowOff>32454</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102148"/>
          <a:ext cx="838200" cy="131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113755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315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71948</xdr:rowOff>
    </xdr:from>
    <xdr:to>
      <xdr:col>50</xdr:col>
      <xdr:colOff>114300</xdr:colOff>
      <xdr:row>76</xdr:row>
      <xdr:rowOff>136923</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102148"/>
          <a:ext cx="889000" cy="64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105100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47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154929</xdr:rowOff>
    </xdr:from>
    <xdr:to>
      <xdr:col>45</xdr:col>
      <xdr:colOff>177800</xdr:colOff>
      <xdr:row>76</xdr:row>
      <xdr:rowOff>136923</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013679"/>
          <a:ext cx="889000" cy="15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110881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48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154929</xdr:rowOff>
    </xdr:from>
    <xdr:to>
      <xdr:col>41</xdr:col>
      <xdr:colOff>50800</xdr:colOff>
      <xdr:row>76</xdr:row>
      <xdr:rowOff>120726</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3013679"/>
          <a:ext cx="889000" cy="137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43749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41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20931</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394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153104</xdr:rowOff>
    </xdr:from>
    <xdr:to>
      <xdr:col>55</xdr:col>
      <xdr:colOff>50800</xdr:colOff>
      <xdr:row>77</xdr:row>
      <xdr:rowOff>83254</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183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4531</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034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21148</xdr:rowOff>
    </xdr:from>
    <xdr:to>
      <xdr:col>50</xdr:col>
      <xdr:colOff>165100</xdr:colOff>
      <xdr:row>76</xdr:row>
      <xdr:rowOff>122748</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051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139275</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2826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86123</xdr:rowOff>
    </xdr:from>
    <xdr:to>
      <xdr:col>46</xdr:col>
      <xdr:colOff>38100</xdr:colOff>
      <xdr:row>77</xdr:row>
      <xdr:rowOff>16273</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116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32801</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2891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104129</xdr:rowOff>
    </xdr:from>
    <xdr:to>
      <xdr:col>41</xdr:col>
      <xdr:colOff>101600</xdr:colOff>
      <xdr:row>76</xdr:row>
      <xdr:rowOff>34280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296287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50806</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2738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69926</xdr:rowOff>
    </xdr:from>
    <xdr:to>
      <xdr:col>36</xdr:col>
      <xdr:colOff>165100</xdr:colOff>
      <xdr:row>77</xdr:row>
      <xdr:rowOff>76</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100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16603</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2875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83488</xdr:rowOff>
    </xdr:from>
    <xdr:to>
      <xdr:col>55</xdr:col>
      <xdr:colOff>0</xdr:colOff>
      <xdr:row>97</xdr:row>
      <xdr:rowOff>111857</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714138"/>
          <a:ext cx="838200" cy="28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160515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276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99769</xdr:rowOff>
    </xdr:from>
    <xdr:to>
      <xdr:col>50</xdr:col>
      <xdr:colOff>114300</xdr:colOff>
      <xdr:row>97</xdr:row>
      <xdr:rowOff>111857</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730419"/>
          <a:ext cx="889000" cy="12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102466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218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97546</xdr:rowOff>
    </xdr:from>
    <xdr:to>
      <xdr:col>45</xdr:col>
      <xdr:colOff>177800</xdr:colOff>
      <xdr:row>97</xdr:row>
      <xdr:rowOff>99769</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728196"/>
          <a:ext cx="889000" cy="2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135653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25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97546</xdr:rowOff>
    </xdr:from>
    <xdr:to>
      <xdr:col>41</xdr:col>
      <xdr:colOff>50800</xdr:colOff>
      <xdr:row>97</xdr:row>
      <xdr:rowOff>118046</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728196"/>
          <a:ext cx="889000" cy="2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120051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23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145146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261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32688</xdr:rowOff>
    </xdr:from>
    <xdr:to>
      <xdr:col>55</xdr:col>
      <xdr:colOff>50800</xdr:colOff>
      <xdr:row>97</xdr:row>
      <xdr:rowOff>134288</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663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119065</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578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61057</xdr:rowOff>
    </xdr:from>
    <xdr:to>
      <xdr:col>50</xdr:col>
      <xdr:colOff>165100</xdr:colOff>
      <xdr:row>97</xdr:row>
      <xdr:rowOff>162657</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691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153784</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784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48969</xdr:rowOff>
    </xdr:from>
    <xdr:to>
      <xdr:col>46</xdr:col>
      <xdr:colOff>38100</xdr:colOff>
      <xdr:row>97</xdr:row>
      <xdr:rowOff>150569</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679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141696</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772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46746</xdr:rowOff>
    </xdr:from>
    <xdr:to>
      <xdr:col>41</xdr:col>
      <xdr:colOff>101600</xdr:colOff>
      <xdr:row>97</xdr:row>
      <xdr:rowOff>148346</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67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139473</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770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67246</xdr:rowOff>
    </xdr:from>
    <xdr:to>
      <xdr:col>36</xdr:col>
      <xdr:colOff>165100</xdr:colOff>
      <xdr:row>97</xdr:row>
      <xdr:rowOff>168846</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69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159973</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790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296</xdr:rowOff>
    </xdr:from>
    <xdr:to>
      <xdr:col>85</xdr:col>
      <xdr:colOff>127000</xdr:colOff>
      <xdr:row>39</xdr:row>
      <xdr:rowOff>50438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686846"/>
          <a:ext cx="838200" cy="50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691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296</xdr:rowOff>
    </xdr:from>
    <xdr:to>
      <xdr:col>81</xdr:col>
      <xdr:colOff>50800</xdr:colOff>
      <xdr:row>39</xdr:row>
      <xdr:rowOff>54896</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686846"/>
          <a:ext cx="889000" cy="54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115379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801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54896</xdr:rowOff>
    </xdr:from>
    <xdr:to>
      <xdr:col>76</xdr:col>
      <xdr:colOff>114300</xdr:colOff>
      <xdr:row>39</xdr:row>
      <xdr:rowOff>88719</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741446"/>
          <a:ext cx="889000" cy="33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111917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79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86975</xdr:rowOff>
    </xdr:from>
    <xdr:to>
      <xdr:col>71</xdr:col>
      <xdr:colOff>177800</xdr:colOff>
      <xdr:row>39</xdr:row>
      <xdr:rowOff>88719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773525"/>
          <a:ext cx="889000" cy="1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133339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7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136128</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47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171088</xdr:rowOff>
    </xdr:from>
    <xdr:to>
      <xdr:col>85</xdr:col>
      <xdr:colOff>177800</xdr:colOff>
      <xdr:row>39</xdr:row>
      <xdr:rowOff>101238</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86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130465</xdr:rowOff>
    </xdr:from>
    <xdr:ext cx="534377"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474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120946</xdr:rowOff>
    </xdr:from>
    <xdr:to>
      <xdr:col>81</xdr:col>
      <xdr:colOff>101600</xdr:colOff>
      <xdr:row>39</xdr:row>
      <xdr:rowOff>51096</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36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67623</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14111" y="6411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4096</xdr:rowOff>
    </xdr:from>
    <xdr:to>
      <xdr:col>76</xdr:col>
      <xdr:colOff>165100</xdr:colOff>
      <xdr:row>39</xdr:row>
      <xdr:rowOff>105696</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90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122223</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25111" y="6465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37919</xdr:rowOff>
    </xdr:from>
    <xdr:to>
      <xdr:col>72</xdr:col>
      <xdr:colOff>38100</xdr:colOff>
      <xdr:row>39</xdr:row>
      <xdr:rowOff>139519</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724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130646</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428" y="6817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36175</xdr:rowOff>
    </xdr:from>
    <xdr:to>
      <xdr:col>67</xdr:col>
      <xdr:colOff>101600</xdr:colOff>
      <xdr:row>39</xdr:row>
      <xdr:rowOff>137775</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72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128902</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79428" y="6815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13925</xdr:rowOff>
    </xdr:from>
    <xdr:to>
      <xdr:col>85</xdr:col>
      <xdr:colOff>127000</xdr:colOff>
      <xdr:row>78</xdr:row>
      <xdr:rowOff>18662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387025"/>
          <a:ext cx="838200" cy="4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107077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137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18607</xdr:rowOff>
    </xdr:from>
    <xdr:to>
      <xdr:col>81</xdr:col>
      <xdr:colOff>50800</xdr:colOff>
      <xdr:row>78</xdr:row>
      <xdr:rowOff>18662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391707"/>
          <a:ext cx="889000" cy="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30259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060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18607</xdr:rowOff>
    </xdr:from>
    <xdr:to>
      <xdr:col>76</xdr:col>
      <xdr:colOff>114300</xdr:colOff>
      <xdr:row>78</xdr:row>
      <xdr:rowOff>22935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391707"/>
          <a:ext cx="889000" cy="4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29740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059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22935</xdr:rowOff>
    </xdr:from>
    <xdr:to>
      <xdr:col>71</xdr:col>
      <xdr:colOff>177800</xdr:colOff>
      <xdr:row>78</xdr:row>
      <xdr:rowOff>27795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396035"/>
          <a:ext cx="889000" cy="4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35509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06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45832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076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134575</xdr:rowOff>
    </xdr:from>
    <xdr:to>
      <xdr:col>85</xdr:col>
      <xdr:colOff>177800</xdr:colOff>
      <xdr:row>78</xdr:row>
      <xdr:rowOff>64725</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33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62628</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64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139312</xdr:rowOff>
    </xdr:from>
    <xdr:to>
      <xdr:col>81</xdr:col>
      <xdr:colOff>101600</xdr:colOff>
      <xdr:row>78</xdr:row>
      <xdr:rowOff>69462</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340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60589</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433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139257</xdr:rowOff>
    </xdr:from>
    <xdr:to>
      <xdr:col>76</xdr:col>
      <xdr:colOff>165100</xdr:colOff>
      <xdr:row>78</xdr:row>
      <xdr:rowOff>69407</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340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60534</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433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143585</xdr:rowOff>
    </xdr:from>
    <xdr:to>
      <xdr:col>72</xdr:col>
      <xdr:colOff>38100</xdr:colOff>
      <xdr:row>78</xdr:row>
      <xdr:rowOff>73735</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34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64862</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437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148445</xdr:rowOff>
    </xdr:from>
    <xdr:to>
      <xdr:col>67</xdr:col>
      <xdr:colOff>101600</xdr:colOff>
      <xdr:row>78</xdr:row>
      <xdr:rowOff>78595</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350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69722</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442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15740</xdr:rowOff>
    </xdr:from>
    <xdr:to>
      <xdr:col>85</xdr:col>
      <xdr:colOff>127000</xdr:colOff>
      <xdr:row>99</xdr:row>
      <xdr:rowOff>16568</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5481300" y="16989290"/>
          <a:ext cx="838200" cy="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100739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31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15740</xdr:rowOff>
    </xdr:from>
    <xdr:to>
      <xdr:col>81</xdr:col>
      <xdr:colOff>50800</xdr:colOff>
      <xdr:row>99</xdr:row>
      <xdr:rowOff>17512</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989290"/>
          <a:ext cx="889000" cy="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26126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65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164148</xdr:rowOff>
    </xdr:from>
    <xdr:to>
      <xdr:col>76</xdr:col>
      <xdr:colOff>114300</xdr:colOff>
      <xdr:row>99</xdr:row>
      <xdr:rowOff>17512</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966248"/>
          <a:ext cx="889000" cy="24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28024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65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164148</xdr:rowOff>
    </xdr:from>
    <xdr:to>
      <xdr:col>71</xdr:col>
      <xdr:colOff>177800</xdr:colOff>
      <xdr:row>99</xdr:row>
      <xdr:rowOff>22296</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66248"/>
          <a:ext cx="889000" cy="29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19251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64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51331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681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137218</xdr:rowOff>
    </xdr:from>
    <xdr:to>
      <xdr:col>85</xdr:col>
      <xdr:colOff>177800</xdr:colOff>
      <xdr:row>99</xdr:row>
      <xdr:rowOff>67368</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39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56289</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85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136390</xdr:rowOff>
    </xdr:from>
    <xdr:to>
      <xdr:col>81</xdr:col>
      <xdr:colOff>101600</xdr:colOff>
      <xdr:row>99</xdr:row>
      <xdr:rowOff>66540</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93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57667</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7031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138162</xdr:rowOff>
    </xdr:from>
    <xdr:to>
      <xdr:col>76</xdr:col>
      <xdr:colOff>165100</xdr:colOff>
      <xdr:row>99</xdr:row>
      <xdr:rowOff>68312</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40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59439</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7032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113348</xdr:rowOff>
    </xdr:from>
    <xdr:to>
      <xdr:col>72</xdr:col>
      <xdr:colOff>38100</xdr:colOff>
      <xdr:row>99</xdr:row>
      <xdr:rowOff>43498</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15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34625</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7008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142946</xdr:rowOff>
    </xdr:from>
    <xdr:to>
      <xdr:col>67</xdr:col>
      <xdr:colOff>101600</xdr:colOff>
      <xdr:row>99</xdr:row>
      <xdr:rowOff>73096</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45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64223</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7037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146460</xdr:rowOff>
    </xdr:from>
    <xdr:to>
      <xdr:col>116</xdr:col>
      <xdr:colOff>63500</xdr:colOff>
      <xdr:row>39</xdr:row>
      <xdr:rowOff>16060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661560"/>
          <a:ext cx="838200" cy="41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109230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52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6393</xdr:rowOff>
    </xdr:from>
    <xdr:to>
      <xdr:col>111</xdr:col>
      <xdr:colOff>177800</xdr:colOff>
      <xdr:row>38</xdr:row>
      <xdr:rowOff>146460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521493"/>
          <a:ext cx="889000" cy="140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18595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362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6393</xdr:rowOff>
    </xdr:from>
    <xdr:to>
      <xdr:col>107</xdr:col>
      <xdr:colOff>50800</xdr:colOff>
      <xdr:row>38</xdr:row>
      <xdr:rowOff>26870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9545300" y="6521493"/>
          <a:ext cx="889000" cy="20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15206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701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7798</xdr:rowOff>
    </xdr:from>
    <xdr:to>
      <xdr:col>102</xdr:col>
      <xdr:colOff>114300</xdr:colOff>
      <xdr:row>38</xdr:row>
      <xdr:rowOff>26870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522898"/>
          <a:ext cx="889000" cy="19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22293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708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12985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699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136710</xdr:rowOff>
    </xdr:from>
    <xdr:to>
      <xdr:col>116</xdr:col>
      <xdr:colOff>114300</xdr:colOff>
      <xdr:row>39</xdr:row>
      <xdr:rowOff>66860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65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64780</xdr:rowOff>
    </xdr:from>
    <xdr:ext cx="469744"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579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95660</xdr:rowOff>
    </xdr:from>
    <xdr:to>
      <xdr:col>112</xdr:col>
      <xdr:colOff>38100</xdr:colOff>
      <xdr:row>39</xdr:row>
      <xdr:rowOff>25810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61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16937</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88428" y="6703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127043</xdr:rowOff>
    </xdr:from>
    <xdr:to>
      <xdr:col>107</xdr:col>
      <xdr:colOff>101600</xdr:colOff>
      <xdr:row>38</xdr:row>
      <xdr:rowOff>57193</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470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73720</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428" y="6245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147520</xdr:rowOff>
    </xdr:from>
    <xdr:to>
      <xdr:col>102</xdr:col>
      <xdr:colOff>165100</xdr:colOff>
      <xdr:row>38</xdr:row>
      <xdr:rowOff>77670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49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94197</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10428" y="626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128448</xdr:rowOff>
    </xdr:from>
    <xdr:to>
      <xdr:col>98</xdr:col>
      <xdr:colOff>38100</xdr:colOff>
      <xdr:row>38</xdr:row>
      <xdr:rowOff>58598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472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75125</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21428" y="6247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6106</xdr:rowOff>
    </xdr:from>
    <xdr:to>
      <xdr:col>116</xdr:col>
      <xdr:colOff>63500</xdr:colOff>
      <xdr:row>59</xdr:row>
      <xdr:rowOff>6815</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10121656"/>
          <a:ext cx="838200" cy="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6815</xdr:rowOff>
    </xdr:from>
    <xdr:to>
      <xdr:col>111</xdr:col>
      <xdr:colOff>177800</xdr:colOff>
      <xdr:row>59</xdr:row>
      <xdr:rowOff>7325</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122365"/>
          <a:ext cx="889000" cy="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65867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3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7325</xdr:rowOff>
    </xdr:from>
    <xdr:to>
      <xdr:col>107</xdr:col>
      <xdr:colOff>50800</xdr:colOff>
      <xdr:row>59</xdr:row>
      <xdr:rowOff>8179</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10122875"/>
          <a:ext cx="889000" cy="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66674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3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8179</xdr:rowOff>
    </xdr:from>
    <xdr:to>
      <xdr:col>102</xdr:col>
      <xdr:colOff>114300</xdr:colOff>
      <xdr:row>59</xdr:row>
      <xdr:rowOff>8644</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10123729"/>
          <a:ext cx="889000" cy="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69021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4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63862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3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126756</xdr:rowOff>
    </xdr:from>
    <xdr:to>
      <xdr:col>116</xdr:col>
      <xdr:colOff>114300</xdr:colOff>
      <xdr:row>59</xdr:row>
      <xdr:rowOff>56906</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70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84731</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8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127465</xdr:rowOff>
    </xdr:from>
    <xdr:to>
      <xdr:col>112</xdr:col>
      <xdr:colOff>38100</xdr:colOff>
      <xdr:row>59</xdr:row>
      <xdr:rowOff>57615</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71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48742</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10164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127975</xdr:rowOff>
    </xdr:from>
    <xdr:to>
      <xdr:col>107</xdr:col>
      <xdr:colOff>101600</xdr:colOff>
      <xdr:row>59</xdr:row>
      <xdr:rowOff>58125</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72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49252</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10164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128829</xdr:rowOff>
    </xdr:from>
    <xdr:to>
      <xdr:col>102</xdr:col>
      <xdr:colOff>165100</xdr:colOff>
      <xdr:row>59</xdr:row>
      <xdr:rowOff>58979</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72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50106</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10165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129294</xdr:rowOff>
    </xdr:from>
    <xdr:to>
      <xdr:col>98</xdr:col>
      <xdr:colOff>38100</xdr:colOff>
      <xdr:row>59</xdr:row>
      <xdr:rowOff>59444</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73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50571</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10166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120231</xdr:rowOff>
    </xdr:from>
    <xdr:to>
      <xdr:col>116</xdr:col>
      <xdr:colOff>63500</xdr:colOff>
      <xdr:row>75</xdr:row>
      <xdr:rowOff>157474</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2978981"/>
          <a:ext cx="838200" cy="37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2601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689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146920</xdr:rowOff>
    </xdr:from>
    <xdr:to>
      <xdr:col>111</xdr:col>
      <xdr:colOff>177800</xdr:colOff>
      <xdr:row>75</xdr:row>
      <xdr:rowOff>157474</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0434300" y="13005670"/>
          <a:ext cx="889000" cy="10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83316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599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146920</xdr:rowOff>
    </xdr:from>
    <xdr:to>
      <xdr:col>107</xdr:col>
      <xdr:colOff>50800</xdr:colOff>
      <xdr:row>76</xdr:row>
      <xdr:rowOff>54108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3005670"/>
          <a:ext cx="889000" cy="78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116826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632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53823</xdr:rowOff>
    </xdr:from>
    <xdr:to>
      <xdr:col>102</xdr:col>
      <xdr:colOff>114300</xdr:colOff>
      <xdr:row>76</xdr:row>
      <xdr:rowOff>54108</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18656300" y="13084023"/>
          <a:ext cx="889000" cy="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126846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642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163365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67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69431</xdr:rowOff>
    </xdr:from>
    <xdr:to>
      <xdr:col>116</xdr:col>
      <xdr:colOff>114300</xdr:colOff>
      <xdr:row>75</xdr:row>
      <xdr:rowOff>171031</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928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47858</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906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106673</xdr:rowOff>
    </xdr:from>
    <xdr:to>
      <xdr:col>112</xdr:col>
      <xdr:colOff>38100</xdr:colOff>
      <xdr:row>76</xdr:row>
      <xdr:rowOff>36823</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965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27951</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3058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96120</xdr:rowOff>
    </xdr:from>
    <xdr:to>
      <xdr:col>107</xdr:col>
      <xdr:colOff>101600</xdr:colOff>
      <xdr:row>76</xdr:row>
      <xdr:rowOff>26270</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95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17397</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3047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3308</xdr:rowOff>
    </xdr:from>
    <xdr:to>
      <xdr:col>102</xdr:col>
      <xdr:colOff>165100</xdr:colOff>
      <xdr:row>76</xdr:row>
      <xdr:rowOff>104908</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3033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96035</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3126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3023</xdr:rowOff>
    </xdr:from>
    <xdr:to>
      <xdr:col>98</xdr:col>
      <xdr:colOff>38100</xdr:colOff>
      <xdr:row>76</xdr:row>
      <xdr:rowOff>104623</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3033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95750</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3125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住民一人当たりの歳出決算額は、</a:t>
          </a:r>
          <a:r>
            <a:rPr kumimoji="1" lang="en-US" altLang="ja-JP" sz="1300">
              <a:latin typeface="ＭＳ Ｐゴシック" panose="020B0600070205080204" pitchFamily="50" charset="-128"/>
              <a:ea typeface="ＭＳ Ｐゴシック" panose="020B0600070205080204" pitchFamily="50" charset="-128"/>
            </a:rPr>
            <a:t>669,269</a:t>
          </a:r>
          <a:r>
            <a:rPr kumimoji="1" lang="ja-JP" altLang="en-US" sz="1300">
              <a:latin typeface="ＭＳ Ｐゴシック" panose="020B0600070205080204" pitchFamily="50" charset="-128"/>
              <a:ea typeface="ＭＳ Ｐゴシック" panose="020B0600070205080204" pitchFamily="50" charset="-128"/>
            </a:rPr>
            <a:t>円となっており、性質別経費は住民一人当たりのコストが大きい順に、災害復旧費、人件費、扶助費等と続いている。</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人件費の住民一人当たりのコストは、定年延長職員の定年到達による職員退職手当金の増により前年度と比較して増加した。</a:t>
          </a:r>
          <a:r>
            <a:rPr kumimoji="1" lang="ja-JP" altLang="en-US" sz="1300">
              <a:latin typeface="ＭＳ Ｐゴシック" panose="020B0600070205080204" pitchFamily="50" charset="-128"/>
              <a:ea typeface="ＭＳ Ｐゴシック" panose="020B0600070205080204" pitchFamily="50" charset="-128"/>
            </a:rPr>
            <a:t>維持補修費の住民一人当たりのコストは、令和７年２月２日の大雪災害による除雪事業費の増により前年度と比較して増加した。例年、類似団体平均、福島県平均をそれぞれ上回っているため、公共施設の適正な管理を行っていく必要がある。補助費等は、ウクライナ情勢を起因とする物価高騰に対応するための生活応援商品券配布事業、プレミアム付商品券配布事業の事業費の減少や飼料用米生産拡大緊急対策事業終了による事業費の減少により、住民一人当たりのコストは前年度と比較して減少し、類似団体平均を下回っている。なお、福島県平均は上回る状況である。普通建設事業費は豊川・慶徳線道路整備事業等の事業費減少、子育て世帯向け定住促進住宅建設工事完了による経費の減少により、住民一人当たりのコストは前年度と比較して減少した。なお、類似団体平均、福島県平均はそれぞれ下回っている状況である。しかしながら新規整備については、前年度から減少したものの、類似団体平均を大きく上回っており、今後も大規模事業の実施等により数値が増加する可能性があることから、公共施設等総合管理計画等による適正な事業の管理が必要である。災害復旧事業費は、令和４年８月３日に発生した豪雨災害の復旧事業費の減少や、居廻地区がけ崩れ対策工事の事業費の減少のため、住民一人当たりのコストは前年度と比較して減少したものの、依然として類似団体平均、福島県平均をそれぞれ上回る状況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福島県喜多方市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43,519
43,153
554.63
29,517,946
29,125,900
357,249
15,621,442
25,631,184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76.1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95885</xdr:rowOff>
    </xdr:from>
    <xdr:to>
      <xdr:col>24</xdr:col>
      <xdr:colOff>63500</xdr:colOff>
      <xdr:row>37</xdr:row>
      <xdr:rowOff>129603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439535"/>
          <a:ext cx="838200" cy="33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51706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395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129603</xdr:rowOff>
    </xdr:from>
    <xdr:to>
      <xdr:col>19</xdr:col>
      <xdr:colOff>177800</xdr:colOff>
      <xdr:row>37</xdr:row>
      <xdr:rowOff>139319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473253"/>
          <a:ext cx="889000" cy="9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25988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541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139319</xdr:rowOff>
    </xdr:from>
    <xdr:to>
      <xdr:col>15</xdr:col>
      <xdr:colOff>50800</xdr:colOff>
      <xdr:row>38</xdr:row>
      <xdr:rowOff>27877</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482969"/>
          <a:ext cx="889000" cy="60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49230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564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164084</xdr:rowOff>
    </xdr:from>
    <xdr:to>
      <xdr:col>10</xdr:col>
      <xdr:colOff>114300</xdr:colOff>
      <xdr:row>38</xdr:row>
      <xdr:rowOff>27877</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507734"/>
          <a:ext cx="889000" cy="35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85298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57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85044</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600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45085</xdr:rowOff>
    </xdr:from>
    <xdr:to>
      <xdr:col>24</xdr:col>
      <xdr:colOff>114300</xdr:colOff>
      <xdr:row>37</xdr:row>
      <xdr:rowOff>146685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388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67962</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40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78803</xdr:rowOff>
    </xdr:from>
    <xdr:to>
      <xdr:col>20</xdr:col>
      <xdr:colOff>38100</xdr:colOff>
      <xdr:row>38</xdr:row>
      <xdr:rowOff>8953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422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25480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197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88519</xdr:rowOff>
    </xdr:from>
    <xdr:to>
      <xdr:col>15</xdr:col>
      <xdr:colOff>101600</xdr:colOff>
      <xdr:row>38</xdr:row>
      <xdr:rowOff>18669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432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35196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207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148527</xdr:rowOff>
    </xdr:from>
    <xdr:to>
      <xdr:col>10</xdr:col>
      <xdr:colOff>165100</xdr:colOff>
      <xdr:row>38</xdr:row>
      <xdr:rowOff>78677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492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69804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58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113284</xdr:rowOff>
    </xdr:from>
    <xdr:to>
      <xdr:col>6</xdr:col>
      <xdr:colOff>38100</xdr:colOff>
      <xdr:row>38</xdr:row>
      <xdr:rowOff>43435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45693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59961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232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106031</xdr:rowOff>
    </xdr:from>
    <xdr:to>
      <xdr:col>24</xdr:col>
      <xdr:colOff>63500</xdr:colOff>
      <xdr:row>58</xdr:row>
      <xdr:rowOff>113230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10050131"/>
          <a:ext cx="838200" cy="7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82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103299</xdr:rowOff>
    </xdr:from>
    <xdr:to>
      <xdr:col>19</xdr:col>
      <xdr:colOff>177800</xdr:colOff>
      <xdr:row>58</xdr:row>
      <xdr:rowOff>113230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10047399"/>
          <a:ext cx="889000" cy="9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111741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712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91149</xdr:rowOff>
    </xdr:from>
    <xdr:to>
      <xdr:col>15</xdr:col>
      <xdr:colOff>50800</xdr:colOff>
      <xdr:row>58</xdr:row>
      <xdr:rowOff>103299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10035249"/>
          <a:ext cx="889000" cy="12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116209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7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165969</xdr:rowOff>
    </xdr:from>
    <xdr:to>
      <xdr:col>10</xdr:col>
      <xdr:colOff>114300</xdr:colOff>
      <xdr:row>58</xdr:row>
      <xdr:rowOff>91149</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938619"/>
          <a:ext cx="889000" cy="96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112703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71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15619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616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55231</xdr:rowOff>
    </xdr:from>
    <xdr:to>
      <xdr:col>24</xdr:col>
      <xdr:colOff>114300</xdr:colOff>
      <xdr:row>58</xdr:row>
      <xdr:rowOff>156831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99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141608</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914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62430</xdr:rowOff>
    </xdr:from>
    <xdr:to>
      <xdr:col>20</xdr:col>
      <xdr:colOff>38100</xdr:colOff>
      <xdr:row>58</xdr:row>
      <xdr:rowOff>164030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10006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155157</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99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52499</xdr:rowOff>
    </xdr:from>
    <xdr:to>
      <xdr:col>15</xdr:col>
      <xdr:colOff>101600</xdr:colOff>
      <xdr:row>58</xdr:row>
      <xdr:rowOff>154099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96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145226</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89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40349</xdr:rowOff>
    </xdr:from>
    <xdr:to>
      <xdr:col>10</xdr:col>
      <xdr:colOff>165100</xdr:colOff>
      <xdr:row>58</xdr:row>
      <xdr:rowOff>141949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84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133076</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077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115169</xdr:rowOff>
    </xdr:from>
    <xdr:to>
      <xdr:col>6</xdr:col>
      <xdr:colOff>38100</xdr:colOff>
      <xdr:row>58</xdr:row>
      <xdr:rowOff>45319</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87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36446</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980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71058</xdr:rowOff>
    </xdr:from>
    <xdr:to>
      <xdr:col>24</xdr:col>
      <xdr:colOff>63500</xdr:colOff>
      <xdr:row>77</xdr:row>
      <xdr:rowOff>86776</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272708"/>
          <a:ext cx="838200" cy="15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162324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21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86776</xdr:rowOff>
    </xdr:from>
    <xdr:to>
      <xdr:col>19</xdr:col>
      <xdr:colOff>177800</xdr:colOff>
      <xdr:row>77</xdr:row>
      <xdr:rowOff>116836</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288426"/>
          <a:ext cx="889000" cy="30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116671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975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53933</xdr:rowOff>
    </xdr:from>
    <xdr:to>
      <xdr:col>15</xdr:col>
      <xdr:colOff>50800</xdr:colOff>
      <xdr:row>77</xdr:row>
      <xdr:rowOff>116836</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255583"/>
          <a:ext cx="889000" cy="62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157153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015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53933</xdr:rowOff>
    </xdr:from>
    <xdr:to>
      <xdr:col>10</xdr:col>
      <xdr:colOff>114300</xdr:colOff>
      <xdr:row>77</xdr:row>
      <xdr:rowOff>129586</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55583"/>
          <a:ext cx="889000" cy="75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102936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04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22489</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395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20258</xdr:rowOff>
    </xdr:from>
    <xdr:to>
      <xdr:col>24</xdr:col>
      <xdr:colOff>114300</xdr:colOff>
      <xdr:row>77</xdr:row>
      <xdr:rowOff>121858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221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170135</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200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35976</xdr:rowOff>
    </xdr:from>
    <xdr:to>
      <xdr:col>20</xdr:col>
      <xdr:colOff>38100</xdr:colOff>
      <xdr:row>77</xdr:row>
      <xdr:rowOff>137576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237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128703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330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66036</xdr:rowOff>
    </xdr:from>
    <xdr:to>
      <xdr:col>15</xdr:col>
      <xdr:colOff>101600</xdr:colOff>
      <xdr:row>77</xdr:row>
      <xdr:rowOff>167636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267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158763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360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3133</xdr:rowOff>
    </xdr:from>
    <xdr:to>
      <xdr:col>10</xdr:col>
      <xdr:colOff>165100</xdr:colOff>
      <xdr:row>77</xdr:row>
      <xdr:rowOff>104733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04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121260</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980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78786</xdr:rowOff>
    </xdr:from>
    <xdr:to>
      <xdr:col>6</xdr:col>
      <xdr:colOff>38100</xdr:colOff>
      <xdr:row>78</xdr:row>
      <xdr:rowOff>8936</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280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25463</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055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85554</xdr:rowOff>
    </xdr:from>
    <xdr:to>
      <xdr:col>24</xdr:col>
      <xdr:colOff>63500</xdr:colOff>
      <xdr:row>99</xdr:row>
      <xdr:rowOff>85634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3797300" y="17059104"/>
          <a:ext cx="838200" cy="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48221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850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83927</xdr:rowOff>
    </xdr:from>
    <xdr:to>
      <xdr:col>19</xdr:col>
      <xdr:colOff>177800</xdr:colOff>
      <xdr:row>99</xdr:row>
      <xdr:rowOff>85554</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908300" y="17057477"/>
          <a:ext cx="889000" cy="1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144015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77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83159</xdr:rowOff>
    </xdr:from>
    <xdr:to>
      <xdr:col>15</xdr:col>
      <xdr:colOff>50800</xdr:colOff>
      <xdr:row>99</xdr:row>
      <xdr:rowOff>83927</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a:off x="2019300" y="17056709"/>
          <a:ext cx="889000" cy="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144701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83159</xdr:rowOff>
    </xdr:from>
    <xdr:to>
      <xdr:col>10</xdr:col>
      <xdr:colOff>114300</xdr:colOff>
      <xdr:row>99</xdr:row>
      <xdr:rowOff>86243</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56709"/>
          <a:ext cx="889000" cy="3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145122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77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147589</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778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34834</xdr:rowOff>
    </xdr:from>
    <xdr:to>
      <xdr:col>24</xdr:col>
      <xdr:colOff>114300</xdr:colOff>
      <xdr:row>99</xdr:row>
      <xdr:rowOff>136434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7008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99</xdr:row>
      <xdr:rowOff>3772</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977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34754</xdr:rowOff>
    </xdr:from>
    <xdr:to>
      <xdr:col>20</xdr:col>
      <xdr:colOff>38100</xdr:colOff>
      <xdr:row>99</xdr:row>
      <xdr:rowOff>136354</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7008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127481</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7101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33127</xdr:rowOff>
    </xdr:from>
    <xdr:to>
      <xdr:col>15</xdr:col>
      <xdr:colOff>101600</xdr:colOff>
      <xdr:row>99</xdr:row>
      <xdr:rowOff>134727</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7006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125854</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7099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32359</xdr:rowOff>
    </xdr:from>
    <xdr:to>
      <xdr:col>10</xdr:col>
      <xdr:colOff>165100</xdr:colOff>
      <xdr:row>99</xdr:row>
      <xdr:rowOff>133959</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7005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125086</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7098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35443</xdr:rowOff>
    </xdr:from>
    <xdr:to>
      <xdr:col>6</xdr:col>
      <xdr:colOff>38100</xdr:colOff>
      <xdr:row>99</xdr:row>
      <xdr:rowOff>137043</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7008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128170</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7101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63936</xdr:rowOff>
    </xdr:from>
    <xdr:to>
      <xdr:col>55</xdr:col>
      <xdr:colOff>0</xdr:colOff>
      <xdr:row>38</xdr:row>
      <xdr:rowOff>76672</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6579036"/>
          <a:ext cx="838200" cy="12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127126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299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75039</xdr:rowOff>
    </xdr:from>
    <xdr:to>
      <xdr:col>50</xdr:col>
      <xdr:colOff>114300</xdr:colOff>
      <xdr:row>38</xdr:row>
      <xdr:rowOff>76672</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8750300" y="6590139"/>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78684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250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21481</xdr:rowOff>
    </xdr:from>
    <xdr:to>
      <xdr:col>45</xdr:col>
      <xdr:colOff>177800</xdr:colOff>
      <xdr:row>38</xdr:row>
      <xdr:rowOff>75039</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7861300" y="6536581"/>
          <a:ext cx="889000" cy="53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65948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238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168439</xdr:rowOff>
    </xdr:from>
    <xdr:to>
      <xdr:col>41</xdr:col>
      <xdr:colOff>50800</xdr:colOff>
      <xdr:row>38</xdr:row>
      <xdr:rowOff>21481</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a:off x="6972300" y="6512089"/>
          <a:ext cx="8890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79664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251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79410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5945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13136</xdr:rowOff>
    </xdr:from>
    <xdr:to>
      <xdr:col>55</xdr:col>
      <xdr:colOff>50800</xdr:colOff>
      <xdr:row>38</xdr:row>
      <xdr:rowOff>114736</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528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163013</xdr:rowOff>
    </xdr:from>
    <xdr:ext cx="378565"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5066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25872</xdr:rowOff>
    </xdr:from>
    <xdr:to>
      <xdr:col>50</xdr:col>
      <xdr:colOff>165100</xdr:colOff>
      <xdr:row>38</xdr:row>
      <xdr:rowOff>127472</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540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118599</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50017" y="66336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24239</xdr:rowOff>
    </xdr:from>
    <xdr:to>
      <xdr:col>46</xdr:col>
      <xdr:colOff>38100</xdr:colOff>
      <xdr:row>38</xdr:row>
      <xdr:rowOff>125839</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53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116966</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61017" y="66320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142131</xdr:rowOff>
    </xdr:from>
    <xdr:to>
      <xdr:col>41</xdr:col>
      <xdr:colOff>101600</xdr:colOff>
      <xdr:row>38</xdr:row>
      <xdr:rowOff>72281</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485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63408</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72017" y="65785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117638</xdr:rowOff>
    </xdr:from>
    <xdr:to>
      <xdr:col>36</xdr:col>
      <xdr:colOff>165100</xdr:colOff>
      <xdr:row>38</xdr:row>
      <xdr:rowOff>47788</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461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64315</xdr:rowOff>
    </xdr:from>
    <xdr:ext cx="378565"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83017" y="62365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142926</xdr:rowOff>
    </xdr:from>
    <xdr:to>
      <xdr:col>55</xdr:col>
      <xdr:colOff>0</xdr:colOff>
      <xdr:row>57</xdr:row>
      <xdr:rowOff>9347</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9639300" y="9744126"/>
          <a:ext cx="838200" cy="37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458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140373</xdr:rowOff>
    </xdr:from>
    <xdr:to>
      <xdr:col>50</xdr:col>
      <xdr:colOff>114300</xdr:colOff>
      <xdr:row>56</xdr:row>
      <xdr:rowOff>142926</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8750300" y="9741573"/>
          <a:ext cx="889000" cy="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106545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364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120256</xdr:rowOff>
    </xdr:from>
    <xdr:to>
      <xdr:col>45</xdr:col>
      <xdr:colOff>177800</xdr:colOff>
      <xdr:row>56</xdr:row>
      <xdr:rowOff>140373</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a:off x="7861300" y="9721456"/>
          <a:ext cx="889000" cy="20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134231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392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120256</xdr:rowOff>
    </xdr:from>
    <xdr:to>
      <xdr:col>41</xdr:col>
      <xdr:colOff>50800</xdr:colOff>
      <xdr:row>56</xdr:row>
      <xdr:rowOff>160719</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flipV="1">
          <a:off x="6972300" y="9721456"/>
          <a:ext cx="889000" cy="40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128478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38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139844</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39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129997</xdr:rowOff>
    </xdr:from>
    <xdr:to>
      <xdr:col>55</xdr:col>
      <xdr:colOff>50800</xdr:colOff>
      <xdr:row>57</xdr:row>
      <xdr:rowOff>60147</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731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108424</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709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92126</xdr:rowOff>
    </xdr:from>
    <xdr:to>
      <xdr:col>50</xdr:col>
      <xdr:colOff>165100</xdr:colOff>
      <xdr:row>57</xdr:row>
      <xdr:rowOff>22276</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693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13403</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78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89573</xdr:rowOff>
    </xdr:from>
    <xdr:to>
      <xdr:col>46</xdr:col>
      <xdr:colOff>38100</xdr:colOff>
      <xdr:row>57</xdr:row>
      <xdr:rowOff>19723</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690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10850</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783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69456</xdr:rowOff>
    </xdr:from>
    <xdr:to>
      <xdr:col>41</xdr:col>
      <xdr:colOff>101600</xdr:colOff>
      <xdr:row>56</xdr:row>
      <xdr:rowOff>171056</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670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162183</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763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109919</xdr:rowOff>
    </xdr:from>
    <xdr:to>
      <xdr:col>36</xdr:col>
      <xdr:colOff>165100</xdr:colOff>
      <xdr:row>57</xdr:row>
      <xdr:rowOff>40069</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71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31196</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9803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164133</xdr:rowOff>
    </xdr:from>
    <xdr:to>
      <xdr:col>55</xdr:col>
      <xdr:colOff>0</xdr:colOff>
      <xdr:row>78</xdr:row>
      <xdr:rowOff>18624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365783"/>
          <a:ext cx="838200" cy="25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119882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321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164133</xdr:rowOff>
    </xdr:from>
    <xdr:to>
      <xdr:col>50</xdr:col>
      <xdr:colOff>114300</xdr:colOff>
      <xdr:row>77</xdr:row>
      <xdr:rowOff>166551</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8750300" y="13365783"/>
          <a:ext cx="889000" cy="2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53771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426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166551</xdr:rowOff>
    </xdr:from>
    <xdr:to>
      <xdr:col>45</xdr:col>
      <xdr:colOff>177800</xdr:colOff>
      <xdr:row>78</xdr:row>
      <xdr:rowOff>24623</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368201"/>
          <a:ext cx="889000" cy="29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44614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417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122061</xdr:rowOff>
    </xdr:from>
    <xdr:to>
      <xdr:col>41</xdr:col>
      <xdr:colOff>50800</xdr:colOff>
      <xdr:row>78</xdr:row>
      <xdr:rowOff>24623</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323711"/>
          <a:ext cx="889000" cy="74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65853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9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33293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40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139274</xdr:rowOff>
    </xdr:from>
    <xdr:to>
      <xdr:col>55</xdr:col>
      <xdr:colOff>50800</xdr:colOff>
      <xdr:row>78</xdr:row>
      <xdr:rowOff>69424</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340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98651</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128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113333</xdr:rowOff>
    </xdr:from>
    <xdr:to>
      <xdr:col>50</xdr:col>
      <xdr:colOff>165100</xdr:colOff>
      <xdr:row>78</xdr:row>
      <xdr:rowOff>43483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314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60010</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090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115751</xdr:rowOff>
    </xdr:from>
    <xdr:to>
      <xdr:col>46</xdr:col>
      <xdr:colOff>38100</xdr:colOff>
      <xdr:row>78</xdr:row>
      <xdr:rowOff>45901</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317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62428</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092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145273</xdr:rowOff>
    </xdr:from>
    <xdr:to>
      <xdr:col>41</xdr:col>
      <xdr:colOff>101600</xdr:colOff>
      <xdr:row>78</xdr:row>
      <xdr:rowOff>75423</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346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66550</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439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71261</xdr:rowOff>
    </xdr:from>
    <xdr:to>
      <xdr:col>36</xdr:col>
      <xdr:colOff>165100</xdr:colOff>
      <xdr:row>78</xdr:row>
      <xdr:rowOff>1411</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27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17938</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048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56573</xdr:rowOff>
    </xdr:from>
    <xdr:to>
      <xdr:col>55</xdr:col>
      <xdr:colOff>0</xdr:colOff>
      <xdr:row>95</xdr:row>
      <xdr:rowOff>95450</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6344323"/>
          <a:ext cx="838200" cy="38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142246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429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76408</xdr:rowOff>
    </xdr:from>
    <xdr:to>
      <xdr:col>50</xdr:col>
      <xdr:colOff>114300</xdr:colOff>
      <xdr:row>95</xdr:row>
      <xdr:rowOff>95450</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8750300" y="16364158"/>
          <a:ext cx="889000" cy="19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115409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574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52428</xdr:rowOff>
    </xdr:from>
    <xdr:to>
      <xdr:col>45</xdr:col>
      <xdr:colOff>177800</xdr:colOff>
      <xdr:row>95</xdr:row>
      <xdr:rowOff>76408</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7861300" y="16340178"/>
          <a:ext cx="889000" cy="23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118770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57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52428</xdr:rowOff>
    </xdr:from>
    <xdr:to>
      <xdr:col>41</xdr:col>
      <xdr:colOff>50800</xdr:colOff>
      <xdr:row>95</xdr:row>
      <xdr:rowOff>163063</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6340178"/>
          <a:ext cx="889000" cy="110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106135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565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146194</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605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5773</xdr:rowOff>
    </xdr:from>
    <xdr:to>
      <xdr:col>55</xdr:col>
      <xdr:colOff>50800</xdr:colOff>
      <xdr:row>95</xdr:row>
      <xdr:rowOff>107373</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29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28650</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144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44650</xdr:rowOff>
    </xdr:from>
    <xdr:to>
      <xdr:col>50</xdr:col>
      <xdr:colOff>165100</xdr:colOff>
      <xdr:row>95</xdr:row>
      <xdr:rowOff>146250</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33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162777</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107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25608</xdr:rowOff>
    </xdr:from>
    <xdr:to>
      <xdr:col>46</xdr:col>
      <xdr:colOff>38100</xdr:colOff>
      <xdr:row>95</xdr:row>
      <xdr:rowOff>127208</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313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143735</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088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1628</xdr:rowOff>
    </xdr:from>
    <xdr:to>
      <xdr:col>41</xdr:col>
      <xdr:colOff>101600</xdr:colOff>
      <xdr:row>95</xdr:row>
      <xdr:rowOff>103228</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289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119755</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064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112263</xdr:rowOff>
    </xdr:from>
    <xdr:to>
      <xdr:col>36</xdr:col>
      <xdr:colOff>165100</xdr:colOff>
      <xdr:row>96</xdr:row>
      <xdr:rowOff>42413</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400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58940</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175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126913</xdr:rowOff>
    </xdr:from>
    <xdr:to>
      <xdr:col>85</xdr:col>
      <xdr:colOff>127000</xdr:colOff>
      <xdr:row>38</xdr:row>
      <xdr:rowOff>3997</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470563"/>
          <a:ext cx="838200" cy="48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78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148887</xdr:rowOff>
    </xdr:from>
    <xdr:to>
      <xdr:col>81</xdr:col>
      <xdr:colOff>50800</xdr:colOff>
      <xdr:row>38</xdr:row>
      <xdr:rowOff>3997</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4592300" y="6492537"/>
          <a:ext cx="889000" cy="26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157949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158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148887</xdr:rowOff>
    </xdr:from>
    <xdr:to>
      <xdr:col>76</xdr:col>
      <xdr:colOff>114300</xdr:colOff>
      <xdr:row>37</xdr:row>
      <xdr:rowOff>154659</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492537"/>
          <a:ext cx="889000" cy="5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6845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7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154659</xdr:rowOff>
    </xdr:from>
    <xdr:to>
      <xdr:col>71</xdr:col>
      <xdr:colOff>177800</xdr:colOff>
      <xdr:row>37</xdr:row>
      <xdr:rowOff>156173</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498309"/>
          <a:ext cx="889000" cy="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165565</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6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157892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15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76113</xdr:rowOff>
    </xdr:from>
    <xdr:to>
      <xdr:col>85</xdr:col>
      <xdr:colOff>177800</xdr:colOff>
      <xdr:row>38</xdr:row>
      <xdr:rowOff>6263</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419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54540</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398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124647</xdr:rowOff>
    </xdr:from>
    <xdr:to>
      <xdr:col>81</xdr:col>
      <xdr:colOff>101600</xdr:colOff>
      <xdr:row>38</xdr:row>
      <xdr:rowOff>54797</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468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45924</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561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98087</xdr:rowOff>
    </xdr:from>
    <xdr:to>
      <xdr:col>76</xdr:col>
      <xdr:colOff>165100</xdr:colOff>
      <xdr:row>38</xdr:row>
      <xdr:rowOff>28237</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44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19364</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534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103859</xdr:rowOff>
    </xdr:from>
    <xdr:to>
      <xdr:col>72</xdr:col>
      <xdr:colOff>38100</xdr:colOff>
      <xdr:row>38</xdr:row>
      <xdr:rowOff>34009</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447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25136</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540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105373</xdr:rowOff>
    </xdr:from>
    <xdr:to>
      <xdr:col>67</xdr:col>
      <xdr:colOff>101600</xdr:colOff>
      <xdr:row>38</xdr:row>
      <xdr:rowOff>35523</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449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26650</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541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96891</xdr:rowOff>
    </xdr:from>
    <xdr:to>
      <xdr:col>85</xdr:col>
      <xdr:colOff>127000</xdr:colOff>
      <xdr:row>56</xdr:row>
      <xdr:rowOff>24485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526641"/>
          <a:ext cx="838200" cy="99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77568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507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24485</xdr:rowOff>
    </xdr:from>
    <xdr:to>
      <xdr:col>81</xdr:col>
      <xdr:colOff>50800</xdr:colOff>
      <xdr:row>56</xdr:row>
      <xdr:rowOff>60916</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625685"/>
          <a:ext cx="889000" cy="36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79801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68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60916</xdr:rowOff>
    </xdr:from>
    <xdr:to>
      <xdr:col>76</xdr:col>
      <xdr:colOff>114300</xdr:colOff>
      <xdr:row>56</xdr:row>
      <xdr:rowOff>87762</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662116"/>
          <a:ext cx="889000" cy="26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110967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71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74031</xdr:rowOff>
    </xdr:from>
    <xdr:to>
      <xdr:col>71</xdr:col>
      <xdr:colOff>177800</xdr:colOff>
      <xdr:row>56</xdr:row>
      <xdr:rowOff>87762</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675231"/>
          <a:ext cx="889000" cy="13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124952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38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86502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344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46091</xdr:rowOff>
    </xdr:from>
    <xdr:to>
      <xdr:col>85</xdr:col>
      <xdr:colOff>177800</xdr:colOff>
      <xdr:row>55</xdr:row>
      <xdr:rowOff>147691</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475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68968</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32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145135</xdr:rowOff>
    </xdr:from>
    <xdr:to>
      <xdr:col>81</xdr:col>
      <xdr:colOff>101600</xdr:colOff>
      <xdr:row>56</xdr:row>
      <xdr:rowOff>75285</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57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91812</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350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10116</xdr:rowOff>
    </xdr:from>
    <xdr:to>
      <xdr:col>76</xdr:col>
      <xdr:colOff>165100</xdr:colOff>
      <xdr:row>56</xdr:row>
      <xdr:rowOff>111716</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611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128243</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386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36962</xdr:rowOff>
    </xdr:from>
    <xdr:to>
      <xdr:col>72</xdr:col>
      <xdr:colOff>38100</xdr:colOff>
      <xdr:row>56</xdr:row>
      <xdr:rowOff>138562</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638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129689</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730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23231</xdr:rowOff>
    </xdr:from>
    <xdr:to>
      <xdr:col>67</xdr:col>
      <xdr:colOff>101600</xdr:colOff>
      <xdr:row>56</xdr:row>
      <xdr:rowOff>124831</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624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115958</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717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296</xdr:rowOff>
    </xdr:from>
    <xdr:to>
      <xdr:col>85</xdr:col>
      <xdr:colOff>127000</xdr:colOff>
      <xdr:row>79</xdr:row>
      <xdr:rowOff>50439</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544846"/>
          <a:ext cx="838200" cy="50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549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296</xdr:rowOff>
    </xdr:from>
    <xdr:to>
      <xdr:col>81</xdr:col>
      <xdr:colOff>50800</xdr:colOff>
      <xdr:row>79</xdr:row>
      <xdr:rowOff>54896</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544846"/>
          <a:ext cx="889000" cy="54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115378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659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54896</xdr:rowOff>
    </xdr:from>
    <xdr:to>
      <xdr:col>76</xdr:col>
      <xdr:colOff>114300</xdr:colOff>
      <xdr:row>79</xdr:row>
      <xdr:rowOff>88719</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599446"/>
          <a:ext cx="889000" cy="33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111913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656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86975</xdr:rowOff>
    </xdr:from>
    <xdr:to>
      <xdr:col>71</xdr:col>
      <xdr:colOff>177800</xdr:colOff>
      <xdr:row>79</xdr:row>
      <xdr:rowOff>88719</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631525"/>
          <a:ext cx="889000" cy="1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133340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33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136129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33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171089</xdr:rowOff>
    </xdr:from>
    <xdr:to>
      <xdr:col>85</xdr:col>
      <xdr:colOff>177800</xdr:colOff>
      <xdr:row>79</xdr:row>
      <xdr:rowOff>101239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44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130466</xdr:rowOff>
    </xdr:from>
    <xdr:ext cx="534377"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332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120946</xdr:rowOff>
    </xdr:from>
    <xdr:to>
      <xdr:col>81</xdr:col>
      <xdr:colOff>101600</xdr:colOff>
      <xdr:row>79</xdr:row>
      <xdr:rowOff>51096</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494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67623</xdr:rowOff>
    </xdr:from>
    <xdr:ext cx="534377"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14111" y="13269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4096</xdr:rowOff>
    </xdr:from>
    <xdr:to>
      <xdr:col>76</xdr:col>
      <xdr:colOff>165100</xdr:colOff>
      <xdr:row>79</xdr:row>
      <xdr:rowOff>105696</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48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122223</xdr:rowOff>
    </xdr:from>
    <xdr:ext cx="534377"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25111" y="13323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37919</xdr:rowOff>
    </xdr:from>
    <xdr:to>
      <xdr:col>72</xdr:col>
      <xdr:colOff>38100</xdr:colOff>
      <xdr:row>79</xdr:row>
      <xdr:rowOff>139519</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82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130646</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68428" y="13675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36175</xdr:rowOff>
    </xdr:from>
    <xdr:to>
      <xdr:col>67</xdr:col>
      <xdr:colOff>101600</xdr:colOff>
      <xdr:row>79</xdr:row>
      <xdr:rowOff>137775</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80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128902</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673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13925</xdr:rowOff>
    </xdr:from>
    <xdr:to>
      <xdr:col>85</xdr:col>
      <xdr:colOff>127000</xdr:colOff>
      <xdr:row>98</xdr:row>
      <xdr:rowOff>18662</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5481300" y="16816025"/>
          <a:ext cx="838200" cy="4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107077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566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18607</xdr:rowOff>
    </xdr:from>
    <xdr:to>
      <xdr:col>81</xdr:col>
      <xdr:colOff>50800</xdr:colOff>
      <xdr:row>98</xdr:row>
      <xdr:rowOff>18662</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4592300" y="16820707"/>
          <a:ext cx="889000" cy="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30255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489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18607</xdr:rowOff>
    </xdr:from>
    <xdr:to>
      <xdr:col>76</xdr:col>
      <xdr:colOff>114300</xdr:colOff>
      <xdr:row>98</xdr:row>
      <xdr:rowOff>22935</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820707"/>
          <a:ext cx="889000" cy="4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29732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488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22935</xdr:rowOff>
    </xdr:from>
    <xdr:to>
      <xdr:col>71</xdr:col>
      <xdr:colOff>177800</xdr:colOff>
      <xdr:row>98</xdr:row>
      <xdr:rowOff>27795</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825035"/>
          <a:ext cx="889000" cy="4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35501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49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45823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50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134575</xdr:rowOff>
    </xdr:from>
    <xdr:to>
      <xdr:col>85</xdr:col>
      <xdr:colOff>177800</xdr:colOff>
      <xdr:row>98</xdr:row>
      <xdr:rowOff>64725</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76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62628</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693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139312</xdr:rowOff>
    </xdr:from>
    <xdr:to>
      <xdr:col>81</xdr:col>
      <xdr:colOff>101600</xdr:colOff>
      <xdr:row>98</xdr:row>
      <xdr:rowOff>69462</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76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60589</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862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139257</xdr:rowOff>
    </xdr:from>
    <xdr:to>
      <xdr:col>76</xdr:col>
      <xdr:colOff>165100</xdr:colOff>
      <xdr:row>98</xdr:row>
      <xdr:rowOff>69407</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769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60534</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862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143585</xdr:rowOff>
    </xdr:from>
    <xdr:to>
      <xdr:col>72</xdr:col>
      <xdr:colOff>38100</xdr:colOff>
      <xdr:row>98</xdr:row>
      <xdr:rowOff>73735</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774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64862</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86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148445</xdr:rowOff>
    </xdr:from>
    <xdr:to>
      <xdr:col>67</xdr:col>
      <xdr:colOff>101600</xdr:colOff>
      <xdr:row>98</xdr:row>
      <xdr:rowOff>78595</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77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69722</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871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48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住民一人当たりの歳出決算額は、</a:t>
          </a:r>
          <a:r>
            <a:rPr kumimoji="1" lang="en-US" altLang="ja-JP" sz="1200">
              <a:latin typeface="ＭＳ Ｐゴシック" panose="020B0600070205080204" pitchFamily="50" charset="-128"/>
              <a:ea typeface="ＭＳ Ｐゴシック" panose="020B0600070205080204" pitchFamily="50" charset="-128"/>
            </a:rPr>
            <a:t>669,269</a:t>
          </a:r>
          <a:r>
            <a:rPr kumimoji="1" lang="ja-JP" altLang="en-US" sz="1200">
              <a:latin typeface="ＭＳ Ｐゴシック" panose="020B0600070205080204" pitchFamily="50" charset="-128"/>
              <a:ea typeface="ＭＳ Ｐゴシック" panose="020B0600070205080204" pitchFamily="50" charset="-128"/>
            </a:rPr>
            <a:t>円となっており、目的別経費は住民一人当たりのコストが大きい順に、民生費、土木費、総務費と続いている。総務費は、定年延長職員の定年到達による職員退職手当金の増や、ふるさとづくり基金積立金の増等により住民一人あたりのコストは前年度と比較して増加しているものの、類似団体、福島県平均をそれぞれ下回っている状況である。民生費は、老人福祉費について、高齢者世帯等除雪支援事業や、地域介護・福祉空間整備等施設整備事業の開始により経費が増加した。また、社会福祉費について、国民健康保険事業への繰出金の増加があった。災害救助費についても、令和７年２月の豪雪災害に係る住居の雪下ろし等により経費が増加し、民生費全体としての住民一人あたりのコストは前年度と比較して増加となった。なお、類似団体平均は下回っているものの、福島県平均は上回っている状況である。</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農林土木費は</a:t>
          </a:r>
          <a:r>
            <a:rPr kumimoji="1" lang="ja-JP" altLang="en-US" sz="1200">
              <a:latin typeface="ＭＳ Ｐゴシック" panose="020B0600070205080204" pitchFamily="50" charset="-128"/>
              <a:ea typeface="ＭＳ Ｐゴシック" panose="020B0600070205080204" pitchFamily="50" charset="-128"/>
            </a:rPr>
            <a:t>、飼料用米生産拡大緊急対策事業や、園芸産地競争力強化事業の経費の減少等により、住民一人あたりのコストは前年度と比較して減少しており、類似団体平均、福島県平均を下回っている状況である。土木費については、令和７年２月の豪雪災害に係る除雪経費や、都市再生整備計画単独事業費の増加により、前年度と比較して増加となった。類似団体平均、福島県平均との差が大きい傾向となっているため、事業実施の必要性を精査するなど、事業実施の可否について適切な判断を行っていく。教育費については、熱塩加納地区小学校等改修事業や新山都公民館建設事業による経費の増加等により、住民一人あたりのコストは前年度と比較して増加しており、類似団体平均、福島県平均をそれぞれ上回っている状況である。災害復旧費は、令和４年８月３日に発生した豪雨災害に係る災害復旧事業費の減少により、住民一人あたりのコストは前年度と比較して大幅に減少したものの、類似団体平均、福島県平均を大幅に上回っている状況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福島県喜多方市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aseline="0">
              <a:latin typeface="ＭＳ ゴシック" pitchFamily="49" charset="-128"/>
              <a:ea typeface="ＭＳ ゴシック" pitchFamily="49" charset="-128"/>
            </a:rPr>
            <a:t>　財政調整基金残高の比率は、令和７年２月に発生した豪雪被害に対し機動的な対応が必要であったことや、各種事業実施の歳出増加への対応等のために取り崩したことにより、前年度と比較して</a:t>
          </a:r>
          <a:r>
            <a:rPr kumimoji="1" lang="en-US" altLang="ja-JP" sz="1200" baseline="0">
              <a:latin typeface="ＭＳ ゴシック" pitchFamily="49" charset="-128"/>
              <a:ea typeface="ＭＳ ゴシック" pitchFamily="49" charset="-128"/>
            </a:rPr>
            <a:t>2.17</a:t>
          </a:r>
          <a:r>
            <a:rPr kumimoji="1" lang="ja-JP" altLang="en-US" sz="1200" baseline="0">
              <a:latin typeface="ＭＳ ゴシック" pitchFamily="49" charset="-128"/>
              <a:ea typeface="ＭＳ ゴシック" pitchFamily="49" charset="-128"/>
            </a:rPr>
            <a:t>ポイント減少したが、実質単年度収支は</a:t>
          </a:r>
          <a:r>
            <a:rPr kumimoji="1" lang="en-US" altLang="ja-JP" sz="1200" baseline="0">
              <a:latin typeface="ＭＳ ゴシック" pitchFamily="49" charset="-128"/>
              <a:ea typeface="ＭＳ ゴシック" pitchFamily="49" charset="-128"/>
            </a:rPr>
            <a:t>7.27</a:t>
          </a:r>
          <a:r>
            <a:rPr kumimoji="1" lang="ja-JP" altLang="en-US" sz="1200" baseline="0">
              <a:latin typeface="ＭＳ ゴシック" pitchFamily="49" charset="-128"/>
              <a:ea typeface="ＭＳ ゴシック" pitchFamily="49" charset="-128"/>
            </a:rPr>
            <a:t>ポイント分プラスとなった。</a:t>
          </a:r>
        </a:p>
        <a:p>
          <a:r>
            <a:rPr kumimoji="1" lang="ja-JP" altLang="en-US" sz="1200" baseline="0">
              <a:latin typeface="ＭＳ ゴシック" pitchFamily="49" charset="-128"/>
              <a:ea typeface="ＭＳ ゴシック" pitchFamily="49" charset="-128"/>
            </a:rPr>
            <a:t>　標準財政規模に占める実質収支額の割合が増加した要因としては、地方特例交付金や地方交付税の増加等により歳入が増加したことが挙げられる。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福島県喜多方市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赤字になっている会計は存在しない。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福島県喜多方市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道路整備事業等の公共事業のために発行した市債の元利償還金と公営企業債の元利償還金に対する繰入金の支出額は増加したものの、喜多方地方広域市町村圏組合が発行した地方債に充当したと認められる負担金の支出額と債務負担行為に基づく支出額が減少したことにより、元利償還金等は減少してい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満期一括償還の地方債は存在しない。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福島県喜多方市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将来負担比率の分子は、前年度と比べて増加している。</a:t>
          </a:r>
        </a:p>
        <a:p>
          <a:r>
            <a:rPr kumimoji="1" lang="ja-JP" altLang="en-US" sz="1400">
              <a:latin typeface="ＭＳ ゴシック" pitchFamily="49" charset="-128"/>
              <a:ea typeface="ＭＳ ゴシック" pitchFamily="49" charset="-128"/>
            </a:rPr>
            <a:t>　その主な要因は、市債の発行額の減や償還が進んだことにより地方債残高は減少しているものの、財政調整基金や減債基金の減少により充当可能基金が大きく減少したためである。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福島県喜多方市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ふるさとづくり基金、過疎地域持続的発展特別事業基金、国営会津北部農業水利事業基金等への積立を行ったが、その他特定目的基金の残高は若干の減となっている。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令和７年２月に発生した豪雪被害への対応や、各種事業実施の歳出増加への対応のため財政調整基金を取り崩したこと、公債費の償還に充てるために減債基金を取り崩したことで、基金全体残高の合計額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想定される人口減少に伴う税収の減少等に対応できるよう、財政調整基金の適正な規模への回復を目指していくとともに、今後増加していくことが見込まれる公共施設の維持管理や、退職者の増加に対応していくための特定目的基金の設置・活用を検討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国営会津北部農業水利事業基金</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：農業基盤整備や農業用排水路の維持管理等に係る農家の負担軽減および農業振興を図る事業を実施するため。</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過疎地域持続的発展特別事業基金</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：デマンド交通の運行等、住民の日常的な移動のための交通手段の確保を図る事業等を実施するため。</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国営会津北部農業水利事業基金</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：国営会津北部地区土地改良事業負担金に要するため、</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48</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百万円を積み立てたことにより、前年度と比較して残高が増加した。</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森林環境基金</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：森林整備に関する施策、森林整備を担うべき人材の育成及び確保、森林の有する公益的機能に関する普及啓発等の経費に要するため、森林環境譲与税から</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百万円積み立てたことにより、前年度と比較して残高が増加した。</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過疎地域持続的発展特別事業基金</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：デマンド交通の運行等、地域の公共交通の確保に係る経費に要するため、</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84</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百万円取崩したことにより前年度と比較して残高が減少した。</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職員退職手当基金</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：職員の退職手当に要するため、</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140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百万円取崩したことにより前年度と比較して残高が減少した。</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ふるさとづくり基金</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：ふるさと納税寄附金を財源として、令和８年度～令和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年度に毎年</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250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百万円の積立を見込んでいる。なお、令和８年度～令和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年度に毎年</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百万円を繰入れ、健康で安全にかつ安心して生活することができる暮らしづくり事業等、ふるさとづくりに係る各種事業に充てるために活用する予定である。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国営雄国山麓農業水利事業基金</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：一般財源から令和７年度に</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百万円、令和８年度に</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百万円の積立を見込んでいる。なお、令和９年度に国営施設応急対策事業事業負担金（雄国山麓地区）の財源として約</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171</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百万円を活用する予定である。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令和６年度は、一般寄附等により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百万円等を積み立てたが、令和７年２月に発生した豪雪被害への対応や各種事業実施の歳出増加への対応により、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490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百万円の繰入れを行ったため、前年度と比べて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適正な規模への回復を目指すとともに、今後見込まれる人口減少に伴う税収の減少等や普通建設事業費の増加等による財源不足を調整するために活用していく。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令和６年度は、地方財政法第７条に基づき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百万円を積み立てたが、公債費の償還に充てるための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百万円の繰入れを行ったため、残高は前年度に比べて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今後も、道路や公共施設の整備等、市債を活用した大規模事業を実施する予定があり、償還額が増大していくことが見込まれるため、計画的に活用し償還に必要な財源の確保を図る。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165" name="グラフ1">
          <a:extLst>
            <a:ext uri="{FF2B5EF4-FFF2-40B4-BE49-F238E27FC236}">
              <a16:creationId xmlns:a16="http://schemas.microsoft.com/office/drawing/2014/main" id="{F215A4A7-0E7A-4390-B304-1166190B34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166" name="グラフ2">
          <a:extLst>
            <a:ext uri="{FF2B5EF4-FFF2-40B4-BE49-F238E27FC236}">
              <a16:creationId xmlns:a16="http://schemas.microsoft.com/office/drawing/2014/main" id="{A6C9B7E1-38B8-486D-8BD7-70B09D779A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167" name="正方形/長方形 166">
          <a:extLst>
            <a:ext uri="{FF2B5EF4-FFF2-40B4-BE49-F238E27FC236}">
              <a16:creationId xmlns:a16="http://schemas.microsoft.com/office/drawing/2014/main" id="{25B56B2D-5285-4995-8529-4BDF42D4481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68" name="正方形/長方形 167">
          <a:extLst>
            <a:ext uri="{FF2B5EF4-FFF2-40B4-BE49-F238E27FC236}">
              <a16:creationId xmlns:a16="http://schemas.microsoft.com/office/drawing/2014/main" id="{AE488E5C-A774-49E8-9CEE-0C89278476AB}"/>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9" name="正方形/長方形 168">
          <a:extLst>
            <a:ext uri="{FF2B5EF4-FFF2-40B4-BE49-F238E27FC236}">
              <a16:creationId xmlns:a16="http://schemas.microsoft.com/office/drawing/2014/main" id="{7E7F49D6-06CE-4692-9540-3D397AD7DF19}"/>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0" name="正方形/長方形 169">
          <a:extLst>
            <a:ext uri="{FF2B5EF4-FFF2-40B4-BE49-F238E27FC236}">
              <a16:creationId xmlns:a16="http://schemas.microsoft.com/office/drawing/2014/main" id="{DFB93DB7-7B71-4EBF-82B5-76FFD1E43A2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福島県喜多方市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71" name="正方形/長方形 170">
          <a:extLst>
            <a:ext uri="{FF2B5EF4-FFF2-40B4-BE49-F238E27FC236}">
              <a16:creationId xmlns:a16="http://schemas.microsoft.com/office/drawing/2014/main" id="{87BD408E-1FCD-4C92-AC0B-01FE3BC5C039}"/>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2" name="正方形/長方形 171">
          <a:extLst>
            <a:ext uri="{FF2B5EF4-FFF2-40B4-BE49-F238E27FC236}">
              <a16:creationId xmlns:a16="http://schemas.microsoft.com/office/drawing/2014/main" id="{B39DBA5F-D459-40F4-BCBA-FD70C8D99674}"/>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73" name="正方形/長方形 172">
          <a:extLst>
            <a:ext uri="{FF2B5EF4-FFF2-40B4-BE49-F238E27FC236}">
              <a16:creationId xmlns:a16="http://schemas.microsoft.com/office/drawing/2014/main" id="{19F86E64-6639-4915-93FA-2E59F857A857}"/>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4" name="正方形/長方形 173">
          <a:extLst>
            <a:ext uri="{FF2B5EF4-FFF2-40B4-BE49-F238E27FC236}">
              <a16:creationId xmlns:a16="http://schemas.microsoft.com/office/drawing/2014/main" id="{54C2870E-2366-403D-9012-FDD3F3FD0B5A}"/>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75" name="正方形/長方形 174">
          <a:extLst>
            <a:ext uri="{FF2B5EF4-FFF2-40B4-BE49-F238E27FC236}">
              <a16:creationId xmlns:a16="http://schemas.microsoft.com/office/drawing/2014/main" id="{29498631-A7BD-4B40-BB9B-E87DDF254A21}"/>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6" name="正方形/長方形 175">
          <a:extLst>
            <a:ext uri="{FF2B5EF4-FFF2-40B4-BE49-F238E27FC236}">
              <a16:creationId xmlns:a16="http://schemas.microsoft.com/office/drawing/2014/main" id="{B8106D13-FD9E-42BA-B390-532FB63312C5}"/>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43,519
43,153
554.63
29,517,946
29,125,900
357,249
15,621,442
25,631,184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77" name="正方形/長方形 176">
          <a:extLst>
            <a:ext uri="{FF2B5EF4-FFF2-40B4-BE49-F238E27FC236}">
              <a16:creationId xmlns:a16="http://schemas.microsoft.com/office/drawing/2014/main" id="{FF0F34B6-9265-4C8D-AA49-31A9C31C68CB}"/>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8" name="正方形/長方形 177">
          <a:extLst>
            <a:ext uri="{FF2B5EF4-FFF2-40B4-BE49-F238E27FC236}">
              <a16:creationId xmlns:a16="http://schemas.microsoft.com/office/drawing/2014/main" id="{83574029-30FB-4468-B16E-D491B1300695}"/>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79" name="正方形/長方形 178">
          <a:extLst>
            <a:ext uri="{FF2B5EF4-FFF2-40B4-BE49-F238E27FC236}">
              <a16:creationId xmlns:a16="http://schemas.microsoft.com/office/drawing/2014/main" id="{8CDE6D65-BAD0-44FF-804C-AE6AA9341339}"/>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76.1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80" name="正方形/長方形 179">
          <a:extLst>
            <a:ext uri="{FF2B5EF4-FFF2-40B4-BE49-F238E27FC236}">
              <a16:creationId xmlns:a16="http://schemas.microsoft.com/office/drawing/2014/main" id="{D8B253A0-11EB-4B9D-8F32-4E5FCDAB96B1}"/>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1" name="正方形/長方形 180">
          <a:extLst>
            <a:ext uri="{FF2B5EF4-FFF2-40B4-BE49-F238E27FC236}">
              <a16:creationId xmlns:a16="http://schemas.microsoft.com/office/drawing/2014/main" id="{8C8C9316-9800-4DC8-A9F2-A5744C997E36}"/>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82" name="正方形/長方形 181">
          <a:extLst>
            <a:ext uri="{FF2B5EF4-FFF2-40B4-BE49-F238E27FC236}">
              <a16:creationId xmlns:a16="http://schemas.microsoft.com/office/drawing/2014/main" id="{64CB2C46-9C29-4F50-BD03-A602BDFBB728}"/>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183" name="角丸四角形 19">
          <a:extLst>
            <a:ext uri="{FF2B5EF4-FFF2-40B4-BE49-F238E27FC236}">
              <a16:creationId xmlns:a16="http://schemas.microsoft.com/office/drawing/2014/main" id="{84E3EA0A-6E31-45A6-906D-833CE989CAA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184" name="正方形/長方形 183">
          <a:extLst>
            <a:ext uri="{FF2B5EF4-FFF2-40B4-BE49-F238E27FC236}">
              <a16:creationId xmlns:a16="http://schemas.microsoft.com/office/drawing/2014/main" id="{A10A8282-9201-45C1-A7FF-D433B219473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185" name="正方形/長方形 184">
          <a:extLst>
            <a:ext uri="{FF2B5EF4-FFF2-40B4-BE49-F238E27FC236}">
              <a16:creationId xmlns:a16="http://schemas.microsoft.com/office/drawing/2014/main" id="{7A1686F9-4C72-46B0-9263-9765A5241EFB}"/>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186" name="正方形/長方形 185">
          <a:extLst>
            <a:ext uri="{FF2B5EF4-FFF2-40B4-BE49-F238E27FC236}">
              <a16:creationId xmlns:a16="http://schemas.microsoft.com/office/drawing/2014/main" id="{24C17D2C-A091-4D5B-952E-1B08E6D86609}"/>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187" name="直線コネクタ 186">
          <a:extLst>
            <a:ext uri="{FF2B5EF4-FFF2-40B4-BE49-F238E27FC236}">
              <a16:creationId xmlns:a16="http://schemas.microsoft.com/office/drawing/2014/main" id="{F7EB3169-BAAA-4070-800B-902D5CE7F12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188" name="楕円 187">
          <a:extLst>
            <a:ext uri="{FF2B5EF4-FFF2-40B4-BE49-F238E27FC236}">
              <a16:creationId xmlns:a16="http://schemas.microsoft.com/office/drawing/2014/main" id="{F25B2775-23F6-4E63-812D-ECBBECEBF354}"/>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189" name="フローチャート: 判断 188">
          <a:extLst>
            <a:ext uri="{FF2B5EF4-FFF2-40B4-BE49-F238E27FC236}">
              <a16:creationId xmlns:a16="http://schemas.microsoft.com/office/drawing/2014/main" id="{33A27487-543D-4ED5-9CFD-C8210FBF5F37}"/>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190" name="直線コネクタ 189">
          <a:extLst>
            <a:ext uri="{FF2B5EF4-FFF2-40B4-BE49-F238E27FC236}">
              <a16:creationId xmlns:a16="http://schemas.microsoft.com/office/drawing/2014/main" id="{AC3CEB5D-A8F4-408E-9C95-9B866BEE603B}"/>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191" name="直線コネクタ 190">
          <a:extLst>
            <a:ext uri="{FF2B5EF4-FFF2-40B4-BE49-F238E27FC236}">
              <a16:creationId xmlns:a16="http://schemas.microsoft.com/office/drawing/2014/main" id="{CE147CD5-1AA7-47A4-A6D0-C3D1A1D5E8F3}"/>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192" name="直線コネクタ 191">
          <a:extLst>
            <a:ext uri="{FF2B5EF4-FFF2-40B4-BE49-F238E27FC236}">
              <a16:creationId xmlns:a16="http://schemas.microsoft.com/office/drawing/2014/main" id="{D9091C53-8A48-4AEE-B1BF-7E379502B017}"/>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193" name="直線コネクタ 192">
          <a:extLst>
            <a:ext uri="{FF2B5EF4-FFF2-40B4-BE49-F238E27FC236}">
              <a16:creationId xmlns:a16="http://schemas.microsoft.com/office/drawing/2014/main" id="{AB0E3B1F-615F-4365-A4B1-2460DEC0555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194" name="テキスト ボックス 193">
          <a:extLst>
            <a:ext uri="{FF2B5EF4-FFF2-40B4-BE49-F238E27FC236}">
              <a16:creationId xmlns:a16="http://schemas.microsoft.com/office/drawing/2014/main" id="{C2EBB360-0835-450B-B837-73FDF9374DF1}"/>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195" name="テキスト ボックス 194">
          <a:extLst>
            <a:ext uri="{FF2B5EF4-FFF2-40B4-BE49-F238E27FC236}">
              <a16:creationId xmlns:a16="http://schemas.microsoft.com/office/drawing/2014/main" id="{81A6752E-1706-4F31-98EC-1520516F67EA}"/>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196" name="テキスト ボックス 195">
          <a:extLst>
            <a:ext uri="{FF2B5EF4-FFF2-40B4-BE49-F238E27FC236}">
              <a16:creationId xmlns:a16="http://schemas.microsoft.com/office/drawing/2014/main" id="{04766A4F-B4FD-400D-976E-737F1724329E}"/>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197" name="テキスト ボックス 196">
          <a:extLst>
            <a:ext uri="{FF2B5EF4-FFF2-40B4-BE49-F238E27FC236}">
              <a16:creationId xmlns:a16="http://schemas.microsoft.com/office/drawing/2014/main" id="{12CC0850-B901-4D72-80C8-B75EE1550F7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198" name="テキスト ボックス 197">
          <a:extLst>
            <a:ext uri="{FF2B5EF4-FFF2-40B4-BE49-F238E27FC236}">
              <a16:creationId xmlns:a16="http://schemas.microsoft.com/office/drawing/2014/main" id="{55E2DDF5-F09F-41FD-A1E2-BB9E5F50F2AB}"/>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199" name="正方形/長方形 198">
          <a:extLst>
            <a:ext uri="{FF2B5EF4-FFF2-40B4-BE49-F238E27FC236}">
              <a16:creationId xmlns:a16="http://schemas.microsoft.com/office/drawing/2014/main" id="{0B86BA9A-B38A-4967-B614-2B4D60F7182A}"/>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200" name="正方形/長方形 199">
          <a:extLst>
            <a:ext uri="{FF2B5EF4-FFF2-40B4-BE49-F238E27FC236}">
              <a16:creationId xmlns:a16="http://schemas.microsoft.com/office/drawing/2014/main" id="{26E2F4C3-D460-477E-8A66-FCEF86CAB821}"/>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201" name="正方形/長方形 200">
          <a:extLst>
            <a:ext uri="{FF2B5EF4-FFF2-40B4-BE49-F238E27FC236}">
              <a16:creationId xmlns:a16="http://schemas.microsoft.com/office/drawing/2014/main" id="{807315B9-CB49-42C8-9419-8DADC138B691}"/>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[ 48.9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202" name="正方形/長方形 201">
          <a:extLst>
            <a:ext uri="{FF2B5EF4-FFF2-40B4-BE49-F238E27FC236}">
              <a16:creationId xmlns:a16="http://schemas.microsoft.com/office/drawing/2014/main" id="{9F82CD94-90C0-49BC-9B34-625F192B654F}"/>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203" name="正方形/長方形 202">
          <a:extLst>
            <a:ext uri="{FF2B5EF4-FFF2-40B4-BE49-F238E27FC236}">
              <a16:creationId xmlns:a16="http://schemas.microsoft.com/office/drawing/2014/main" id="{5925959A-676F-444B-AACB-FFA748601FE8}"/>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204" name="正方形/長方形 203">
          <a:extLst>
            <a:ext uri="{FF2B5EF4-FFF2-40B4-BE49-F238E27FC236}">
              <a16:creationId xmlns:a16="http://schemas.microsoft.com/office/drawing/2014/main" id="{01153CC8-F237-42E8-A4B4-9FE7A00DF91E}"/>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205" name="正方形/長方形 204">
          <a:extLst>
            <a:ext uri="{FF2B5EF4-FFF2-40B4-BE49-F238E27FC236}">
              <a16:creationId xmlns:a16="http://schemas.microsoft.com/office/drawing/2014/main" id="{9D6D12EF-5DE1-46E7-87C6-5EE75DA5A64A}"/>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206" name="正方形/長方形 205">
          <a:extLst>
            <a:ext uri="{FF2B5EF4-FFF2-40B4-BE49-F238E27FC236}">
              <a16:creationId xmlns:a16="http://schemas.microsoft.com/office/drawing/2014/main" id="{BC092531-FD54-46D0-A5AE-F1CBB34526F6}"/>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207" name="正方形/長方形 206">
          <a:extLst>
            <a:ext uri="{FF2B5EF4-FFF2-40B4-BE49-F238E27FC236}">
              <a16:creationId xmlns:a16="http://schemas.microsoft.com/office/drawing/2014/main" id="{31639C07-CB6E-4433-AA95-DF535AFE8279}"/>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208" name="正方形/長方形 207">
          <a:extLst>
            <a:ext uri="{FF2B5EF4-FFF2-40B4-BE49-F238E27FC236}">
              <a16:creationId xmlns:a16="http://schemas.microsoft.com/office/drawing/2014/main" id="{6F2290A0-32C5-4CAD-B348-EFD64C1BA66D}"/>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209" name="正方形/長方形 208">
          <a:extLst>
            <a:ext uri="{FF2B5EF4-FFF2-40B4-BE49-F238E27FC236}">
              <a16:creationId xmlns:a16="http://schemas.microsoft.com/office/drawing/2014/main" id="{09B6467B-0A28-4265-9487-3846594406A5}"/>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210" name="正方形/長方形 209">
          <a:extLst>
            <a:ext uri="{FF2B5EF4-FFF2-40B4-BE49-F238E27FC236}">
              <a16:creationId xmlns:a16="http://schemas.microsoft.com/office/drawing/2014/main" id="{70B0F307-509E-4011-99FC-FCA00361CBB5}"/>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211" name="テキスト ボックス 210">
          <a:extLst>
            <a:ext uri="{FF2B5EF4-FFF2-40B4-BE49-F238E27FC236}">
              <a16:creationId xmlns:a16="http://schemas.microsoft.com/office/drawing/2014/main" id="{A4CB1A23-9396-4C79-A8A8-3B771BD6897D}"/>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有形固定資産減価償却率は、類似団体平均を</a:t>
          </a:r>
          <a:r>
            <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16.8</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％、福島県平均を</a:t>
          </a:r>
          <a:r>
            <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13.1</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％下回っており、低い水準にある。特に平成</a:t>
          </a:r>
          <a:r>
            <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17</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年度の市町村合併に伴い道路台帳を再整備した道路、平成</a:t>
          </a:r>
          <a:r>
            <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年度に整備した庁舎、令和元年度にＶ</a:t>
          </a:r>
          <a:r>
            <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Ｌｏｗ災害情報連携システム事業、令和３年度に喜多方地方広域市町村圏組合消防庁舎を整備した消防施設が低い水準となっている。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一方で、他施設については、類似団体平均、福島県平均より水準が高い傾向にあり、有形固定資産減価償却率の上昇につながっている。個別施設計画の見直しに合わせて、各施設の実態を精査しながら、公共施設の最適化に努め、有形固定資産減価償却率の上昇を抑えていく。</a:t>
          </a:r>
          <a:endPar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4</xdr:col>
      <xdr:colOff>174625</xdr:colOff>
      <xdr:row>23</xdr:row>
      <xdr:rowOff>47625</xdr:rowOff>
    </xdr:from>
    <xdr:ext cx="349839" cy="225703"/>
    <xdr:sp macro="" textlink="">
      <xdr:nvSpPr>
        <xdr:cNvPr id="212" name="テキスト ボックス 211">
          <a:extLst>
            <a:ext uri="{FF2B5EF4-FFF2-40B4-BE49-F238E27FC236}">
              <a16:creationId xmlns:a16="http://schemas.microsoft.com/office/drawing/2014/main" id="{00266A85-3E42-44B9-8DF6-E8D90BD5F313}"/>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213" name="直線コネクタ 212">
          <a:extLst>
            <a:ext uri="{FF2B5EF4-FFF2-40B4-BE49-F238E27FC236}">
              <a16:creationId xmlns:a16="http://schemas.microsoft.com/office/drawing/2014/main" id="{D61EC6FB-EEF4-4868-BA4A-0C180EC768BE}"/>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214" name="テキスト ボックス 213">
          <a:extLst>
            <a:ext uri="{FF2B5EF4-FFF2-40B4-BE49-F238E27FC236}">
              <a16:creationId xmlns:a16="http://schemas.microsoft.com/office/drawing/2014/main" id="{4A0C2B3A-6743-4675-AB84-A08895528E17}"/>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215" name="直線コネクタ 214">
          <a:extLst>
            <a:ext uri="{FF2B5EF4-FFF2-40B4-BE49-F238E27FC236}">
              <a16:creationId xmlns:a16="http://schemas.microsoft.com/office/drawing/2014/main" id="{616C3CCB-198C-4AE0-850D-917E1177189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216" name="テキスト ボックス 215">
          <a:extLst>
            <a:ext uri="{FF2B5EF4-FFF2-40B4-BE49-F238E27FC236}">
              <a16:creationId xmlns:a16="http://schemas.microsoft.com/office/drawing/2014/main" id="{F903572B-1F54-4E40-A61F-338C781C0425}"/>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217" name="直線コネクタ 216">
          <a:extLst>
            <a:ext uri="{FF2B5EF4-FFF2-40B4-BE49-F238E27FC236}">
              <a16:creationId xmlns:a16="http://schemas.microsoft.com/office/drawing/2014/main" id="{A2DCAC67-CC3A-43F2-9236-A6D5CADCA2F3}"/>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218" name="テキスト ボックス 217">
          <a:extLst>
            <a:ext uri="{FF2B5EF4-FFF2-40B4-BE49-F238E27FC236}">
              <a16:creationId xmlns:a16="http://schemas.microsoft.com/office/drawing/2014/main" id="{459AB09B-9AFE-4FF8-BF25-4826F9EF52B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219" name="直線コネクタ 218">
          <a:extLst>
            <a:ext uri="{FF2B5EF4-FFF2-40B4-BE49-F238E27FC236}">
              <a16:creationId xmlns:a16="http://schemas.microsoft.com/office/drawing/2014/main" id="{E5D2AE75-7CD6-4338-8263-2E1A2A06EDD5}"/>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220" name="テキスト ボックス 219">
          <a:extLst>
            <a:ext uri="{FF2B5EF4-FFF2-40B4-BE49-F238E27FC236}">
              <a16:creationId xmlns:a16="http://schemas.microsoft.com/office/drawing/2014/main" id="{A97F73CB-E92C-4F42-82B0-D78744B7FA0F}"/>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221" name="直線コネクタ 220">
          <a:extLst>
            <a:ext uri="{FF2B5EF4-FFF2-40B4-BE49-F238E27FC236}">
              <a16:creationId xmlns:a16="http://schemas.microsoft.com/office/drawing/2014/main" id="{7CFBBBF0-4E0E-41EF-9EB6-402CDA635995}"/>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222" name="テキスト ボックス 221">
          <a:extLst>
            <a:ext uri="{FF2B5EF4-FFF2-40B4-BE49-F238E27FC236}">
              <a16:creationId xmlns:a16="http://schemas.microsoft.com/office/drawing/2014/main" id="{DD9FC59F-9644-4C21-82B1-263C6E022A54}"/>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223" name="直線コネクタ 222">
          <a:extLst>
            <a:ext uri="{FF2B5EF4-FFF2-40B4-BE49-F238E27FC236}">
              <a16:creationId xmlns:a16="http://schemas.microsoft.com/office/drawing/2014/main" id="{601C6FEC-BBE5-4A11-B41A-AA4DC60E328C}"/>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224" name="テキスト ボックス 223">
          <a:extLst>
            <a:ext uri="{FF2B5EF4-FFF2-40B4-BE49-F238E27FC236}">
              <a16:creationId xmlns:a16="http://schemas.microsoft.com/office/drawing/2014/main" id="{03B2EB82-0E11-45EB-A910-B0C035C7457D}"/>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225" name="直線コネクタ 224">
          <a:extLst>
            <a:ext uri="{FF2B5EF4-FFF2-40B4-BE49-F238E27FC236}">
              <a16:creationId xmlns:a16="http://schemas.microsoft.com/office/drawing/2014/main" id="{2D1F7755-DBE8-431F-ADC5-879FE9124456}"/>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226" name="テキスト ボックス 225">
          <a:extLst>
            <a:ext uri="{FF2B5EF4-FFF2-40B4-BE49-F238E27FC236}">
              <a16:creationId xmlns:a16="http://schemas.microsoft.com/office/drawing/2014/main" id="{E5E15AA6-8A75-4BFE-BCC4-CA1CE24A0047}"/>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227" name="有形固定資産減価償却率グラフ枠">
          <a:extLst>
            <a:ext uri="{FF2B5EF4-FFF2-40B4-BE49-F238E27FC236}">
              <a16:creationId xmlns:a16="http://schemas.microsoft.com/office/drawing/2014/main" id="{5D0C7B92-A756-4ACA-807C-C9B413378D5D}"/>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228" name="直線コネクタ 227">
          <a:extLst>
            <a:ext uri="{FF2B5EF4-FFF2-40B4-BE49-F238E27FC236}">
              <a16:creationId xmlns:a16="http://schemas.microsoft.com/office/drawing/2014/main" id="{80BF5A6D-E531-46E0-9A83-535C5658E9CD}"/>
            </a:ext>
          </a:extLst>
        </xdr:cNvPr>
        <xdr:cNvCxnSpPr/>
      </xdr:nvCxnSpPr>
      <xdr:spPr>
        <a:xfrm flipV="1">
          <a:off x="4760595" y="5476558"/>
          <a:ext cx="1270" cy="1041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229" name="有形固定資産減価償却率最小値テキスト">
          <a:extLst>
            <a:ext uri="{FF2B5EF4-FFF2-40B4-BE49-F238E27FC236}">
              <a16:creationId xmlns:a16="http://schemas.microsoft.com/office/drawing/2014/main" id="{5990BBA3-BD4F-41D0-AB81-E32E3390FFEC}"/>
            </a:ext>
          </a:extLst>
        </xdr:cNvPr>
        <xdr:cNvSpPr txBox="1"/>
      </xdr:nvSpPr>
      <xdr:spPr>
        <a:xfrm>
          <a:off x="4813300" y="6522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230" name="直線コネクタ 229">
          <a:extLst>
            <a:ext uri="{FF2B5EF4-FFF2-40B4-BE49-F238E27FC236}">
              <a16:creationId xmlns:a16="http://schemas.microsoft.com/office/drawing/2014/main" id="{6C8955DE-BB21-4E76-BEE2-13FA5F9D62C6}"/>
            </a:ext>
          </a:extLst>
        </xdr:cNvPr>
        <xdr:cNvCxnSpPr/>
      </xdr:nvCxnSpPr>
      <xdr:spPr>
        <a:xfrm>
          <a:off x="4673600" y="6518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231" name="有形固定資産減価償却率最大値テキスト">
          <a:extLst>
            <a:ext uri="{FF2B5EF4-FFF2-40B4-BE49-F238E27FC236}">
              <a16:creationId xmlns:a16="http://schemas.microsoft.com/office/drawing/2014/main" id="{E4F2F919-BD09-4DFE-BD6E-DADA62FD585C}"/>
            </a:ext>
          </a:extLst>
        </xdr:cNvPr>
        <xdr:cNvSpPr txBox="1"/>
      </xdr:nvSpPr>
      <xdr:spPr>
        <a:xfrm>
          <a:off x="4813300" y="5251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232" name="直線コネクタ 231">
          <a:extLst>
            <a:ext uri="{FF2B5EF4-FFF2-40B4-BE49-F238E27FC236}">
              <a16:creationId xmlns:a16="http://schemas.microsoft.com/office/drawing/2014/main" id="{3BA30681-1F29-4910-92C0-40E9DE296262}"/>
            </a:ext>
          </a:extLst>
        </xdr:cNvPr>
        <xdr:cNvCxnSpPr/>
      </xdr:nvCxnSpPr>
      <xdr:spPr>
        <a:xfrm>
          <a:off x="4673600" y="547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147655</xdr:rowOff>
    </xdr:from>
    <xdr:ext cx="405111" cy="259045"/>
    <xdr:sp macro="" textlink="">
      <xdr:nvSpPr>
        <xdr:cNvPr id="233" name="有形固定資産減価償却率平均値テキスト">
          <a:extLst>
            <a:ext uri="{FF2B5EF4-FFF2-40B4-BE49-F238E27FC236}">
              <a16:creationId xmlns:a16="http://schemas.microsoft.com/office/drawing/2014/main" id="{5772AAB4-8955-4FD4-B026-C1E6C19CFC04}"/>
            </a:ext>
          </a:extLst>
        </xdr:cNvPr>
        <xdr:cNvSpPr txBox="1"/>
      </xdr:nvSpPr>
      <xdr:spPr>
        <a:xfrm>
          <a:off x="4813300" y="6062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234" name="フローチャート: 判断 233">
          <a:extLst>
            <a:ext uri="{FF2B5EF4-FFF2-40B4-BE49-F238E27FC236}">
              <a16:creationId xmlns:a16="http://schemas.microsoft.com/office/drawing/2014/main" id="{3DC63D1F-A840-4289-BC64-674BA3D1AC24}"/>
            </a:ext>
          </a:extLst>
        </xdr:cNvPr>
        <xdr:cNvSpPr/>
      </xdr:nvSpPr>
      <xdr:spPr>
        <a:xfrm>
          <a:off x="4711700" y="6084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235" name="フローチャート: 判断 234">
          <a:extLst>
            <a:ext uri="{FF2B5EF4-FFF2-40B4-BE49-F238E27FC236}">
              <a16:creationId xmlns:a16="http://schemas.microsoft.com/office/drawing/2014/main" id="{D7E8E961-B638-421B-B474-5E33F5743FF7}"/>
            </a:ext>
          </a:extLst>
        </xdr:cNvPr>
        <xdr:cNvSpPr/>
      </xdr:nvSpPr>
      <xdr:spPr>
        <a:xfrm>
          <a:off x="4000500" y="606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236" name="フローチャート: 判断 235">
          <a:extLst>
            <a:ext uri="{FF2B5EF4-FFF2-40B4-BE49-F238E27FC236}">
              <a16:creationId xmlns:a16="http://schemas.microsoft.com/office/drawing/2014/main" id="{4FDD5111-B850-44B1-9A3E-AA8760BC9644}"/>
            </a:ext>
          </a:extLst>
        </xdr:cNvPr>
        <xdr:cNvSpPr/>
      </xdr:nvSpPr>
      <xdr:spPr>
        <a:xfrm>
          <a:off x="3238500" y="605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237" name="フローチャート: 判断 236">
          <a:extLst>
            <a:ext uri="{FF2B5EF4-FFF2-40B4-BE49-F238E27FC236}">
              <a16:creationId xmlns:a16="http://schemas.microsoft.com/office/drawing/2014/main" id="{F9EAC65E-469B-4288-BD9D-2C066894EEE9}"/>
            </a:ext>
          </a:extLst>
        </xdr:cNvPr>
        <xdr:cNvSpPr/>
      </xdr:nvSpPr>
      <xdr:spPr>
        <a:xfrm>
          <a:off x="2476500" y="602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238" name="フローチャート: 判断 237">
          <a:extLst>
            <a:ext uri="{FF2B5EF4-FFF2-40B4-BE49-F238E27FC236}">
              <a16:creationId xmlns:a16="http://schemas.microsoft.com/office/drawing/2014/main" id="{F3A24A0D-5070-4471-910A-BFCEBD6D5B9B}"/>
            </a:ext>
          </a:extLst>
        </xdr:cNvPr>
        <xdr:cNvSpPr/>
      </xdr:nvSpPr>
      <xdr:spPr>
        <a:xfrm>
          <a:off x="1714500" y="601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239" name="テキスト ボックス 238">
          <a:extLst>
            <a:ext uri="{FF2B5EF4-FFF2-40B4-BE49-F238E27FC236}">
              <a16:creationId xmlns:a16="http://schemas.microsoft.com/office/drawing/2014/main" id="{F44F4C15-0709-439A-9385-2F4D0172F9D3}"/>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240" name="テキスト ボックス 239">
          <a:extLst>
            <a:ext uri="{FF2B5EF4-FFF2-40B4-BE49-F238E27FC236}">
              <a16:creationId xmlns:a16="http://schemas.microsoft.com/office/drawing/2014/main" id="{16B64A23-6EB2-4CE4-8BE8-59B38E03AD75}"/>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241" name="テキスト ボックス 240">
          <a:extLst>
            <a:ext uri="{FF2B5EF4-FFF2-40B4-BE49-F238E27FC236}">
              <a16:creationId xmlns:a16="http://schemas.microsoft.com/office/drawing/2014/main" id="{1194CDED-7DE7-47B4-AD9D-6F0F6DDD3AAB}"/>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242" name="テキスト ボックス 241">
          <a:extLst>
            <a:ext uri="{FF2B5EF4-FFF2-40B4-BE49-F238E27FC236}">
              <a16:creationId xmlns:a16="http://schemas.microsoft.com/office/drawing/2014/main" id="{F346C253-83E8-4BBD-892F-26FFDFE40EBA}"/>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243" name="テキスト ボックス 242">
          <a:extLst>
            <a:ext uri="{FF2B5EF4-FFF2-40B4-BE49-F238E27FC236}">
              <a16:creationId xmlns:a16="http://schemas.microsoft.com/office/drawing/2014/main" id="{3AF99F69-01CA-420F-A388-F8C57EE5088F}"/>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38417</xdr:rowOff>
    </xdr:from>
    <xdr:to>
      <xdr:col>23</xdr:col>
      <xdr:colOff>136525</xdr:colOff>
      <xdr:row>29</xdr:row>
      <xdr:rowOff>140017</xdr:rowOff>
    </xdr:to>
    <xdr:sp macro="" textlink="">
      <xdr:nvSpPr>
        <xdr:cNvPr id="244" name="楕円 243">
          <a:extLst>
            <a:ext uri="{FF2B5EF4-FFF2-40B4-BE49-F238E27FC236}">
              <a16:creationId xmlns:a16="http://schemas.microsoft.com/office/drawing/2014/main" id="{CC055219-95D8-4174-A420-4D943F367112}"/>
            </a:ext>
          </a:extLst>
        </xdr:cNvPr>
        <xdr:cNvSpPr/>
      </xdr:nvSpPr>
      <xdr:spPr>
        <a:xfrm>
          <a:off x="4711700" y="5781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61294</xdr:rowOff>
    </xdr:from>
    <xdr:ext cx="405111" cy="259045"/>
    <xdr:sp macro="" textlink="">
      <xdr:nvSpPr>
        <xdr:cNvPr id="245" name="有形固定資産減価償却率該当値テキスト">
          <a:extLst>
            <a:ext uri="{FF2B5EF4-FFF2-40B4-BE49-F238E27FC236}">
              <a16:creationId xmlns:a16="http://schemas.microsoft.com/office/drawing/2014/main" id="{1A6E9052-45E3-46BF-B62F-4ECFD9966C9D}"/>
            </a:ext>
          </a:extLst>
        </xdr:cNvPr>
        <xdr:cNvSpPr txBox="1"/>
      </xdr:nvSpPr>
      <xdr:spPr>
        <a:xfrm>
          <a:off x="4813300" y="5633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7832</xdr:rowOff>
    </xdr:from>
    <xdr:to>
      <xdr:col>19</xdr:col>
      <xdr:colOff>187325</xdr:colOff>
      <xdr:row>29</xdr:row>
      <xdr:rowOff>109432</xdr:rowOff>
    </xdr:to>
    <xdr:sp macro="" textlink="">
      <xdr:nvSpPr>
        <xdr:cNvPr id="246" name="楕円 245">
          <a:extLst>
            <a:ext uri="{FF2B5EF4-FFF2-40B4-BE49-F238E27FC236}">
              <a16:creationId xmlns:a16="http://schemas.microsoft.com/office/drawing/2014/main" id="{8ACF628C-2D94-430B-992A-630FEA895EEB}"/>
            </a:ext>
          </a:extLst>
        </xdr:cNvPr>
        <xdr:cNvSpPr/>
      </xdr:nvSpPr>
      <xdr:spPr>
        <a:xfrm>
          <a:off x="4000500" y="5751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58632</xdr:rowOff>
    </xdr:from>
    <xdr:to>
      <xdr:col>23</xdr:col>
      <xdr:colOff>85725</xdr:colOff>
      <xdr:row>29</xdr:row>
      <xdr:rowOff>89217</xdr:rowOff>
    </xdr:to>
    <xdr:cxnSp macro="">
      <xdr:nvCxnSpPr>
        <xdr:cNvPr id="247" name="直線コネクタ 246">
          <a:extLst>
            <a:ext uri="{FF2B5EF4-FFF2-40B4-BE49-F238E27FC236}">
              <a16:creationId xmlns:a16="http://schemas.microsoft.com/office/drawing/2014/main" id="{38028D3B-89B9-42CF-9FD5-F97DC44C27E6}"/>
            </a:ext>
          </a:extLst>
        </xdr:cNvPr>
        <xdr:cNvCxnSpPr/>
      </xdr:nvCxnSpPr>
      <xdr:spPr>
        <a:xfrm>
          <a:off x="4051300" y="5802207"/>
          <a:ext cx="711200" cy="30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155892</xdr:rowOff>
    </xdr:from>
    <xdr:to>
      <xdr:col>15</xdr:col>
      <xdr:colOff>187325</xdr:colOff>
      <xdr:row>29</xdr:row>
      <xdr:rowOff>86042</xdr:rowOff>
    </xdr:to>
    <xdr:sp macro="" textlink="">
      <xdr:nvSpPr>
        <xdr:cNvPr id="248" name="楕円 247">
          <a:extLst>
            <a:ext uri="{FF2B5EF4-FFF2-40B4-BE49-F238E27FC236}">
              <a16:creationId xmlns:a16="http://schemas.microsoft.com/office/drawing/2014/main" id="{A0634CCB-FAEE-4542-A214-79FFF3B43F85}"/>
            </a:ext>
          </a:extLst>
        </xdr:cNvPr>
        <xdr:cNvSpPr/>
      </xdr:nvSpPr>
      <xdr:spPr>
        <a:xfrm>
          <a:off x="3238500" y="5728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35242</xdr:rowOff>
    </xdr:from>
    <xdr:to>
      <xdr:col>19</xdr:col>
      <xdr:colOff>136525</xdr:colOff>
      <xdr:row>29</xdr:row>
      <xdr:rowOff>58632</xdr:rowOff>
    </xdr:to>
    <xdr:cxnSp macro="">
      <xdr:nvCxnSpPr>
        <xdr:cNvPr id="249" name="直線コネクタ 248">
          <a:extLst>
            <a:ext uri="{FF2B5EF4-FFF2-40B4-BE49-F238E27FC236}">
              <a16:creationId xmlns:a16="http://schemas.microsoft.com/office/drawing/2014/main" id="{08EC8F52-27B0-4254-8B92-EC6C31DCB5A8}"/>
            </a:ext>
          </a:extLst>
        </xdr:cNvPr>
        <xdr:cNvCxnSpPr/>
      </xdr:nvCxnSpPr>
      <xdr:spPr>
        <a:xfrm>
          <a:off x="3289300" y="5778817"/>
          <a:ext cx="762000" cy="23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121708</xdr:rowOff>
    </xdr:from>
    <xdr:to>
      <xdr:col>11</xdr:col>
      <xdr:colOff>187325</xdr:colOff>
      <xdr:row>29</xdr:row>
      <xdr:rowOff>51858</xdr:rowOff>
    </xdr:to>
    <xdr:sp macro="" textlink="">
      <xdr:nvSpPr>
        <xdr:cNvPr id="250" name="楕円 249">
          <a:extLst>
            <a:ext uri="{FF2B5EF4-FFF2-40B4-BE49-F238E27FC236}">
              <a16:creationId xmlns:a16="http://schemas.microsoft.com/office/drawing/2014/main" id="{02872D45-B7BD-4A5E-A6BD-3E478BA9413C}"/>
            </a:ext>
          </a:extLst>
        </xdr:cNvPr>
        <xdr:cNvSpPr/>
      </xdr:nvSpPr>
      <xdr:spPr>
        <a:xfrm>
          <a:off x="2476500" y="5693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1058</xdr:rowOff>
    </xdr:from>
    <xdr:to>
      <xdr:col>15</xdr:col>
      <xdr:colOff>136525</xdr:colOff>
      <xdr:row>29</xdr:row>
      <xdr:rowOff>35242</xdr:rowOff>
    </xdr:to>
    <xdr:cxnSp macro="">
      <xdr:nvCxnSpPr>
        <xdr:cNvPr id="251" name="直線コネクタ 250">
          <a:extLst>
            <a:ext uri="{FF2B5EF4-FFF2-40B4-BE49-F238E27FC236}">
              <a16:creationId xmlns:a16="http://schemas.microsoft.com/office/drawing/2014/main" id="{1070EF4D-6D34-4D43-8969-6B0A1514F5AD}"/>
            </a:ext>
          </a:extLst>
        </xdr:cNvPr>
        <xdr:cNvCxnSpPr/>
      </xdr:nvCxnSpPr>
      <xdr:spPr>
        <a:xfrm>
          <a:off x="2527300" y="5744633"/>
          <a:ext cx="762000" cy="34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92922</xdr:rowOff>
    </xdr:from>
    <xdr:to>
      <xdr:col>7</xdr:col>
      <xdr:colOff>187325</xdr:colOff>
      <xdr:row>29</xdr:row>
      <xdr:rowOff>23072</xdr:rowOff>
    </xdr:to>
    <xdr:sp macro="" textlink="">
      <xdr:nvSpPr>
        <xdr:cNvPr id="252" name="楕円 251">
          <a:extLst>
            <a:ext uri="{FF2B5EF4-FFF2-40B4-BE49-F238E27FC236}">
              <a16:creationId xmlns:a16="http://schemas.microsoft.com/office/drawing/2014/main" id="{0C9A2054-49B3-4557-B52F-A34CCE29866D}"/>
            </a:ext>
          </a:extLst>
        </xdr:cNvPr>
        <xdr:cNvSpPr/>
      </xdr:nvSpPr>
      <xdr:spPr>
        <a:xfrm>
          <a:off x="1714500" y="5665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143722</xdr:rowOff>
    </xdr:from>
    <xdr:to>
      <xdr:col>11</xdr:col>
      <xdr:colOff>136525</xdr:colOff>
      <xdr:row>29</xdr:row>
      <xdr:rowOff>1058</xdr:rowOff>
    </xdr:to>
    <xdr:cxnSp macro="">
      <xdr:nvCxnSpPr>
        <xdr:cNvPr id="253" name="直線コネクタ 252">
          <a:extLst>
            <a:ext uri="{FF2B5EF4-FFF2-40B4-BE49-F238E27FC236}">
              <a16:creationId xmlns:a16="http://schemas.microsoft.com/office/drawing/2014/main" id="{ECAF582D-9488-45E9-B0FF-717403D508B6}"/>
            </a:ext>
          </a:extLst>
        </xdr:cNvPr>
        <xdr:cNvCxnSpPr/>
      </xdr:nvCxnSpPr>
      <xdr:spPr>
        <a:xfrm>
          <a:off x="1765300" y="5715847"/>
          <a:ext cx="762000" cy="28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72513</xdr:rowOff>
    </xdr:from>
    <xdr:ext cx="405111" cy="259045"/>
    <xdr:sp macro="" textlink="">
      <xdr:nvSpPr>
        <xdr:cNvPr id="254" name="n_1aveValue有形固定資産減価償却率">
          <a:extLst>
            <a:ext uri="{FF2B5EF4-FFF2-40B4-BE49-F238E27FC236}">
              <a16:creationId xmlns:a16="http://schemas.microsoft.com/office/drawing/2014/main" id="{F103FDE4-4FDE-4D4D-824B-DF4E2A4B965B}"/>
            </a:ext>
          </a:extLst>
        </xdr:cNvPr>
        <xdr:cNvSpPr txBox="1"/>
      </xdr:nvSpPr>
      <xdr:spPr>
        <a:xfrm>
          <a:off x="3836044" y="615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65316</xdr:rowOff>
    </xdr:from>
    <xdr:ext cx="405111" cy="259045"/>
    <xdr:sp macro="" textlink="">
      <xdr:nvSpPr>
        <xdr:cNvPr id="255" name="n_2aveValue有形固定資産減価償却率">
          <a:extLst>
            <a:ext uri="{FF2B5EF4-FFF2-40B4-BE49-F238E27FC236}">
              <a16:creationId xmlns:a16="http://schemas.microsoft.com/office/drawing/2014/main" id="{BFC37200-AAEA-4048-BB3C-A03ABC11EE18}"/>
            </a:ext>
          </a:extLst>
        </xdr:cNvPr>
        <xdr:cNvSpPr txBox="1"/>
      </xdr:nvSpPr>
      <xdr:spPr>
        <a:xfrm>
          <a:off x="3086744" y="6151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32931</xdr:rowOff>
    </xdr:from>
    <xdr:ext cx="405111" cy="259045"/>
    <xdr:sp macro="" textlink="">
      <xdr:nvSpPr>
        <xdr:cNvPr id="256" name="n_3aveValue有形固定資産減価償却率">
          <a:extLst>
            <a:ext uri="{FF2B5EF4-FFF2-40B4-BE49-F238E27FC236}">
              <a16:creationId xmlns:a16="http://schemas.microsoft.com/office/drawing/2014/main" id="{7BE767F8-9416-4652-A6C6-1996C557BAEA}"/>
            </a:ext>
          </a:extLst>
        </xdr:cNvPr>
        <xdr:cNvSpPr txBox="1"/>
      </xdr:nvSpPr>
      <xdr:spPr>
        <a:xfrm>
          <a:off x="2324744" y="6119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18538</xdr:rowOff>
    </xdr:from>
    <xdr:ext cx="405111" cy="259045"/>
    <xdr:sp macro="" textlink="">
      <xdr:nvSpPr>
        <xdr:cNvPr id="257" name="n_4aveValue有形固定資産減価償却率">
          <a:extLst>
            <a:ext uri="{FF2B5EF4-FFF2-40B4-BE49-F238E27FC236}">
              <a16:creationId xmlns:a16="http://schemas.microsoft.com/office/drawing/2014/main" id="{3AF87240-0381-4DBB-B915-368ACB54179D}"/>
            </a:ext>
          </a:extLst>
        </xdr:cNvPr>
        <xdr:cNvSpPr txBox="1"/>
      </xdr:nvSpPr>
      <xdr:spPr>
        <a:xfrm>
          <a:off x="1562744" y="6105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125959</xdr:rowOff>
    </xdr:from>
    <xdr:ext cx="405111" cy="259045"/>
    <xdr:sp macro="" textlink="">
      <xdr:nvSpPr>
        <xdr:cNvPr id="258" name="n_1mainValue有形固定資産減価償却率">
          <a:extLst>
            <a:ext uri="{FF2B5EF4-FFF2-40B4-BE49-F238E27FC236}">
              <a16:creationId xmlns:a16="http://schemas.microsoft.com/office/drawing/2014/main" id="{DA812A92-3D7F-4B49-A198-78DF00651580}"/>
            </a:ext>
          </a:extLst>
        </xdr:cNvPr>
        <xdr:cNvSpPr txBox="1"/>
      </xdr:nvSpPr>
      <xdr:spPr>
        <a:xfrm>
          <a:off x="3836044" y="5526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102569</xdr:rowOff>
    </xdr:from>
    <xdr:ext cx="405111" cy="259045"/>
    <xdr:sp macro="" textlink="">
      <xdr:nvSpPr>
        <xdr:cNvPr id="259" name="n_2mainValue有形固定資産減価償却率">
          <a:extLst>
            <a:ext uri="{FF2B5EF4-FFF2-40B4-BE49-F238E27FC236}">
              <a16:creationId xmlns:a16="http://schemas.microsoft.com/office/drawing/2014/main" id="{1CC28FF3-369C-47B0-B169-BBBE1583EEC8}"/>
            </a:ext>
          </a:extLst>
        </xdr:cNvPr>
        <xdr:cNvSpPr txBox="1"/>
      </xdr:nvSpPr>
      <xdr:spPr>
        <a:xfrm>
          <a:off x="3086744" y="5503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68385</xdr:rowOff>
    </xdr:from>
    <xdr:ext cx="405111" cy="259045"/>
    <xdr:sp macro="" textlink="">
      <xdr:nvSpPr>
        <xdr:cNvPr id="260" name="n_3mainValue有形固定資産減価償却率">
          <a:extLst>
            <a:ext uri="{FF2B5EF4-FFF2-40B4-BE49-F238E27FC236}">
              <a16:creationId xmlns:a16="http://schemas.microsoft.com/office/drawing/2014/main" id="{D8A35B5D-9BEB-44F2-8CEA-8E4719FE7556}"/>
            </a:ext>
          </a:extLst>
        </xdr:cNvPr>
        <xdr:cNvSpPr txBox="1"/>
      </xdr:nvSpPr>
      <xdr:spPr>
        <a:xfrm>
          <a:off x="2324744" y="5469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39599</xdr:rowOff>
    </xdr:from>
    <xdr:ext cx="405111" cy="259045"/>
    <xdr:sp macro="" textlink="">
      <xdr:nvSpPr>
        <xdr:cNvPr id="261" name="n_4mainValue有形固定資産減価償却率">
          <a:extLst>
            <a:ext uri="{FF2B5EF4-FFF2-40B4-BE49-F238E27FC236}">
              <a16:creationId xmlns:a16="http://schemas.microsoft.com/office/drawing/2014/main" id="{200F519D-08A0-4BF3-BCE9-4C5F35EA2D07}"/>
            </a:ext>
          </a:extLst>
        </xdr:cNvPr>
        <xdr:cNvSpPr txBox="1"/>
      </xdr:nvSpPr>
      <xdr:spPr>
        <a:xfrm>
          <a:off x="1562744" y="5440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262" name="正方形/長方形 261">
          <a:extLst>
            <a:ext uri="{FF2B5EF4-FFF2-40B4-BE49-F238E27FC236}">
              <a16:creationId xmlns:a16="http://schemas.microsoft.com/office/drawing/2014/main" id="{A6C04F33-7DA8-4F1E-B037-57BD1BE30B6E}"/>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263" name="正方形/長方形 262">
          <a:extLst>
            <a:ext uri="{FF2B5EF4-FFF2-40B4-BE49-F238E27FC236}">
              <a16:creationId xmlns:a16="http://schemas.microsoft.com/office/drawing/2014/main" id="{1B3F6BFF-B96A-4347-8C7B-4678DEBCB3EC}"/>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128619</xdr:colOff>
      <xdr:row>22</xdr:row>
      <xdr:rowOff>64546</xdr:rowOff>
    </xdr:from>
    <xdr:to>
      <xdr:col>76</xdr:col>
      <xdr:colOff>42831</xdr:colOff>
      <xdr:row>24</xdr:row>
      <xdr:rowOff>30705</xdr:rowOff>
    </xdr:to>
    <xdr:sp macro="" textlink="">
      <xdr:nvSpPr>
        <xdr:cNvPr id="264" name="正方形/長方形 263">
          <a:extLst>
            <a:ext uri="{FF2B5EF4-FFF2-40B4-BE49-F238E27FC236}">
              <a16:creationId xmlns:a16="http://schemas.microsoft.com/office/drawing/2014/main" id="{9C8D421C-8711-468D-AB18-2976E7A47AF8}"/>
            </a:ext>
          </a:extLst>
        </xdr:cNvPr>
        <xdr:cNvSpPr/>
      </xdr:nvSpPr>
      <xdr:spPr>
        <a:xfrm>
          <a:off x="13758894" y="4607971"/>
          <a:ext cx="1057212"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[ 1,037.1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265" name="正方形/長方形 264">
          <a:extLst>
            <a:ext uri="{FF2B5EF4-FFF2-40B4-BE49-F238E27FC236}">
              <a16:creationId xmlns:a16="http://schemas.microsoft.com/office/drawing/2014/main" id="{2CE99B82-DB9B-4E59-A1C9-CCE857337B75}"/>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266" name="正方形/長方形 265">
          <a:extLst>
            <a:ext uri="{FF2B5EF4-FFF2-40B4-BE49-F238E27FC236}">
              <a16:creationId xmlns:a16="http://schemas.microsoft.com/office/drawing/2014/main" id="{82A0F013-3E9D-47E1-9498-4CD2298D2A4B}"/>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267" name="正方形/長方形 266">
          <a:extLst>
            <a:ext uri="{FF2B5EF4-FFF2-40B4-BE49-F238E27FC236}">
              <a16:creationId xmlns:a16="http://schemas.microsoft.com/office/drawing/2014/main" id="{66DE5154-77E1-42C1-8343-927C8BE41815}"/>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268" name="正方形/長方形 267">
          <a:extLst>
            <a:ext uri="{FF2B5EF4-FFF2-40B4-BE49-F238E27FC236}">
              <a16:creationId xmlns:a16="http://schemas.microsoft.com/office/drawing/2014/main" id="{9A9B821C-560A-4324-B28A-453053241CB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269" name="正方形/長方形 268">
          <a:extLst>
            <a:ext uri="{FF2B5EF4-FFF2-40B4-BE49-F238E27FC236}">
              <a16:creationId xmlns:a16="http://schemas.microsoft.com/office/drawing/2014/main" id="{7F71177B-5E57-4D46-83F0-B81CEB531172}"/>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270" name="正方形/長方形 269">
          <a:extLst>
            <a:ext uri="{FF2B5EF4-FFF2-40B4-BE49-F238E27FC236}">
              <a16:creationId xmlns:a16="http://schemas.microsoft.com/office/drawing/2014/main" id="{4D3F94D8-53F9-4295-937B-C2C1B502D468}"/>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271" name="正方形/長方形 270">
          <a:extLst>
            <a:ext uri="{FF2B5EF4-FFF2-40B4-BE49-F238E27FC236}">
              <a16:creationId xmlns:a16="http://schemas.microsoft.com/office/drawing/2014/main" id="{37D90D86-E5DC-4441-B624-9B6D802AE26D}"/>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272" name="正方形/長方形 271">
          <a:extLst>
            <a:ext uri="{FF2B5EF4-FFF2-40B4-BE49-F238E27FC236}">
              <a16:creationId xmlns:a16="http://schemas.microsoft.com/office/drawing/2014/main" id="{09D16D08-B06F-44E8-BD99-66490A9FE0F5}"/>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273" name="正方形/長方形 272">
          <a:extLst>
            <a:ext uri="{FF2B5EF4-FFF2-40B4-BE49-F238E27FC236}">
              <a16:creationId xmlns:a16="http://schemas.microsoft.com/office/drawing/2014/main" id="{AA452839-4E7E-44FE-9097-AD552D488CC7}"/>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274" name="テキスト ボックス 273">
          <a:extLst>
            <a:ext uri="{FF2B5EF4-FFF2-40B4-BE49-F238E27FC236}">
              <a16:creationId xmlns:a16="http://schemas.microsoft.com/office/drawing/2014/main" id="{AFAB0F6E-7CCE-4F6A-87E6-6A7DA70D7437}"/>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前年度から</a:t>
          </a:r>
          <a:r>
            <a:rPr kumimoji="1" lang="en-US" altLang="ja-JP" sz="1100">
              <a:latin typeface="ＭＳ Ｐゴシック" panose="020B0600070205080204" pitchFamily="50" charset="-128"/>
              <a:ea typeface="ＭＳ Ｐゴシック" panose="020B0600070205080204" pitchFamily="50" charset="-128"/>
            </a:rPr>
            <a:t>72.1</a:t>
          </a:r>
          <a:r>
            <a:rPr kumimoji="1" lang="ja-JP" altLang="en-US" sz="1100">
              <a:latin typeface="ＭＳ Ｐゴシック" panose="020B0600070205080204" pitchFamily="50" charset="-128"/>
              <a:ea typeface="ＭＳ Ｐゴシック" panose="020B0600070205080204" pitchFamily="50" charset="-128"/>
            </a:rPr>
            <a:t>ポイント減少したが、類似団体平均を</a:t>
          </a:r>
          <a:r>
            <a:rPr kumimoji="1" lang="en-US" altLang="ja-JP" sz="1100">
              <a:latin typeface="ＭＳ Ｐゴシック" panose="020B0600070205080204" pitchFamily="50" charset="-128"/>
              <a:ea typeface="ＭＳ Ｐゴシック" panose="020B0600070205080204" pitchFamily="50" charset="-128"/>
            </a:rPr>
            <a:t>486.2</a:t>
          </a:r>
          <a:r>
            <a:rPr kumimoji="1" lang="ja-JP" altLang="en-US" sz="1100">
              <a:latin typeface="ＭＳ Ｐゴシック" panose="020B0600070205080204" pitchFamily="50" charset="-128"/>
              <a:ea typeface="ＭＳ Ｐゴシック" panose="020B0600070205080204" pitchFamily="50" charset="-128"/>
            </a:rPr>
            <a:t>ポイント上回っており、依然として比率は高くなっている。これは、大規模な災害や大雪等への対応や歳入歳出の調整として財政調整基金及び減債基金を繰り入れたことにより、充当可能基金残高が減少しているためである。</a:t>
          </a:r>
        </a:p>
        <a:p>
          <a:r>
            <a:rPr kumimoji="1" lang="ja-JP" altLang="en-US" sz="1100">
              <a:latin typeface="ＭＳ Ｐゴシック" panose="020B0600070205080204" pitchFamily="50" charset="-128"/>
              <a:ea typeface="ＭＳ Ｐゴシック" panose="020B0600070205080204" pitchFamily="50" charset="-128"/>
            </a:rPr>
            <a:t>　今後は定員規模の適正化等により人件費の削減を図るとともに、既存施設のあり方の検討や予算編成時における内容の総点検など、経常的な経費の見直しを図る。</a:t>
          </a:r>
        </a:p>
      </xdr:txBody>
    </xdr:sp>
    <xdr:clientData/>
  </xdr:twoCellAnchor>
  <xdr:oneCellAnchor>
    <xdr:from>
      <xdr:col>57</xdr:col>
      <xdr:colOff>111125</xdr:colOff>
      <xdr:row>23</xdr:row>
      <xdr:rowOff>47625</xdr:rowOff>
    </xdr:from>
    <xdr:ext cx="349839" cy="225703"/>
    <xdr:sp macro="" textlink="">
      <xdr:nvSpPr>
        <xdr:cNvPr id="275" name="テキスト ボックス 274">
          <a:extLst>
            <a:ext uri="{FF2B5EF4-FFF2-40B4-BE49-F238E27FC236}">
              <a16:creationId xmlns:a16="http://schemas.microsoft.com/office/drawing/2014/main" id="{7D9BB290-778E-4CEE-BB48-3822D6A8C28D}"/>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276" name="直線コネクタ 275">
          <a:extLst>
            <a:ext uri="{FF2B5EF4-FFF2-40B4-BE49-F238E27FC236}">
              <a16:creationId xmlns:a16="http://schemas.microsoft.com/office/drawing/2014/main" id="{4401BDD5-1037-44CB-9191-976F7427C091}"/>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277" name="テキスト ボックス 276">
          <a:extLst>
            <a:ext uri="{FF2B5EF4-FFF2-40B4-BE49-F238E27FC236}">
              <a16:creationId xmlns:a16="http://schemas.microsoft.com/office/drawing/2014/main" id="{D4C188D3-FC3A-4612-AE36-F9B51B763048}"/>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278" name="直線コネクタ 277">
          <a:extLst>
            <a:ext uri="{FF2B5EF4-FFF2-40B4-BE49-F238E27FC236}">
              <a16:creationId xmlns:a16="http://schemas.microsoft.com/office/drawing/2014/main" id="{C47F91BB-2156-42F5-B27E-C3B8859C871B}"/>
            </a:ext>
          </a:extLst>
        </xdr:cNvPr>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279" name="テキスト ボックス 278">
          <a:extLst>
            <a:ext uri="{FF2B5EF4-FFF2-40B4-BE49-F238E27FC236}">
              <a16:creationId xmlns:a16="http://schemas.microsoft.com/office/drawing/2014/main" id="{DB9D7D24-5612-4688-8E17-5C21ADFDD193}"/>
            </a:ext>
          </a:extLst>
        </xdr:cNvPr>
        <xdr:cNvSpPr txBox="1"/>
      </xdr:nvSpPr>
      <xdr:spPr>
        <a:xfrm>
          <a:off x="10756676" y="65863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280" name="直線コネクタ 279">
          <a:extLst>
            <a:ext uri="{FF2B5EF4-FFF2-40B4-BE49-F238E27FC236}">
              <a16:creationId xmlns:a16="http://schemas.microsoft.com/office/drawing/2014/main" id="{8D489F37-835C-4FD3-A1B4-1E9E1DC0C82C}"/>
            </a:ext>
          </a:extLst>
        </xdr:cNvPr>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281" name="テキスト ボックス 280">
          <a:extLst>
            <a:ext uri="{FF2B5EF4-FFF2-40B4-BE49-F238E27FC236}">
              <a16:creationId xmlns:a16="http://schemas.microsoft.com/office/drawing/2014/main" id="{9442C4C2-8E4B-4DEF-90E4-1A702B51D471}"/>
            </a:ext>
          </a:extLst>
        </xdr:cNvPr>
        <xdr:cNvSpPr txBox="1"/>
      </xdr:nvSpPr>
      <xdr:spPr>
        <a:xfrm>
          <a:off x="10756676" y="61545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282" name="直線コネクタ 281">
          <a:extLst>
            <a:ext uri="{FF2B5EF4-FFF2-40B4-BE49-F238E27FC236}">
              <a16:creationId xmlns:a16="http://schemas.microsoft.com/office/drawing/2014/main" id="{0BECA6FF-7030-4D1B-BD2D-D88D5DDF884D}"/>
            </a:ext>
          </a:extLst>
        </xdr:cNvPr>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283" name="テキスト ボックス 282">
          <a:extLst>
            <a:ext uri="{FF2B5EF4-FFF2-40B4-BE49-F238E27FC236}">
              <a16:creationId xmlns:a16="http://schemas.microsoft.com/office/drawing/2014/main" id="{C884F0A7-A42D-4EF7-8404-CAEF1FBE2F76}"/>
            </a:ext>
          </a:extLst>
        </xdr:cNvPr>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284" name="直線コネクタ 283">
          <a:extLst>
            <a:ext uri="{FF2B5EF4-FFF2-40B4-BE49-F238E27FC236}">
              <a16:creationId xmlns:a16="http://schemas.microsoft.com/office/drawing/2014/main" id="{5F2C80EF-12D1-45A0-A537-FF6C5D602174}"/>
            </a:ext>
          </a:extLst>
        </xdr:cNvPr>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285" name="テキスト ボックス 284">
          <a:extLst>
            <a:ext uri="{FF2B5EF4-FFF2-40B4-BE49-F238E27FC236}">
              <a16:creationId xmlns:a16="http://schemas.microsoft.com/office/drawing/2014/main" id="{31F32201-69F8-4A4E-99D4-8FE0F3A1AE67}"/>
            </a:ext>
          </a:extLst>
        </xdr:cNvPr>
        <xdr:cNvSpPr txBox="1"/>
      </xdr:nvSpPr>
      <xdr:spPr>
        <a:xfrm>
          <a:off x="10931403" y="52909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286" name="直線コネクタ 285">
          <a:extLst>
            <a:ext uri="{FF2B5EF4-FFF2-40B4-BE49-F238E27FC236}">
              <a16:creationId xmlns:a16="http://schemas.microsoft.com/office/drawing/2014/main" id="{88383AB8-E732-433C-B35E-CDE5C0CA8ED3}"/>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287" name="債務償還比率グラフ枠">
          <a:extLst>
            <a:ext uri="{FF2B5EF4-FFF2-40B4-BE49-F238E27FC236}">
              <a16:creationId xmlns:a16="http://schemas.microsoft.com/office/drawing/2014/main" id="{F8878EF2-2A47-4C79-A3C7-1EDBD77A6DEB}"/>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288" name="直線コネクタ 287">
          <a:extLst>
            <a:ext uri="{FF2B5EF4-FFF2-40B4-BE49-F238E27FC236}">
              <a16:creationId xmlns:a16="http://schemas.microsoft.com/office/drawing/2014/main" id="{B4EAF30C-DDEC-41E5-AD2A-0552D7103E69}"/>
            </a:ext>
          </a:extLst>
        </xdr:cNvPr>
        <xdr:cNvCxnSpPr/>
      </xdr:nvCxnSpPr>
      <xdr:spPr>
        <a:xfrm flipV="1">
          <a:off x="14793595" y="5384800"/>
          <a:ext cx="1269" cy="1386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289" name="債務償還比率最小値テキスト">
          <a:extLst>
            <a:ext uri="{FF2B5EF4-FFF2-40B4-BE49-F238E27FC236}">
              <a16:creationId xmlns:a16="http://schemas.microsoft.com/office/drawing/2014/main" id="{9A83B2D7-EC06-4F5D-A89D-0EB558DCF69C}"/>
            </a:ext>
          </a:extLst>
        </xdr:cNvPr>
        <xdr:cNvSpPr txBox="1"/>
      </xdr:nvSpPr>
      <xdr:spPr>
        <a:xfrm>
          <a:off x="14846300" y="677531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290" name="直線コネクタ 289">
          <a:extLst>
            <a:ext uri="{FF2B5EF4-FFF2-40B4-BE49-F238E27FC236}">
              <a16:creationId xmlns:a16="http://schemas.microsoft.com/office/drawing/2014/main" id="{4F7C6DA3-14EC-45BE-8692-2AC2ACC89F5A}"/>
            </a:ext>
          </a:extLst>
        </xdr:cNvPr>
        <xdr:cNvCxnSpPr/>
      </xdr:nvCxnSpPr>
      <xdr:spPr>
        <a:xfrm>
          <a:off x="14706600" y="677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291" name="債務償還比率最大値テキスト">
          <a:extLst>
            <a:ext uri="{FF2B5EF4-FFF2-40B4-BE49-F238E27FC236}">
              <a16:creationId xmlns:a16="http://schemas.microsoft.com/office/drawing/2014/main" id="{683287A3-7AEE-47EB-A975-4D7A95C49003}"/>
            </a:ext>
          </a:extLst>
        </xdr:cNvPr>
        <xdr:cNvSpPr txBox="1"/>
      </xdr:nvSpPr>
      <xdr:spPr>
        <a:xfrm>
          <a:off x="14846300" y="5160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292" name="直線コネクタ 291">
          <a:extLst>
            <a:ext uri="{FF2B5EF4-FFF2-40B4-BE49-F238E27FC236}">
              <a16:creationId xmlns:a16="http://schemas.microsoft.com/office/drawing/2014/main" id="{F3285490-70CA-4556-85CB-D8B60838ED45}"/>
            </a:ext>
          </a:extLst>
        </xdr:cNvPr>
        <xdr:cNvCxnSpPr/>
      </xdr:nvCxnSpPr>
      <xdr:spPr>
        <a:xfrm>
          <a:off x="14706600" y="538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89059</xdr:rowOff>
    </xdr:from>
    <xdr:ext cx="469744" cy="259045"/>
    <xdr:sp macro="" textlink="">
      <xdr:nvSpPr>
        <xdr:cNvPr id="293" name="債務償還比率平均値テキスト">
          <a:extLst>
            <a:ext uri="{FF2B5EF4-FFF2-40B4-BE49-F238E27FC236}">
              <a16:creationId xmlns:a16="http://schemas.microsoft.com/office/drawing/2014/main" id="{BFE8B122-A27D-4BD5-9554-A059C01D51B7}"/>
            </a:ext>
          </a:extLst>
        </xdr:cNvPr>
        <xdr:cNvSpPr txBox="1"/>
      </xdr:nvSpPr>
      <xdr:spPr>
        <a:xfrm>
          <a:off x="14846300" y="5661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294" name="フローチャート: 判断 293">
          <a:extLst>
            <a:ext uri="{FF2B5EF4-FFF2-40B4-BE49-F238E27FC236}">
              <a16:creationId xmlns:a16="http://schemas.microsoft.com/office/drawing/2014/main" id="{FF26F254-8640-4535-9238-90B5DCCD07AA}"/>
            </a:ext>
          </a:extLst>
        </xdr:cNvPr>
        <xdr:cNvSpPr/>
      </xdr:nvSpPr>
      <xdr:spPr>
        <a:xfrm>
          <a:off x="14744700" y="580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295" name="フローチャート: 判断 294">
          <a:extLst>
            <a:ext uri="{FF2B5EF4-FFF2-40B4-BE49-F238E27FC236}">
              <a16:creationId xmlns:a16="http://schemas.microsoft.com/office/drawing/2014/main" id="{EBD7A321-D9D4-4BE1-9E1D-3F838A3C42F4}"/>
            </a:ext>
          </a:extLst>
        </xdr:cNvPr>
        <xdr:cNvSpPr/>
      </xdr:nvSpPr>
      <xdr:spPr>
        <a:xfrm>
          <a:off x="14033500" y="5806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296" name="フローチャート: 判断 295">
          <a:extLst>
            <a:ext uri="{FF2B5EF4-FFF2-40B4-BE49-F238E27FC236}">
              <a16:creationId xmlns:a16="http://schemas.microsoft.com/office/drawing/2014/main" id="{DB223D05-6802-450E-80BF-8940C6D86EA1}"/>
            </a:ext>
          </a:extLst>
        </xdr:cNvPr>
        <xdr:cNvSpPr/>
      </xdr:nvSpPr>
      <xdr:spPr>
        <a:xfrm>
          <a:off x="13271500" y="5813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297" name="フローチャート: 判断 296">
          <a:extLst>
            <a:ext uri="{FF2B5EF4-FFF2-40B4-BE49-F238E27FC236}">
              <a16:creationId xmlns:a16="http://schemas.microsoft.com/office/drawing/2014/main" id="{F0E810B1-9171-49D8-A7B4-E9358A058B58}"/>
            </a:ext>
          </a:extLst>
        </xdr:cNvPr>
        <xdr:cNvSpPr/>
      </xdr:nvSpPr>
      <xdr:spPr>
        <a:xfrm>
          <a:off x="12509500" y="578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298" name="フローチャート: 判断 297">
          <a:extLst>
            <a:ext uri="{FF2B5EF4-FFF2-40B4-BE49-F238E27FC236}">
              <a16:creationId xmlns:a16="http://schemas.microsoft.com/office/drawing/2014/main" id="{90500858-D894-4C15-83D4-930D64F7B8D2}"/>
            </a:ext>
          </a:extLst>
        </xdr:cNvPr>
        <xdr:cNvSpPr/>
      </xdr:nvSpPr>
      <xdr:spPr>
        <a:xfrm>
          <a:off x="11747500" y="591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299" name="テキスト ボックス 298">
          <a:extLst>
            <a:ext uri="{FF2B5EF4-FFF2-40B4-BE49-F238E27FC236}">
              <a16:creationId xmlns:a16="http://schemas.microsoft.com/office/drawing/2014/main" id="{358EF6E2-27DC-4BE4-971C-05D2AA138D07}"/>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300" name="テキスト ボックス 299">
          <a:extLst>
            <a:ext uri="{FF2B5EF4-FFF2-40B4-BE49-F238E27FC236}">
              <a16:creationId xmlns:a16="http://schemas.microsoft.com/office/drawing/2014/main" id="{26B4DC85-9139-4BFF-913C-5D762521B095}"/>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301" name="テキスト ボックス 300">
          <a:extLst>
            <a:ext uri="{FF2B5EF4-FFF2-40B4-BE49-F238E27FC236}">
              <a16:creationId xmlns:a16="http://schemas.microsoft.com/office/drawing/2014/main" id="{8311A8E7-91A2-42C8-8003-7931AC78C135}"/>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302" name="テキスト ボックス 301">
          <a:extLst>
            <a:ext uri="{FF2B5EF4-FFF2-40B4-BE49-F238E27FC236}">
              <a16:creationId xmlns:a16="http://schemas.microsoft.com/office/drawing/2014/main" id="{77CF46AD-2D2A-45F5-98E6-B22B83412AB6}"/>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303" name="テキスト ボックス 302">
          <a:extLst>
            <a:ext uri="{FF2B5EF4-FFF2-40B4-BE49-F238E27FC236}">
              <a16:creationId xmlns:a16="http://schemas.microsoft.com/office/drawing/2014/main" id="{935BADBE-8410-49EA-8F6B-75EB6A65A8D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143165</xdr:rowOff>
    </xdr:from>
    <xdr:to>
      <xdr:col>76</xdr:col>
      <xdr:colOff>73025</xdr:colOff>
      <xdr:row>32</xdr:row>
      <xdr:rowOff>73315</xdr:rowOff>
    </xdr:to>
    <xdr:sp macro="" textlink="">
      <xdr:nvSpPr>
        <xdr:cNvPr id="304" name="楕円 303">
          <a:extLst>
            <a:ext uri="{FF2B5EF4-FFF2-40B4-BE49-F238E27FC236}">
              <a16:creationId xmlns:a16="http://schemas.microsoft.com/office/drawing/2014/main" id="{C6144A3C-40E6-4E33-8B4A-19F88C171B6E}"/>
            </a:ext>
          </a:extLst>
        </xdr:cNvPr>
        <xdr:cNvSpPr/>
      </xdr:nvSpPr>
      <xdr:spPr>
        <a:xfrm>
          <a:off x="14744700" y="6229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121592</xdr:rowOff>
    </xdr:from>
    <xdr:ext cx="560923" cy="259045"/>
    <xdr:sp macro="" textlink="">
      <xdr:nvSpPr>
        <xdr:cNvPr id="305" name="債務償還比率該当値テキスト">
          <a:extLst>
            <a:ext uri="{FF2B5EF4-FFF2-40B4-BE49-F238E27FC236}">
              <a16:creationId xmlns:a16="http://schemas.microsoft.com/office/drawing/2014/main" id="{F04DE80A-B5F3-4867-A88A-697D3854721F}"/>
            </a:ext>
          </a:extLst>
        </xdr:cNvPr>
        <xdr:cNvSpPr txBox="1"/>
      </xdr:nvSpPr>
      <xdr:spPr>
        <a:xfrm>
          <a:off x="14846300" y="620806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33980</xdr:rowOff>
    </xdr:from>
    <xdr:to>
      <xdr:col>72</xdr:col>
      <xdr:colOff>123825</xdr:colOff>
      <xdr:row>32</xdr:row>
      <xdr:rowOff>135580</xdr:rowOff>
    </xdr:to>
    <xdr:sp macro="" textlink="">
      <xdr:nvSpPr>
        <xdr:cNvPr id="306" name="楕円 305">
          <a:extLst>
            <a:ext uri="{FF2B5EF4-FFF2-40B4-BE49-F238E27FC236}">
              <a16:creationId xmlns:a16="http://schemas.microsoft.com/office/drawing/2014/main" id="{35217DCC-E289-420A-8E2A-AE487F88C217}"/>
            </a:ext>
          </a:extLst>
        </xdr:cNvPr>
        <xdr:cNvSpPr/>
      </xdr:nvSpPr>
      <xdr:spPr>
        <a:xfrm>
          <a:off x="14033500" y="629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22515</xdr:rowOff>
    </xdr:from>
    <xdr:to>
      <xdr:col>76</xdr:col>
      <xdr:colOff>22225</xdr:colOff>
      <xdr:row>32</xdr:row>
      <xdr:rowOff>84780</xdr:rowOff>
    </xdr:to>
    <xdr:cxnSp macro="">
      <xdr:nvCxnSpPr>
        <xdr:cNvPr id="307" name="直線コネクタ 306">
          <a:extLst>
            <a:ext uri="{FF2B5EF4-FFF2-40B4-BE49-F238E27FC236}">
              <a16:creationId xmlns:a16="http://schemas.microsoft.com/office/drawing/2014/main" id="{EB85449F-67DA-4406-B78A-1A4049CA4C09}"/>
            </a:ext>
          </a:extLst>
        </xdr:cNvPr>
        <xdr:cNvCxnSpPr/>
      </xdr:nvCxnSpPr>
      <xdr:spPr>
        <a:xfrm flipV="1">
          <a:off x="14084300" y="6280440"/>
          <a:ext cx="711200" cy="62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131592</xdr:rowOff>
    </xdr:from>
    <xdr:to>
      <xdr:col>68</xdr:col>
      <xdr:colOff>123825</xdr:colOff>
      <xdr:row>32</xdr:row>
      <xdr:rowOff>61742</xdr:rowOff>
    </xdr:to>
    <xdr:sp macro="" textlink="">
      <xdr:nvSpPr>
        <xdr:cNvPr id="308" name="楕円 307">
          <a:extLst>
            <a:ext uri="{FF2B5EF4-FFF2-40B4-BE49-F238E27FC236}">
              <a16:creationId xmlns:a16="http://schemas.microsoft.com/office/drawing/2014/main" id="{2B8592CC-1E14-41C6-BAEE-F2794C02D264}"/>
            </a:ext>
          </a:extLst>
        </xdr:cNvPr>
        <xdr:cNvSpPr/>
      </xdr:nvSpPr>
      <xdr:spPr>
        <a:xfrm>
          <a:off x="13271500" y="6218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10942</xdr:rowOff>
    </xdr:from>
    <xdr:to>
      <xdr:col>72</xdr:col>
      <xdr:colOff>73025</xdr:colOff>
      <xdr:row>32</xdr:row>
      <xdr:rowOff>84780</xdr:rowOff>
    </xdr:to>
    <xdr:cxnSp macro="">
      <xdr:nvCxnSpPr>
        <xdr:cNvPr id="309" name="直線コネクタ 308">
          <a:extLst>
            <a:ext uri="{FF2B5EF4-FFF2-40B4-BE49-F238E27FC236}">
              <a16:creationId xmlns:a16="http://schemas.microsoft.com/office/drawing/2014/main" id="{F4DBD1B0-4803-447C-A223-5512137DB78A}"/>
            </a:ext>
          </a:extLst>
        </xdr:cNvPr>
        <xdr:cNvCxnSpPr/>
      </xdr:nvCxnSpPr>
      <xdr:spPr>
        <a:xfrm>
          <a:off x="13322300" y="6268867"/>
          <a:ext cx="762000" cy="73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122723</xdr:rowOff>
    </xdr:from>
    <xdr:to>
      <xdr:col>64</xdr:col>
      <xdr:colOff>123825</xdr:colOff>
      <xdr:row>31</xdr:row>
      <xdr:rowOff>52873</xdr:rowOff>
    </xdr:to>
    <xdr:sp macro="" textlink="">
      <xdr:nvSpPr>
        <xdr:cNvPr id="310" name="楕円 309">
          <a:extLst>
            <a:ext uri="{FF2B5EF4-FFF2-40B4-BE49-F238E27FC236}">
              <a16:creationId xmlns:a16="http://schemas.microsoft.com/office/drawing/2014/main" id="{01342F5A-D4D7-4B22-8087-37852635AB1D}"/>
            </a:ext>
          </a:extLst>
        </xdr:cNvPr>
        <xdr:cNvSpPr/>
      </xdr:nvSpPr>
      <xdr:spPr>
        <a:xfrm>
          <a:off x="12509500" y="6037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2073</xdr:rowOff>
    </xdr:from>
    <xdr:to>
      <xdr:col>68</xdr:col>
      <xdr:colOff>73025</xdr:colOff>
      <xdr:row>32</xdr:row>
      <xdr:rowOff>10942</xdr:rowOff>
    </xdr:to>
    <xdr:cxnSp macro="">
      <xdr:nvCxnSpPr>
        <xdr:cNvPr id="311" name="直線コネクタ 310">
          <a:extLst>
            <a:ext uri="{FF2B5EF4-FFF2-40B4-BE49-F238E27FC236}">
              <a16:creationId xmlns:a16="http://schemas.microsoft.com/office/drawing/2014/main" id="{E137DF2B-0D57-4127-BCB1-AB9A1DD191B2}"/>
            </a:ext>
          </a:extLst>
        </xdr:cNvPr>
        <xdr:cNvCxnSpPr/>
      </xdr:nvCxnSpPr>
      <xdr:spPr>
        <a:xfrm>
          <a:off x="12560300" y="6088548"/>
          <a:ext cx="762000" cy="180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66563</xdr:rowOff>
    </xdr:from>
    <xdr:to>
      <xdr:col>60</xdr:col>
      <xdr:colOff>123825</xdr:colOff>
      <xdr:row>31</xdr:row>
      <xdr:rowOff>168163</xdr:rowOff>
    </xdr:to>
    <xdr:sp macro="" textlink="">
      <xdr:nvSpPr>
        <xdr:cNvPr id="312" name="楕円 311">
          <a:extLst>
            <a:ext uri="{FF2B5EF4-FFF2-40B4-BE49-F238E27FC236}">
              <a16:creationId xmlns:a16="http://schemas.microsoft.com/office/drawing/2014/main" id="{AFC94855-6891-4FE1-9781-ADD1E88ECC1C}"/>
            </a:ext>
          </a:extLst>
        </xdr:cNvPr>
        <xdr:cNvSpPr/>
      </xdr:nvSpPr>
      <xdr:spPr>
        <a:xfrm>
          <a:off x="11747500" y="6153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2073</xdr:rowOff>
    </xdr:from>
    <xdr:to>
      <xdr:col>64</xdr:col>
      <xdr:colOff>73025</xdr:colOff>
      <xdr:row>31</xdr:row>
      <xdr:rowOff>117363</xdr:rowOff>
    </xdr:to>
    <xdr:cxnSp macro="">
      <xdr:nvCxnSpPr>
        <xdr:cNvPr id="313" name="直線コネクタ 312">
          <a:extLst>
            <a:ext uri="{FF2B5EF4-FFF2-40B4-BE49-F238E27FC236}">
              <a16:creationId xmlns:a16="http://schemas.microsoft.com/office/drawing/2014/main" id="{F61B74C6-D187-47F9-8D00-F1C0AEE0566A}"/>
            </a:ext>
          </a:extLst>
        </xdr:cNvPr>
        <xdr:cNvCxnSpPr/>
      </xdr:nvCxnSpPr>
      <xdr:spPr>
        <a:xfrm flipV="1">
          <a:off x="11798300" y="6088548"/>
          <a:ext cx="762000" cy="115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9664</xdr:rowOff>
    </xdr:from>
    <xdr:ext cx="469744" cy="259045"/>
    <xdr:sp macro="" textlink="">
      <xdr:nvSpPr>
        <xdr:cNvPr id="314" name="n_1aveValue債務償還比率">
          <a:extLst>
            <a:ext uri="{FF2B5EF4-FFF2-40B4-BE49-F238E27FC236}">
              <a16:creationId xmlns:a16="http://schemas.microsoft.com/office/drawing/2014/main" id="{8DAC6995-919D-4475-B8C3-1F83F5277578}"/>
            </a:ext>
          </a:extLst>
        </xdr:cNvPr>
        <xdr:cNvSpPr txBox="1"/>
      </xdr:nvSpPr>
      <xdr:spPr>
        <a:xfrm>
          <a:off x="13836727" y="5581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16141</xdr:rowOff>
    </xdr:from>
    <xdr:ext cx="469744" cy="259045"/>
    <xdr:sp macro="" textlink="">
      <xdr:nvSpPr>
        <xdr:cNvPr id="315" name="n_2aveValue債務償還比率">
          <a:extLst>
            <a:ext uri="{FF2B5EF4-FFF2-40B4-BE49-F238E27FC236}">
              <a16:creationId xmlns:a16="http://schemas.microsoft.com/office/drawing/2014/main" id="{4C8E0D9F-75FB-4F57-A331-DC1D8A210EEE}"/>
            </a:ext>
          </a:extLst>
        </xdr:cNvPr>
        <xdr:cNvSpPr txBox="1"/>
      </xdr:nvSpPr>
      <xdr:spPr>
        <a:xfrm>
          <a:off x="13087427" y="5588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160992</xdr:rowOff>
    </xdr:from>
    <xdr:ext cx="469744" cy="259045"/>
    <xdr:sp macro="" textlink="">
      <xdr:nvSpPr>
        <xdr:cNvPr id="316" name="n_3aveValue債務償還比率">
          <a:extLst>
            <a:ext uri="{FF2B5EF4-FFF2-40B4-BE49-F238E27FC236}">
              <a16:creationId xmlns:a16="http://schemas.microsoft.com/office/drawing/2014/main" id="{872CFF3E-3285-492B-9476-89873DF04EA9}"/>
            </a:ext>
          </a:extLst>
        </xdr:cNvPr>
        <xdr:cNvSpPr txBox="1"/>
      </xdr:nvSpPr>
      <xdr:spPr>
        <a:xfrm>
          <a:off x="12325427" y="5561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113555</xdr:rowOff>
    </xdr:from>
    <xdr:ext cx="469744" cy="259045"/>
    <xdr:sp macro="" textlink="">
      <xdr:nvSpPr>
        <xdr:cNvPr id="317" name="n_4aveValue債務償還比率">
          <a:extLst>
            <a:ext uri="{FF2B5EF4-FFF2-40B4-BE49-F238E27FC236}">
              <a16:creationId xmlns:a16="http://schemas.microsoft.com/office/drawing/2014/main" id="{5686D5D4-C695-4942-A108-FD5875836BFC}"/>
            </a:ext>
          </a:extLst>
        </xdr:cNvPr>
        <xdr:cNvSpPr txBox="1"/>
      </xdr:nvSpPr>
      <xdr:spPr>
        <a:xfrm>
          <a:off x="11563427" y="5685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160863</xdr:colOff>
      <xdr:row>32</xdr:row>
      <xdr:rowOff>126707</xdr:rowOff>
    </xdr:from>
    <xdr:ext cx="560923" cy="259045"/>
    <xdr:sp macro="" textlink="">
      <xdr:nvSpPr>
        <xdr:cNvPr id="318" name="n_1mainValue債務償還比率">
          <a:extLst>
            <a:ext uri="{FF2B5EF4-FFF2-40B4-BE49-F238E27FC236}">
              <a16:creationId xmlns:a16="http://schemas.microsoft.com/office/drawing/2014/main" id="{8BE244D5-BFD9-4927-885B-A8EDF327EB44}"/>
            </a:ext>
          </a:extLst>
        </xdr:cNvPr>
        <xdr:cNvSpPr txBox="1"/>
      </xdr:nvSpPr>
      <xdr:spPr>
        <a:xfrm>
          <a:off x="13791138" y="638463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173563</xdr:colOff>
      <xdr:row>32</xdr:row>
      <xdr:rowOff>52869</xdr:rowOff>
    </xdr:from>
    <xdr:ext cx="560923" cy="259045"/>
    <xdr:sp macro="" textlink="">
      <xdr:nvSpPr>
        <xdr:cNvPr id="319" name="n_2mainValue債務償還比率">
          <a:extLst>
            <a:ext uri="{FF2B5EF4-FFF2-40B4-BE49-F238E27FC236}">
              <a16:creationId xmlns:a16="http://schemas.microsoft.com/office/drawing/2014/main" id="{05558E2C-1C14-4786-BA4F-BECAAC9C0066}"/>
            </a:ext>
          </a:extLst>
        </xdr:cNvPr>
        <xdr:cNvSpPr txBox="1"/>
      </xdr:nvSpPr>
      <xdr:spPr>
        <a:xfrm>
          <a:off x="13041838" y="631079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44000</xdr:rowOff>
    </xdr:from>
    <xdr:ext cx="469744" cy="259045"/>
    <xdr:sp macro="" textlink="">
      <xdr:nvSpPr>
        <xdr:cNvPr id="320" name="n_3mainValue債務償還比率">
          <a:extLst>
            <a:ext uri="{FF2B5EF4-FFF2-40B4-BE49-F238E27FC236}">
              <a16:creationId xmlns:a16="http://schemas.microsoft.com/office/drawing/2014/main" id="{9E3C772A-3F2F-423F-882B-3B5E96536FD1}"/>
            </a:ext>
          </a:extLst>
        </xdr:cNvPr>
        <xdr:cNvSpPr txBox="1"/>
      </xdr:nvSpPr>
      <xdr:spPr>
        <a:xfrm>
          <a:off x="12325427" y="6130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159290</xdr:rowOff>
    </xdr:from>
    <xdr:ext cx="469744" cy="259045"/>
    <xdr:sp macro="" textlink="">
      <xdr:nvSpPr>
        <xdr:cNvPr id="321" name="n_4mainValue債務償還比率">
          <a:extLst>
            <a:ext uri="{FF2B5EF4-FFF2-40B4-BE49-F238E27FC236}">
              <a16:creationId xmlns:a16="http://schemas.microsoft.com/office/drawing/2014/main" id="{49FFBF77-E255-4604-A242-5794BC1CFE0E}"/>
            </a:ext>
          </a:extLst>
        </xdr:cNvPr>
        <xdr:cNvSpPr txBox="1"/>
      </xdr:nvSpPr>
      <xdr:spPr>
        <a:xfrm>
          <a:off x="11563427" y="6245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322" name="正方形/長方形 321">
          <a:extLst>
            <a:ext uri="{FF2B5EF4-FFF2-40B4-BE49-F238E27FC236}">
              <a16:creationId xmlns:a16="http://schemas.microsoft.com/office/drawing/2014/main" id="{1A2332DA-62E2-4133-89B6-24FB76FEE1DB}"/>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323" name="正方形/長方形 322">
          <a:extLst>
            <a:ext uri="{FF2B5EF4-FFF2-40B4-BE49-F238E27FC236}">
              <a16:creationId xmlns:a16="http://schemas.microsoft.com/office/drawing/2014/main" id="{B3D353BD-0ACB-4E36-A5EB-81E2D8AE2619}"/>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324" name="テキスト ボックス 323">
          <a:extLst>
            <a:ext uri="{FF2B5EF4-FFF2-40B4-BE49-F238E27FC236}">
              <a16:creationId xmlns:a16="http://schemas.microsoft.com/office/drawing/2014/main" id="{7F90AA15-F882-4E51-B4E0-5954AB4CAEFF}"/>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325" name="テキスト ボックス 324">
          <a:extLst>
            <a:ext uri="{FF2B5EF4-FFF2-40B4-BE49-F238E27FC236}">
              <a16:creationId xmlns:a16="http://schemas.microsoft.com/office/drawing/2014/main" id="{974B5547-03E3-479F-AB4B-CCA39ECE00F9}"/>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326" name="テキスト ボックス 325">
          <a:extLst>
            <a:ext uri="{FF2B5EF4-FFF2-40B4-BE49-F238E27FC236}">
              <a16:creationId xmlns:a16="http://schemas.microsoft.com/office/drawing/2014/main" id="{285DEDFA-4EC3-40BB-8605-580675B292B2}"/>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327" name="テキスト ボックス 326">
          <a:extLst>
            <a:ext uri="{FF2B5EF4-FFF2-40B4-BE49-F238E27FC236}">
              <a16:creationId xmlns:a16="http://schemas.microsoft.com/office/drawing/2014/main" id="{D9AB7AAE-6FA6-4240-9125-DA39ED3F039C}"/>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4A9FFE6-C645-412F-B0CB-14580BF48E7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79D46A0-FDDD-4BEB-9F7F-191E6465340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1DCFB08-9754-43DD-8E0B-01D128915BD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A8FAC4D-52C3-46C3-9D48-A98919E53A6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福島県喜多方市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B8CBD20-D5D9-42E7-8499-4671C05B3E0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68ACC4E-E013-4989-8312-BC1D1D1CD83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9DAB467-A2B2-444B-BECA-CD99834C4EC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151A299-76ED-4A40-9266-9E6C3887033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0E23833-0BDB-45B5-BF3A-3A65869835A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F3DF249-C832-43E1-90DF-252F3040CAF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43,519
43,153
554.63
29,517,946
29,125,900
357,249
15,621,442
25,631,184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6609B95-CA01-40F3-A7C9-567D7DB0F36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7A8AD10-E8B6-4F74-A353-D6FBCA23194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53D8589-F863-4138-B61E-1232AE447A3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76.1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F06D34D-F94B-4FBB-9C7C-E380C11CFC8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87F58F1-A6D0-4402-8D92-83D0F6720C6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8B5DCBEF-6724-45E6-868A-7131C6764E62}"/>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5A68E9E-DC69-4633-9126-63B81E16623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AAB88B2-2998-4BFE-BF74-E2D741652AD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AFC569A-E836-43DD-8355-E97643EBEDC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B6729CF-1341-413B-9021-AF39B78BB5A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1C3FD3E-6466-44C6-A5CB-B096A6A0E23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EECD658-DCBD-434F-971F-755BA61DB30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C972ABC-BE32-4BCC-A685-925BF04E6D0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44DE93E-8C8C-4D82-A561-6C54FFF5911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E55E259-29B7-4F1F-A486-E1CDA3E21A3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1172365-358F-46B9-AC49-6F6373ACCBA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3728B02-5148-40B8-B263-61FB7B8935F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B16D429-E5F3-4F1F-A8BA-C59BC87E752C}"/>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541182A-C262-4095-AFB3-14225746539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C61D77F-5E60-4D46-A4DA-C8D0E1CC121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457B667-832D-40E9-A740-41CE8BD5E69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E06628E-9EDD-4680-979C-269C8959682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ED08537-850D-4BE5-9447-C9F96DAC51D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BC4F85B-FB09-4CD0-88C4-1A0A0881A11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68F944D-6907-4D30-8AE8-0C9C5437F4B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A2F9476-6F20-40EC-9F55-F3AD9CA7FEB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4EF48FF-81D6-471D-BE04-A7115F7D5F1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CCD815B-3FE6-4CF1-9314-AFE50B1B924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385556C-B2C5-46DC-8604-CA9D329C2B1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037A999-7E5F-4C1F-B8F4-A2D6D89851C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40846F8-2F5E-4FD9-B6FF-4AEC819D91A9}"/>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E6ED9E3-3C58-480F-B551-0929A8485DD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3AFC6A67-3519-4341-8166-8C87E8592FAB}"/>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3C66C40D-0809-4AC9-80EB-0BE6D40CB00B}"/>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30CDF718-0EA4-4A47-BE38-951A6147C33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A506A39D-3E23-4CD7-8694-5BD4F16BBCB2}"/>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80740B56-982D-4C09-A60F-E26D7C62ACC2}"/>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76F126F2-05FE-4CAA-BDFE-336F0E9BDE82}"/>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8F7A4BF1-DBE1-4C40-81E5-60327DC71B58}"/>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69426EE7-44C0-4D5B-B883-89B81400CE41}"/>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B96EB028-C5C6-4DDD-91C1-BF552C45E453}"/>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297D27AB-570E-473B-B0AF-572696A52D1B}"/>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2F3C6B10-25F6-4200-81E4-710128B421B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B1D2A2E0-589F-4C17-A6BD-03458D10BC77}"/>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3AA7D426-44AA-4F07-AE4C-FAD62952DD87}"/>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01C0D30D-185B-4C46-9F44-5E16B4C6AC3E}"/>
            </a:ext>
          </a:extLst>
        </xdr:cNvPr>
        <xdr:cNvCxnSpPr/>
      </xdr:nvCxnSpPr>
      <xdr:spPr>
        <a:xfrm flipV="1">
          <a:off x="4634865" y="584073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F2C82910-7687-4F4D-BEE3-A019C15B8977}"/>
            </a:ext>
          </a:extLst>
        </xdr:cNvPr>
        <xdr:cNvSpPr txBox="1"/>
      </xdr:nvSpPr>
      <xdr:spPr>
        <a:xfrm>
          <a:off x="4673600" y="716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7D0B6B65-1242-4260-95E0-21279A142D09}"/>
            </a:ext>
          </a:extLst>
        </xdr:cNvPr>
        <xdr:cNvCxnSpPr/>
      </xdr:nvCxnSpPr>
      <xdr:spPr>
        <a:xfrm>
          <a:off x="4546600" y="7160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FD31CB2C-F841-4ED0-8B3D-592DB432BADA}"/>
            </a:ext>
          </a:extLst>
        </xdr:cNvPr>
        <xdr:cNvSpPr txBox="1"/>
      </xdr:nvSpPr>
      <xdr:spPr>
        <a:xfrm>
          <a:off x="467360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909C87A1-A428-40C8-BC84-3E27BF5A82ED}"/>
            </a:ext>
          </a:extLst>
        </xdr:cNvPr>
        <xdr:cNvCxnSpPr/>
      </xdr:nvCxnSpPr>
      <xdr:spPr>
        <a:xfrm>
          <a:off x="4546600" y="584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22877</xdr:rowOff>
    </xdr:from>
    <xdr:ext cx="405111" cy="259045"/>
    <xdr:sp macro="" textlink="">
      <xdr:nvSpPr>
        <xdr:cNvPr id="62" name="【道路】&#10;有形固定資産減価償却率平均値テキスト">
          <a:extLst>
            <a:ext uri="{FF2B5EF4-FFF2-40B4-BE49-F238E27FC236}">
              <a16:creationId xmlns:a16="http://schemas.microsoft.com/office/drawing/2014/main" id="{B5550327-839F-425F-95E9-F5E84F1740C6}"/>
            </a:ext>
          </a:extLst>
        </xdr:cNvPr>
        <xdr:cNvSpPr txBox="1"/>
      </xdr:nvSpPr>
      <xdr:spPr>
        <a:xfrm>
          <a:off x="4673600" y="6537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2ED55129-6ECA-40EF-B545-D27623F71B0B}"/>
            </a:ext>
          </a:extLst>
        </xdr:cNvPr>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51AEF997-8FA4-46D0-8811-87C47BE81789}"/>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6435D785-149A-4206-A9CF-58BE60A44244}"/>
            </a:ext>
          </a:extLst>
        </xdr:cNvPr>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0B86BFAD-CAD3-44AF-84E4-8517147531B7}"/>
            </a:ext>
          </a:extLst>
        </xdr:cNvPr>
        <xdr:cNvSpPr/>
      </xdr:nvSpPr>
      <xdr:spPr>
        <a:xfrm>
          <a:off x="1968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49A79C98-1A21-4E39-9A3D-C2BC22E77751}"/>
            </a:ext>
          </a:extLst>
        </xdr:cNvPr>
        <xdr:cNvSpPr/>
      </xdr:nvSpPr>
      <xdr:spPr>
        <a:xfrm>
          <a:off x="1079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8ECDA7F-E898-44BE-8CF5-DC9E3188D4A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43DD4F7-4783-4E8A-950D-4E9F732156C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9932D02-4468-485A-9CAF-AF5383C68D1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4806AF4-8399-4682-97F2-E6D646B366F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188992F-8346-4210-9BEA-03F086048EFE}"/>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40640</xdr:rowOff>
    </xdr:from>
    <xdr:to>
      <xdr:col>24</xdr:col>
      <xdr:colOff>114300</xdr:colOff>
      <xdr:row>35</xdr:row>
      <xdr:rowOff>142240</xdr:rowOff>
    </xdr:to>
    <xdr:sp macro="" textlink="">
      <xdr:nvSpPr>
        <xdr:cNvPr id="73" name="楕円 72">
          <a:extLst>
            <a:ext uri="{FF2B5EF4-FFF2-40B4-BE49-F238E27FC236}">
              <a16:creationId xmlns:a16="http://schemas.microsoft.com/office/drawing/2014/main" id="{832EC312-440D-4F81-AC71-607682E57E99}"/>
            </a:ext>
          </a:extLst>
        </xdr:cNvPr>
        <xdr:cNvSpPr/>
      </xdr:nvSpPr>
      <xdr:spPr>
        <a:xfrm>
          <a:off x="4584700" y="6041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63517</xdr:rowOff>
    </xdr:from>
    <xdr:ext cx="405111" cy="259045"/>
    <xdr:sp macro="" textlink="">
      <xdr:nvSpPr>
        <xdr:cNvPr id="74" name="【道路】&#10;有形固定資産減価償却率該当値テキスト">
          <a:extLst>
            <a:ext uri="{FF2B5EF4-FFF2-40B4-BE49-F238E27FC236}">
              <a16:creationId xmlns:a16="http://schemas.microsoft.com/office/drawing/2014/main" id="{192BB2AD-3D93-4077-8566-26BC55F38B26}"/>
            </a:ext>
          </a:extLst>
        </xdr:cNvPr>
        <xdr:cNvSpPr txBox="1"/>
      </xdr:nvSpPr>
      <xdr:spPr>
        <a:xfrm>
          <a:off x="4673600" y="589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135890</xdr:rowOff>
    </xdr:from>
    <xdr:to>
      <xdr:col>20</xdr:col>
      <xdr:colOff>38100</xdr:colOff>
      <xdr:row>35</xdr:row>
      <xdr:rowOff>66040</xdr:rowOff>
    </xdr:to>
    <xdr:sp macro="" textlink="">
      <xdr:nvSpPr>
        <xdr:cNvPr id="75" name="楕円 74">
          <a:extLst>
            <a:ext uri="{FF2B5EF4-FFF2-40B4-BE49-F238E27FC236}">
              <a16:creationId xmlns:a16="http://schemas.microsoft.com/office/drawing/2014/main" id="{5A5B48C4-2E68-41E0-B657-5CB1F7E1536F}"/>
            </a:ext>
          </a:extLst>
        </xdr:cNvPr>
        <xdr:cNvSpPr/>
      </xdr:nvSpPr>
      <xdr:spPr>
        <a:xfrm>
          <a:off x="3746500" y="5965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15240</xdr:rowOff>
    </xdr:from>
    <xdr:to>
      <xdr:col>24</xdr:col>
      <xdr:colOff>63500</xdr:colOff>
      <xdr:row>35</xdr:row>
      <xdr:rowOff>91440</xdr:rowOff>
    </xdr:to>
    <xdr:cxnSp macro="">
      <xdr:nvCxnSpPr>
        <xdr:cNvPr id="76" name="直線コネクタ 75">
          <a:extLst>
            <a:ext uri="{FF2B5EF4-FFF2-40B4-BE49-F238E27FC236}">
              <a16:creationId xmlns:a16="http://schemas.microsoft.com/office/drawing/2014/main" id="{96C580EE-FDC8-4A7E-8C79-E9A07F0F6E42}"/>
            </a:ext>
          </a:extLst>
        </xdr:cNvPr>
        <xdr:cNvCxnSpPr/>
      </xdr:nvCxnSpPr>
      <xdr:spPr>
        <a:xfrm>
          <a:off x="3797300" y="601599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101600</xdr:rowOff>
    </xdr:from>
    <xdr:to>
      <xdr:col>15</xdr:col>
      <xdr:colOff>101600</xdr:colOff>
      <xdr:row>35</xdr:row>
      <xdr:rowOff>31750</xdr:rowOff>
    </xdr:to>
    <xdr:sp macro="" textlink="">
      <xdr:nvSpPr>
        <xdr:cNvPr id="77" name="楕円 76">
          <a:extLst>
            <a:ext uri="{FF2B5EF4-FFF2-40B4-BE49-F238E27FC236}">
              <a16:creationId xmlns:a16="http://schemas.microsoft.com/office/drawing/2014/main" id="{1D63B1FC-377F-472D-AFEA-DC40A89FA1DC}"/>
            </a:ext>
          </a:extLst>
        </xdr:cNvPr>
        <xdr:cNvSpPr/>
      </xdr:nvSpPr>
      <xdr:spPr>
        <a:xfrm>
          <a:off x="2857500" y="593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152400</xdr:rowOff>
    </xdr:from>
    <xdr:to>
      <xdr:col>19</xdr:col>
      <xdr:colOff>177800</xdr:colOff>
      <xdr:row>35</xdr:row>
      <xdr:rowOff>15240</xdr:rowOff>
    </xdr:to>
    <xdr:cxnSp macro="">
      <xdr:nvCxnSpPr>
        <xdr:cNvPr id="78" name="直線コネクタ 77">
          <a:extLst>
            <a:ext uri="{FF2B5EF4-FFF2-40B4-BE49-F238E27FC236}">
              <a16:creationId xmlns:a16="http://schemas.microsoft.com/office/drawing/2014/main" id="{0F11BEBD-C7F9-4201-B094-BB5DACEB0400}"/>
            </a:ext>
          </a:extLst>
        </xdr:cNvPr>
        <xdr:cNvCxnSpPr/>
      </xdr:nvCxnSpPr>
      <xdr:spPr>
        <a:xfrm>
          <a:off x="2908300" y="598170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65405</xdr:rowOff>
    </xdr:from>
    <xdr:to>
      <xdr:col>10</xdr:col>
      <xdr:colOff>165100</xdr:colOff>
      <xdr:row>34</xdr:row>
      <xdr:rowOff>167005</xdr:rowOff>
    </xdr:to>
    <xdr:sp macro="" textlink="">
      <xdr:nvSpPr>
        <xdr:cNvPr id="79" name="楕円 78">
          <a:extLst>
            <a:ext uri="{FF2B5EF4-FFF2-40B4-BE49-F238E27FC236}">
              <a16:creationId xmlns:a16="http://schemas.microsoft.com/office/drawing/2014/main" id="{4BD960EF-7E1D-4DE3-88E6-218B9C084014}"/>
            </a:ext>
          </a:extLst>
        </xdr:cNvPr>
        <xdr:cNvSpPr/>
      </xdr:nvSpPr>
      <xdr:spPr>
        <a:xfrm>
          <a:off x="1968500" y="5894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116205</xdr:rowOff>
    </xdr:from>
    <xdr:to>
      <xdr:col>15</xdr:col>
      <xdr:colOff>50800</xdr:colOff>
      <xdr:row>34</xdr:row>
      <xdr:rowOff>152400</xdr:rowOff>
    </xdr:to>
    <xdr:cxnSp macro="">
      <xdr:nvCxnSpPr>
        <xdr:cNvPr id="80" name="直線コネクタ 79">
          <a:extLst>
            <a:ext uri="{FF2B5EF4-FFF2-40B4-BE49-F238E27FC236}">
              <a16:creationId xmlns:a16="http://schemas.microsoft.com/office/drawing/2014/main" id="{0FD6D22E-DD51-4E90-BF2C-1EE71F99D277}"/>
            </a:ext>
          </a:extLst>
        </xdr:cNvPr>
        <xdr:cNvCxnSpPr/>
      </xdr:nvCxnSpPr>
      <xdr:spPr>
        <a:xfrm>
          <a:off x="2019300" y="594550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40640</xdr:rowOff>
    </xdr:from>
    <xdr:to>
      <xdr:col>6</xdr:col>
      <xdr:colOff>38100</xdr:colOff>
      <xdr:row>34</xdr:row>
      <xdr:rowOff>142240</xdr:rowOff>
    </xdr:to>
    <xdr:sp macro="" textlink="">
      <xdr:nvSpPr>
        <xdr:cNvPr id="81" name="楕円 80">
          <a:extLst>
            <a:ext uri="{FF2B5EF4-FFF2-40B4-BE49-F238E27FC236}">
              <a16:creationId xmlns:a16="http://schemas.microsoft.com/office/drawing/2014/main" id="{A59B1E59-2D53-4BDA-B878-C307E289F408}"/>
            </a:ext>
          </a:extLst>
        </xdr:cNvPr>
        <xdr:cNvSpPr/>
      </xdr:nvSpPr>
      <xdr:spPr>
        <a:xfrm>
          <a:off x="1079500" y="586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91440</xdr:rowOff>
    </xdr:from>
    <xdr:to>
      <xdr:col>10</xdr:col>
      <xdr:colOff>114300</xdr:colOff>
      <xdr:row>34</xdr:row>
      <xdr:rowOff>116205</xdr:rowOff>
    </xdr:to>
    <xdr:cxnSp macro="">
      <xdr:nvCxnSpPr>
        <xdr:cNvPr id="82" name="直線コネクタ 81">
          <a:extLst>
            <a:ext uri="{FF2B5EF4-FFF2-40B4-BE49-F238E27FC236}">
              <a16:creationId xmlns:a16="http://schemas.microsoft.com/office/drawing/2014/main" id="{5DCE51C5-1A40-49CE-99BB-46B9EE86563C}"/>
            </a:ext>
          </a:extLst>
        </xdr:cNvPr>
        <xdr:cNvCxnSpPr/>
      </xdr:nvCxnSpPr>
      <xdr:spPr>
        <a:xfrm>
          <a:off x="1130300" y="592074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E2B435D2-6D96-45D4-991C-4692D40697DC}"/>
            </a:ext>
          </a:extLst>
        </xdr:cNvPr>
        <xdr:cNvSpPr txBox="1"/>
      </xdr:nvSpPr>
      <xdr:spPr>
        <a:xfrm>
          <a:off x="35820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110507</xdr:rowOff>
    </xdr:from>
    <xdr:ext cx="405111" cy="259045"/>
    <xdr:sp macro="" textlink="">
      <xdr:nvSpPr>
        <xdr:cNvPr id="84" name="n_2aveValue【道路】&#10;有形固定資産減価償却率">
          <a:extLst>
            <a:ext uri="{FF2B5EF4-FFF2-40B4-BE49-F238E27FC236}">
              <a16:creationId xmlns:a16="http://schemas.microsoft.com/office/drawing/2014/main" id="{E790F86E-7F83-46E3-ADE0-BADA556BE516}"/>
            </a:ext>
          </a:extLst>
        </xdr:cNvPr>
        <xdr:cNvSpPr txBox="1"/>
      </xdr:nvSpPr>
      <xdr:spPr>
        <a:xfrm>
          <a:off x="2705744"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99077</xdr:rowOff>
    </xdr:from>
    <xdr:ext cx="405111" cy="259045"/>
    <xdr:sp macro="" textlink="">
      <xdr:nvSpPr>
        <xdr:cNvPr id="85" name="n_3aveValue【道路】&#10;有形固定資産減価償却率">
          <a:extLst>
            <a:ext uri="{FF2B5EF4-FFF2-40B4-BE49-F238E27FC236}">
              <a16:creationId xmlns:a16="http://schemas.microsoft.com/office/drawing/2014/main" id="{9ADEA65D-2376-4537-96B1-4D39E3F97265}"/>
            </a:ext>
          </a:extLst>
        </xdr:cNvPr>
        <xdr:cNvSpPr txBox="1"/>
      </xdr:nvSpPr>
      <xdr:spPr>
        <a:xfrm>
          <a:off x="18167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55262</xdr:rowOff>
    </xdr:from>
    <xdr:ext cx="405111" cy="259045"/>
    <xdr:sp macro="" textlink="">
      <xdr:nvSpPr>
        <xdr:cNvPr id="86" name="n_4aveValue【道路】&#10;有形固定資産減価償却率">
          <a:extLst>
            <a:ext uri="{FF2B5EF4-FFF2-40B4-BE49-F238E27FC236}">
              <a16:creationId xmlns:a16="http://schemas.microsoft.com/office/drawing/2014/main" id="{14DBB297-EA8B-4658-89CA-F0D6D0037946}"/>
            </a:ext>
          </a:extLst>
        </xdr:cNvPr>
        <xdr:cNvSpPr txBox="1"/>
      </xdr:nvSpPr>
      <xdr:spPr>
        <a:xfrm>
          <a:off x="927744"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82567</xdr:rowOff>
    </xdr:from>
    <xdr:ext cx="405111" cy="259045"/>
    <xdr:sp macro="" textlink="">
      <xdr:nvSpPr>
        <xdr:cNvPr id="87" name="n_1mainValue【道路】&#10;有形固定資産減価償却率">
          <a:extLst>
            <a:ext uri="{FF2B5EF4-FFF2-40B4-BE49-F238E27FC236}">
              <a16:creationId xmlns:a16="http://schemas.microsoft.com/office/drawing/2014/main" id="{02FA68D7-C6F4-43A7-B499-41A476725186}"/>
            </a:ext>
          </a:extLst>
        </xdr:cNvPr>
        <xdr:cNvSpPr txBox="1"/>
      </xdr:nvSpPr>
      <xdr:spPr>
        <a:xfrm>
          <a:off x="3582044" y="574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48277</xdr:rowOff>
    </xdr:from>
    <xdr:ext cx="405111" cy="259045"/>
    <xdr:sp macro="" textlink="">
      <xdr:nvSpPr>
        <xdr:cNvPr id="88" name="n_2mainValue【道路】&#10;有形固定資産減価償却率">
          <a:extLst>
            <a:ext uri="{FF2B5EF4-FFF2-40B4-BE49-F238E27FC236}">
              <a16:creationId xmlns:a16="http://schemas.microsoft.com/office/drawing/2014/main" id="{C541CD0B-D056-41BB-9D1F-29C267DE95B5}"/>
            </a:ext>
          </a:extLst>
        </xdr:cNvPr>
        <xdr:cNvSpPr txBox="1"/>
      </xdr:nvSpPr>
      <xdr:spPr>
        <a:xfrm>
          <a:off x="2705744" y="570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12082</xdr:rowOff>
    </xdr:from>
    <xdr:ext cx="405111" cy="259045"/>
    <xdr:sp macro="" textlink="">
      <xdr:nvSpPr>
        <xdr:cNvPr id="89" name="n_3mainValue【道路】&#10;有形固定資産減価償却率">
          <a:extLst>
            <a:ext uri="{FF2B5EF4-FFF2-40B4-BE49-F238E27FC236}">
              <a16:creationId xmlns:a16="http://schemas.microsoft.com/office/drawing/2014/main" id="{18BD4806-56B5-4515-90F6-1B1489AA9D67}"/>
            </a:ext>
          </a:extLst>
        </xdr:cNvPr>
        <xdr:cNvSpPr txBox="1"/>
      </xdr:nvSpPr>
      <xdr:spPr>
        <a:xfrm>
          <a:off x="1816744" y="566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158767</xdr:rowOff>
    </xdr:from>
    <xdr:ext cx="405111" cy="259045"/>
    <xdr:sp macro="" textlink="">
      <xdr:nvSpPr>
        <xdr:cNvPr id="90" name="n_4mainValue【道路】&#10;有形固定資産減価償却率">
          <a:extLst>
            <a:ext uri="{FF2B5EF4-FFF2-40B4-BE49-F238E27FC236}">
              <a16:creationId xmlns:a16="http://schemas.microsoft.com/office/drawing/2014/main" id="{C29AB411-C8E1-4C62-AE4F-C1503A7C972B}"/>
            </a:ext>
          </a:extLst>
        </xdr:cNvPr>
        <xdr:cNvSpPr txBox="1"/>
      </xdr:nvSpPr>
      <xdr:spPr>
        <a:xfrm>
          <a:off x="927744" y="564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865F0159-85FE-4957-A079-69A73C54CD7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7A2CCBF8-08FE-4956-996D-1C0C1191DA4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2F5C358C-2BF5-4C85-A2C3-8438B5A2A89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EAFBFF25-3CE1-41FE-B1DE-1BB61EB81CB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E6DFD5C0-85DE-40FE-A8F7-A4C7FAE5DCA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59A1FEA2-02B6-4EF2-B8FE-86F42616EFD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4EF55A67-A743-41D3-B501-49D2CD37230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BBB4D5-134E-40D4-A17E-46C40CDF02F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5A66CC7C-A2EA-4D31-845C-91B591EF6AFC}"/>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4DC17A68-DC13-4971-AF61-6AD46568A43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69D85EEA-B11B-4A12-8E3D-D4977717F59F}"/>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78887992-5C95-43D8-9105-25D5DD0A38D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84BF0FD8-1762-441E-93FF-B8DF2EF31DB6}"/>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A6E55FA6-0D9A-4F53-9B3F-FE6DD10EFFA4}"/>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BAC3F222-2C1E-48F3-965F-FAD4B9A58AD9}"/>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9FB45836-8E4A-4BEF-8186-A68361AF8B5B}"/>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AEBB7EDF-D904-4D50-A955-DAA28944DCD5}"/>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74C8ED4C-5934-4956-9015-092D7A9745F9}"/>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B548484-B0A0-4D5A-B84B-57EBF4CBC847}"/>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A9D3C9B7-5625-4F77-AFCE-5E72687A77D9}"/>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65CE3DE8-86BB-4194-AA4D-043A3D007F4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9F641844-904A-45CB-9F33-30A20F0263F8}"/>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334C1C3-6666-436E-A221-DC50E7C34AA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E3FE2C30-C76E-4DD8-B047-F04919C70BC4}"/>
            </a:ext>
          </a:extLst>
        </xdr:cNvPr>
        <xdr:cNvCxnSpPr/>
      </xdr:nvCxnSpPr>
      <xdr:spPr>
        <a:xfrm flipV="1">
          <a:off x="10476865" y="5613787"/>
          <a:ext cx="0" cy="161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41C1E43B-CE21-4F37-83AC-9905161A1056}"/>
            </a:ext>
          </a:extLst>
        </xdr:cNvPr>
        <xdr:cNvSpPr txBox="1"/>
      </xdr:nvSpPr>
      <xdr:spPr>
        <a:xfrm>
          <a:off x="10515600" y="7233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896186FC-4965-446D-81E9-213094EA7E52}"/>
            </a:ext>
          </a:extLst>
        </xdr:cNvPr>
        <xdr:cNvCxnSpPr/>
      </xdr:nvCxnSpPr>
      <xdr:spPr>
        <a:xfrm>
          <a:off x="10388600" y="722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7A02820B-54AF-494D-A713-3ABEC60CBE9E}"/>
            </a:ext>
          </a:extLst>
        </xdr:cNvPr>
        <xdr:cNvSpPr txBox="1"/>
      </xdr:nvSpPr>
      <xdr:spPr>
        <a:xfrm>
          <a:off x="10515600" y="538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0B9651AE-83A9-4568-AAC1-17D59A20A64D}"/>
            </a:ext>
          </a:extLst>
        </xdr:cNvPr>
        <xdr:cNvCxnSpPr/>
      </xdr:nvCxnSpPr>
      <xdr:spPr>
        <a:xfrm>
          <a:off x="10388600" y="5613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161072</xdr:rowOff>
    </xdr:from>
    <xdr:ext cx="534377" cy="259045"/>
    <xdr:sp macro="" textlink="">
      <xdr:nvSpPr>
        <xdr:cNvPr id="119" name="【道路】&#10;一人当たり延長平均値テキスト">
          <a:extLst>
            <a:ext uri="{FF2B5EF4-FFF2-40B4-BE49-F238E27FC236}">
              <a16:creationId xmlns:a16="http://schemas.microsoft.com/office/drawing/2014/main" id="{6575DB74-8DAD-4959-8898-FA19FA673475}"/>
            </a:ext>
          </a:extLst>
        </xdr:cNvPr>
        <xdr:cNvSpPr txBox="1"/>
      </xdr:nvSpPr>
      <xdr:spPr>
        <a:xfrm>
          <a:off x="10515600" y="6504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BAF8179F-AF8E-403A-B56C-A0E1E24E45AE}"/>
            </a:ext>
          </a:extLst>
        </xdr:cNvPr>
        <xdr:cNvSpPr/>
      </xdr:nvSpPr>
      <xdr:spPr>
        <a:xfrm>
          <a:off x="10426700" y="665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DFF8D62D-3B20-454E-816B-0AF55BC4F887}"/>
            </a:ext>
          </a:extLst>
        </xdr:cNvPr>
        <xdr:cNvSpPr/>
      </xdr:nvSpPr>
      <xdr:spPr>
        <a:xfrm>
          <a:off x="9588500" y="665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66553091-FA23-41E6-9ACD-3525194A9A4E}"/>
            </a:ext>
          </a:extLst>
        </xdr:cNvPr>
        <xdr:cNvSpPr/>
      </xdr:nvSpPr>
      <xdr:spPr>
        <a:xfrm>
          <a:off x="8699500" y="666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A3C395F2-8CC0-4DD3-A872-D698D69EE5BB}"/>
            </a:ext>
          </a:extLst>
        </xdr:cNvPr>
        <xdr:cNvSpPr/>
      </xdr:nvSpPr>
      <xdr:spPr>
        <a:xfrm>
          <a:off x="7810500" y="6678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59F179F5-8B8A-48E8-9683-17CD713E6866}"/>
            </a:ext>
          </a:extLst>
        </xdr:cNvPr>
        <xdr:cNvSpPr/>
      </xdr:nvSpPr>
      <xdr:spPr>
        <a:xfrm>
          <a:off x="6921500" y="670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F275F782-F1D4-4817-A7A4-2019D66AD41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3707149-2816-4138-BD4F-3E448AA61447}"/>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EA60A00-F45C-4A00-98BC-4660AB4A5E9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1CBFE0F-F3CC-4C79-B6DE-F2FB938544F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D67D31D-32F2-4250-8DD8-07570741B2B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46336</xdr:rowOff>
    </xdr:from>
    <xdr:to>
      <xdr:col>55</xdr:col>
      <xdr:colOff>50800</xdr:colOff>
      <xdr:row>39</xdr:row>
      <xdr:rowOff>147936</xdr:rowOff>
    </xdr:to>
    <xdr:sp macro="" textlink="">
      <xdr:nvSpPr>
        <xdr:cNvPr id="130" name="楕円 129">
          <a:extLst>
            <a:ext uri="{FF2B5EF4-FFF2-40B4-BE49-F238E27FC236}">
              <a16:creationId xmlns:a16="http://schemas.microsoft.com/office/drawing/2014/main" id="{6616001D-F939-4789-B18B-121B6A619CD3}"/>
            </a:ext>
          </a:extLst>
        </xdr:cNvPr>
        <xdr:cNvSpPr/>
      </xdr:nvSpPr>
      <xdr:spPr>
        <a:xfrm>
          <a:off x="10426700" y="673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24763</xdr:rowOff>
    </xdr:from>
    <xdr:ext cx="534377" cy="259045"/>
    <xdr:sp macro="" textlink="">
      <xdr:nvSpPr>
        <xdr:cNvPr id="131" name="【道路】&#10;一人当たり延長該当値テキスト">
          <a:extLst>
            <a:ext uri="{FF2B5EF4-FFF2-40B4-BE49-F238E27FC236}">
              <a16:creationId xmlns:a16="http://schemas.microsoft.com/office/drawing/2014/main" id="{2466BDFA-5321-4F3C-930A-EAD48383F4DE}"/>
            </a:ext>
          </a:extLst>
        </xdr:cNvPr>
        <xdr:cNvSpPr txBox="1"/>
      </xdr:nvSpPr>
      <xdr:spPr>
        <a:xfrm>
          <a:off x="10515600" y="6711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55213</xdr:rowOff>
    </xdr:from>
    <xdr:to>
      <xdr:col>50</xdr:col>
      <xdr:colOff>165100</xdr:colOff>
      <xdr:row>39</xdr:row>
      <xdr:rowOff>156813</xdr:rowOff>
    </xdr:to>
    <xdr:sp macro="" textlink="">
      <xdr:nvSpPr>
        <xdr:cNvPr id="132" name="楕円 131">
          <a:extLst>
            <a:ext uri="{FF2B5EF4-FFF2-40B4-BE49-F238E27FC236}">
              <a16:creationId xmlns:a16="http://schemas.microsoft.com/office/drawing/2014/main" id="{47A12462-6A7F-453E-A18E-83321185328D}"/>
            </a:ext>
          </a:extLst>
        </xdr:cNvPr>
        <xdr:cNvSpPr/>
      </xdr:nvSpPr>
      <xdr:spPr>
        <a:xfrm>
          <a:off x="9588500" y="6741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97136</xdr:rowOff>
    </xdr:from>
    <xdr:to>
      <xdr:col>55</xdr:col>
      <xdr:colOff>0</xdr:colOff>
      <xdr:row>39</xdr:row>
      <xdr:rowOff>106013</xdr:rowOff>
    </xdr:to>
    <xdr:cxnSp macro="">
      <xdr:nvCxnSpPr>
        <xdr:cNvPr id="133" name="直線コネクタ 132">
          <a:extLst>
            <a:ext uri="{FF2B5EF4-FFF2-40B4-BE49-F238E27FC236}">
              <a16:creationId xmlns:a16="http://schemas.microsoft.com/office/drawing/2014/main" id="{36399D09-5603-4E19-B592-FA9B266EE12D}"/>
            </a:ext>
          </a:extLst>
        </xdr:cNvPr>
        <xdr:cNvCxnSpPr/>
      </xdr:nvCxnSpPr>
      <xdr:spPr>
        <a:xfrm flipV="1">
          <a:off x="9639300" y="6783686"/>
          <a:ext cx="838200" cy="8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62529</xdr:rowOff>
    </xdr:from>
    <xdr:to>
      <xdr:col>46</xdr:col>
      <xdr:colOff>38100</xdr:colOff>
      <xdr:row>39</xdr:row>
      <xdr:rowOff>164129</xdr:rowOff>
    </xdr:to>
    <xdr:sp macro="" textlink="">
      <xdr:nvSpPr>
        <xdr:cNvPr id="134" name="楕円 133">
          <a:extLst>
            <a:ext uri="{FF2B5EF4-FFF2-40B4-BE49-F238E27FC236}">
              <a16:creationId xmlns:a16="http://schemas.microsoft.com/office/drawing/2014/main" id="{B86BB889-76AB-42F6-9E4E-56A91A663794}"/>
            </a:ext>
          </a:extLst>
        </xdr:cNvPr>
        <xdr:cNvSpPr/>
      </xdr:nvSpPr>
      <xdr:spPr>
        <a:xfrm>
          <a:off x="8699500" y="6749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106013</xdr:rowOff>
    </xdr:from>
    <xdr:to>
      <xdr:col>50</xdr:col>
      <xdr:colOff>114300</xdr:colOff>
      <xdr:row>39</xdr:row>
      <xdr:rowOff>113329</xdr:rowOff>
    </xdr:to>
    <xdr:cxnSp macro="">
      <xdr:nvCxnSpPr>
        <xdr:cNvPr id="135" name="直線コネクタ 134">
          <a:extLst>
            <a:ext uri="{FF2B5EF4-FFF2-40B4-BE49-F238E27FC236}">
              <a16:creationId xmlns:a16="http://schemas.microsoft.com/office/drawing/2014/main" id="{55B77F57-36AC-4406-98E3-631EC5519099}"/>
            </a:ext>
          </a:extLst>
        </xdr:cNvPr>
        <xdr:cNvCxnSpPr/>
      </xdr:nvCxnSpPr>
      <xdr:spPr>
        <a:xfrm flipV="1">
          <a:off x="8750300" y="6792563"/>
          <a:ext cx="889000" cy="7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73196</xdr:rowOff>
    </xdr:from>
    <xdr:to>
      <xdr:col>41</xdr:col>
      <xdr:colOff>101600</xdr:colOff>
      <xdr:row>40</xdr:row>
      <xdr:rowOff>3346</xdr:rowOff>
    </xdr:to>
    <xdr:sp macro="" textlink="">
      <xdr:nvSpPr>
        <xdr:cNvPr id="136" name="楕円 135">
          <a:extLst>
            <a:ext uri="{FF2B5EF4-FFF2-40B4-BE49-F238E27FC236}">
              <a16:creationId xmlns:a16="http://schemas.microsoft.com/office/drawing/2014/main" id="{AC19657E-A9E7-45AA-B261-64F4E4A3047F}"/>
            </a:ext>
          </a:extLst>
        </xdr:cNvPr>
        <xdr:cNvSpPr/>
      </xdr:nvSpPr>
      <xdr:spPr>
        <a:xfrm>
          <a:off x="7810500" y="6759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113329</xdr:rowOff>
    </xdr:from>
    <xdr:to>
      <xdr:col>45</xdr:col>
      <xdr:colOff>177800</xdr:colOff>
      <xdr:row>39</xdr:row>
      <xdr:rowOff>123996</xdr:rowOff>
    </xdr:to>
    <xdr:cxnSp macro="">
      <xdr:nvCxnSpPr>
        <xdr:cNvPr id="137" name="直線コネクタ 136">
          <a:extLst>
            <a:ext uri="{FF2B5EF4-FFF2-40B4-BE49-F238E27FC236}">
              <a16:creationId xmlns:a16="http://schemas.microsoft.com/office/drawing/2014/main" id="{18708EE2-3A9E-4359-B8D5-53DC873F8BF1}"/>
            </a:ext>
          </a:extLst>
        </xdr:cNvPr>
        <xdr:cNvCxnSpPr/>
      </xdr:nvCxnSpPr>
      <xdr:spPr>
        <a:xfrm flipV="1">
          <a:off x="7861300" y="6799879"/>
          <a:ext cx="889000" cy="10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77463</xdr:rowOff>
    </xdr:from>
    <xdr:to>
      <xdr:col>36</xdr:col>
      <xdr:colOff>165100</xdr:colOff>
      <xdr:row>40</xdr:row>
      <xdr:rowOff>7613</xdr:rowOff>
    </xdr:to>
    <xdr:sp macro="" textlink="">
      <xdr:nvSpPr>
        <xdr:cNvPr id="138" name="楕円 137">
          <a:extLst>
            <a:ext uri="{FF2B5EF4-FFF2-40B4-BE49-F238E27FC236}">
              <a16:creationId xmlns:a16="http://schemas.microsoft.com/office/drawing/2014/main" id="{F25C13DF-11A0-49F0-A2E8-AAB0FF0B9119}"/>
            </a:ext>
          </a:extLst>
        </xdr:cNvPr>
        <xdr:cNvSpPr/>
      </xdr:nvSpPr>
      <xdr:spPr>
        <a:xfrm>
          <a:off x="6921500" y="6764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123996</xdr:rowOff>
    </xdr:from>
    <xdr:to>
      <xdr:col>41</xdr:col>
      <xdr:colOff>50800</xdr:colOff>
      <xdr:row>39</xdr:row>
      <xdr:rowOff>128263</xdr:rowOff>
    </xdr:to>
    <xdr:cxnSp macro="">
      <xdr:nvCxnSpPr>
        <xdr:cNvPr id="139" name="直線コネクタ 138">
          <a:extLst>
            <a:ext uri="{FF2B5EF4-FFF2-40B4-BE49-F238E27FC236}">
              <a16:creationId xmlns:a16="http://schemas.microsoft.com/office/drawing/2014/main" id="{0A626CDF-8427-4590-B102-01A22666E746}"/>
            </a:ext>
          </a:extLst>
        </xdr:cNvPr>
        <xdr:cNvCxnSpPr/>
      </xdr:nvCxnSpPr>
      <xdr:spPr>
        <a:xfrm flipV="1">
          <a:off x="6972300" y="6810546"/>
          <a:ext cx="889000" cy="4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89158</xdr:rowOff>
    </xdr:from>
    <xdr:ext cx="534377" cy="259045"/>
    <xdr:sp macro="" textlink="">
      <xdr:nvSpPr>
        <xdr:cNvPr id="140" name="n_1aveValue【道路】&#10;一人当たり延長">
          <a:extLst>
            <a:ext uri="{FF2B5EF4-FFF2-40B4-BE49-F238E27FC236}">
              <a16:creationId xmlns:a16="http://schemas.microsoft.com/office/drawing/2014/main" id="{07CE4038-9A4A-4E18-BDD2-E8E6DDB3720D}"/>
            </a:ext>
          </a:extLst>
        </xdr:cNvPr>
        <xdr:cNvSpPr txBox="1"/>
      </xdr:nvSpPr>
      <xdr:spPr>
        <a:xfrm>
          <a:off x="9359411" y="6432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96454</xdr:rowOff>
    </xdr:from>
    <xdr:ext cx="534377" cy="259045"/>
    <xdr:sp macro="" textlink="">
      <xdr:nvSpPr>
        <xdr:cNvPr id="141" name="n_2aveValue【道路】&#10;一人当たり延長">
          <a:extLst>
            <a:ext uri="{FF2B5EF4-FFF2-40B4-BE49-F238E27FC236}">
              <a16:creationId xmlns:a16="http://schemas.microsoft.com/office/drawing/2014/main" id="{229EFCF8-794A-4C38-87F2-9542267AA382}"/>
            </a:ext>
          </a:extLst>
        </xdr:cNvPr>
        <xdr:cNvSpPr txBox="1"/>
      </xdr:nvSpPr>
      <xdr:spPr>
        <a:xfrm>
          <a:off x="8483111" y="6440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109790</xdr:rowOff>
    </xdr:from>
    <xdr:ext cx="534377" cy="259045"/>
    <xdr:sp macro="" textlink="">
      <xdr:nvSpPr>
        <xdr:cNvPr id="142" name="n_3aveValue【道路】&#10;一人当たり延長">
          <a:extLst>
            <a:ext uri="{FF2B5EF4-FFF2-40B4-BE49-F238E27FC236}">
              <a16:creationId xmlns:a16="http://schemas.microsoft.com/office/drawing/2014/main" id="{BCDCB802-A6ED-4754-955E-72EC7C2B96E1}"/>
            </a:ext>
          </a:extLst>
        </xdr:cNvPr>
        <xdr:cNvSpPr txBox="1"/>
      </xdr:nvSpPr>
      <xdr:spPr>
        <a:xfrm>
          <a:off x="7594111" y="645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139584</xdr:rowOff>
    </xdr:from>
    <xdr:ext cx="534377" cy="259045"/>
    <xdr:sp macro="" textlink="">
      <xdr:nvSpPr>
        <xdr:cNvPr id="143" name="n_4aveValue【道路】&#10;一人当たり延長">
          <a:extLst>
            <a:ext uri="{FF2B5EF4-FFF2-40B4-BE49-F238E27FC236}">
              <a16:creationId xmlns:a16="http://schemas.microsoft.com/office/drawing/2014/main" id="{02483078-5BEC-4E03-A4B8-C1FD841D562A}"/>
            </a:ext>
          </a:extLst>
        </xdr:cNvPr>
        <xdr:cNvSpPr txBox="1"/>
      </xdr:nvSpPr>
      <xdr:spPr>
        <a:xfrm>
          <a:off x="6705111" y="6483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147940</xdr:rowOff>
    </xdr:from>
    <xdr:ext cx="534377" cy="259045"/>
    <xdr:sp macro="" textlink="">
      <xdr:nvSpPr>
        <xdr:cNvPr id="144" name="n_1mainValue【道路】&#10;一人当たり延長">
          <a:extLst>
            <a:ext uri="{FF2B5EF4-FFF2-40B4-BE49-F238E27FC236}">
              <a16:creationId xmlns:a16="http://schemas.microsoft.com/office/drawing/2014/main" id="{42B7E19E-6ABE-4BB9-BA94-D8F1EE9B4879}"/>
            </a:ext>
          </a:extLst>
        </xdr:cNvPr>
        <xdr:cNvSpPr txBox="1"/>
      </xdr:nvSpPr>
      <xdr:spPr>
        <a:xfrm>
          <a:off x="9359411" y="6834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155256</xdr:rowOff>
    </xdr:from>
    <xdr:ext cx="534377" cy="259045"/>
    <xdr:sp macro="" textlink="">
      <xdr:nvSpPr>
        <xdr:cNvPr id="145" name="n_2mainValue【道路】&#10;一人当たり延長">
          <a:extLst>
            <a:ext uri="{FF2B5EF4-FFF2-40B4-BE49-F238E27FC236}">
              <a16:creationId xmlns:a16="http://schemas.microsoft.com/office/drawing/2014/main" id="{EE69DBFF-1CB8-4002-9C53-C2BD33697CC1}"/>
            </a:ext>
          </a:extLst>
        </xdr:cNvPr>
        <xdr:cNvSpPr txBox="1"/>
      </xdr:nvSpPr>
      <xdr:spPr>
        <a:xfrm>
          <a:off x="8483111" y="6841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165923</xdr:rowOff>
    </xdr:from>
    <xdr:ext cx="534377" cy="259045"/>
    <xdr:sp macro="" textlink="">
      <xdr:nvSpPr>
        <xdr:cNvPr id="146" name="n_3mainValue【道路】&#10;一人当たり延長">
          <a:extLst>
            <a:ext uri="{FF2B5EF4-FFF2-40B4-BE49-F238E27FC236}">
              <a16:creationId xmlns:a16="http://schemas.microsoft.com/office/drawing/2014/main" id="{680A8983-C47F-457B-8AE1-C503F1AFDEF0}"/>
            </a:ext>
          </a:extLst>
        </xdr:cNvPr>
        <xdr:cNvSpPr txBox="1"/>
      </xdr:nvSpPr>
      <xdr:spPr>
        <a:xfrm>
          <a:off x="7594111" y="6852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170190</xdr:rowOff>
    </xdr:from>
    <xdr:ext cx="534377" cy="259045"/>
    <xdr:sp macro="" textlink="">
      <xdr:nvSpPr>
        <xdr:cNvPr id="147" name="n_4mainValue【道路】&#10;一人当たり延長">
          <a:extLst>
            <a:ext uri="{FF2B5EF4-FFF2-40B4-BE49-F238E27FC236}">
              <a16:creationId xmlns:a16="http://schemas.microsoft.com/office/drawing/2014/main" id="{5AE1DEDF-813C-4AF1-AD22-F7258B289C32}"/>
            </a:ext>
          </a:extLst>
        </xdr:cNvPr>
        <xdr:cNvSpPr txBox="1"/>
      </xdr:nvSpPr>
      <xdr:spPr>
        <a:xfrm>
          <a:off x="6705111" y="6856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F1DB2428-2AF5-41DA-8B36-24F30CD3BC1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201B8FA6-277C-4D4E-A062-516D63EE69B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13354830-1199-41EE-A42B-C9F1FCA6CAC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73EDD949-5CAA-4E7D-BC8D-107A9BE28D3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77B10184-3084-4111-852E-C80DDA14992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C3E010D-5CFE-43BD-A575-C0930E8C17E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ACE6F4FA-4493-48F7-B6F4-17C4B212AAF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51983E32-8585-40C9-A7E9-4FA7B384EC8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C8045BBB-E4C9-4F6E-8F75-39DC9FB0FB7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562D4995-8F9B-4EE2-8B49-94943D802EC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B76762CD-0396-4477-8329-4EF413AD2BF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3096E627-88F3-415D-95BC-3F05DC967801}"/>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5F068B78-F75A-4288-A579-1D8AC0566E0D}"/>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C3ACF2BD-9159-4E65-9F85-93DB9E7D6B18}"/>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46AC39EB-58FC-4EF8-BC41-221446E89FE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B430A786-12A4-4E2E-A99F-A5535CAFC928}"/>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5EBE2B6D-8F1C-4406-8391-252F3A6BE4A6}"/>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29786CAA-1960-4C91-B8EB-590B3849BE8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31296A90-F358-45D6-AC18-79612519F64F}"/>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D3BAF84F-3EC4-4A13-9BCA-3DA78031FDF4}"/>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C4E2DAAC-6D39-4CAF-BC96-6B2A0E96E80E}"/>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377D8BD0-7DFA-4451-8248-0D2C5FEC052A}"/>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8945432C-205F-48E8-A4B8-2201404C8883}"/>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7BD1B676-B75B-4B64-A33B-6E82A355358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6E697F59-676B-46EC-AD79-BECD4523ADA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899BDF19-CA3B-4BE7-84FC-0C283564D9FC}"/>
            </a:ext>
          </a:extLst>
        </xdr:cNvPr>
        <xdr:cNvCxnSpPr/>
      </xdr:nvCxnSpPr>
      <xdr:spPr>
        <a:xfrm flipV="1">
          <a:off x="4634865" y="95554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3A9CA796-0107-4B2B-9D51-7185772B8E5A}"/>
            </a:ext>
          </a:extLst>
        </xdr:cNvPr>
        <xdr:cNvSpPr txBox="1"/>
      </xdr:nvSpPr>
      <xdr:spPr>
        <a:xfrm>
          <a:off x="467360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36CB6088-10D0-40AA-B0A5-C93FB1DB2B94}"/>
            </a:ext>
          </a:extLst>
        </xdr:cNvPr>
        <xdr:cNvCxnSpPr/>
      </xdr:nvCxnSpPr>
      <xdr:spPr>
        <a:xfrm>
          <a:off x="4546600" y="1100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E008343A-DEC3-4C5F-8C4E-C25D7E3FFE58}"/>
            </a:ext>
          </a:extLst>
        </xdr:cNvPr>
        <xdr:cNvSpPr txBox="1"/>
      </xdr:nvSpPr>
      <xdr:spPr>
        <a:xfrm>
          <a:off x="467360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EDB75AD2-76FD-4C51-8B79-12BC4DD9CB37}"/>
            </a:ext>
          </a:extLst>
        </xdr:cNvPr>
        <xdr:cNvCxnSpPr/>
      </xdr:nvCxnSpPr>
      <xdr:spPr>
        <a:xfrm>
          <a:off x="4546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53720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95E0C00E-0006-4D72-A53B-61C710F04F71}"/>
            </a:ext>
          </a:extLst>
        </xdr:cNvPr>
        <xdr:cNvSpPr txBox="1"/>
      </xdr:nvSpPr>
      <xdr:spPr>
        <a:xfrm>
          <a:off x="4673600" y="103407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6732A1C2-DD4B-4B0B-8AF5-8ED1AABB532A}"/>
            </a:ext>
          </a:extLst>
        </xdr:cNvPr>
        <xdr:cNvSpPr/>
      </xdr:nvSpPr>
      <xdr:spPr>
        <a:xfrm>
          <a:off x="4584700" y="1048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E9837534-E11C-40BE-A9FC-F5B918255091}"/>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E68D299B-B620-4E6D-B696-E920A797F206}"/>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36DE3068-30C9-4D15-9F07-F5B17EFFAA44}"/>
            </a:ext>
          </a:extLst>
        </xdr:cNvPr>
        <xdr:cNvSpPr/>
      </xdr:nvSpPr>
      <xdr:spPr>
        <a:xfrm>
          <a:off x="19685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1203855E-AA21-4CA6-BE91-065BE94F3D30}"/>
            </a:ext>
          </a:extLst>
        </xdr:cNvPr>
        <xdr:cNvSpPr/>
      </xdr:nvSpPr>
      <xdr:spPr>
        <a:xfrm>
          <a:off x="10795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3851F5E-323E-473E-825A-D98A70BBCB2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825C84A-4219-4521-BF8B-E2E6A29568C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87D6A61-2F28-4551-B380-B81C9A4E316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BEB197F-EF0B-418E-995A-768C98BEE04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EA245679-5D54-41AA-935E-BAE43C12C03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50437</xdr:rowOff>
    </xdr:from>
    <xdr:to>
      <xdr:col>24</xdr:col>
      <xdr:colOff>114300</xdr:colOff>
      <xdr:row>61</xdr:row>
      <xdr:rowOff>152037</xdr:rowOff>
    </xdr:to>
    <xdr:sp macro="" textlink="">
      <xdr:nvSpPr>
        <xdr:cNvPr id="189" name="楕円 188">
          <a:extLst>
            <a:ext uri="{FF2B5EF4-FFF2-40B4-BE49-F238E27FC236}">
              <a16:creationId xmlns:a16="http://schemas.microsoft.com/office/drawing/2014/main" id="{7FE91C78-CB06-4AB3-B52D-19B2DCEA0880}"/>
            </a:ext>
          </a:extLst>
        </xdr:cNvPr>
        <xdr:cNvSpPr/>
      </xdr:nvSpPr>
      <xdr:spPr>
        <a:xfrm>
          <a:off x="4584700" y="1050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28864</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C9DB14B-BE10-4070-ADD4-1A35275A9F62}"/>
            </a:ext>
          </a:extLst>
        </xdr:cNvPr>
        <xdr:cNvSpPr txBox="1"/>
      </xdr:nvSpPr>
      <xdr:spPr>
        <a:xfrm>
          <a:off x="4673600" y="1048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168003</xdr:rowOff>
    </xdr:from>
    <xdr:to>
      <xdr:col>20</xdr:col>
      <xdr:colOff>38100</xdr:colOff>
      <xdr:row>61</xdr:row>
      <xdr:rowOff>98153</xdr:rowOff>
    </xdr:to>
    <xdr:sp macro="" textlink="">
      <xdr:nvSpPr>
        <xdr:cNvPr id="191" name="楕円 190">
          <a:extLst>
            <a:ext uri="{FF2B5EF4-FFF2-40B4-BE49-F238E27FC236}">
              <a16:creationId xmlns:a16="http://schemas.microsoft.com/office/drawing/2014/main" id="{E08031A0-6865-4D14-9E15-F2D7E41EFC84}"/>
            </a:ext>
          </a:extLst>
        </xdr:cNvPr>
        <xdr:cNvSpPr/>
      </xdr:nvSpPr>
      <xdr:spPr>
        <a:xfrm>
          <a:off x="3746500" y="10455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47353</xdr:rowOff>
    </xdr:from>
    <xdr:to>
      <xdr:col>24</xdr:col>
      <xdr:colOff>63500</xdr:colOff>
      <xdr:row>61</xdr:row>
      <xdr:rowOff>101237</xdr:rowOff>
    </xdr:to>
    <xdr:cxnSp macro="">
      <xdr:nvCxnSpPr>
        <xdr:cNvPr id="192" name="直線コネクタ 191">
          <a:extLst>
            <a:ext uri="{FF2B5EF4-FFF2-40B4-BE49-F238E27FC236}">
              <a16:creationId xmlns:a16="http://schemas.microsoft.com/office/drawing/2014/main" id="{275F8481-A057-4C29-89EE-8053D66FBC46}"/>
            </a:ext>
          </a:extLst>
        </xdr:cNvPr>
        <xdr:cNvCxnSpPr/>
      </xdr:nvCxnSpPr>
      <xdr:spPr>
        <a:xfrm>
          <a:off x="3797300" y="10505803"/>
          <a:ext cx="8382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32476</xdr:rowOff>
    </xdr:from>
    <xdr:to>
      <xdr:col>15</xdr:col>
      <xdr:colOff>101600</xdr:colOff>
      <xdr:row>61</xdr:row>
      <xdr:rowOff>134076</xdr:rowOff>
    </xdr:to>
    <xdr:sp macro="" textlink="">
      <xdr:nvSpPr>
        <xdr:cNvPr id="193" name="楕円 192">
          <a:extLst>
            <a:ext uri="{FF2B5EF4-FFF2-40B4-BE49-F238E27FC236}">
              <a16:creationId xmlns:a16="http://schemas.microsoft.com/office/drawing/2014/main" id="{E29F6CDF-8308-40BB-9645-CB048364AD6E}"/>
            </a:ext>
          </a:extLst>
        </xdr:cNvPr>
        <xdr:cNvSpPr/>
      </xdr:nvSpPr>
      <xdr:spPr>
        <a:xfrm>
          <a:off x="2857500" y="1049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47353</xdr:rowOff>
    </xdr:from>
    <xdr:to>
      <xdr:col>19</xdr:col>
      <xdr:colOff>177800</xdr:colOff>
      <xdr:row>61</xdr:row>
      <xdr:rowOff>83276</xdr:rowOff>
    </xdr:to>
    <xdr:cxnSp macro="">
      <xdr:nvCxnSpPr>
        <xdr:cNvPr id="194" name="直線コネクタ 193">
          <a:extLst>
            <a:ext uri="{FF2B5EF4-FFF2-40B4-BE49-F238E27FC236}">
              <a16:creationId xmlns:a16="http://schemas.microsoft.com/office/drawing/2014/main" id="{7C035DE1-9E5A-46BF-833D-34BA2A3F7EBB}"/>
            </a:ext>
          </a:extLst>
        </xdr:cNvPr>
        <xdr:cNvCxnSpPr/>
      </xdr:nvCxnSpPr>
      <xdr:spPr>
        <a:xfrm flipV="1">
          <a:off x="2908300" y="1050580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4717</xdr:rowOff>
    </xdr:from>
    <xdr:to>
      <xdr:col>10</xdr:col>
      <xdr:colOff>165100</xdr:colOff>
      <xdr:row>61</xdr:row>
      <xdr:rowOff>106317</xdr:rowOff>
    </xdr:to>
    <xdr:sp macro="" textlink="">
      <xdr:nvSpPr>
        <xdr:cNvPr id="195" name="楕円 194">
          <a:extLst>
            <a:ext uri="{FF2B5EF4-FFF2-40B4-BE49-F238E27FC236}">
              <a16:creationId xmlns:a16="http://schemas.microsoft.com/office/drawing/2014/main" id="{AE565868-3629-4B08-A502-7FBDA111C2F2}"/>
            </a:ext>
          </a:extLst>
        </xdr:cNvPr>
        <xdr:cNvSpPr/>
      </xdr:nvSpPr>
      <xdr:spPr>
        <a:xfrm>
          <a:off x="1968500" y="10463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55517</xdr:rowOff>
    </xdr:from>
    <xdr:to>
      <xdr:col>15</xdr:col>
      <xdr:colOff>50800</xdr:colOff>
      <xdr:row>61</xdr:row>
      <xdr:rowOff>83276</xdr:rowOff>
    </xdr:to>
    <xdr:cxnSp macro="">
      <xdr:nvCxnSpPr>
        <xdr:cNvPr id="196" name="直線コネクタ 195">
          <a:extLst>
            <a:ext uri="{FF2B5EF4-FFF2-40B4-BE49-F238E27FC236}">
              <a16:creationId xmlns:a16="http://schemas.microsoft.com/office/drawing/2014/main" id="{57EDDD47-60F4-4D7B-AF3C-BD6A6CC57019}"/>
            </a:ext>
          </a:extLst>
        </xdr:cNvPr>
        <xdr:cNvCxnSpPr/>
      </xdr:nvCxnSpPr>
      <xdr:spPr>
        <a:xfrm>
          <a:off x="2019300" y="10513967"/>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146776</xdr:rowOff>
    </xdr:from>
    <xdr:to>
      <xdr:col>6</xdr:col>
      <xdr:colOff>38100</xdr:colOff>
      <xdr:row>61</xdr:row>
      <xdr:rowOff>76926</xdr:rowOff>
    </xdr:to>
    <xdr:sp macro="" textlink="">
      <xdr:nvSpPr>
        <xdr:cNvPr id="197" name="楕円 196">
          <a:extLst>
            <a:ext uri="{FF2B5EF4-FFF2-40B4-BE49-F238E27FC236}">
              <a16:creationId xmlns:a16="http://schemas.microsoft.com/office/drawing/2014/main" id="{C6494192-6011-48BF-8E02-25863D990093}"/>
            </a:ext>
          </a:extLst>
        </xdr:cNvPr>
        <xdr:cNvSpPr/>
      </xdr:nvSpPr>
      <xdr:spPr>
        <a:xfrm>
          <a:off x="1079500" y="1043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26126</xdr:rowOff>
    </xdr:from>
    <xdr:to>
      <xdr:col>10</xdr:col>
      <xdr:colOff>114300</xdr:colOff>
      <xdr:row>61</xdr:row>
      <xdr:rowOff>55517</xdr:rowOff>
    </xdr:to>
    <xdr:cxnSp macro="">
      <xdr:nvCxnSpPr>
        <xdr:cNvPr id="198" name="直線コネクタ 197">
          <a:extLst>
            <a:ext uri="{FF2B5EF4-FFF2-40B4-BE49-F238E27FC236}">
              <a16:creationId xmlns:a16="http://schemas.microsoft.com/office/drawing/2014/main" id="{5BB16FE8-0621-46EF-90D5-AF98C06DA85B}"/>
            </a:ext>
          </a:extLst>
        </xdr:cNvPr>
        <xdr:cNvCxnSpPr/>
      </xdr:nvCxnSpPr>
      <xdr:spPr>
        <a:xfrm>
          <a:off x="1130300" y="10484576"/>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1A3E5A6D-6065-41A6-AF6F-0350B36FC343}"/>
            </a:ext>
          </a:extLst>
        </xdr:cNvPr>
        <xdr:cNvSpPr txBox="1"/>
      </xdr:nvSpPr>
      <xdr:spPr>
        <a:xfrm>
          <a:off x="3582044" y="1056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C558D64A-5AA7-4559-A179-BB22F90DF035}"/>
            </a:ext>
          </a:extLst>
        </xdr:cNvPr>
        <xdr:cNvSpPr txBox="1"/>
      </xdr:nvSpPr>
      <xdr:spPr>
        <a:xfrm>
          <a:off x="27057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95086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A576E9EF-EC92-4349-9685-E00231F7A5B5}"/>
            </a:ext>
          </a:extLst>
        </xdr:cNvPr>
        <xdr:cNvSpPr txBox="1"/>
      </xdr:nvSpPr>
      <xdr:spPr>
        <a:xfrm>
          <a:off x="1816744" y="10210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62428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3EBFE337-EA15-42FC-BB3F-EFD6A8AE917E}"/>
            </a:ext>
          </a:extLst>
        </xdr:cNvPr>
        <xdr:cNvSpPr txBox="1"/>
      </xdr:nvSpPr>
      <xdr:spPr>
        <a:xfrm>
          <a:off x="927744" y="1017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114680</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FD2E7462-FCD9-496E-8CB7-A6F5FACDAF11}"/>
            </a:ext>
          </a:extLst>
        </xdr:cNvPr>
        <xdr:cNvSpPr txBox="1"/>
      </xdr:nvSpPr>
      <xdr:spPr>
        <a:xfrm>
          <a:off x="35820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125203</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8DE0287D-FD95-4376-9160-FFD2A584F6B1}"/>
            </a:ext>
          </a:extLst>
        </xdr:cNvPr>
        <xdr:cNvSpPr txBox="1"/>
      </xdr:nvSpPr>
      <xdr:spPr>
        <a:xfrm>
          <a:off x="2705744" y="1058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97444</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2335C995-7599-4B0C-834A-30F6819C65E8}"/>
            </a:ext>
          </a:extLst>
        </xdr:cNvPr>
        <xdr:cNvSpPr txBox="1"/>
      </xdr:nvSpPr>
      <xdr:spPr>
        <a:xfrm>
          <a:off x="1816744" y="10555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68053</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6ED23342-0944-41D0-BCAA-4355D3F7B8CE}"/>
            </a:ext>
          </a:extLst>
        </xdr:cNvPr>
        <xdr:cNvSpPr txBox="1"/>
      </xdr:nvSpPr>
      <xdr:spPr>
        <a:xfrm>
          <a:off x="927744" y="1052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1B05E141-5B93-4F95-B638-A480D6AD43F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D2FEC321-91F8-41A9-B846-2047D541B55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DD5682DD-5BE4-4B5A-8FDA-F08608CA75E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55069AB5-A603-4C59-BCEC-5E8387131ED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FF4DA4EA-8F63-4F85-8A3B-22412C854EC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EA3DD80A-9EC2-4214-AC6E-1FB09E4D5FB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F420A565-9523-4190-BAC3-6BB76802F84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1AA8C115-F188-43FF-985C-EB246306762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CFF66579-3DE5-469C-9ABE-3CE246DD54C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7F203414-0E7D-4541-A3FF-9DD9850351B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A7CACE1C-A3AE-4F47-BECF-7EBF6FA13711}"/>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6B86118C-7C83-4198-B93D-F25687555FB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6D6F6165-7399-411D-8B40-33D55B672B05}"/>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3DFB2486-2A57-40CB-BAA4-709B919C6DF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3A6F328D-47C3-4424-A69E-5928FD2E7E03}"/>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4473B769-EAEA-47B3-8813-7021860B9D33}"/>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493543FD-667D-409D-B31A-FFDC43EDA2CE}"/>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BA3DD3C0-8F7E-49EC-BFC6-CAC1CE4B49BD}"/>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457203A4-EA49-4B29-8DAD-8758419171E4}"/>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483991A8-4BB7-486C-B337-65C323E61AE7}"/>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709DA61E-3FE3-44F8-89BA-EB8D2731E22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F984A3DB-A531-47A8-AD16-035245A51495}"/>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4DA974BD-EDCD-4A5C-93E1-CAFC46FAE06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F901FC3F-76BA-4071-8FF7-EC6DF47EEF4C}"/>
            </a:ext>
          </a:extLst>
        </xdr:cNvPr>
        <xdr:cNvCxnSpPr/>
      </xdr:nvCxnSpPr>
      <xdr:spPr>
        <a:xfrm flipV="1">
          <a:off x="10476865" y="9688211"/>
          <a:ext cx="0" cy="135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B4E6721C-B5B5-4A4E-A05F-DF88547D32EC}"/>
            </a:ext>
          </a:extLst>
        </xdr:cNvPr>
        <xdr:cNvSpPr txBox="1"/>
      </xdr:nvSpPr>
      <xdr:spPr>
        <a:xfrm>
          <a:off x="10515600" y="1104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2EBE3120-9CD7-4194-8161-1B46F13E549A}"/>
            </a:ext>
          </a:extLst>
        </xdr:cNvPr>
        <xdr:cNvCxnSpPr/>
      </xdr:nvCxnSpPr>
      <xdr:spPr>
        <a:xfrm>
          <a:off x="10388600" y="11040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5807FA8A-B4D7-4BD1-AB5C-D2A9BBFFA953}"/>
            </a:ext>
          </a:extLst>
        </xdr:cNvPr>
        <xdr:cNvSpPr txBox="1"/>
      </xdr:nvSpPr>
      <xdr:spPr>
        <a:xfrm>
          <a:off x="10515600" y="94634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573BCD7B-9E58-4B26-8C90-12BC9E62EB90}"/>
            </a:ext>
          </a:extLst>
        </xdr:cNvPr>
        <xdr:cNvCxnSpPr/>
      </xdr:nvCxnSpPr>
      <xdr:spPr>
        <a:xfrm>
          <a:off x="10388600" y="9688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32752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E1E76A36-DED3-44E2-ABCD-0414C8C696E5}"/>
            </a:ext>
          </a:extLst>
        </xdr:cNvPr>
        <xdr:cNvSpPr txBox="1"/>
      </xdr:nvSpPr>
      <xdr:spPr>
        <a:xfrm>
          <a:off x="10515600" y="106626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100CD4F7-5413-4839-B824-974DEA1FEA4F}"/>
            </a:ext>
          </a:extLst>
        </xdr:cNvPr>
        <xdr:cNvSpPr/>
      </xdr:nvSpPr>
      <xdr:spPr>
        <a:xfrm>
          <a:off x="10426700" y="1068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81B3F648-3A2F-40FE-BA51-924A6912FA3A}"/>
            </a:ext>
          </a:extLst>
        </xdr:cNvPr>
        <xdr:cNvSpPr/>
      </xdr:nvSpPr>
      <xdr:spPr>
        <a:xfrm>
          <a:off x="9588500" y="1069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F727AA1F-4213-45E0-B4AE-2867C4707F06}"/>
            </a:ext>
          </a:extLst>
        </xdr:cNvPr>
        <xdr:cNvSpPr/>
      </xdr:nvSpPr>
      <xdr:spPr>
        <a:xfrm>
          <a:off x="8699500" y="1070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745F161C-B83E-43A5-BA5F-AFCDC7DE6B39}"/>
            </a:ext>
          </a:extLst>
        </xdr:cNvPr>
        <xdr:cNvSpPr/>
      </xdr:nvSpPr>
      <xdr:spPr>
        <a:xfrm>
          <a:off x="7810500" y="1070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a:extLst>
            <a:ext uri="{FF2B5EF4-FFF2-40B4-BE49-F238E27FC236}">
              <a16:creationId xmlns:a16="http://schemas.microsoft.com/office/drawing/2014/main" id="{0A9DA439-4613-47FB-A1BA-EDDA3A8B366C}"/>
            </a:ext>
          </a:extLst>
        </xdr:cNvPr>
        <xdr:cNvSpPr/>
      </xdr:nvSpPr>
      <xdr:spPr>
        <a:xfrm>
          <a:off x="6921500" y="10720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2528E970-2911-4E84-88D4-97CBB6E1058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E224DC6-3F02-4A40-B9FF-DC90EA15007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72BC7EB-93A5-4952-AA94-0604747D8F3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9B344B4-0089-467B-B5EB-92D80B76773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C81B06C-638D-42FE-AF20-9D77DBE00A7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50434</xdr:rowOff>
    </xdr:from>
    <xdr:to>
      <xdr:col>55</xdr:col>
      <xdr:colOff>50800</xdr:colOff>
      <xdr:row>61</xdr:row>
      <xdr:rowOff>152034</xdr:rowOff>
    </xdr:to>
    <xdr:sp macro="" textlink="">
      <xdr:nvSpPr>
        <xdr:cNvPr id="246" name="楕円 245">
          <a:extLst>
            <a:ext uri="{FF2B5EF4-FFF2-40B4-BE49-F238E27FC236}">
              <a16:creationId xmlns:a16="http://schemas.microsoft.com/office/drawing/2014/main" id="{CB226D37-16EF-4392-B197-E80C30BEFF41}"/>
            </a:ext>
          </a:extLst>
        </xdr:cNvPr>
        <xdr:cNvSpPr/>
      </xdr:nvSpPr>
      <xdr:spPr>
        <a:xfrm>
          <a:off x="10426700" y="10508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73311</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24808140-6E52-4BBC-A6C5-E014FF86A7AD}"/>
            </a:ext>
          </a:extLst>
        </xdr:cNvPr>
        <xdr:cNvSpPr txBox="1"/>
      </xdr:nvSpPr>
      <xdr:spPr>
        <a:xfrm>
          <a:off x="10515600" y="10360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60092</xdr:rowOff>
    </xdr:from>
    <xdr:to>
      <xdr:col>50</xdr:col>
      <xdr:colOff>165100</xdr:colOff>
      <xdr:row>61</xdr:row>
      <xdr:rowOff>161692</xdr:rowOff>
    </xdr:to>
    <xdr:sp macro="" textlink="">
      <xdr:nvSpPr>
        <xdr:cNvPr id="248" name="楕円 247">
          <a:extLst>
            <a:ext uri="{FF2B5EF4-FFF2-40B4-BE49-F238E27FC236}">
              <a16:creationId xmlns:a16="http://schemas.microsoft.com/office/drawing/2014/main" id="{0A77D685-CE98-47DD-8C9E-312731D68747}"/>
            </a:ext>
          </a:extLst>
        </xdr:cNvPr>
        <xdr:cNvSpPr/>
      </xdr:nvSpPr>
      <xdr:spPr>
        <a:xfrm>
          <a:off x="9588500" y="10518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101234</xdr:rowOff>
    </xdr:from>
    <xdr:to>
      <xdr:col>55</xdr:col>
      <xdr:colOff>0</xdr:colOff>
      <xdr:row>61</xdr:row>
      <xdr:rowOff>110892</xdr:rowOff>
    </xdr:to>
    <xdr:cxnSp macro="">
      <xdr:nvCxnSpPr>
        <xdr:cNvPr id="249" name="直線コネクタ 248">
          <a:extLst>
            <a:ext uri="{FF2B5EF4-FFF2-40B4-BE49-F238E27FC236}">
              <a16:creationId xmlns:a16="http://schemas.microsoft.com/office/drawing/2014/main" id="{FCDCFA8B-1C41-4D81-A153-B22AF582C35A}"/>
            </a:ext>
          </a:extLst>
        </xdr:cNvPr>
        <xdr:cNvCxnSpPr/>
      </xdr:nvCxnSpPr>
      <xdr:spPr>
        <a:xfrm flipV="1">
          <a:off x="9639300" y="10559684"/>
          <a:ext cx="838200" cy="9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95526</xdr:rowOff>
    </xdr:from>
    <xdr:to>
      <xdr:col>46</xdr:col>
      <xdr:colOff>38100</xdr:colOff>
      <xdr:row>62</xdr:row>
      <xdr:rowOff>25676</xdr:rowOff>
    </xdr:to>
    <xdr:sp macro="" textlink="">
      <xdr:nvSpPr>
        <xdr:cNvPr id="250" name="楕円 249">
          <a:extLst>
            <a:ext uri="{FF2B5EF4-FFF2-40B4-BE49-F238E27FC236}">
              <a16:creationId xmlns:a16="http://schemas.microsoft.com/office/drawing/2014/main" id="{6BC3F3E7-3900-45E6-A198-C305BB7F037E}"/>
            </a:ext>
          </a:extLst>
        </xdr:cNvPr>
        <xdr:cNvSpPr/>
      </xdr:nvSpPr>
      <xdr:spPr>
        <a:xfrm>
          <a:off x="8699500" y="10553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110892</xdr:rowOff>
    </xdr:from>
    <xdr:to>
      <xdr:col>50</xdr:col>
      <xdr:colOff>114300</xdr:colOff>
      <xdr:row>61</xdr:row>
      <xdr:rowOff>146326</xdr:rowOff>
    </xdr:to>
    <xdr:cxnSp macro="">
      <xdr:nvCxnSpPr>
        <xdr:cNvPr id="251" name="直線コネクタ 250">
          <a:extLst>
            <a:ext uri="{FF2B5EF4-FFF2-40B4-BE49-F238E27FC236}">
              <a16:creationId xmlns:a16="http://schemas.microsoft.com/office/drawing/2014/main" id="{6467A4B8-283E-44EF-9B73-4A524E088E9E}"/>
            </a:ext>
          </a:extLst>
        </xdr:cNvPr>
        <xdr:cNvCxnSpPr/>
      </xdr:nvCxnSpPr>
      <xdr:spPr>
        <a:xfrm flipV="1">
          <a:off x="8750300" y="10569342"/>
          <a:ext cx="889000" cy="35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104468</xdr:rowOff>
    </xdr:from>
    <xdr:to>
      <xdr:col>41</xdr:col>
      <xdr:colOff>101600</xdr:colOff>
      <xdr:row>62</xdr:row>
      <xdr:rowOff>34618</xdr:rowOff>
    </xdr:to>
    <xdr:sp macro="" textlink="">
      <xdr:nvSpPr>
        <xdr:cNvPr id="252" name="楕円 251">
          <a:extLst>
            <a:ext uri="{FF2B5EF4-FFF2-40B4-BE49-F238E27FC236}">
              <a16:creationId xmlns:a16="http://schemas.microsoft.com/office/drawing/2014/main" id="{DBD286BC-462C-447B-95B6-CAF26A91F21B}"/>
            </a:ext>
          </a:extLst>
        </xdr:cNvPr>
        <xdr:cNvSpPr/>
      </xdr:nvSpPr>
      <xdr:spPr>
        <a:xfrm>
          <a:off x="7810500" y="10562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146326</xdr:rowOff>
    </xdr:from>
    <xdr:to>
      <xdr:col>45</xdr:col>
      <xdr:colOff>177800</xdr:colOff>
      <xdr:row>61</xdr:row>
      <xdr:rowOff>155268</xdr:rowOff>
    </xdr:to>
    <xdr:cxnSp macro="">
      <xdr:nvCxnSpPr>
        <xdr:cNvPr id="253" name="直線コネクタ 252">
          <a:extLst>
            <a:ext uri="{FF2B5EF4-FFF2-40B4-BE49-F238E27FC236}">
              <a16:creationId xmlns:a16="http://schemas.microsoft.com/office/drawing/2014/main" id="{181907F9-C620-4437-8604-96E3F28C67B0}"/>
            </a:ext>
          </a:extLst>
        </xdr:cNvPr>
        <xdr:cNvCxnSpPr/>
      </xdr:nvCxnSpPr>
      <xdr:spPr>
        <a:xfrm flipV="1">
          <a:off x="7861300" y="10604776"/>
          <a:ext cx="889000" cy="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101550</xdr:rowOff>
    </xdr:from>
    <xdr:to>
      <xdr:col>36</xdr:col>
      <xdr:colOff>165100</xdr:colOff>
      <xdr:row>62</xdr:row>
      <xdr:rowOff>31700</xdr:rowOff>
    </xdr:to>
    <xdr:sp macro="" textlink="">
      <xdr:nvSpPr>
        <xdr:cNvPr id="254" name="楕円 253">
          <a:extLst>
            <a:ext uri="{FF2B5EF4-FFF2-40B4-BE49-F238E27FC236}">
              <a16:creationId xmlns:a16="http://schemas.microsoft.com/office/drawing/2014/main" id="{5C90144D-0585-4A6E-B540-A05ADF70E0B8}"/>
            </a:ext>
          </a:extLst>
        </xdr:cNvPr>
        <xdr:cNvSpPr/>
      </xdr:nvSpPr>
      <xdr:spPr>
        <a:xfrm>
          <a:off x="6921500" y="105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152350</xdr:rowOff>
    </xdr:from>
    <xdr:to>
      <xdr:col>41</xdr:col>
      <xdr:colOff>50800</xdr:colOff>
      <xdr:row>61</xdr:row>
      <xdr:rowOff>155268</xdr:rowOff>
    </xdr:to>
    <xdr:cxnSp macro="">
      <xdr:nvCxnSpPr>
        <xdr:cNvPr id="255" name="直線コネクタ 254">
          <a:extLst>
            <a:ext uri="{FF2B5EF4-FFF2-40B4-BE49-F238E27FC236}">
              <a16:creationId xmlns:a16="http://schemas.microsoft.com/office/drawing/2014/main" id="{0231F477-61AD-47C9-B71C-0620D06D6A80}"/>
            </a:ext>
          </a:extLst>
        </xdr:cNvPr>
        <xdr:cNvCxnSpPr/>
      </xdr:nvCxnSpPr>
      <xdr:spPr>
        <a:xfrm>
          <a:off x="6972300" y="10610800"/>
          <a:ext cx="889000" cy="2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157356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FC6B910C-5B2B-4801-8546-07201D97D5B8}"/>
            </a:ext>
          </a:extLst>
        </xdr:cNvPr>
        <xdr:cNvSpPr txBox="1"/>
      </xdr:nvSpPr>
      <xdr:spPr>
        <a:xfrm>
          <a:off x="9327095" y="10787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163656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5C61CA0F-7899-4BF3-BAFB-D22F38731F50}"/>
            </a:ext>
          </a:extLst>
        </xdr:cNvPr>
        <xdr:cNvSpPr txBox="1"/>
      </xdr:nvSpPr>
      <xdr:spPr>
        <a:xfrm>
          <a:off x="8450795" y="10793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1131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67847107-1CA7-4619-B998-04D3D63B9C41}"/>
            </a:ext>
          </a:extLst>
        </xdr:cNvPr>
        <xdr:cNvSpPr txBox="1"/>
      </xdr:nvSpPr>
      <xdr:spPr>
        <a:xfrm>
          <a:off x="7561795" y="1080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11723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AE46CA8B-A6EF-4813-9B53-F16B12D09AEC}"/>
            </a:ext>
          </a:extLst>
        </xdr:cNvPr>
        <xdr:cNvSpPr txBox="1"/>
      </xdr:nvSpPr>
      <xdr:spPr>
        <a:xfrm>
          <a:off x="6672795" y="10813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6769</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32DE0E33-74EF-4F0F-8977-7B7C29891C87}"/>
            </a:ext>
          </a:extLst>
        </xdr:cNvPr>
        <xdr:cNvSpPr txBox="1"/>
      </xdr:nvSpPr>
      <xdr:spPr>
        <a:xfrm>
          <a:off x="9327095" y="10293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42203</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47A6E486-39BB-4642-A3D1-7F523162CD09}"/>
            </a:ext>
          </a:extLst>
        </xdr:cNvPr>
        <xdr:cNvSpPr txBox="1"/>
      </xdr:nvSpPr>
      <xdr:spPr>
        <a:xfrm>
          <a:off x="8450795" y="10329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51145</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B1CA6301-A07B-4A9A-B9C6-567C660C1BDE}"/>
            </a:ext>
          </a:extLst>
        </xdr:cNvPr>
        <xdr:cNvSpPr txBox="1"/>
      </xdr:nvSpPr>
      <xdr:spPr>
        <a:xfrm>
          <a:off x="7561795" y="10338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48227</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2E71DF10-4C45-4AAE-B430-F12CD29FB3F8}"/>
            </a:ext>
          </a:extLst>
        </xdr:cNvPr>
        <xdr:cNvSpPr txBox="1"/>
      </xdr:nvSpPr>
      <xdr:spPr>
        <a:xfrm>
          <a:off x="6672795" y="10335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DBDBA64C-6DEC-4743-A2DD-2745039CE80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4BA27F0-F5DC-4B21-B5B8-4B502B2C553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F0458689-5A0B-4448-B347-9E088595C2A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41F6DE88-C5AA-467F-BC5A-6576AA42BBF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D7DB088B-F870-446A-8F69-3335564DC98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EB03A957-3872-4701-8CEE-E40FF0FA049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33249920-CEBF-4AE4-A610-5D293942639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E5F69359-B9F3-4195-BF60-2E4AAC22A57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8B07346E-6E78-45AD-97D7-0ECB4B4B5C8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DB6F401C-50D2-4AF9-9E15-B08F0121E7B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BFE45275-E57C-4077-8641-52A8B68F8BB4}"/>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FEEEFF0D-5C0E-43B4-AEC9-92CBCE7CA5A1}"/>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6949FB93-5A21-4F47-8861-AA428AAFC6F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9F7D2E1B-DFBB-497D-9DBB-BBF003CB6643}"/>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4651290D-BBF1-4586-89E3-6A642E72C2C8}"/>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6671F921-1FE1-404F-9DF5-4EBCACB9C642}"/>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536E8FAE-AE3A-42AA-A178-193477633F7F}"/>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EEB8EEC9-5287-4DEF-B4C1-07015921DE61}"/>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5391F34E-19A9-49D5-8353-F0F65D761189}"/>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30062904-6CEC-420A-8534-85CF9106536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8B0F2FE5-DB3F-47D0-985E-2CEEEB796CC2}"/>
            </a:ext>
          </a:extLst>
        </xdr:cNvPr>
        <xdr:cNvSpPr txBox="1"/>
      </xdr:nvSpPr>
      <xdr:spPr>
        <a:xfrm>
          <a:off x="423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8023FBE-8195-4D6C-BA8A-D1AC1FDF09D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ECF3FEE5-4241-4240-859F-DA8DB4A9C12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76BB0D10-6C4F-4987-927E-92C1AD37F04B}"/>
            </a:ext>
          </a:extLst>
        </xdr:cNvPr>
        <xdr:cNvCxnSpPr/>
      </xdr:nvCxnSpPr>
      <xdr:spPr>
        <a:xfrm flipV="1">
          <a:off x="4634865"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319489FA-7EDE-4E33-9E7A-FD19FD99F4EE}"/>
            </a:ext>
          </a:extLst>
        </xdr:cNvPr>
        <xdr:cNvSpPr txBox="1"/>
      </xdr:nvSpPr>
      <xdr:spPr>
        <a:xfrm>
          <a:off x="4673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0EC22786-627B-4773-BEFC-3F4C5DFA17D4}"/>
            </a:ext>
          </a:extLst>
        </xdr:cNvPr>
        <xdr:cNvCxnSpPr/>
      </xdr:nvCxnSpPr>
      <xdr:spPr>
        <a:xfrm>
          <a:off x="4546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99402DBD-FFCF-4585-AAE1-57B322947435}"/>
            </a:ext>
          </a:extLst>
        </xdr:cNvPr>
        <xdr:cNvSpPr txBox="1"/>
      </xdr:nvSpPr>
      <xdr:spPr>
        <a:xfrm>
          <a:off x="4673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24A9695D-79A8-4F55-8972-87E8CF1E8A2E}"/>
            </a:ext>
          </a:extLst>
        </xdr:cNvPr>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127016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733A628B-E2FE-4529-9BDD-52C9AF29E7DE}"/>
            </a:ext>
          </a:extLst>
        </xdr:cNvPr>
        <xdr:cNvSpPr txBox="1"/>
      </xdr:nvSpPr>
      <xdr:spPr>
        <a:xfrm>
          <a:off x="4673600" y="14185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6FA53382-E529-4358-A659-6DF06295A5B6}"/>
            </a:ext>
          </a:extLst>
        </xdr:cNvPr>
        <xdr:cNvSpPr/>
      </xdr:nvSpPr>
      <xdr:spPr>
        <a:xfrm>
          <a:off x="4584700" y="1420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05F2FA67-EF85-4141-8724-A19D2959365D}"/>
            </a:ext>
          </a:extLst>
        </xdr:cNvPr>
        <xdr:cNvSpPr/>
      </xdr:nvSpPr>
      <xdr:spPr>
        <a:xfrm>
          <a:off x="3746500" y="1419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8F8B0F3D-3230-414F-8DE5-D1EE58476705}"/>
            </a:ext>
          </a:extLst>
        </xdr:cNvPr>
        <xdr:cNvSpPr/>
      </xdr:nvSpPr>
      <xdr:spPr>
        <a:xfrm>
          <a:off x="28575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007781C5-87D2-4E16-A1C7-94E24BCAA9DC}"/>
            </a:ext>
          </a:extLst>
        </xdr:cNvPr>
        <xdr:cNvSpPr/>
      </xdr:nvSpPr>
      <xdr:spPr>
        <a:xfrm>
          <a:off x="1968500" y="1415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3720B7C9-41BF-42AA-AEEA-1CA639838913}"/>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D6CD6FE3-857B-46EA-B8AE-99238D87822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E69E95F-D487-44E9-9AE0-C70C5B790AF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996E3BAB-B112-46C6-86DA-59517451F70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13E8D0C-F14B-4753-9859-3DB132C9C108}"/>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228B545-ECCB-403D-9077-62BA4F66B60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143511</xdr:rowOff>
    </xdr:from>
    <xdr:to>
      <xdr:col>24</xdr:col>
      <xdr:colOff>114300</xdr:colOff>
      <xdr:row>83</xdr:row>
      <xdr:rowOff>73661</xdr:rowOff>
    </xdr:to>
    <xdr:sp macro="" textlink="">
      <xdr:nvSpPr>
        <xdr:cNvPr id="303" name="楕円 302">
          <a:extLst>
            <a:ext uri="{FF2B5EF4-FFF2-40B4-BE49-F238E27FC236}">
              <a16:creationId xmlns:a16="http://schemas.microsoft.com/office/drawing/2014/main" id="{12E1C549-806F-41FD-B853-9431CEF0F495}"/>
            </a:ext>
          </a:extLst>
        </xdr:cNvPr>
        <xdr:cNvSpPr/>
      </xdr:nvSpPr>
      <xdr:spPr>
        <a:xfrm>
          <a:off x="4584700" y="14202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166388</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0054782E-7951-4DB3-97EE-E87DC2CD7536}"/>
            </a:ext>
          </a:extLst>
        </xdr:cNvPr>
        <xdr:cNvSpPr txBox="1"/>
      </xdr:nvSpPr>
      <xdr:spPr>
        <a:xfrm>
          <a:off x="4673600" y="14053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111761</xdr:rowOff>
    </xdr:from>
    <xdr:to>
      <xdr:col>20</xdr:col>
      <xdr:colOff>38100</xdr:colOff>
      <xdr:row>83</xdr:row>
      <xdr:rowOff>41911</xdr:rowOff>
    </xdr:to>
    <xdr:sp macro="" textlink="">
      <xdr:nvSpPr>
        <xdr:cNvPr id="305" name="楕円 304">
          <a:extLst>
            <a:ext uri="{FF2B5EF4-FFF2-40B4-BE49-F238E27FC236}">
              <a16:creationId xmlns:a16="http://schemas.microsoft.com/office/drawing/2014/main" id="{96211691-751C-4DDB-B205-50F74171A68C}"/>
            </a:ext>
          </a:extLst>
        </xdr:cNvPr>
        <xdr:cNvSpPr/>
      </xdr:nvSpPr>
      <xdr:spPr>
        <a:xfrm>
          <a:off x="3746500" y="14170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162561</xdr:rowOff>
    </xdr:from>
    <xdr:to>
      <xdr:col>24</xdr:col>
      <xdr:colOff>63500</xdr:colOff>
      <xdr:row>83</xdr:row>
      <xdr:rowOff>22861</xdr:rowOff>
    </xdr:to>
    <xdr:cxnSp macro="">
      <xdr:nvCxnSpPr>
        <xdr:cNvPr id="306" name="直線コネクタ 305">
          <a:extLst>
            <a:ext uri="{FF2B5EF4-FFF2-40B4-BE49-F238E27FC236}">
              <a16:creationId xmlns:a16="http://schemas.microsoft.com/office/drawing/2014/main" id="{F9840025-8FE4-4BEC-8F95-1333C0639244}"/>
            </a:ext>
          </a:extLst>
        </xdr:cNvPr>
        <xdr:cNvCxnSpPr/>
      </xdr:nvCxnSpPr>
      <xdr:spPr>
        <a:xfrm>
          <a:off x="3797300" y="14221461"/>
          <a:ext cx="8382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106680</xdr:rowOff>
    </xdr:from>
    <xdr:to>
      <xdr:col>15</xdr:col>
      <xdr:colOff>101600</xdr:colOff>
      <xdr:row>83</xdr:row>
      <xdr:rowOff>36830</xdr:rowOff>
    </xdr:to>
    <xdr:sp macro="" textlink="">
      <xdr:nvSpPr>
        <xdr:cNvPr id="307" name="楕円 306">
          <a:extLst>
            <a:ext uri="{FF2B5EF4-FFF2-40B4-BE49-F238E27FC236}">
              <a16:creationId xmlns:a16="http://schemas.microsoft.com/office/drawing/2014/main" id="{B6F71093-65C2-4BDD-BDBE-9FD073BCCBBE}"/>
            </a:ext>
          </a:extLst>
        </xdr:cNvPr>
        <xdr:cNvSpPr/>
      </xdr:nvSpPr>
      <xdr:spPr>
        <a:xfrm>
          <a:off x="2857500" y="1416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157480</xdr:rowOff>
    </xdr:from>
    <xdr:to>
      <xdr:col>19</xdr:col>
      <xdr:colOff>177800</xdr:colOff>
      <xdr:row>82</xdr:row>
      <xdr:rowOff>162561</xdr:rowOff>
    </xdr:to>
    <xdr:cxnSp macro="">
      <xdr:nvCxnSpPr>
        <xdr:cNvPr id="308" name="直線コネクタ 307">
          <a:extLst>
            <a:ext uri="{FF2B5EF4-FFF2-40B4-BE49-F238E27FC236}">
              <a16:creationId xmlns:a16="http://schemas.microsoft.com/office/drawing/2014/main" id="{E054F355-45B6-4DB2-99E0-9C7DB5091F6C}"/>
            </a:ext>
          </a:extLst>
        </xdr:cNvPr>
        <xdr:cNvCxnSpPr/>
      </xdr:nvCxnSpPr>
      <xdr:spPr>
        <a:xfrm>
          <a:off x="2908300" y="14216380"/>
          <a:ext cx="889000"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80011</xdr:rowOff>
    </xdr:from>
    <xdr:to>
      <xdr:col>10</xdr:col>
      <xdr:colOff>165100</xdr:colOff>
      <xdr:row>83</xdr:row>
      <xdr:rowOff>10161</xdr:rowOff>
    </xdr:to>
    <xdr:sp macro="" textlink="">
      <xdr:nvSpPr>
        <xdr:cNvPr id="309" name="楕円 308">
          <a:extLst>
            <a:ext uri="{FF2B5EF4-FFF2-40B4-BE49-F238E27FC236}">
              <a16:creationId xmlns:a16="http://schemas.microsoft.com/office/drawing/2014/main" id="{E84CD3C5-6E8F-4B8A-B095-586591DD3D5E}"/>
            </a:ext>
          </a:extLst>
        </xdr:cNvPr>
        <xdr:cNvSpPr/>
      </xdr:nvSpPr>
      <xdr:spPr>
        <a:xfrm>
          <a:off x="1968500" y="14138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130811</xdr:rowOff>
    </xdr:from>
    <xdr:to>
      <xdr:col>15</xdr:col>
      <xdr:colOff>50800</xdr:colOff>
      <xdr:row>82</xdr:row>
      <xdr:rowOff>157480</xdr:rowOff>
    </xdr:to>
    <xdr:cxnSp macro="">
      <xdr:nvCxnSpPr>
        <xdr:cNvPr id="310" name="直線コネクタ 309">
          <a:extLst>
            <a:ext uri="{FF2B5EF4-FFF2-40B4-BE49-F238E27FC236}">
              <a16:creationId xmlns:a16="http://schemas.microsoft.com/office/drawing/2014/main" id="{E1029B12-2041-49AD-9937-945B2EF47846}"/>
            </a:ext>
          </a:extLst>
        </xdr:cNvPr>
        <xdr:cNvCxnSpPr/>
      </xdr:nvCxnSpPr>
      <xdr:spPr>
        <a:xfrm>
          <a:off x="2019300" y="14189711"/>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80011</xdr:rowOff>
    </xdr:from>
    <xdr:to>
      <xdr:col>6</xdr:col>
      <xdr:colOff>38100</xdr:colOff>
      <xdr:row>83</xdr:row>
      <xdr:rowOff>10161</xdr:rowOff>
    </xdr:to>
    <xdr:sp macro="" textlink="">
      <xdr:nvSpPr>
        <xdr:cNvPr id="311" name="楕円 310">
          <a:extLst>
            <a:ext uri="{FF2B5EF4-FFF2-40B4-BE49-F238E27FC236}">
              <a16:creationId xmlns:a16="http://schemas.microsoft.com/office/drawing/2014/main" id="{52B34C8F-02DA-4D9A-9DF0-D92CC1775FF1}"/>
            </a:ext>
          </a:extLst>
        </xdr:cNvPr>
        <xdr:cNvSpPr/>
      </xdr:nvSpPr>
      <xdr:spPr>
        <a:xfrm>
          <a:off x="1079500" y="14138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130811</xdr:rowOff>
    </xdr:from>
    <xdr:to>
      <xdr:col>10</xdr:col>
      <xdr:colOff>114300</xdr:colOff>
      <xdr:row>82</xdr:row>
      <xdr:rowOff>130811</xdr:rowOff>
    </xdr:to>
    <xdr:cxnSp macro="">
      <xdr:nvCxnSpPr>
        <xdr:cNvPr id="312" name="直線コネクタ 311">
          <a:extLst>
            <a:ext uri="{FF2B5EF4-FFF2-40B4-BE49-F238E27FC236}">
              <a16:creationId xmlns:a16="http://schemas.microsoft.com/office/drawing/2014/main" id="{CF8D6F71-2790-49DF-AC95-E6A5BB1A62D7}"/>
            </a:ext>
          </a:extLst>
        </xdr:cNvPr>
        <xdr:cNvCxnSpPr/>
      </xdr:nvCxnSpPr>
      <xdr:spPr>
        <a:xfrm>
          <a:off x="1130300" y="141897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54627</xdr:rowOff>
    </xdr:from>
    <xdr:ext cx="405111" cy="259045"/>
    <xdr:sp macro="" textlink="">
      <xdr:nvSpPr>
        <xdr:cNvPr id="313" name="n_1aveValue【公営住宅】&#10;有形固定資産減価償却率">
          <a:extLst>
            <a:ext uri="{FF2B5EF4-FFF2-40B4-BE49-F238E27FC236}">
              <a16:creationId xmlns:a16="http://schemas.microsoft.com/office/drawing/2014/main" id="{C0251122-73D8-4015-9C92-829033F5E5DF}"/>
            </a:ext>
          </a:extLst>
        </xdr:cNvPr>
        <xdr:cNvSpPr txBox="1"/>
      </xdr:nvSpPr>
      <xdr:spPr>
        <a:xfrm>
          <a:off x="3582044" y="14284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43197</xdr:rowOff>
    </xdr:from>
    <xdr:ext cx="405111" cy="259045"/>
    <xdr:sp macro="" textlink="">
      <xdr:nvSpPr>
        <xdr:cNvPr id="314" name="n_2aveValue【公営住宅】&#10;有形固定資産減価償却率">
          <a:extLst>
            <a:ext uri="{FF2B5EF4-FFF2-40B4-BE49-F238E27FC236}">
              <a16:creationId xmlns:a16="http://schemas.microsoft.com/office/drawing/2014/main" id="{E7EFB0EC-452E-4254-AB08-04049EBD53FF}"/>
            </a:ext>
          </a:extLst>
        </xdr:cNvPr>
        <xdr:cNvSpPr txBox="1"/>
      </xdr:nvSpPr>
      <xdr:spPr>
        <a:xfrm>
          <a:off x="2705744" y="1427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17797</xdr:rowOff>
    </xdr:from>
    <xdr:ext cx="405111" cy="259045"/>
    <xdr:sp macro="" textlink="">
      <xdr:nvSpPr>
        <xdr:cNvPr id="315" name="n_3aveValue【公営住宅】&#10;有形固定資産減価償却率">
          <a:extLst>
            <a:ext uri="{FF2B5EF4-FFF2-40B4-BE49-F238E27FC236}">
              <a16:creationId xmlns:a16="http://schemas.microsoft.com/office/drawing/2014/main" id="{1C931F58-7A7F-4313-BE62-D88141F3D23D}"/>
            </a:ext>
          </a:extLst>
        </xdr:cNvPr>
        <xdr:cNvSpPr txBox="1"/>
      </xdr:nvSpPr>
      <xdr:spPr>
        <a:xfrm>
          <a:off x="1816744" y="14248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11447</xdr:rowOff>
    </xdr:from>
    <xdr:ext cx="405111" cy="259045"/>
    <xdr:sp macro="" textlink="">
      <xdr:nvSpPr>
        <xdr:cNvPr id="316" name="n_4aveValue【公営住宅】&#10;有形固定資産減価償却率">
          <a:extLst>
            <a:ext uri="{FF2B5EF4-FFF2-40B4-BE49-F238E27FC236}">
              <a16:creationId xmlns:a16="http://schemas.microsoft.com/office/drawing/2014/main" id="{26EA7871-4D88-4090-B05B-6DA265EBAA9B}"/>
            </a:ext>
          </a:extLst>
        </xdr:cNvPr>
        <xdr:cNvSpPr txBox="1"/>
      </xdr:nvSpPr>
      <xdr:spPr>
        <a:xfrm>
          <a:off x="927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58438</xdr:rowOff>
    </xdr:from>
    <xdr:ext cx="405111" cy="259045"/>
    <xdr:sp macro="" textlink="">
      <xdr:nvSpPr>
        <xdr:cNvPr id="317" name="n_1mainValue【公営住宅】&#10;有形固定資産減価償却率">
          <a:extLst>
            <a:ext uri="{FF2B5EF4-FFF2-40B4-BE49-F238E27FC236}">
              <a16:creationId xmlns:a16="http://schemas.microsoft.com/office/drawing/2014/main" id="{1EF1B4AE-CC50-4C09-9244-E7ABECFEE6C0}"/>
            </a:ext>
          </a:extLst>
        </xdr:cNvPr>
        <xdr:cNvSpPr txBox="1"/>
      </xdr:nvSpPr>
      <xdr:spPr>
        <a:xfrm>
          <a:off x="3582044" y="13945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53357</xdr:rowOff>
    </xdr:from>
    <xdr:ext cx="405111" cy="259045"/>
    <xdr:sp macro="" textlink="">
      <xdr:nvSpPr>
        <xdr:cNvPr id="318" name="n_2mainValue【公営住宅】&#10;有形固定資産減価償却率">
          <a:extLst>
            <a:ext uri="{FF2B5EF4-FFF2-40B4-BE49-F238E27FC236}">
              <a16:creationId xmlns:a16="http://schemas.microsoft.com/office/drawing/2014/main" id="{6986CFA1-51EC-41AD-BBFA-63AA0CE9BD56}"/>
            </a:ext>
          </a:extLst>
        </xdr:cNvPr>
        <xdr:cNvSpPr txBox="1"/>
      </xdr:nvSpPr>
      <xdr:spPr>
        <a:xfrm>
          <a:off x="2705744" y="1394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26688</xdr:rowOff>
    </xdr:from>
    <xdr:ext cx="405111" cy="259045"/>
    <xdr:sp macro="" textlink="">
      <xdr:nvSpPr>
        <xdr:cNvPr id="319" name="n_3mainValue【公営住宅】&#10;有形固定資産減価償却率">
          <a:extLst>
            <a:ext uri="{FF2B5EF4-FFF2-40B4-BE49-F238E27FC236}">
              <a16:creationId xmlns:a16="http://schemas.microsoft.com/office/drawing/2014/main" id="{FF537C8E-0773-496F-8972-D591FAB793C9}"/>
            </a:ext>
          </a:extLst>
        </xdr:cNvPr>
        <xdr:cNvSpPr txBox="1"/>
      </xdr:nvSpPr>
      <xdr:spPr>
        <a:xfrm>
          <a:off x="1816744" y="13914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26688</xdr:rowOff>
    </xdr:from>
    <xdr:ext cx="405111" cy="259045"/>
    <xdr:sp macro="" textlink="">
      <xdr:nvSpPr>
        <xdr:cNvPr id="320" name="n_4mainValue【公営住宅】&#10;有形固定資産減価償却率">
          <a:extLst>
            <a:ext uri="{FF2B5EF4-FFF2-40B4-BE49-F238E27FC236}">
              <a16:creationId xmlns:a16="http://schemas.microsoft.com/office/drawing/2014/main" id="{6B2BA860-CB85-4078-AA16-DC2CA44977B5}"/>
            </a:ext>
          </a:extLst>
        </xdr:cNvPr>
        <xdr:cNvSpPr txBox="1"/>
      </xdr:nvSpPr>
      <xdr:spPr>
        <a:xfrm>
          <a:off x="927744" y="13914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78C662F6-45E2-4036-B251-ABE0764A0A4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754A275B-3A80-4152-986C-DECB4CE2A83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C07A472B-BE30-41B9-AE08-891FDB75696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AD16B25C-66D1-4D4C-8E56-6674264B574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33A96881-FE68-420D-9CEC-4C1F353436E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9F45D138-006D-4B99-8C92-D30DF26CB47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35955957-89E1-4CB7-8234-F350A69F1CB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5B4F0297-4A73-4285-AC47-87088712308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481812A9-AE61-4C59-8302-96DA6161E3B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681B6345-DD46-4B9E-A045-AFE9ED2DC99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6DD8D577-2C6E-400D-B8C3-9B7DE7F37EF6}"/>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E16CC9F1-16E0-4601-8166-143FBD929CDB}"/>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7ED3CFD0-EA95-4510-B8D2-0E0660F79698}"/>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5FBE81D5-A45E-44B5-BFA6-9E6F9E16666E}"/>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25863A7E-2731-4387-9429-47DD98ED5DA4}"/>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8DE951D0-CBF8-4CC8-ABAC-9211D6BC2A00}"/>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F08BA32C-B3BA-4997-9FC5-19792CF9F9F5}"/>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0FA7528E-C8B0-4EBF-900C-1E162C342B83}"/>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52560C9B-675C-4C61-A9DB-8A1C0DFB03E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DBB677FF-AA2F-480D-96F5-B7FB30B0336B}"/>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8C906F0B-3ADD-481E-A374-C043893B8BA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268539CA-4B3F-4AD4-8F2E-7C442DE79A88}"/>
            </a:ext>
          </a:extLst>
        </xdr:cNvPr>
        <xdr:cNvCxnSpPr/>
      </xdr:nvCxnSpPr>
      <xdr:spPr>
        <a:xfrm flipV="1">
          <a:off x="10476865" y="13474064"/>
          <a:ext cx="0" cy="1306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1D0945AD-1102-4914-B5CD-ECAA902A1846}"/>
            </a:ext>
          </a:extLst>
        </xdr:cNvPr>
        <xdr:cNvSpPr txBox="1"/>
      </xdr:nvSpPr>
      <xdr:spPr>
        <a:xfrm>
          <a:off x="10515600" y="1478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CEB48744-40B5-454E-9C06-A04A1D24BB74}"/>
            </a:ext>
          </a:extLst>
        </xdr:cNvPr>
        <xdr:cNvCxnSpPr/>
      </xdr:nvCxnSpPr>
      <xdr:spPr>
        <a:xfrm>
          <a:off x="10388600" y="14780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6E0B5258-8588-423A-9941-91B2190076C2}"/>
            </a:ext>
          </a:extLst>
        </xdr:cNvPr>
        <xdr:cNvSpPr txBox="1"/>
      </xdr:nvSpPr>
      <xdr:spPr>
        <a:xfrm>
          <a:off x="10515600" y="1324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FBDEC76D-DBFA-499D-A6F1-EA25A5767464}"/>
            </a:ext>
          </a:extLst>
        </xdr:cNvPr>
        <xdr:cNvCxnSpPr/>
      </xdr:nvCxnSpPr>
      <xdr:spPr>
        <a:xfrm>
          <a:off x="10388600" y="13474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122237</xdr:rowOff>
    </xdr:from>
    <xdr:ext cx="469744" cy="259045"/>
    <xdr:sp macro="" textlink="">
      <xdr:nvSpPr>
        <xdr:cNvPr id="347" name="【公営住宅】&#10;一人当たり面積平均値テキスト">
          <a:extLst>
            <a:ext uri="{FF2B5EF4-FFF2-40B4-BE49-F238E27FC236}">
              <a16:creationId xmlns:a16="http://schemas.microsoft.com/office/drawing/2014/main" id="{EB95DBEE-2A08-4B54-815B-D946DA444E0A}"/>
            </a:ext>
          </a:extLst>
        </xdr:cNvPr>
        <xdr:cNvSpPr txBox="1"/>
      </xdr:nvSpPr>
      <xdr:spPr>
        <a:xfrm>
          <a:off x="10515600" y="14524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4DEA03B9-267E-41BB-936B-BAE1067FCFF1}"/>
            </a:ext>
          </a:extLst>
        </xdr:cNvPr>
        <xdr:cNvSpPr/>
      </xdr:nvSpPr>
      <xdr:spPr>
        <a:xfrm>
          <a:off x="10426700" y="1467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77531BB0-F8D4-465A-95EC-8F080AD2164E}"/>
            </a:ext>
          </a:extLst>
        </xdr:cNvPr>
        <xdr:cNvSpPr/>
      </xdr:nvSpPr>
      <xdr:spPr>
        <a:xfrm>
          <a:off x="9588500" y="146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CD048CF2-5E24-46B6-86BB-F0E951536F6C}"/>
            </a:ext>
          </a:extLst>
        </xdr:cNvPr>
        <xdr:cNvSpPr/>
      </xdr:nvSpPr>
      <xdr:spPr>
        <a:xfrm>
          <a:off x="8699500" y="14673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F4CB1CED-EB61-4302-B6FA-6F50AF033F72}"/>
            </a:ext>
          </a:extLst>
        </xdr:cNvPr>
        <xdr:cNvSpPr/>
      </xdr:nvSpPr>
      <xdr:spPr>
        <a:xfrm>
          <a:off x="7810500" y="14674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a:extLst>
            <a:ext uri="{FF2B5EF4-FFF2-40B4-BE49-F238E27FC236}">
              <a16:creationId xmlns:a16="http://schemas.microsoft.com/office/drawing/2014/main" id="{E7CBFE2E-27D2-4D56-AC92-664B3F19CDCE}"/>
            </a:ext>
          </a:extLst>
        </xdr:cNvPr>
        <xdr:cNvSpPr/>
      </xdr:nvSpPr>
      <xdr:spPr>
        <a:xfrm>
          <a:off x="6921500" y="1467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4D173B03-FD1E-452F-9C4C-A013E934E52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10329D21-BEF8-4396-9E5A-F0001C36DF6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A1DD356B-F902-4AD1-8F8E-A47B2C179A37}"/>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71628BE-53DA-4523-A29A-D22F91103A3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B739797E-2DBE-4EB2-B446-3A3488B4251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102377</xdr:rowOff>
    </xdr:from>
    <xdr:to>
      <xdr:col>55</xdr:col>
      <xdr:colOff>50800</xdr:colOff>
      <xdr:row>86</xdr:row>
      <xdr:rowOff>32527</xdr:rowOff>
    </xdr:to>
    <xdr:sp macro="" textlink="">
      <xdr:nvSpPr>
        <xdr:cNvPr id="358" name="楕円 357">
          <a:extLst>
            <a:ext uri="{FF2B5EF4-FFF2-40B4-BE49-F238E27FC236}">
              <a16:creationId xmlns:a16="http://schemas.microsoft.com/office/drawing/2014/main" id="{41F42256-0782-4523-A913-B92C51D6D830}"/>
            </a:ext>
          </a:extLst>
        </xdr:cNvPr>
        <xdr:cNvSpPr/>
      </xdr:nvSpPr>
      <xdr:spPr>
        <a:xfrm>
          <a:off x="10426700" y="14675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77786</xdr:rowOff>
    </xdr:from>
    <xdr:ext cx="469744" cy="259045"/>
    <xdr:sp macro="" textlink="">
      <xdr:nvSpPr>
        <xdr:cNvPr id="359" name="【公営住宅】&#10;一人当たり面積該当値テキスト">
          <a:extLst>
            <a:ext uri="{FF2B5EF4-FFF2-40B4-BE49-F238E27FC236}">
              <a16:creationId xmlns:a16="http://schemas.microsoft.com/office/drawing/2014/main" id="{4EF2C9AE-9B22-4FF7-A872-1AF5666B2EEB}"/>
            </a:ext>
          </a:extLst>
        </xdr:cNvPr>
        <xdr:cNvSpPr txBox="1"/>
      </xdr:nvSpPr>
      <xdr:spPr>
        <a:xfrm>
          <a:off x="10515600" y="1465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103429</xdr:rowOff>
    </xdr:from>
    <xdr:to>
      <xdr:col>50</xdr:col>
      <xdr:colOff>165100</xdr:colOff>
      <xdr:row>86</xdr:row>
      <xdr:rowOff>33579</xdr:rowOff>
    </xdr:to>
    <xdr:sp macro="" textlink="">
      <xdr:nvSpPr>
        <xdr:cNvPr id="360" name="楕円 359">
          <a:extLst>
            <a:ext uri="{FF2B5EF4-FFF2-40B4-BE49-F238E27FC236}">
              <a16:creationId xmlns:a16="http://schemas.microsoft.com/office/drawing/2014/main" id="{828B8C01-C631-468F-B72C-98B644A4C7AA}"/>
            </a:ext>
          </a:extLst>
        </xdr:cNvPr>
        <xdr:cNvSpPr/>
      </xdr:nvSpPr>
      <xdr:spPr>
        <a:xfrm>
          <a:off x="9588500" y="14676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153177</xdr:rowOff>
    </xdr:from>
    <xdr:to>
      <xdr:col>55</xdr:col>
      <xdr:colOff>0</xdr:colOff>
      <xdr:row>85</xdr:row>
      <xdr:rowOff>154229</xdr:rowOff>
    </xdr:to>
    <xdr:cxnSp macro="">
      <xdr:nvCxnSpPr>
        <xdr:cNvPr id="361" name="直線コネクタ 360">
          <a:extLst>
            <a:ext uri="{FF2B5EF4-FFF2-40B4-BE49-F238E27FC236}">
              <a16:creationId xmlns:a16="http://schemas.microsoft.com/office/drawing/2014/main" id="{3C83CA69-C7A3-459E-A1BB-BF9AEFB601B3}"/>
            </a:ext>
          </a:extLst>
        </xdr:cNvPr>
        <xdr:cNvCxnSpPr/>
      </xdr:nvCxnSpPr>
      <xdr:spPr>
        <a:xfrm flipV="1">
          <a:off x="9639300" y="14726427"/>
          <a:ext cx="838200" cy="1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104525</xdr:rowOff>
    </xdr:from>
    <xdr:to>
      <xdr:col>46</xdr:col>
      <xdr:colOff>38100</xdr:colOff>
      <xdr:row>86</xdr:row>
      <xdr:rowOff>34675</xdr:rowOff>
    </xdr:to>
    <xdr:sp macro="" textlink="">
      <xdr:nvSpPr>
        <xdr:cNvPr id="362" name="楕円 361">
          <a:extLst>
            <a:ext uri="{FF2B5EF4-FFF2-40B4-BE49-F238E27FC236}">
              <a16:creationId xmlns:a16="http://schemas.microsoft.com/office/drawing/2014/main" id="{6462B036-F3BD-4297-B95A-2ABAD515EE1B}"/>
            </a:ext>
          </a:extLst>
        </xdr:cNvPr>
        <xdr:cNvSpPr/>
      </xdr:nvSpPr>
      <xdr:spPr>
        <a:xfrm>
          <a:off x="8699500" y="1467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154229</xdr:rowOff>
    </xdr:from>
    <xdr:to>
      <xdr:col>50</xdr:col>
      <xdr:colOff>114300</xdr:colOff>
      <xdr:row>85</xdr:row>
      <xdr:rowOff>155325</xdr:rowOff>
    </xdr:to>
    <xdr:cxnSp macro="">
      <xdr:nvCxnSpPr>
        <xdr:cNvPr id="363" name="直線コネクタ 362">
          <a:extLst>
            <a:ext uri="{FF2B5EF4-FFF2-40B4-BE49-F238E27FC236}">
              <a16:creationId xmlns:a16="http://schemas.microsoft.com/office/drawing/2014/main" id="{C2AF5BC0-4D4A-4EE0-8688-F042D4ECEDB4}"/>
            </a:ext>
          </a:extLst>
        </xdr:cNvPr>
        <xdr:cNvCxnSpPr/>
      </xdr:nvCxnSpPr>
      <xdr:spPr>
        <a:xfrm flipV="1">
          <a:off x="8750300" y="14727479"/>
          <a:ext cx="889000" cy="1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105212</xdr:rowOff>
    </xdr:from>
    <xdr:to>
      <xdr:col>41</xdr:col>
      <xdr:colOff>101600</xdr:colOff>
      <xdr:row>86</xdr:row>
      <xdr:rowOff>35362</xdr:rowOff>
    </xdr:to>
    <xdr:sp macro="" textlink="">
      <xdr:nvSpPr>
        <xdr:cNvPr id="364" name="楕円 363">
          <a:extLst>
            <a:ext uri="{FF2B5EF4-FFF2-40B4-BE49-F238E27FC236}">
              <a16:creationId xmlns:a16="http://schemas.microsoft.com/office/drawing/2014/main" id="{DED4DD4F-BB4E-49E5-A341-E6CAAF1C2E60}"/>
            </a:ext>
          </a:extLst>
        </xdr:cNvPr>
        <xdr:cNvSpPr/>
      </xdr:nvSpPr>
      <xdr:spPr>
        <a:xfrm>
          <a:off x="7810500" y="1467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155325</xdr:rowOff>
    </xdr:from>
    <xdr:to>
      <xdr:col>45</xdr:col>
      <xdr:colOff>177800</xdr:colOff>
      <xdr:row>85</xdr:row>
      <xdr:rowOff>156012</xdr:rowOff>
    </xdr:to>
    <xdr:cxnSp macro="">
      <xdr:nvCxnSpPr>
        <xdr:cNvPr id="365" name="直線コネクタ 364">
          <a:extLst>
            <a:ext uri="{FF2B5EF4-FFF2-40B4-BE49-F238E27FC236}">
              <a16:creationId xmlns:a16="http://schemas.microsoft.com/office/drawing/2014/main" id="{D57C4F62-E2A9-4242-9EC5-ECCDCCD0E079}"/>
            </a:ext>
          </a:extLst>
        </xdr:cNvPr>
        <xdr:cNvCxnSpPr/>
      </xdr:nvCxnSpPr>
      <xdr:spPr>
        <a:xfrm flipV="1">
          <a:off x="7861300" y="14728575"/>
          <a:ext cx="889000" cy="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105852</xdr:rowOff>
    </xdr:from>
    <xdr:to>
      <xdr:col>36</xdr:col>
      <xdr:colOff>165100</xdr:colOff>
      <xdr:row>86</xdr:row>
      <xdr:rowOff>36002</xdr:rowOff>
    </xdr:to>
    <xdr:sp macro="" textlink="">
      <xdr:nvSpPr>
        <xdr:cNvPr id="366" name="楕円 365">
          <a:extLst>
            <a:ext uri="{FF2B5EF4-FFF2-40B4-BE49-F238E27FC236}">
              <a16:creationId xmlns:a16="http://schemas.microsoft.com/office/drawing/2014/main" id="{8FF78FAE-10EE-44AF-AC52-E9B67C3B1E28}"/>
            </a:ext>
          </a:extLst>
        </xdr:cNvPr>
        <xdr:cNvSpPr/>
      </xdr:nvSpPr>
      <xdr:spPr>
        <a:xfrm>
          <a:off x="6921500" y="14679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156012</xdr:rowOff>
    </xdr:from>
    <xdr:to>
      <xdr:col>41</xdr:col>
      <xdr:colOff>50800</xdr:colOff>
      <xdr:row>85</xdr:row>
      <xdr:rowOff>156652</xdr:rowOff>
    </xdr:to>
    <xdr:cxnSp macro="">
      <xdr:nvCxnSpPr>
        <xdr:cNvPr id="367" name="直線コネクタ 366">
          <a:extLst>
            <a:ext uri="{FF2B5EF4-FFF2-40B4-BE49-F238E27FC236}">
              <a16:creationId xmlns:a16="http://schemas.microsoft.com/office/drawing/2014/main" id="{1E9B5232-52AF-4CB7-A842-003AFB0DD40E}"/>
            </a:ext>
          </a:extLst>
        </xdr:cNvPr>
        <xdr:cNvCxnSpPr/>
      </xdr:nvCxnSpPr>
      <xdr:spPr>
        <a:xfrm flipV="1">
          <a:off x="6972300" y="14729262"/>
          <a:ext cx="889000" cy="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46677</xdr:rowOff>
    </xdr:from>
    <xdr:ext cx="469744" cy="259045"/>
    <xdr:sp macro="" textlink="">
      <xdr:nvSpPr>
        <xdr:cNvPr id="368" name="n_1aveValue【公営住宅】&#10;一人当たり面積">
          <a:extLst>
            <a:ext uri="{FF2B5EF4-FFF2-40B4-BE49-F238E27FC236}">
              <a16:creationId xmlns:a16="http://schemas.microsoft.com/office/drawing/2014/main" id="{5F61F38E-47E7-4A4D-86B5-2BC1C6CB1064}"/>
            </a:ext>
          </a:extLst>
        </xdr:cNvPr>
        <xdr:cNvSpPr txBox="1"/>
      </xdr:nvSpPr>
      <xdr:spPr>
        <a:xfrm>
          <a:off x="9391727" y="1444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47179</xdr:rowOff>
    </xdr:from>
    <xdr:ext cx="469744" cy="259045"/>
    <xdr:sp macro="" textlink="">
      <xdr:nvSpPr>
        <xdr:cNvPr id="369" name="n_2aveValue【公営住宅】&#10;一人当たり面積">
          <a:extLst>
            <a:ext uri="{FF2B5EF4-FFF2-40B4-BE49-F238E27FC236}">
              <a16:creationId xmlns:a16="http://schemas.microsoft.com/office/drawing/2014/main" id="{8C538975-D0A4-4A4A-BB1E-7C05C6A04214}"/>
            </a:ext>
          </a:extLst>
        </xdr:cNvPr>
        <xdr:cNvSpPr txBox="1"/>
      </xdr:nvSpPr>
      <xdr:spPr>
        <a:xfrm>
          <a:off x="8515427" y="14448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47454</xdr:rowOff>
    </xdr:from>
    <xdr:ext cx="469744" cy="259045"/>
    <xdr:sp macro="" textlink="">
      <xdr:nvSpPr>
        <xdr:cNvPr id="370" name="n_3aveValue【公営住宅】&#10;一人当たり面積">
          <a:extLst>
            <a:ext uri="{FF2B5EF4-FFF2-40B4-BE49-F238E27FC236}">
              <a16:creationId xmlns:a16="http://schemas.microsoft.com/office/drawing/2014/main" id="{177DB1BB-9F9F-4C82-8FF8-C4EE36CCA0A0}"/>
            </a:ext>
          </a:extLst>
        </xdr:cNvPr>
        <xdr:cNvSpPr txBox="1"/>
      </xdr:nvSpPr>
      <xdr:spPr>
        <a:xfrm>
          <a:off x="7626427" y="14449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48688</xdr:rowOff>
    </xdr:from>
    <xdr:ext cx="469744" cy="259045"/>
    <xdr:sp macro="" textlink="">
      <xdr:nvSpPr>
        <xdr:cNvPr id="371" name="n_4aveValue【公営住宅】&#10;一人当たり面積">
          <a:extLst>
            <a:ext uri="{FF2B5EF4-FFF2-40B4-BE49-F238E27FC236}">
              <a16:creationId xmlns:a16="http://schemas.microsoft.com/office/drawing/2014/main" id="{479DC4E1-819C-4132-A3AC-57CFD5BD7956}"/>
            </a:ext>
          </a:extLst>
        </xdr:cNvPr>
        <xdr:cNvSpPr txBox="1"/>
      </xdr:nvSpPr>
      <xdr:spPr>
        <a:xfrm>
          <a:off x="6737427" y="1445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24706</xdr:rowOff>
    </xdr:from>
    <xdr:ext cx="469744" cy="259045"/>
    <xdr:sp macro="" textlink="">
      <xdr:nvSpPr>
        <xdr:cNvPr id="372" name="n_1mainValue【公営住宅】&#10;一人当たり面積">
          <a:extLst>
            <a:ext uri="{FF2B5EF4-FFF2-40B4-BE49-F238E27FC236}">
              <a16:creationId xmlns:a16="http://schemas.microsoft.com/office/drawing/2014/main" id="{AEF1454C-056E-47A2-A2AF-862A47B5349C}"/>
            </a:ext>
          </a:extLst>
        </xdr:cNvPr>
        <xdr:cNvSpPr txBox="1"/>
      </xdr:nvSpPr>
      <xdr:spPr>
        <a:xfrm>
          <a:off x="9391727" y="14769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25802</xdr:rowOff>
    </xdr:from>
    <xdr:ext cx="469744" cy="259045"/>
    <xdr:sp macro="" textlink="">
      <xdr:nvSpPr>
        <xdr:cNvPr id="373" name="n_2mainValue【公営住宅】&#10;一人当たり面積">
          <a:extLst>
            <a:ext uri="{FF2B5EF4-FFF2-40B4-BE49-F238E27FC236}">
              <a16:creationId xmlns:a16="http://schemas.microsoft.com/office/drawing/2014/main" id="{FB25ED89-18F9-46FD-BFEC-327DCE5B51E9}"/>
            </a:ext>
          </a:extLst>
        </xdr:cNvPr>
        <xdr:cNvSpPr txBox="1"/>
      </xdr:nvSpPr>
      <xdr:spPr>
        <a:xfrm>
          <a:off x="8515427" y="14770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26489</xdr:rowOff>
    </xdr:from>
    <xdr:ext cx="469744" cy="259045"/>
    <xdr:sp macro="" textlink="">
      <xdr:nvSpPr>
        <xdr:cNvPr id="374" name="n_3mainValue【公営住宅】&#10;一人当たり面積">
          <a:extLst>
            <a:ext uri="{FF2B5EF4-FFF2-40B4-BE49-F238E27FC236}">
              <a16:creationId xmlns:a16="http://schemas.microsoft.com/office/drawing/2014/main" id="{19360D16-A8D3-4851-90FA-80FCF91A7976}"/>
            </a:ext>
          </a:extLst>
        </xdr:cNvPr>
        <xdr:cNvSpPr txBox="1"/>
      </xdr:nvSpPr>
      <xdr:spPr>
        <a:xfrm>
          <a:off x="7626427" y="14771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27129</xdr:rowOff>
    </xdr:from>
    <xdr:ext cx="469744" cy="259045"/>
    <xdr:sp macro="" textlink="">
      <xdr:nvSpPr>
        <xdr:cNvPr id="375" name="n_4mainValue【公営住宅】&#10;一人当たり面積">
          <a:extLst>
            <a:ext uri="{FF2B5EF4-FFF2-40B4-BE49-F238E27FC236}">
              <a16:creationId xmlns:a16="http://schemas.microsoft.com/office/drawing/2014/main" id="{0D436C87-8DD2-4EF7-801B-7A9C5E2BBD3B}"/>
            </a:ext>
          </a:extLst>
        </xdr:cNvPr>
        <xdr:cNvSpPr txBox="1"/>
      </xdr:nvSpPr>
      <xdr:spPr>
        <a:xfrm>
          <a:off x="6737427" y="14771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77D8EBA6-E6C7-4D14-B46F-3C9EE8FDE83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C12B8886-6B79-4AA7-B165-8B7C241FF2B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AA443F52-C036-4C4B-847A-41F1A513692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D65AC12D-3A39-4BE4-A5DF-31A67C0E85A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B67B2D30-B2B7-4711-B3C3-60E230EC8FE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523591CA-C7EA-4664-9B5A-D9517C7088F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AAAD6FF4-1D94-4B0D-B5C0-094DA8148AA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707A1952-5C27-4624-A330-067870788FDB}"/>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03C4B04C-C2B8-4D23-B8AF-BC9C2962541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DABA01C6-8941-4EBC-8C38-1E343BFD83C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7D133BD0-D043-4A3D-86BB-2105AE07B3E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2027CE53-1A10-4D2F-AC72-5371593B780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7B7AC1EC-E617-448F-8849-2DF5E40812E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90C4236A-333D-4782-A060-98B4B6E62CC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45817BE4-C997-482C-AC1C-4A1397FF7A0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FE1F2751-1C71-41BE-AF4A-B73F3A527E54}"/>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A917424E-B7E3-41CB-857B-9ED76170340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862A9193-BD04-4871-BFF3-45F84170CBE4}"/>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BD38050B-A07F-470D-A458-2DD413E79F2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F547A29B-83F9-4623-9668-B7C33DA1136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1F900957-C0D6-4BDB-B82C-54F8310B8C6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B8092458-CA1B-4C54-971A-C555D70FC9E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CFDCE248-5270-4C66-98CE-3549E8134ED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87C60123-ADE4-4AA4-8160-56B79E6E142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957702C2-388C-46ED-8914-C81ED885E467}"/>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83B7ECF6-9098-43EE-9979-D0EEC0B533D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9680B8B9-617F-49BB-869B-3BE8C3831AE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69689FEA-3A31-4118-81AC-A3163AB29B5F}"/>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6C2692A0-AE98-455F-BD08-AA731B34FE68}"/>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3E53C0AC-3B2C-4F5A-B6EB-C35DAB820197}"/>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CBF69C81-8609-4015-91E3-9475A797168E}"/>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0CD1AED6-D2C5-410D-B7DA-8268F7506423}"/>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27E2EA19-9166-4FE7-89A0-7996EBFAEDE5}"/>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19F39580-6EA8-4655-B6CE-69F4ED37776C}"/>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78AFA89B-71A0-41D5-85E1-D1D4DD5A5B6C}"/>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D97FB7DB-A3E3-41DE-9092-7E2531D0A033}"/>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B619A9F7-DB74-4698-BC90-9A1EDF39562D}"/>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03ABDE65-4458-4A35-923C-F405CDED0E78}"/>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405FE16B-A6E2-4900-A59E-F307599C86B5}"/>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13C59B42-021F-4777-B996-2C9ED25A69E4}"/>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27E45CBB-DE82-4DD1-BACD-03F0E3353EEF}"/>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DC828BD6-E968-4A06-A1AF-7CEA4B54349D}"/>
            </a:ext>
          </a:extLst>
        </xdr:cNvPr>
        <xdr:cNvCxnSpPr/>
      </xdr:nvCxnSpPr>
      <xdr:spPr>
        <a:xfrm flipV="1">
          <a:off x="16318864" y="5814060"/>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AD926659-BF1D-4DDF-AF78-39F69B8EB232}"/>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E7810E91-9EF6-4642-AA6E-5B244C2B3532}"/>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436D1AB0-7A8F-425B-8242-CF17A124B1A5}"/>
            </a:ext>
          </a:extLst>
        </xdr:cNvPr>
        <xdr:cNvSpPr txBox="1"/>
      </xdr:nvSpPr>
      <xdr:spPr>
        <a:xfrm>
          <a:off x="16357600" y="558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421" name="直線コネクタ 420">
          <a:extLst>
            <a:ext uri="{FF2B5EF4-FFF2-40B4-BE49-F238E27FC236}">
              <a16:creationId xmlns:a16="http://schemas.microsoft.com/office/drawing/2014/main" id="{E55F53F9-4300-4B50-97CE-ADBFC3570219}"/>
            </a:ext>
          </a:extLst>
        </xdr:cNvPr>
        <xdr:cNvCxnSpPr/>
      </xdr:nvCxnSpPr>
      <xdr:spPr>
        <a:xfrm>
          <a:off x="16230600" y="581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66238</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8B68FE3F-21C9-4086-8CC9-A599A306E0D3}"/>
            </a:ext>
          </a:extLst>
        </xdr:cNvPr>
        <xdr:cNvSpPr txBox="1"/>
      </xdr:nvSpPr>
      <xdr:spPr>
        <a:xfrm>
          <a:off x="16357600" y="64098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423" name="フローチャート: 判断 422">
          <a:extLst>
            <a:ext uri="{FF2B5EF4-FFF2-40B4-BE49-F238E27FC236}">
              <a16:creationId xmlns:a16="http://schemas.microsoft.com/office/drawing/2014/main" id="{3F094F97-0856-4C7B-8C50-176FCF6FE60D}"/>
            </a:ext>
          </a:extLst>
        </xdr:cNvPr>
        <xdr:cNvSpPr/>
      </xdr:nvSpPr>
      <xdr:spPr>
        <a:xfrm>
          <a:off x="162687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424" name="フローチャート: 判断 423">
          <a:extLst>
            <a:ext uri="{FF2B5EF4-FFF2-40B4-BE49-F238E27FC236}">
              <a16:creationId xmlns:a16="http://schemas.microsoft.com/office/drawing/2014/main" id="{EB543E84-80E2-4222-BFFE-35B5BE61F7C4}"/>
            </a:ext>
          </a:extLst>
        </xdr:cNvPr>
        <xdr:cNvSpPr/>
      </xdr:nvSpPr>
      <xdr:spPr>
        <a:xfrm>
          <a:off x="15430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425" name="フローチャート: 判断 424">
          <a:extLst>
            <a:ext uri="{FF2B5EF4-FFF2-40B4-BE49-F238E27FC236}">
              <a16:creationId xmlns:a16="http://schemas.microsoft.com/office/drawing/2014/main" id="{F8B98E33-F552-498A-822A-C2595E80E81C}"/>
            </a:ext>
          </a:extLst>
        </xdr:cNvPr>
        <xdr:cNvSpPr/>
      </xdr:nvSpPr>
      <xdr:spPr>
        <a:xfrm>
          <a:off x="14541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426" name="フローチャート: 判断 425">
          <a:extLst>
            <a:ext uri="{FF2B5EF4-FFF2-40B4-BE49-F238E27FC236}">
              <a16:creationId xmlns:a16="http://schemas.microsoft.com/office/drawing/2014/main" id="{3EABE7F6-2758-4617-83B7-C11615F6A5A0}"/>
            </a:ext>
          </a:extLst>
        </xdr:cNvPr>
        <xdr:cNvSpPr/>
      </xdr:nvSpPr>
      <xdr:spPr>
        <a:xfrm>
          <a:off x="13652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427" name="フローチャート: 判断 426">
          <a:extLst>
            <a:ext uri="{FF2B5EF4-FFF2-40B4-BE49-F238E27FC236}">
              <a16:creationId xmlns:a16="http://schemas.microsoft.com/office/drawing/2014/main" id="{6611AAAC-C9F7-4470-8285-8705EB1DACCC}"/>
            </a:ext>
          </a:extLst>
        </xdr:cNvPr>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6A65F3F5-4E09-4137-B5CE-7E417088115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D672A08-2807-48CA-9316-456B56B2C4CF}"/>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65DA32F0-0EA6-4C49-A4D9-AEBFF58D218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D63F28DE-014D-49F3-B381-325E569CCC43}"/>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6DFF6375-5DCC-4420-85FF-989090AB9D45}"/>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38463</xdr:rowOff>
    </xdr:from>
    <xdr:to>
      <xdr:col>85</xdr:col>
      <xdr:colOff>177800</xdr:colOff>
      <xdr:row>40</xdr:row>
      <xdr:rowOff>140063</xdr:rowOff>
    </xdr:to>
    <xdr:sp macro="" textlink="">
      <xdr:nvSpPr>
        <xdr:cNvPr id="433" name="楕円 432">
          <a:extLst>
            <a:ext uri="{FF2B5EF4-FFF2-40B4-BE49-F238E27FC236}">
              <a16:creationId xmlns:a16="http://schemas.microsoft.com/office/drawing/2014/main" id="{2D3D4229-192B-4221-A9D4-DF19981C25B2}"/>
            </a:ext>
          </a:extLst>
        </xdr:cNvPr>
        <xdr:cNvSpPr/>
      </xdr:nvSpPr>
      <xdr:spPr>
        <a:xfrm>
          <a:off x="16268700" y="689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16890</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B90D8792-C56E-4E55-B86C-7B18B1039FFA}"/>
            </a:ext>
          </a:extLst>
        </xdr:cNvPr>
        <xdr:cNvSpPr txBox="1"/>
      </xdr:nvSpPr>
      <xdr:spPr>
        <a:xfrm>
          <a:off x="16357600" y="687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167459</xdr:rowOff>
    </xdr:from>
    <xdr:to>
      <xdr:col>81</xdr:col>
      <xdr:colOff>101600</xdr:colOff>
      <xdr:row>40</xdr:row>
      <xdr:rowOff>97609</xdr:rowOff>
    </xdr:to>
    <xdr:sp macro="" textlink="">
      <xdr:nvSpPr>
        <xdr:cNvPr id="435" name="楕円 434">
          <a:extLst>
            <a:ext uri="{FF2B5EF4-FFF2-40B4-BE49-F238E27FC236}">
              <a16:creationId xmlns:a16="http://schemas.microsoft.com/office/drawing/2014/main" id="{B4949FE5-4C54-4F19-A4F6-D34567426A0A}"/>
            </a:ext>
          </a:extLst>
        </xdr:cNvPr>
        <xdr:cNvSpPr/>
      </xdr:nvSpPr>
      <xdr:spPr>
        <a:xfrm>
          <a:off x="15430500" y="685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46809</xdr:rowOff>
    </xdr:from>
    <xdr:to>
      <xdr:col>85</xdr:col>
      <xdr:colOff>127000</xdr:colOff>
      <xdr:row>40</xdr:row>
      <xdr:rowOff>89263</xdr:rowOff>
    </xdr:to>
    <xdr:cxnSp macro="">
      <xdr:nvCxnSpPr>
        <xdr:cNvPr id="436" name="直線コネクタ 435">
          <a:extLst>
            <a:ext uri="{FF2B5EF4-FFF2-40B4-BE49-F238E27FC236}">
              <a16:creationId xmlns:a16="http://schemas.microsoft.com/office/drawing/2014/main" id="{59ED4C04-60A2-424B-AAD2-BEE0531BF896}"/>
            </a:ext>
          </a:extLst>
        </xdr:cNvPr>
        <xdr:cNvCxnSpPr/>
      </xdr:nvCxnSpPr>
      <xdr:spPr>
        <a:xfrm>
          <a:off x="15481300" y="6904809"/>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80917</xdr:rowOff>
    </xdr:from>
    <xdr:to>
      <xdr:col>76</xdr:col>
      <xdr:colOff>165100</xdr:colOff>
      <xdr:row>41</xdr:row>
      <xdr:rowOff>11067</xdr:rowOff>
    </xdr:to>
    <xdr:sp macro="" textlink="">
      <xdr:nvSpPr>
        <xdr:cNvPr id="437" name="楕円 436">
          <a:extLst>
            <a:ext uri="{FF2B5EF4-FFF2-40B4-BE49-F238E27FC236}">
              <a16:creationId xmlns:a16="http://schemas.microsoft.com/office/drawing/2014/main" id="{BC346F47-0501-447D-AC5A-2A16730BA0BC}"/>
            </a:ext>
          </a:extLst>
        </xdr:cNvPr>
        <xdr:cNvSpPr/>
      </xdr:nvSpPr>
      <xdr:spPr>
        <a:xfrm>
          <a:off x="14541500" y="6938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46809</xdr:rowOff>
    </xdr:from>
    <xdr:to>
      <xdr:col>81</xdr:col>
      <xdr:colOff>50800</xdr:colOff>
      <xdr:row>40</xdr:row>
      <xdr:rowOff>131717</xdr:rowOff>
    </xdr:to>
    <xdr:cxnSp macro="">
      <xdr:nvCxnSpPr>
        <xdr:cNvPr id="438" name="直線コネクタ 437">
          <a:extLst>
            <a:ext uri="{FF2B5EF4-FFF2-40B4-BE49-F238E27FC236}">
              <a16:creationId xmlns:a16="http://schemas.microsoft.com/office/drawing/2014/main" id="{031345B3-5816-4663-A414-D2CF6E19D51E}"/>
            </a:ext>
          </a:extLst>
        </xdr:cNvPr>
        <xdr:cNvCxnSpPr/>
      </xdr:nvCxnSpPr>
      <xdr:spPr>
        <a:xfrm flipV="1">
          <a:off x="14592300" y="6904809"/>
          <a:ext cx="889000" cy="8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53159</xdr:rowOff>
    </xdr:from>
    <xdr:to>
      <xdr:col>72</xdr:col>
      <xdr:colOff>38100</xdr:colOff>
      <xdr:row>40</xdr:row>
      <xdr:rowOff>154759</xdr:rowOff>
    </xdr:to>
    <xdr:sp macro="" textlink="">
      <xdr:nvSpPr>
        <xdr:cNvPr id="439" name="楕円 438">
          <a:extLst>
            <a:ext uri="{FF2B5EF4-FFF2-40B4-BE49-F238E27FC236}">
              <a16:creationId xmlns:a16="http://schemas.microsoft.com/office/drawing/2014/main" id="{D5FB6E1E-859D-4263-BDF7-9C7EC8959754}"/>
            </a:ext>
          </a:extLst>
        </xdr:cNvPr>
        <xdr:cNvSpPr/>
      </xdr:nvSpPr>
      <xdr:spPr>
        <a:xfrm>
          <a:off x="13652500" y="6911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103959</xdr:rowOff>
    </xdr:from>
    <xdr:to>
      <xdr:col>76</xdr:col>
      <xdr:colOff>114300</xdr:colOff>
      <xdr:row>40</xdr:row>
      <xdr:rowOff>131717</xdr:rowOff>
    </xdr:to>
    <xdr:cxnSp macro="">
      <xdr:nvCxnSpPr>
        <xdr:cNvPr id="440" name="直線コネクタ 439">
          <a:extLst>
            <a:ext uri="{FF2B5EF4-FFF2-40B4-BE49-F238E27FC236}">
              <a16:creationId xmlns:a16="http://schemas.microsoft.com/office/drawing/2014/main" id="{48C43C09-A2A5-4831-952B-B1BC99C42476}"/>
            </a:ext>
          </a:extLst>
        </xdr:cNvPr>
        <xdr:cNvCxnSpPr/>
      </xdr:nvCxnSpPr>
      <xdr:spPr>
        <a:xfrm>
          <a:off x="13703300" y="6961959"/>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13970</xdr:rowOff>
    </xdr:from>
    <xdr:to>
      <xdr:col>67</xdr:col>
      <xdr:colOff>101600</xdr:colOff>
      <xdr:row>40</xdr:row>
      <xdr:rowOff>115570</xdr:rowOff>
    </xdr:to>
    <xdr:sp macro="" textlink="">
      <xdr:nvSpPr>
        <xdr:cNvPr id="441" name="楕円 440">
          <a:extLst>
            <a:ext uri="{FF2B5EF4-FFF2-40B4-BE49-F238E27FC236}">
              <a16:creationId xmlns:a16="http://schemas.microsoft.com/office/drawing/2014/main" id="{D2B589C3-E501-48E3-AC52-47C6DAD86AD7}"/>
            </a:ext>
          </a:extLst>
        </xdr:cNvPr>
        <xdr:cNvSpPr/>
      </xdr:nvSpPr>
      <xdr:spPr>
        <a:xfrm>
          <a:off x="12763500" y="687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64770</xdr:rowOff>
    </xdr:from>
    <xdr:to>
      <xdr:col>71</xdr:col>
      <xdr:colOff>177800</xdr:colOff>
      <xdr:row>40</xdr:row>
      <xdr:rowOff>103959</xdr:rowOff>
    </xdr:to>
    <xdr:cxnSp macro="">
      <xdr:nvCxnSpPr>
        <xdr:cNvPr id="442" name="直線コネクタ 441">
          <a:extLst>
            <a:ext uri="{FF2B5EF4-FFF2-40B4-BE49-F238E27FC236}">
              <a16:creationId xmlns:a16="http://schemas.microsoft.com/office/drawing/2014/main" id="{1C9DC34B-F46B-4B19-9723-D20E5C06B61B}"/>
            </a:ext>
          </a:extLst>
        </xdr:cNvPr>
        <xdr:cNvCxnSpPr/>
      </xdr:nvCxnSpPr>
      <xdr:spPr>
        <a:xfrm>
          <a:off x="12814300" y="6922770"/>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168020</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F90358EE-1BDD-40BA-8581-807439C9519A}"/>
            </a:ext>
          </a:extLst>
        </xdr:cNvPr>
        <xdr:cNvSpPr txBox="1"/>
      </xdr:nvSpPr>
      <xdr:spPr>
        <a:xfrm>
          <a:off x="152660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141894</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2E75CFDF-4568-43A6-B3BE-1FE8DCC2BB95}"/>
            </a:ext>
          </a:extLst>
        </xdr:cNvPr>
        <xdr:cNvSpPr txBox="1"/>
      </xdr:nvSpPr>
      <xdr:spPr>
        <a:xfrm>
          <a:off x="14389744" y="631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123933</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E9274056-842D-47E4-866E-98C39DE256FA}"/>
            </a:ext>
          </a:extLst>
        </xdr:cNvPr>
        <xdr:cNvSpPr txBox="1"/>
      </xdr:nvSpPr>
      <xdr:spPr>
        <a:xfrm>
          <a:off x="13500744" y="629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168020</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21BC8C9C-A203-484D-9210-E4B262E0962B}"/>
            </a:ext>
          </a:extLst>
        </xdr:cNvPr>
        <xdr:cNvSpPr txBox="1"/>
      </xdr:nvSpPr>
      <xdr:spPr>
        <a:xfrm>
          <a:off x="126117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88736</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BEE54505-A8C4-4D21-AEA9-394F007A7FCC}"/>
            </a:ext>
          </a:extLst>
        </xdr:cNvPr>
        <xdr:cNvSpPr txBox="1"/>
      </xdr:nvSpPr>
      <xdr:spPr>
        <a:xfrm>
          <a:off x="15266044" y="6946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2194</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968235B2-21A5-4F9F-89D0-59AEA77817AD}"/>
            </a:ext>
          </a:extLst>
        </xdr:cNvPr>
        <xdr:cNvSpPr txBox="1"/>
      </xdr:nvSpPr>
      <xdr:spPr>
        <a:xfrm>
          <a:off x="14389744" y="7031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145886</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BF07D4A2-F17B-43DA-A1C0-58AF609177A2}"/>
            </a:ext>
          </a:extLst>
        </xdr:cNvPr>
        <xdr:cNvSpPr txBox="1"/>
      </xdr:nvSpPr>
      <xdr:spPr>
        <a:xfrm>
          <a:off x="13500744" y="70038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106697</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E632894B-707E-4076-BA83-8EB46CF40231}"/>
            </a:ext>
          </a:extLst>
        </xdr:cNvPr>
        <xdr:cNvSpPr txBox="1"/>
      </xdr:nvSpPr>
      <xdr:spPr>
        <a:xfrm>
          <a:off x="12611744" y="696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C11C0C3D-B433-46CC-9D24-D87D1C179D4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181DD287-0957-4940-9CC1-C0DF300C49F7}"/>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FD01B143-0969-4CF2-951A-A00196DAD6D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C2BD059B-9C13-4165-81ED-A2DECD5228A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38CEE7E4-6757-4C0B-8A3D-A38982E322A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D903D576-ADAA-4590-A718-0244802B5BD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95463B3B-BCE8-4965-8941-38EA5C6AF9E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C2F772EF-AFF9-49C7-AC9A-8C7D06D3D4E2}"/>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535ED560-C6A9-49E2-BD9B-CCA9F403FE4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02DCA161-2C2E-4DC4-BB05-3E01212A3F9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F25C0B9F-1960-4B69-BAF9-6A5158E4EF3B}"/>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E1AEDE80-B429-4EC5-AA44-19D423CD9FE5}"/>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F8BB2C95-9E52-4789-BDA0-2BC62820F7D9}"/>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E2520414-3FFC-4C60-8730-1E9A004593F8}"/>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04588678-1B99-4670-AD18-772EB6B307EF}"/>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37E06E74-99A8-4CD8-8A42-D452A116129B}"/>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3952ADFB-BA87-4FD1-A677-EFED7A3E72AE}"/>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8B0278E0-A62B-4A92-8092-593C0FEB5766}"/>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4E0BE657-05F6-4349-9CC9-A53F5DAD6EC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5B4BD4AA-1812-4E30-857E-0833FCF6D684}"/>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1D196C9B-8EF7-446B-B5FD-D897D8850BC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472" name="直線コネクタ 471">
          <a:extLst>
            <a:ext uri="{FF2B5EF4-FFF2-40B4-BE49-F238E27FC236}">
              <a16:creationId xmlns:a16="http://schemas.microsoft.com/office/drawing/2014/main" id="{A8D828CF-4FEA-4C92-860B-5FC1E634B8AF}"/>
            </a:ext>
          </a:extLst>
        </xdr:cNvPr>
        <xdr:cNvCxnSpPr/>
      </xdr:nvCxnSpPr>
      <xdr:spPr>
        <a:xfrm flipV="1">
          <a:off x="22160864" y="5727192"/>
          <a:ext cx="0" cy="1419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EEE8618A-58A3-44ED-9935-51B60382DF3B}"/>
            </a:ext>
          </a:extLst>
        </xdr:cNvPr>
        <xdr:cNvSpPr txBox="1"/>
      </xdr:nvSpPr>
      <xdr:spPr>
        <a:xfrm>
          <a:off x="22199600" y="715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74" name="直線コネクタ 473">
          <a:extLst>
            <a:ext uri="{FF2B5EF4-FFF2-40B4-BE49-F238E27FC236}">
              <a16:creationId xmlns:a16="http://schemas.microsoft.com/office/drawing/2014/main" id="{705BE678-5C64-4170-B4A5-F74B16CAD406}"/>
            </a:ext>
          </a:extLst>
        </xdr:cNvPr>
        <xdr:cNvCxnSpPr/>
      </xdr:nvCxnSpPr>
      <xdr:spPr>
        <a:xfrm>
          <a:off x="22072600" y="714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85D4B947-3F64-406B-B6F3-329859F56571}"/>
            </a:ext>
          </a:extLst>
        </xdr:cNvPr>
        <xdr:cNvSpPr txBox="1"/>
      </xdr:nvSpPr>
      <xdr:spPr>
        <a:xfrm>
          <a:off x="22199600" y="550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476" name="直線コネクタ 475">
          <a:extLst>
            <a:ext uri="{FF2B5EF4-FFF2-40B4-BE49-F238E27FC236}">
              <a16:creationId xmlns:a16="http://schemas.microsoft.com/office/drawing/2014/main" id="{BFFF3E7C-8CE7-4F63-BEEF-E6EA882909C8}"/>
            </a:ext>
          </a:extLst>
        </xdr:cNvPr>
        <xdr:cNvCxnSpPr/>
      </xdr:nvCxnSpPr>
      <xdr:spPr>
        <a:xfrm>
          <a:off x="22072600" y="572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169435</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82871551-4620-4697-AB8C-22D621367E4D}"/>
            </a:ext>
          </a:extLst>
        </xdr:cNvPr>
        <xdr:cNvSpPr txBox="1"/>
      </xdr:nvSpPr>
      <xdr:spPr>
        <a:xfrm>
          <a:off x="22199600" y="651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478" name="フローチャート: 判断 477">
          <a:extLst>
            <a:ext uri="{FF2B5EF4-FFF2-40B4-BE49-F238E27FC236}">
              <a16:creationId xmlns:a16="http://schemas.microsoft.com/office/drawing/2014/main" id="{1DA380C2-15EB-45F3-BCDE-2A93F695E616}"/>
            </a:ext>
          </a:extLst>
        </xdr:cNvPr>
        <xdr:cNvSpPr/>
      </xdr:nvSpPr>
      <xdr:spPr>
        <a:xfrm>
          <a:off x="22110700" y="666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479" name="フローチャート: 判断 478">
          <a:extLst>
            <a:ext uri="{FF2B5EF4-FFF2-40B4-BE49-F238E27FC236}">
              <a16:creationId xmlns:a16="http://schemas.microsoft.com/office/drawing/2014/main" id="{8DEFF9E4-79D4-4335-9E6B-A4253C1EFFF9}"/>
            </a:ext>
          </a:extLst>
        </xdr:cNvPr>
        <xdr:cNvSpPr/>
      </xdr:nvSpPr>
      <xdr:spPr>
        <a:xfrm>
          <a:off x="21272500" y="666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480" name="フローチャート: 判断 479">
          <a:extLst>
            <a:ext uri="{FF2B5EF4-FFF2-40B4-BE49-F238E27FC236}">
              <a16:creationId xmlns:a16="http://schemas.microsoft.com/office/drawing/2014/main" id="{CB35D6F2-20B0-487B-996E-F4125A23DB86}"/>
            </a:ext>
          </a:extLst>
        </xdr:cNvPr>
        <xdr:cNvSpPr/>
      </xdr:nvSpPr>
      <xdr:spPr>
        <a:xfrm>
          <a:off x="20383500" y="667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481" name="フローチャート: 判断 480">
          <a:extLst>
            <a:ext uri="{FF2B5EF4-FFF2-40B4-BE49-F238E27FC236}">
              <a16:creationId xmlns:a16="http://schemas.microsoft.com/office/drawing/2014/main" id="{C3EB3D95-7784-496E-B541-A2635225BBCA}"/>
            </a:ext>
          </a:extLst>
        </xdr:cNvPr>
        <xdr:cNvSpPr/>
      </xdr:nvSpPr>
      <xdr:spPr>
        <a:xfrm>
          <a:off x="19494500" y="667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482" name="フローチャート: 判断 481">
          <a:extLst>
            <a:ext uri="{FF2B5EF4-FFF2-40B4-BE49-F238E27FC236}">
              <a16:creationId xmlns:a16="http://schemas.microsoft.com/office/drawing/2014/main" id="{233CED19-2DB7-4FCC-9D5E-BA9AA363BCD9}"/>
            </a:ext>
          </a:extLst>
        </xdr:cNvPr>
        <xdr:cNvSpPr/>
      </xdr:nvSpPr>
      <xdr:spPr>
        <a:xfrm>
          <a:off x="18605500" y="668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3165B003-C84C-4517-A4BA-97556A57ABF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1F4606B0-06D5-48B9-97E5-192513E67E3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24E3D535-7052-439E-A301-7E08DFC9BA93}"/>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3DF2B456-5DE6-44C0-9389-31B7E2DFEE7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76E5CA32-7717-4056-81CE-58359CF6BA9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82550</xdr:rowOff>
    </xdr:from>
    <xdr:to>
      <xdr:col>116</xdr:col>
      <xdr:colOff>114300</xdr:colOff>
      <xdr:row>40</xdr:row>
      <xdr:rowOff>12700</xdr:rowOff>
    </xdr:to>
    <xdr:sp macro="" textlink="">
      <xdr:nvSpPr>
        <xdr:cNvPr id="488" name="楕円 487">
          <a:extLst>
            <a:ext uri="{FF2B5EF4-FFF2-40B4-BE49-F238E27FC236}">
              <a16:creationId xmlns:a16="http://schemas.microsoft.com/office/drawing/2014/main" id="{D393DA0D-2226-46D7-8C3F-F0D3EB370FBD}"/>
            </a:ext>
          </a:extLst>
        </xdr:cNvPr>
        <xdr:cNvSpPr/>
      </xdr:nvSpPr>
      <xdr:spPr>
        <a:xfrm>
          <a:off x="221107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60977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2BD23C5A-F334-496E-A5EA-2202EB192784}"/>
            </a:ext>
          </a:extLst>
        </xdr:cNvPr>
        <xdr:cNvSpPr txBox="1"/>
      </xdr:nvSpPr>
      <xdr:spPr>
        <a:xfrm>
          <a:off x="22199600"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89408</xdr:rowOff>
    </xdr:from>
    <xdr:to>
      <xdr:col>112</xdr:col>
      <xdr:colOff>38100</xdr:colOff>
      <xdr:row>40</xdr:row>
      <xdr:rowOff>19558</xdr:rowOff>
    </xdr:to>
    <xdr:sp macro="" textlink="">
      <xdr:nvSpPr>
        <xdr:cNvPr id="490" name="楕円 489">
          <a:extLst>
            <a:ext uri="{FF2B5EF4-FFF2-40B4-BE49-F238E27FC236}">
              <a16:creationId xmlns:a16="http://schemas.microsoft.com/office/drawing/2014/main" id="{74F741EB-28F2-4E52-9F45-B840AA100482}"/>
            </a:ext>
          </a:extLst>
        </xdr:cNvPr>
        <xdr:cNvSpPr/>
      </xdr:nvSpPr>
      <xdr:spPr>
        <a:xfrm>
          <a:off x="21272500" y="677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133350</xdr:rowOff>
    </xdr:from>
    <xdr:to>
      <xdr:col>116</xdr:col>
      <xdr:colOff>63500</xdr:colOff>
      <xdr:row>39</xdr:row>
      <xdr:rowOff>140208</xdr:rowOff>
    </xdr:to>
    <xdr:cxnSp macro="">
      <xdr:nvCxnSpPr>
        <xdr:cNvPr id="491" name="直線コネクタ 490">
          <a:extLst>
            <a:ext uri="{FF2B5EF4-FFF2-40B4-BE49-F238E27FC236}">
              <a16:creationId xmlns:a16="http://schemas.microsoft.com/office/drawing/2014/main" id="{90694DB2-D11C-469F-99DB-9EBCF7E61C47}"/>
            </a:ext>
          </a:extLst>
        </xdr:cNvPr>
        <xdr:cNvCxnSpPr/>
      </xdr:nvCxnSpPr>
      <xdr:spPr>
        <a:xfrm flipV="1">
          <a:off x="21323300" y="6819900"/>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100838</xdr:rowOff>
    </xdr:from>
    <xdr:to>
      <xdr:col>107</xdr:col>
      <xdr:colOff>101600</xdr:colOff>
      <xdr:row>40</xdr:row>
      <xdr:rowOff>30988</xdr:rowOff>
    </xdr:to>
    <xdr:sp macro="" textlink="">
      <xdr:nvSpPr>
        <xdr:cNvPr id="492" name="楕円 491">
          <a:extLst>
            <a:ext uri="{FF2B5EF4-FFF2-40B4-BE49-F238E27FC236}">
              <a16:creationId xmlns:a16="http://schemas.microsoft.com/office/drawing/2014/main" id="{0A3CE724-90EE-46E6-89ED-ED13CDD057A5}"/>
            </a:ext>
          </a:extLst>
        </xdr:cNvPr>
        <xdr:cNvSpPr/>
      </xdr:nvSpPr>
      <xdr:spPr>
        <a:xfrm>
          <a:off x="20383500" y="6787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140208</xdr:rowOff>
    </xdr:from>
    <xdr:to>
      <xdr:col>111</xdr:col>
      <xdr:colOff>177800</xdr:colOff>
      <xdr:row>39</xdr:row>
      <xdr:rowOff>151638</xdr:rowOff>
    </xdr:to>
    <xdr:cxnSp macro="">
      <xdr:nvCxnSpPr>
        <xdr:cNvPr id="493" name="直線コネクタ 492">
          <a:extLst>
            <a:ext uri="{FF2B5EF4-FFF2-40B4-BE49-F238E27FC236}">
              <a16:creationId xmlns:a16="http://schemas.microsoft.com/office/drawing/2014/main" id="{F30B070C-C209-4E90-93CD-879E92682DFA}"/>
            </a:ext>
          </a:extLst>
        </xdr:cNvPr>
        <xdr:cNvCxnSpPr/>
      </xdr:nvCxnSpPr>
      <xdr:spPr>
        <a:xfrm flipV="1">
          <a:off x="20434300" y="6826758"/>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107696</xdr:rowOff>
    </xdr:from>
    <xdr:to>
      <xdr:col>102</xdr:col>
      <xdr:colOff>165100</xdr:colOff>
      <xdr:row>40</xdr:row>
      <xdr:rowOff>37846</xdr:rowOff>
    </xdr:to>
    <xdr:sp macro="" textlink="">
      <xdr:nvSpPr>
        <xdr:cNvPr id="494" name="楕円 493">
          <a:extLst>
            <a:ext uri="{FF2B5EF4-FFF2-40B4-BE49-F238E27FC236}">
              <a16:creationId xmlns:a16="http://schemas.microsoft.com/office/drawing/2014/main" id="{7023E070-8C5A-4881-9CDF-C381C0D0F9A7}"/>
            </a:ext>
          </a:extLst>
        </xdr:cNvPr>
        <xdr:cNvSpPr/>
      </xdr:nvSpPr>
      <xdr:spPr>
        <a:xfrm>
          <a:off x="19494500" y="6794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151638</xdr:rowOff>
    </xdr:from>
    <xdr:to>
      <xdr:col>107</xdr:col>
      <xdr:colOff>50800</xdr:colOff>
      <xdr:row>39</xdr:row>
      <xdr:rowOff>158496</xdr:rowOff>
    </xdr:to>
    <xdr:cxnSp macro="">
      <xdr:nvCxnSpPr>
        <xdr:cNvPr id="495" name="直線コネクタ 494">
          <a:extLst>
            <a:ext uri="{FF2B5EF4-FFF2-40B4-BE49-F238E27FC236}">
              <a16:creationId xmlns:a16="http://schemas.microsoft.com/office/drawing/2014/main" id="{779E92B7-59A7-4DEF-85F3-ACD3001449FE}"/>
            </a:ext>
          </a:extLst>
        </xdr:cNvPr>
        <xdr:cNvCxnSpPr/>
      </xdr:nvCxnSpPr>
      <xdr:spPr>
        <a:xfrm flipV="1">
          <a:off x="19545300" y="6838188"/>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112268</xdr:rowOff>
    </xdr:from>
    <xdr:to>
      <xdr:col>98</xdr:col>
      <xdr:colOff>38100</xdr:colOff>
      <xdr:row>40</xdr:row>
      <xdr:rowOff>42418</xdr:rowOff>
    </xdr:to>
    <xdr:sp macro="" textlink="">
      <xdr:nvSpPr>
        <xdr:cNvPr id="496" name="楕円 495">
          <a:extLst>
            <a:ext uri="{FF2B5EF4-FFF2-40B4-BE49-F238E27FC236}">
              <a16:creationId xmlns:a16="http://schemas.microsoft.com/office/drawing/2014/main" id="{D70C1203-BAF7-4B95-B8B4-E2F1A13B8CF0}"/>
            </a:ext>
          </a:extLst>
        </xdr:cNvPr>
        <xdr:cNvSpPr/>
      </xdr:nvSpPr>
      <xdr:spPr>
        <a:xfrm>
          <a:off x="18605500" y="6798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158496</xdr:rowOff>
    </xdr:from>
    <xdr:to>
      <xdr:col>102</xdr:col>
      <xdr:colOff>114300</xdr:colOff>
      <xdr:row>39</xdr:row>
      <xdr:rowOff>163068</xdr:rowOff>
    </xdr:to>
    <xdr:cxnSp macro="">
      <xdr:nvCxnSpPr>
        <xdr:cNvPr id="497" name="直線コネクタ 496">
          <a:extLst>
            <a:ext uri="{FF2B5EF4-FFF2-40B4-BE49-F238E27FC236}">
              <a16:creationId xmlns:a16="http://schemas.microsoft.com/office/drawing/2014/main" id="{94F8F861-3CAA-4E03-B405-1450E114A4C0}"/>
            </a:ext>
          </a:extLst>
        </xdr:cNvPr>
        <xdr:cNvCxnSpPr/>
      </xdr:nvCxnSpPr>
      <xdr:spPr>
        <a:xfrm flipV="1">
          <a:off x="18656300" y="684504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95521</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D43A1130-870F-416A-B91B-F53F57E0BD84}"/>
            </a:ext>
          </a:extLst>
        </xdr:cNvPr>
        <xdr:cNvSpPr txBox="1"/>
      </xdr:nvSpPr>
      <xdr:spPr>
        <a:xfrm>
          <a:off x="21075727" y="643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106951</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98C4D0C8-E47F-4C8F-87C1-8009B4DA5DC6}"/>
            </a:ext>
          </a:extLst>
        </xdr:cNvPr>
        <xdr:cNvSpPr txBox="1"/>
      </xdr:nvSpPr>
      <xdr:spPr>
        <a:xfrm>
          <a:off x="20199427" y="6450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102379</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C36A5864-84E9-49DF-9852-BA9F9C335ECA}"/>
            </a:ext>
          </a:extLst>
        </xdr:cNvPr>
        <xdr:cNvSpPr txBox="1"/>
      </xdr:nvSpPr>
      <xdr:spPr>
        <a:xfrm>
          <a:off x="19310427" y="6446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116095</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7466B0ED-F688-4C07-B732-3B0377ABDEAD}"/>
            </a:ext>
          </a:extLst>
        </xdr:cNvPr>
        <xdr:cNvSpPr txBox="1"/>
      </xdr:nvSpPr>
      <xdr:spPr>
        <a:xfrm>
          <a:off x="18421427" y="645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10685</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3A09F0B5-7F1A-4988-9851-F578C33FBB77}"/>
            </a:ext>
          </a:extLst>
        </xdr:cNvPr>
        <xdr:cNvSpPr txBox="1"/>
      </xdr:nvSpPr>
      <xdr:spPr>
        <a:xfrm>
          <a:off x="21075727" y="6868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22115</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B6B15805-78B7-4FB1-9BAC-903057E803FD}"/>
            </a:ext>
          </a:extLst>
        </xdr:cNvPr>
        <xdr:cNvSpPr txBox="1"/>
      </xdr:nvSpPr>
      <xdr:spPr>
        <a:xfrm>
          <a:off x="20199427" y="6880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28973</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74593981-DA02-4F20-9764-07C46EEA8041}"/>
            </a:ext>
          </a:extLst>
        </xdr:cNvPr>
        <xdr:cNvSpPr txBox="1"/>
      </xdr:nvSpPr>
      <xdr:spPr>
        <a:xfrm>
          <a:off x="19310427" y="6886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33545</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7CBAB928-DF7C-40ED-B870-15C1353A8A54}"/>
            </a:ext>
          </a:extLst>
        </xdr:cNvPr>
        <xdr:cNvSpPr txBox="1"/>
      </xdr:nvSpPr>
      <xdr:spPr>
        <a:xfrm>
          <a:off x="18421427" y="6891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ECF22AA7-B8BA-4592-A65C-D745B1B797D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2655E9D2-44FF-4BCE-B950-411FD814368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CBC4B0F2-BC95-4588-9F87-841356BE54C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F1F4010E-B9A1-449C-B5FB-D79CEF8916F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540DE433-1718-4274-9B78-3B9F42ACC0B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97CBBDA1-C950-44D0-ADAB-1D38FC623B0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DE14E3C6-5FC8-480F-B9DF-6D020B8243A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272211DA-280F-45E8-A0F7-4A6C01A076E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AEB6D925-5F3A-41C1-BF79-D70408891E8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62B88BEA-82CD-41AB-B14F-ADA0D7818EC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12D13E36-DDB3-40C1-B906-6154494A3B4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28B0DD9A-6193-4AD7-90E5-125F68FD0632}"/>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9F856778-8754-4298-8B9C-C72512E12A20}"/>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33097AF3-49C9-4CD6-A2C5-DD4211A181E7}"/>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3F0FEE8C-D9F4-4071-9758-6418CDCCF21E}"/>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462B4EB8-0CCA-4669-B3E0-3C9CC3706F1E}"/>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94A6EF0D-0997-40BE-8EF0-C7DB01717642}"/>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B3169129-A25A-4592-95D3-50BB70C87CA1}"/>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09894A54-3E5C-4635-933A-01583D68C87A}"/>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5D2DCE93-D989-442E-B179-9168FCB4887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C3A76B3A-4FBA-4790-9073-22B04D18D151}"/>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93DF73DA-D93C-4BBE-BECF-D1369CF0A215}"/>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5CD678A1-6483-429A-9152-DC885CE58ED5}"/>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56B0DC66-0AB7-412A-BF31-6122C092C53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835FA86B-AF55-4143-8E6D-17F8111AF211}"/>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5321D556-A589-41DE-AE95-933C135138CB}"/>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532" name="直線コネクタ 531">
          <a:extLst>
            <a:ext uri="{FF2B5EF4-FFF2-40B4-BE49-F238E27FC236}">
              <a16:creationId xmlns:a16="http://schemas.microsoft.com/office/drawing/2014/main" id="{F6C438E5-E71B-4613-9D27-9FBF93B9C43C}"/>
            </a:ext>
          </a:extLst>
        </xdr:cNvPr>
        <xdr:cNvCxnSpPr/>
      </xdr:nvCxnSpPr>
      <xdr:spPr>
        <a:xfrm flipV="1">
          <a:off x="16318864" y="9503228"/>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5304CD70-EB8E-4596-B40E-3DE67C4E21DF}"/>
            </a:ext>
          </a:extLst>
        </xdr:cNvPr>
        <xdr:cNvSpPr txBox="1"/>
      </xdr:nvSpPr>
      <xdr:spPr>
        <a:xfrm>
          <a:off x="16357600" y="1102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534" name="直線コネクタ 533">
          <a:extLst>
            <a:ext uri="{FF2B5EF4-FFF2-40B4-BE49-F238E27FC236}">
              <a16:creationId xmlns:a16="http://schemas.microsoft.com/office/drawing/2014/main" id="{20372579-296C-4763-849E-45A675374FA6}"/>
            </a:ext>
          </a:extLst>
        </xdr:cNvPr>
        <xdr:cNvCxnSpPr/>
      </xdr:nvCxnSpPr>
      <xdr:spPr>
        <a:xfrm>
          <a:off x="16230600" y="1102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11251B0C-9D80-45FA-9D07-BEF878302679}"/>
            </a:ext>
          </a:extLst>
        </xdr:cNvPr>
        <xdr:cNvSpPr txBox="1"/>
      </xdr:nvSpPr>
      <xdr:spPr>
        <a:xfrm>
          <a:off x="16357600" y="9278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536" name="直線コネクタ 535">
          <a:extLst>
            <a:ext uri="{FF2B5EF4-FFF2-40B4-BE49-F238E27FC236}">
              <a16:creationId xmlns:a16="http://schemas.microsoft.com/office/drawing/2014/main" id="{DF813E37-101B-4E9C-AF3F-96F121EA3184}"/>
            </a:ext>
          </a:extLst>
        </xdr:cNvPr>
        <xdr:cNvCxnSpPr/>
      </xdr:nvCxnSpPr>
      <xdr:spPr>
        <a:xfrm>
          <a:off x="16230600" y="950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146793</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90F9A983-8019-4B49-B4E4-925A0DEFD5C2}"/>
            </a:ext>
          </a:extLst>
        </xdr:cNvPr>
        <xdr:cNvSpPr txBox="1"/>
      </xdr:nvSpPr>
      <xdr:spPr>
        <a:xfrm>
          <a:off x="16357600" y="100908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538" name="フローチャート: 判断 537">
          <a:extLst>
            <a:ext uri="{FF2B5EF4-FFF2-40B4-BE49-F238E27FC236}">
              <a16:creationId xmlns:a16="http://schemas.microsoft.com/office/drawing/2014/main" id="{F800E44C-944F-49B6-A5DF-F4DC8D2F18D2}"/>
            </a:ext>
          </a:extLst>
        </xdr:cNvPr>
        <xdr:cNvSpPr/>
      </xdr:nvSpPr>
      <xdr:spPr>
        <a:xfrm>
          <a:off x="162687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539" name="フローチャート: 判断 538">
          <a:extLst>
            <a:ext uri="{FF2B5EF4-FFF2-40B4-BE49-F238E27FC236}">
              <a16:creationId xmlns:a16="http://schemas.microsoft.com/office/drawing/2014/main" id="{3EBC5D62-B167-468C-8D0B-4045974A2060}"/>
            </a:ext>
          </a:extLst>
        </xdr:cNvPr>
        <xdr:cNvSpPr/>
      </xdr:nvSpPr>
      <xdr:spPr>
        <a:xfrm>
          <a:off x="15430500" y="101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540" name="フローチャート: 判断 539">
          <a:extLst>
            <a:ext uri="{FF2B5EF4-FFF2-40B4-BE49-F238E27FC236}">
              <a16:creationId xmlns:a16="http://schemas.microsoft.com/office/drawing/2014/main" id="{FEEE3A6B-0DD3-4D12-ABF2-5C158CF7C334}"/>
            </a:ext>
          </a:extLst>
        </xdr:cNvPr>
        <xdr:cNvSpPr/>
      </xdr:nvSpPr>
      <xdr:spPr>
        <a:xfrm>
          <a:off x="14541500" y="1017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541" name="フローチャート: 判断 540">
          <a:extLst>
            <a:ext uri="{FF2B5EF4-FFF2-40B4-BE49-F238E27FC236}">
              <a16:creationId xmlns:a16="http://schemas.microsoft.com/office/drawing/2014/main" id="{FDAC4137-BDC2-4F17-A3B1-D14965B7DEE3}"/>
            </a:ext>
          </a:extLst>
        </xdr:cNvPr>
        <xdr:cNvSpPr/>
      </xdr:nvSpPr>
      <xdr:spPr>
        <a:xfrm>
          <a:off x="13652500" y="1013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542" name="フローチャート: 判断 541">
          <a:extLst>
            <a:ext uri="{FF2B5EF4-FFF2-40B4-BE49-F238E27FC236}">
              <a16:creationId xmlns:a16="http://schemas.microsoft.com/office/drawing/2014/main" id="{0E579897-2F39-4446-B565-3789920A6C85}"/>
            </a:ext>
          </a:extLst>
        </xdr:cNvPr>
        <xdr:cNvSpPr/>
      </xdr:nvSpPr>
      <xdr:spPr>
        <a:xfrm>
          <a:off x="127635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3A644E07-4090-4754-B2EA-A76BF4E7AAC1}"/>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B3C779A4-3535-4A66-A6CB-5D006278F01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F8C4FF96-D056-4BB7-B3D9-85A79271FDB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7DB56D30-2103-4A68-8233-8359B69A687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51969F1F-4691-4C59-BD9D-9F3B3735E919}"/>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81462</xdr:rowOff>
    </xdr:from>
    <xdr:to>
      <xdr:col>85</xdr:col>
      <xdr:colOff>177800</xdr:colOff>
      <xdr:row>62</xdr:row>
      <xdr:rowOff>11612</xdr:rowOff>
    </xdr:to>
    <xdr:sp macro="" textlink="">
      <xdr:nvSpPr>
        <xdr:cNvPr id="548" name="楕円 547">
          <a:extLst>
            <a:ext uri="{FF2B5EF4-FFF2-40B4-BE49-F238E27FC236}">
              <a16:creationId xmlns:a16="http://schemas.microsoft.com/office/drawing/2014/main" id="{D93AC306-70B2-4690-AF17-3E268821119C}"/>
            </a:ext>
          </a:extLst>
        </xdr:cNvPr>
        <xdr:cNvSpPr/>
      </xdr:nvSpPr>
      <xdr:spPr>
        <a:xfrm>
          <a:off x="16268700" y="1053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59889</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E01DB635-536C-46F0-BED6-8B17D20783CE}"/>
            </a:ext>
          </a:extLst>
        </xdr:cNvPr>
        <xdr:cNvSpPr txBox="1"/>
      </xdr:nvSpPr>
      <xdr:spPr>
        <a:xfrm>
          <a:off x="16357600" y="1051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6350</xdr:rowOff>
    </xdr:from>
    <xdr:to>
      <xdr:col>81</xdr:col>
      <xdr:colOff>101600</xdr:colOff>
      <xdr:row>61</xdr:row>
      <xdr:rowOff>107950</xdr:rowOff>
    </xdr:to>
    <xdr:sp macro="" textlink="">
      <xdr:nvSpPr>
        <xdr:cNvPr id="550" name="楕円 549">
          <a:extLst>
            <a:ext uri="{FF2B5EF4-FFF2-40B4-BE49-F238E27FC236}">
              <a16:creationId xmlns:a16="http://schemas.microsoft.com/office/drawing/2014/main" id="{7A612198-9F61-422A-A6AE-A0BEFA61EE33}"/>
            </a:ext>
          </a:extLst>
        </xdr:cNvPr>
        <xdr:cNvSpPr/>
      </xdr:nvSpPr>
      <xdr:spPr>
        <a:xfrm>
          <a:off x="154305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57150</xdr:rowOff>
    </xdr:from>
    <xdr:to>
      <xdr:col>85</xdr:col>
      <xdr:colOff>127000</xdr:colOff>
      <xdr:row>61</xdr:row>
      <xdr:rowOff>132262</xdr:rowOff>
    </xdr:to>
    <xdr:cxnSp macro="">
      <xdr:nvCxnSpPr>
        <xdr:cNvPr id="551" name="直線コネクタ 550">
          <a:extLst>
            <a:ext uri="{FF2B5EF4-FFF2-40B4-BE49-F238E27FC236}">
              <a16:creationId xmlns:a16="http://schemas.microsoft.com/office/drawing/2014/main" id="{7E87D13A-D68E-4F47-A74B-75C1816A65C5}"/>
            </a:ext>
          </a:extLst>
        </xdr:cNvPr>
        <xdr:cNvCxnSpPr/>
      </xdr:nvCxnSpPr>
      <xdr:spPr>
        <a:xfrm>
          <a:off x="15481300" y="10515600"/>
          <a:ext cx="8382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89626</xdr:rowOff>
    </xdr:from>
    <xdr:to>
      <xdr:col>76</xdr:col>
      <xdr:colOff>165100</xdr:colOff>
      <xdr:row>61</xdr:row>
      <xdr:rowOff>19776</xdr:rowOff>
    </xdr:to>
    <xdr:sp macro="" textlink="">
      <xdr:nvSpPr>
        <xdr:cNvPr id="552" name="楕円 551">
          <a:extLst>
            <a:ext uri="{FF2B5EF4-FFF2-40B4-BE49-F238E27FC236}">
              <a16:creationId xmlns:a16="http://schemas.microsoft.com/office/drawing/2014/main" id="{9EAD7B08-645A-4483-8D00-86121E9CF98D}"/>
            </a:ext>
          </a:extLst>
        </xdr:cNvPr>
        <xdr:cNvSpPr/>
      </xdr:nvSpPr>
      <xdr:spPr>
        <a:xfrm>
          <a:off x="14541500" y="1037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140426</xdr:rowOff>
    </xdr:from>
    <xdr:to>
      <xdr:col>81</xdr:col>
      <xdr:colOff>50800</xdr:colOff>
      <xdr:row>61</xdr:row>
      <xdr:rowOff>57150</xdr:rowOff>
    </xdr:to>
    <xdr:cxnSp macro="">
      <xdr:nvCxnSpPr>
        <xdr:cNvPr id="553" name="直線コネクタ 552">
          <a:extLst>
            <a:ext uri="{FF2B5EF4-FFF2-40B4-BE49-F238E27FC236}">
              <a16:creationId xmlns:a16="http://schemas.microsoft.com/office/drawing/2014/main" id="{32CFFE3C-FCB2-4194-9A35-88AD32DA4734}"/>
            </a:ext>
          </a:extLst>
        </xdr:cNvPr>
        <xdr:cNvCxnSpPr/>
      </xdr:nvCxnSpPr>
      <xdr:spPr>
        <a:xfrm>
          <a:off x="14592300" y="10427426"/>
          <a:ext cx="889000" cy="8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7983</xdr:rowOff>
    </xdr:from>
    <xdr:to>
      <xdr:col>72</xdr:col>
      <xdr:colOff>38100</xdr:colOff>
      <xdr:row>60</xdr:row>
      <xdr:rowOff>109583</xdr:rowOff>
    </xdr:to>
    <xdr:sp macro="" textlink="">
      <xdr:nvSpPr>
        <xdr:cNvPr id="554" name="楕円 553">
          <a:extLst>
            <a:ext uri="{FF2B5EF4-FFF2-40B4-BE49-F238E27FC236}">
              <a16:creationId xmlns:a16="http://schemas.microsoft.com/office/drawing/2014/main" id="{7672477D-2745-4AB4-A993-3D675F013F90}"/>
            </a:ext>
          </a:extLst>
        </xdr:cNvPr>
        <xdr:cNvSpPr/>
      </xdr:nvSpPr>
      <xdr:spPr>
        <a:xfrm>
          <a:off x="13652500" y="10294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58783</xdr:rowOff>
    </xdr:from>
    <xdr:to>
      <xdr:col>76</xdr:col>
      <xdr:colOff>114300</xdr:colOff>
      <xdr:row>60</xdr:row>
      <xdr:rowOff>140426</xdr:rowOff>
    </xdr:to>
    <xdr:cxnSp macro="">
      <xdr:nvCxnSpPr>
        <xdr:cNvPr id="555" name="直線コネクタ 554">
          <a:extLst>
            <a:ext uri="{FF2B5EF4-FFF2-40B4-BE49-F238E27FC236}">
              <a16:creationId xmlns:a16="http://schemas.microsoft.com/office/drawing/2014/main" id="{10F9C5A0-FECA-4D24-A5DA-534AC17486CC}"/>
            </a:ext>
          </a:extLst>
        </xdr:cNvPr>
        <xdr:cNvCxnSpPr/>
      </xdr:nvCxnSpPr>
      <xdr:spPr>
        <a:xfrm>
          <a:off x="13703300" y="10345783"/>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84727</xdr:rowOff>
    </xdr:from>
    <xdr:to>
      <xdr:col>67</xdr:col>
      <xdr:colOff>101600</xdr:colOff>
      <xdr:row>60</xdr:row>
      <xdr:rowOff>14877</xdr:rowOff>
    </xdr:to>
    <xdr:sp macro="" textlink="">
      <xdr:nvSpPr>
        <xdr:cNvPr id="556" name="楕円 555">
          <a:extLst>
            <a:ext uri="{FF2B5EF4-FFF2-40B4-BE49-F238E27FC236}">
              <a16:creationId xmlns:a16="http://schemas.microsoft.com/office/drawing/2014/main" id="{9FDD8046-B40F-4060-851F-8DED7401D6B1}"/>
            </a:ext>
          </a:extLst>
        </xdr:cNvPr>
        <xdr:cNvSpPr/>
      </xdr:nvSpPr>
      <xdr:spPr>
        <a:xfrm>
          <a:off x="12763500" y="1020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135527</xdr:rowOff>
    </xdr:from>
    <xdr:to>
      <xdr:col>71</xdr:col>
      <xdr:colOff>177800</xdr:colOff>
      <xdr:row>60</xdr:row>
      <xdr:rowOff>58783</xdr:rowOff>
    </xdr:to>
    <xdr:cxnSp macro="">
      <xdr:nvCxnSpPr>
        <xdr:cNvPr id="557" name="直線コネクタ 556">
          <a:extLst>
            <a:ext uri="{FF2B5EF4-FFF2-40B4-BE49-F238E27FC236}">
              <a16:creationId xmlns:a16="http://schemas.microsoft.com/office/drawing/2014/main" id="{AC89958E-2CE4-4707-8A2A-2A566B63D636}"/>
            </a:ext>
          </a:extLst>
        </xdr:cNvPr>
        <xdr:cNvCxnSpPr/>
      </xdr:nvCxnSpPr>
      <xdr:spPr>
        <a:xfrm>
          <a:off x="12814300" y="10251077"/>
          <a:ext cx="889000" cy="9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28139</xdr:rowOff>
    </xdr:from>
    <xdr:ext cx="405111" cy="259045"/>
    <xdr:sp macro="" textlink="">
      <xdr:nvSpPr>
        <xdr:cNvPr id="558" name="n_1aveValue【学校施設】&#10;有形固定資産減価償却率">
          <a:extLst>
            <a:ext uri="{FF2B5EF4-FFF2-40B4-BE49-F238E27FC236}">
              <a16:creationId xmlns:a16="http://schemas.microsoft.com/office/drawing/2014/main" id="{3B70C310-CC58-47B8-A4E1-7A09BE2C6786}"/>
            </a:ext>
          </a:extLst>
        </xdr:cNvPr>
        <xdr:cNvSpPr txBox="1"/>
      </xdr:nvSpPr>
      <xdr:spPr>
        <a:xfrm>
          <a:off x="15266044" y="9972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5278</xdr:rowOff>
    </xdr:from>
    <xdr:ext cx="405111" cy="259045"/>
    <xdr:sp macro="" textlink="">
      <xdr:nvSpPr>
        <xdr:cNvPr id="559" name="n_2aveValue【学校施設】&#10;有形固定資産減価償却率">
          <a:extLst>
            <a:ext uri="{FF2B5EF4-FFF2-40B4-BE49-F238E27FC236}">
              <a16:creationId xmlns:a16="http://schemas.microsoft.com/office/drawing/2014/main" id="{7B5060D5-4F8F-4543-A128-3D2547DC9700}"/>
            </a:ext>
          </a:extLst>
        </xdr:cNvPr>
        <xdr:cNvSpPr txBox="1"/>
      </xdr:nvSpPr>
      <xdr:spPr>
        <a:xfrm>
          <a:off x="14389744" y="994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140805</xdr:rowOff>
    </xdr:from>
    <xdr:ext cx="405111" cy="259045"/>
    <xdr:sp macro="" textlink="">
      <xdr:nvSpPr>
        <xdr:cNvPr id="560" name="n_3aveValue【学校施設】&#10;有形固定資産減価償却率">
          <a:extLst>
            <a:ext uri="{FF2B5EF4-FFF2-40B4-BE49-F238E27FC236}">
              <a16:creationId xmlns:a16="http://schemas.microsoft.com/office/drawing/2014/main" id="{FB21A62A-DD07-48C0-A944-A70153FA4DE2}"/>
            </a:ext>
          </a:extLst>
        </xdr:cNvPr>
        <xdr:cNvSpPr txBox="1"/>
      </xdr:nvSpPr>
      <xdr:spPr>
        <a:xfrm>
          <a:off x="13500744" y="991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144071</xdr:rowOff>
    </xdr:from>
    <xdr:ext cx="405111" cy="259045"/>
    <xdr:sp macro="" textlink="">
      <xdr:nvSpPr>
        <xdr:cNvPr id="561" name="n_4aveValue【学校施設】&#10;有形固定資産減価償却率">
          <a:extLst>
            <a:ext uri="{FF2B5EF4-FFF2-40B4-BE49-F238E27FC236}">
              <a16:creationId xmlns:a16="http://schemas.microsoft.com/office/drawing/2014/main" id="{46AE9168-C6D5-49A6-9930-1B6EB46B2078}"/>
            </a:ext>
          </a:extLst>
        </xdr:cNvPr>
        <xdr:cNvSpPr txBox="1"/>
      </xdr:nvSpPr>
      <xdr:spPr>
        <a:xfrm>
          <a:off x="12611744" y="991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99077</xdr:rowOff>
    </xdr:from>
    <xdr:ext cx="405111" cy="259045"/>
    <xdr:sp macro="" textlink="">
      <xdr:nvSpPr>
        <xdr:cNvPr id="562" name="n_1mainValue【学校施設】&#10;有形固定資産減価償却率">
          <a:extLst>
            <a:ext uri="{FF2B5EF4-FFF2-40B4-BE49-F238E27FC236}">
              <a16:creationId xmlns:a16="http://schemas.microsoft.com/office/drawing/2014/main" id="{D82202F5-E003-4160-AF7A-ECA1D3DC6119}"/>
            </a:ext>
          </a:extLst>
        </xdr:cNvPr>
        <xdr:cNvSpPr txBox="1"/>
      </xdr:nvSpPr>
      <xdr:spPr>
        <a:xfrm>
          <a:off x="15266044"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10903</xdr:rowOff>
    </xdr:from>
    <xdr:ext cx="405111" cy="259045"/>
    <xdr:sp macro="" textlink="">
      <xdr:nvSpPr>
        <xdr:cNvPr id="563" name="n_2mainValue【学校施設】&#10;有形固定資産減価償却率">
          <a:extLst>
            <a:ext uri="{FF2B5EF4-FFF2-40B4-BE49-F238E27FC236}">
              <a16:creationId xmlns:a16="http://schemas.microsoft.com/office/drawing/2014/main" id="{CC05C199-D042-454C-AE48-7F93FFBB56E7}"/>
            </a:ext>
          </a:extLst>
        </xdr:cNvPr>
        <xdr:cNvSpPr txBox="1"/>
      </xdr:nvSpPr>
      <xdr:spPr>
        <a:xfrm>
          <a:off x="14389744" y="10469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100710</xdr:rowOff>
    </xdr:from>
    <xdr:ext cx="405111" cy="259045"/>
    <xdr:sp macro="" textlink="">
      <xdr:nvSpPr>
        <xdr:cNvPr id="564" name="n_3mainValue【学校施設】&#10;有形固定資産減価償却率">
          <a:extLst>
            <a:ext uri="{FF2B5EF4-FFF2-40B4-BE49-F238E27FC236}">
              <a16:creationId xmlns:a16="http://schemas.microsoft.com/office/drawing/2014/main" id="{A3504977-D858-432C-9C62-1783F524AB50}"/>
            </a:ext>
          </a:extLst>
        </xdr:cNvPr>
        <xdr:cNvSpPr txBox="1"/>
      </xdr:nvSpPr>
      <xdr:spPr>
        <a:xfrm>
          <a:off x="13500744" y="10387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6004</xdr:rowOff>
    </xdr:from>
    <xdr:ext cx="405111" cy="259045"/>
    <xdr:sp macro="" textlink="">
      <xdr:nvSpPr>
        <xdr:cNvPr id="565" name="n_4mainValue【学校施設】&#10;有形固定資産減価償却率">
          <a:extLst>
            <a:ext uri="{FF2B5EF4-FFF2-40B4-BE49-F238E27FC236}">
              <a16:creationId xmlns:a16="http://schemas.microsoft.com/office/drawing/2014/main" id="{F288FA87-B864-42B5-BB27-9E740EB60079}"/>
            </a:ext>
          </a:extLst>
        </xdr:cNvPr>
        <xdr:cNvSpPr txBox="1"/>
      </xdr:nvSpPr>
      <xdr:spPr>
        <a:xfrm>
          <a:off x="12611744" y="10293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683FBF16-CCC9-46DB-A3D6-6361C849472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8E6E545F-BCC9-40CD-A0DD-1ABD01841B7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1C579AF9-00B2-446E-A4AB-77FF7D9126D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64D54C15-18F0-4E97-A764-8A7B5ACD7E9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C244E726-4C31-4B64-98B5-3ADA0BFFF1E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D1099E11-E74F-4583-AC8A-A6741216E37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C8A2D4DB-4678-4762-BB7D-6E09F1E77CE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76858AE7-6ABF-4FBE-84A6-9A2A56C5FF6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64770A2F-3938-4140-B815-D7EBDC479935}"/>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4612F536-A926-413A-8207-9BBF150ED41E}"/>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3EA6524D-829D-438C-B4D9-7002B0F5D2FC}"/>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7E04AE97-5959-4583-AA86-9B780AF1FE1B}"/>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F5E56965-5F08-491D-AE6A-ECF98DD06ABB}"/>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39435748-E684-42F8-9E8C-8370AA48D03B}"/>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9A606BA7-C503-495C-84D9-83285A64F7D3}"/>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CFF29611-EF9B-487D-95F7-97B7DF12A513}"/>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36FA378E-C927-48E7-8FF9-CF6428417C7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C0ADAB83-9470-45D8-A6E9-594D52FDF115}"/>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C2723B99-E3E5-4BE6-9631-BA40617A957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22DAC2EB-5A0E-4520-B54F-41DF6CA5ED3D}"/>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380E4BE6-E411-454C-A916-7814AF76D60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F50E2C1F-8FBD-469B-AD55-DFA4F5D572E8}"/>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8D624173-E07A-42D2-B970-98582424A22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589" name="直線コネクタ 588">
          <a:extLst>
            <a:ext uri="{FF2B5EF4-FFF2-40B4-BE49-F238E27FC236}">
              <a16:creationId xmlns:a16="http://schemas.microsoft.com/office/drawing/2014/main" id="{D042D55A-9D05-41EA-893D-74CD06C6EC10}"/>
            </a:ext>
          </a:extLst>
        </xdr:cNvPr>
        <xdr:cNvCxnSpPr/>
      </xdr:nvCxnSpPr>
      <xdr:spPr>
        <a:xfrm flipV="1">
          <a:off x="22160864" y="9543859"/>
          <a:ext cx="0" cy="126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590" name="【学校施設】&#10;一人当たり面積最小値テキスト">
          <a:extLst>
            <a:ext uri="{FF2B5EF4-FFF2-40B4-BE49-F238E27FC236}">
              <a16:creationId xmlns:a16="http://schemas.microsoft.com/office/drawing/2014/main" id="{C5E523E6-9E94-410E-84F7-937BDB3EB4A3}"/>
            </a:ext>
          </a:extLst>
        </xdr:cNvPr>
        <xdr:cNvSpPr txBox="1"/>
      </xdr:nvSpPr>
      <xdr:spPr>
        <a:xfrm>
          <a:off x="22199600" y="1081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591" name="直線コネクタ 590">
          <a:extLst>
            <a:ext uri="{FF2B5EF4-FFF2-40B4-BE49-F238E27FC236}">
              <a16:creationId xmlns:a16="http://schemas.microsoft.com/office/drawing/2014/main" id="{F813C259-8655-4BCF-9125-55F6E973CF73}"/>
            </a:ext>
          </a:extLst>
        </xdr:cNvPr>
        <xdr:cNvCxnSpPr/>
      </xdr:nvCxnSpPr>
      <xdr:spPr>
        <a:xfrm>
          <a:off x="22072600" y="10812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592" name="【学校施設】&#10;一人当たり面積最大値テキスト">
          <a:extLst>
            <a:ext uri="{FF2B5EF4-FFF2-40B4-BE49-F238E27FC236}">
              <a16:creationId xmlns:a16="http://schemas.microsoft.com/office/drawing/2014/main" id="{C0641177-3149-4C42-8FFF-18A58A211302}"/>
            </a:ext>
          </a:extLst>
        </xdr:cNvPr>
        <xdr:cNvSpPr txBox="1"/>
      </xdr:nvSpPr>
      <xdr:spPr>
        <a:xfrm>
          <a:off x="22199600" y="931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593" name="直線コネクタ 592">
          <a:extLst>
            <a:ext uri="{FF2B5EF4-FFF2-40B4-BE49-F238E27FC236}">
              <a16:creationId xmlns:a16="http://schemas.microsoft.com/office/drawing/2014/main" id="{25BEBA68-FD94-4934-8998-C90FFD417FCD}"/>
            </a:ext>
          </a:extLst>
        </xdr:cNvPr>
        <xdr:cNvCxnSpPr/>
      </xdr:nvCxnSpPr>
      <xdr:spPr>
        <a:xfrm>
          <a:off x="22072600" y="9543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64978</xdr:rowOff>
    </xdr:from>
    <xdr:ext cx="469744" cy="259045"/>
    <xdr:sp macro="" textlink="">
      <xdr:nvSpPr>
        <xdr:cNvPr id="594" name="【学校施設】&#10;一人当たり面積平均値テキスト">
          <a:extLst>
            <a:ext uri="{FF2B5EF4-FFF2-40B4-BE49-F238E27FC236}">
              <a16:creationId xmlns:a16="http://schemas.microsoft.com/office/drawing/2014/main" id="{EB146E3A-2739-4610-8494-994F0060A1FF}"/>
            </a:ext>
          </a:extLst>
        </xdr:cNvPr>
        <xdr:cNvSpPr txBox="1"/>
      </xdr:nvSpPr>
      <xdr:spPr>
        <a:xfrm>
          <a:off x="22199600" y="105234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595" name="フローチャート: 判断 594">
          <a:extLst>
            <a:ext uri="{FF2B5EF4-FFF2-40B4-BE49-F238E27FC236}">
              <a16:creationId xmlns:a16="http://schemas.microsoft.com/office/drawing/2014/main" id="{CF341D79-F4B4-4081-BA2E-9D1EE415DF0C}"/>
            </a:ext>
          </a:extLst>
        </xdr:cNvPr>
        <xdr:cNvSpPr/>
      </xdr:nvSpPr>
      <xdr:spPr>
        <a:xfrm>
          <a:off x="22110700" y="1054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596" name="フローチャート: 判断 595">
          <a:extLst>
            <a:ext uri="{FF2B5EF4-FFF2-40B4-BE49-F238E27FC236}">
              <a16:creationId xmlns:a16="http://schemas.microsoft.com/office/drawing/2014/main" id="{47062769-C71D-4896-948F-5ECD0ECC6ED2}"/>
            </a:ext>
          </a:extLst>
        </xdr:cNvPr>
        <xdr:cNvSpPr/>
      </xdr:nvSpPr>
      <xdr:spPr>
        <a:xfrm>
          <a:off x="21272500" y="10550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597" name="フローチャート: 判断 596">
          <a:extLst>
            <a:ext uri="{FF2B5EF4-FFF2-40B4-BE49-F238E27FC236}">
              <a16:creationId xmlns:a16="http://schemas.microsoft.com/office/drawing/2014/main" id="{34BD398F-C52C-4A86-8483-9671BE8E4CA3}"/>
            </a:ext>
          </a:extLst>
        </xdr:cNvPr>
        <xdr:cNvSpPr/>
      </xdr:nvSpPr>
      <xdr:spPr>
        <a:xfrm>
          <a:off x="20383500" y="1055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598" name="フローチャート: 判断 597">
          <a:extLst>
            <a:ext uri="{FF2B5EF4-FFF2-40B4-BE49-F238E27FC236}">
              <a16:creationId xmlns:a16="http://schemas.microsoft.com/office/drawing/2014/main" id="{B3DD7868-56DF-468A-84F9-5259EE375675}"/>
            </a:ext>
          </a:extLst>
        </xdr:cNvPr>
        <xdr:cNvSpPr/>
      </xdr:nvSpPr>
      <xdr:spPr>
        <a:xfrm>
          <a:off x="19494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599" name="フローチャート: 判断 598">
          <a:extLst>
            <a:ext uri="{FF2B5EF4-FFF2-40B4-BE49-F238E27FC236}">
              <a16:creationId xmlns:a16="http://schemas.microsoft.com/office/drawing/2014/main" id="{49A0F5B1-5846-48B2-BFDD-43C4F9BC721C}"/>
            </a:ext>
          </a:extLst>
        </xdr:cNvPr>
        <xdr:cNvSpPr/>
      </xdr:nvSpPr>
      <xdr:spPr>
        <a:xfrm>
          <a:off x="18605500" y="1055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266FF9AE-F129-45BB-88A7-708ABD853A8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7ACC2CB6-DFF8-403F-8132-A28B68AB928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1CF8D215-FD60-4A8E-8CF1-F6CE9E4E46FA}"/>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8A423B64-6506-4EF6-A850-219667D3C48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4E5F66E3-641E-49B6-BD9C-A36DCC20331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83312</xdr:rowOff>
    </xdr:from>
    <xdr:to>
      <xdr:col>116</xdr:col>
      <xdr:colOff>114300</xdr:colOff>
      <xdr:row>62</xdr:row>
      <xdr:rowOff>13462</xdr:rowOff>
    </xdr:to>
    <xdr:sp macro="" textlink="">
      <xdr:nvSpPr>
        <xdr:cNvPr id="605" name="楕円 604">
          <a:extLst>
            <a:ext uri="{FF2B5EF4-FFF2-40B4-BE49-F238E27FC236}">
              <a16:creationId xmlns:a16="http://schemas.microsoft.com/office/drawing/2014/main" id="{30ADB9CA-26BC-4BBC-BD58-9D3F02709663}"/>
            </a:ext>
          </a:extLst>
        </xdr:cNvPr>
        <xdr:cNvSpPr/>
      </xdr:nvSpPr>
      <xdr:spPr>
        <a:xfrm>
          <a:off x="22110700" y="10541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106189</xdr:rowOff>
    </xdr:from>
    <xdr:ext cx="469744" cy="259045"/>
    <xdr:sp macro="" textlink="">
      <xdr:nvSpPr>
        <xdr:cNvPr id="606" name="【学校施設】&#10;一人当たり面積該当値テキスト">
          <a:extLst>
            <a:ext uri="{FF2B5EF4-FFF2-40B4-BE49-F238E27FC236}">
              <a16:creationId xmlns:a16="http://schemas.microsoft.com/office/drawing/2014/main" id="{9ABCE0BC-B01D-40DD-87B7-36E2E171B2C8}"/>
            </a:ext>
          </a:extLst>
        </xdr:cNvPr>
        <xdr:cNvSpPr txBox="1"/>
      </xdr:nvSpPr>
      <xdr:spPr>
        <a:xfrm>
          <a:off x="22199600" y="10393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85598</xdr:rowOff>
    </xdr:from>
    <xdr:to>
      <xdr:col>112</xdr:col>
      <xdr:colOff>38100</xdr:colOff>
      <xdr:row>62</xdr:row>
      <xdr:rowOff>15748</xdr:rowOff>
    </xdr:to>
    <xdr:sp macro="" textlink="">
      <xdr:nvSpPr>
        <xdr:cNvPr id="607" name="楕円 606">
          <a:extLst>
            <a:ext uri="{FF2B5EF4-FFF2-40B4-BE49-F238E27FC236}">
              <a16:creationId xmlns:a16="http://schemas.microsoft.com/office/drawing/2014/main" id="{E618849F-BDF4-4D2C-8FD5-6396B1AD60E1}"/>
            </a:ext>
          </a:extLst>
        </xdr:cNvPr>
        <xdr:cNvSpPr/>
      </xdr:nvSpPr>
      <xdr:spPr>
        <a:xfrm>
          <a:off x="21272500" y="10544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134112</xdr:rowOff>
    </xdr:from>
    <xdr:to>
      <xdr:col>116</xdr:col>
      <xdr:colOff>63500</xdr:colOff>
      <xdr:row>61</xdr:row>
      <xdr:rowOff>136398</xdr:rowOff>
    </xdr:to>
    <xdr:cxnSp macro="">
      <xdr:nvCxnSpPr>
        <xdr:cNvPr id="608" name="直線コネクタ 607">
          <a:extLst>
            <a:ext uri="{FF2B5EF4-FFF2-40B4-BE49-F238E27FC236}">
              <a16:creationId xmlns:a16="http://schemas.microsoft.com/office/drawing/2014/main" id="{79DBA215-1E5F-4ECA-BBBB-C5EF4D894C3D}"/>
            </a:ext>
          </a:extLst>
        </xdr:cNvPr>
        <xdr:cNvCxnSpPr/>
      </xdr:nvCxnSpPr>
      <xdr:spPr>
        <a:xfrm flipV="1">
          <a:off x="21323300" y="10592562"/>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79311</xdr:rowOff>
    </xdr:from>
    <xdr:to>
      <xdr:col>107</xdr:col>
      <xdr:colOff>101600</xdr:colOff>
      <xdr:row>62</xdr:row>
      <xdr:rowOff>9461</xdr:rowOff>
    </xdr:to>
    <xdr:sp macro="" textlink="">
      <xdr:nvSpPr>
        <xdr:cNvPr id="609" name="楕円 608">
          <a:extLst>
            <a:ext uri="{FF2B5EF4-FFF2-40B4-BE49-F238E27FC236}">
              <a16:creationId xmlns:a16="http://schemas.microsoft.com/office/drawing/2014/main" id="{CACDBEB3-049A-4563-8019-45638D14EA61}"/>
            </a:ext>
          </a:extLst>
        </xdr:cNvPr>
        <xdr:cNvSpPr/>
      </xdr:nvSpPr>
      <xdr:spPr>
        <a:xfrm>
          <a:off x="20383500" y="10537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130111</xdr:rowOff>
    </xdr:from>
    <xdr:to>
      <xdr:col>111</xdr:col>
      <xdr:colOff>177800</xdr:colOff>
      <xdr:row>61</xdr:row>
      <xdr:rowOff>136398</xdr:rowOff>
    </xdr:to>
    <xdr:cxnSp macro="">
      <xdr:nvCxnSpPr>
        <xdr:cNvPr id="610" name="直線コネクタ 609">
          <a:extLst>
            <a:ext uri="{FF2B5EF4-FFF2-40B4-BE49-F238E27FC236}">
              <a16:creationId xmlns:a16="http://schemas.microsoft.com/office/drawing/2014/main" id="{559106D4-C6B6-4473-88A9-8A57F17943CA}"/>
            </a:ext>
          </a:extLst>
        </xdr:cNvPr>
        <xdr:cNvCxnSpPr/>
      </xdr:nvCxnSpPr>
      <xdr:spPr>
        <a:xfrm>
          <a:off x="20434300" y="10588561"/>
          <a:ext cx="889000" cy="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85407</xdr:rowOff>
    </xdr:from>
    <xdr:to>
      <xdr:col>102</xdr:col>
      <xdr:colOff>165100</xdr:colOff>
      <xdr:row>62</xdr:row>
      <xdr:rowOff>15557</xdr:rowOff>
    </xdr:to>
    <xdr:sp macro="" textlink="">
      <xdr:nvSpPr>
        <xdr:cNvPr id="611" name="楕円 610">
          <a:extLst>
            <a:ext uri="{FF2B5EF4-FFF2-40B4-BE49-F238E27FC236}">
              <a16:creationId xmlns:a16="http://schemas.microsoft.com/office/drawing/2014/main" id="{39EF9282-DEB8-4591-959E-016FC1077C76}"/>
            </a:ext>
          </a:extLst>
        </xdr:cNvPr>
        <xdr:cNvSpPr/>
      </xdr:nvSpPr>
      <xdr:spPr>
        <a:xfrm>
          <a:off x="19494500" y="10543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130111</xdr:rowOff>
    </xdr:from>
    <xdr:to>
      <xdr:col>107</xdr:col>
      <xdr:colOff>50800</xdr:colOff>
      <xdr:row>61</xdr:row>
      <xdr:rowOff>136207</xdr:rowOff>
    </xdr:to>
    <xdr:cxnSp macro="">
      <xdr:nvCxnSpPr>
        <xdr:cNvPr id="612" name="直線コネクタ 611">
          <a:extLst>
            <a:ext uri="{FF2B5EF4-FFF2-40B4-BE49-F238E27FC236}">
              <a16:creationId xmlns:a16="http://schemas.microsoft.com/office/drawing/2014/main" id="{1DCE6A47-EF95-4F35-AD9F-59D3EFC18AB1}"/>
            </a:ext>
          </a:extLst>
        </xdr:cNvPr>
        <xdr:cNvCxnSpPr/>
      </xdr:nvCxnSpPr>
      <xdr:spPr>
        <a:xfrm flipV="1">
          <a:off x="19545300" y="10588561"/>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93980</xdr:rowOff>
    </xdr:from>
    <xdr:to>
      <xdr:col>98</xdr:col>
      <xdr:colOff>38100</xdr:colOff>
      <xdr:row>62</xdr:row>
      <xdr:rowOff>24130</xdr:rowOff>
    </xdr:to>
    <xdr:sp macro="" textlink="">
      <xdr:nvSpPr>
        <xdr:cNvPr id="613" name="楕円 612">
          <a:extLst>
            <a:ext uri="{FF2B5EF4-FFF2-40B4-BE49-F238E27FC236}">
              <a16:creationId xmlns:a16="http://schemas.microsoft.com/office/drawing/2014/main" id="{642CD3FE-86CB-4F46-AE34-295DCE45B60F}"/>
            </a:ext>
          </a:extLst>
        </xdr:cNvPr>
        <xdr:cNvSpPr/>
      </xdr:nvSpPr>
      <xdr:spPr>
        <a:xfrm>
          <a:off x="18605500" y="1055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136207</xdr:rowOff>
    </xdr:from>
    <xdr:to>
      <xdr:col>102</xdr:col>
      <xdr:colOff>114300</xdr:colOff>
      <xdr:row>61</xdr:row>
      <xdr:rowOff>144780</xdr:rowOff>
    </xdr:to>
    <xdr:cxnSp macro="">
      <xdr:nvCxnSpPr>
        <xdr:cNvPr id="614" name="直線コネクタ 613">
          <a:extLst>
            <a:ext uri="{FF2B5EF4-FFF2-40B4-BE49-F238E27FC236}">
              <a16:creationId xmlns:a16="http://schemas.microsoft.com/office/drawing/2014/main" id="{84E8321E-C7C1-42BD-BE24-6DAF0683D153}"/>
            </a:ext>
          </a:extLst>
        </xdr:cNvPr>
        <xdr:cNvCxnSpPr/>
      </xdr:nvCxnSpPr>
      <xdr:spPr>
        <a:xfrm flipV="1">
          <a:off x="18656300" y="10594657"/>
          <a:ext cx="889000" cy="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12971</xdr:rowOff>
    </xdr:from>
    <xdr:ext cx="469744" cy="259045"/>
    <xdr:sp macro="" textlink="">
      <xdr:nvSpPr>
        <xdr:cNvPr id="615" name="n_1aveValue【学校施設】&#10;一人当たり面積">
          <a:extLst>
            <a:ext uri="{FF2B5EF4-FFF2-40B4-BE49-F238E27FC236}">
              <a16:creationId xmlns:a16="http://schemas.microsoft.com/office/drawing/2014/main" id="{18FB277A-9C68-4E4F-86B8-69C8DB1348B3}"/>
            </a:ext>
          </a:extLst>
        </xdr:cNvPr>
        <xdr:cNvSpPr txBox="1"/>
      </xdr:nvSpPr>
      <xdr:spPr>
        <a:xfrm>
          <a:off x="21075727" y="10642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20400</xdr:rowOff>
    </xdr:from>
    <xdr:ext cx="469744" cy="259045"/>
    <xdr:sp macro="" textlink="">
      <xdr:nvSpPr>
        <xdr:cNvPr id="616" name="n_2aveValue【学校施設】&#10;一人当たり面積">
          <a:extLst>
            <a:ext uri="{FF2B5EF4-FFF2-40B4-BE49-F238E27FC236}">
              <a16:creationId xmlns:a16="http://schemas.microsoft.com/office/drawing/2014/main" id="{1FE13FA6-D8F3-4EBB-BFC2-6BA04F66B955}"/>
            </a:ext>
          </a:extLst>
        </xdr:cNvPr>
        <xdr:cNvSpPr txBox="1"/>
      </xdr:nvSpPr>
      <xdr:spPr>
        <a:xfrm>
          <a:off x="20199427" y="10650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20972</xdr:rowOff>
    </xdr:from>
    <xdr:ext cx="469744" cy="259045"/>
    <xdr:sp macro="" textlink="">
      <xdr:nvSpPr>
        <xdr:cNvPr id="617" name="n_3aveValue【学校施設】&#10;一人当たり面積">
          <a:extLst>
            <a:ext uri="{FF2B5EF4-FFF2-40B4-BE49-F238E27FC236}">
              <a16:creationId xmlns:a16="http://schemas.microsoft.com/office/drawing/2014/main" id="{C02E8F9A-F5A5-4410-A965-E49A0F5966A1}"/>
            </a:ext>
          </a:extLst>
        </xdr:cNvPr>
        <xdr:cNvSpPr txBox="1"/>
      </xdr:nvSpPr>
      <xdr:spPr>
        <a:xfrm>
          <a:off x="19310427" y="1065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20591</xdr:rowOff>
    </xdr:from>
    <xdr:ext cx="469744" cy="259045"/>
    <xdr:sp macro="" textlink="">
      <xdr:nvSpPr>
        <xdr:cNvPr id="618" name="n_4aveValue【学校施設】&#10;一人当たり面積">
          <a:extLst>
            <a:ext uri="{FF2B5EF4-FFF2-40B4-BE49-F238E27FC236}">
              <a16:creationId xmlns:a16="http://schemas.microsoft.com/office/drawing/2014/main" id="{7C9933B4-98CC-4B0A-8B98-B6AA80C6B144}"/>
            </a:ext>
          </a:extLst>
        </xdr:cNvPr>
        <xdr:cNvSpPr txBox="1"/>
      </xdr:nvSpPr>
      <xdr:spPr>
        <a:xfrm>
          <a:off x="18421427" y="10650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32275</xdr:rowOff>
    </xdr:from>
    <xdr:ext cx="469744" cy="259045"/>
    <xdr:sp macro="" textlink="">
      <xdr:nvSpPr>
        <xdr:cNvPr id="619" name="n_1mainValue【学校施設】&#10;一人当たり面積">
          <a:extLst>
            <a:ext uri="{FF2B5EF4-FFF2-40B4-BE49-F238E27FC236}">
              <a16:creationId xmlns:a16="http://schemas.microsoft.com/office/drawing/2014/main" id="{497A7F0B-F1FE-44EC-85FD-065A09A1C223}"/>
            </a:ext>
          </a:extLst>
        </xdr:cNvPr>
        <xdr:cNvSpPr txBox="1"/>
      </xdr:nvSpPr>
      <xdr:spPr>
        <a:xfrm>
          <a:off x="21075727" y="10319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25988</xdr:rowOff>
    </xdr:from>
    <xdr:ext cx="469744" cy="259045"/>
    <xdr:sp macro="" textlink="">
      <xdr:nvSpPr>
        <xdr:cNvPr id="620" name="n_2mainValue【学校施設】&#10;一人当たり面積">
          <a:extLst>
            <a:ext uri="{FF2B5EF4-FFF2-40B4-BE49-F238E27FC236}">
              <a16:creationId xmlns:a16="http://schemas.microsoft.com/office/drawing/2014/main" id="{F4B6F624-E59C-4CCC-9DC9-3F636012D9D1}"/>
            </a:ext>
          </a:extLst>
        </xdr:cNvPr>
        <xdr:cNvSpPr txBox="1"/>
      </xdr:nvSpPr>
      <xdr:spPr>
        <a:xfrm>
          <a:off x="20199427" y="10312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32084</xdr:rowOff>
    </xdr:from>
    <xdr:ext cx="469744" cy="259045"/>
    <xdr:sp macro="" textlink="">
      <xdr:nvSpPr>
        <xdr:cNvPr id="621" name="n_3mainValue【学校施設】&#10;一人当たり面積">
          <a:extLst>
            <a:ext uri="{FF2B5EF4-FFF2-40B4-BE49-F238E27FC236}">
              <a16:creationId xmlns:a16="http://schemas.microsoft.com/office/drawing/2014/main" id="{61334E8F-30DC-4308-991D-70E051290DD4}"/>
            </a:ext>
          </a:extLst>
        </xdr:cNvPr>
        <xdr:cNvSpPr txBox="1"/>
      </xdr:nvSpPr>
      <xdr:spPr>
        <a:xfrm>
          <a:off x="19310427" y="10319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40657</xdr:rowOff>
    </xdr:from>
    <xdr:ext cx="469744" cy="259045"/>
    <xdr:sp macro="" textlink="">
      <xdr:nvSpPr>
        <xdr:cNvPr id="622" name="n_4mainValue【学校施設】&#10;一人当たり面積">
          <a:extLst>
            <a:ext uri="{FF2B5EF4-FFF2-40B4-BE49-F238E27FC236}">
              <a16:creationId xmlns:a16="http://schemas.microsoft.com/office/drawing/2014/main" id="{36421E6D-507D-4B7A-8B6B-D702469854EC}"/>
            </a:ext>
          </a:extLst>
        </xdr:cNvPr>
        <xdr:cNvSpPr txBox="1"/>
      </xdr:nvSpPr>
      <xdr:spPr>
        <a:xfrm>
          <a:off x="18421427" y="1032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F83F5F9D-69A3-437D-A210-F658A339CB6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6486CA25-15B1-491A-A708-ED0635B5B19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55B96910-4ABB-4314-8474-D84557FDD31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4EB1C8D2-3ECA-4BC9-843E-4273C30FE633}"/>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02F86E49-89EB-4811-8306-ACD80D8FC99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D6704AAD-0E7F-4D34-A261-63DC2BE2A01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8211F160-9536-448D-AF57-087EB79682D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ADD69D0C-8963-4848-A47F-C7F71D6BD4A8}"/>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A9946A85-5A3D-4305-BA60-CEBDC339C6DE}"/>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AA71B88D-97F0-44B9-80AC-4A773BE9267A}"/>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161C3221-C564-45B9-A98F-B6239BB0F647}"/>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DD5815A3-FD37-4B57-8574-F85D88735F9D}"/>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52E49B39-724F-448F-8642-EDD5856C9BC1}"/>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EB6CA458-3BDE-442D-9866-3D63B4E1234C}"/>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EA3AA99B-1768-494B-803F-C69C40EA9B7D}"/>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96DA6EAF-FE32-404D-BF5D-B76D42BDC598}"/>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712221C9-982A-4389-B3AD-04E40329854C}"/>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03F3FCAE-B202-44F8-9461-7B7D67C9C6F1}"/>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87E11670-B35F-4132-A596-EE550FAF1521}"/>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B8777387-74A3-4FD3-AACD-44E11A803D5C}"/>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643" name="テキスト ボックス 642">
          <a:extLst>
            <a:ext uri="{FF2B5EF4-FFF2-40B4-BE49-F238E27FC236}">
              <a16:creationId xmlns:a16="http://schemas.microsoft.com/office/drawing/2014/main" id="{BF50CD0B-3BEF-4A34-A4B9-661C0E739AF7}"/>
            </a:ext>
          </a:extLst>
        </xdr:cNvPr>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DD9C2600-577E-4BB2-A9B5-80E4BFC9C183}"/>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0D48B0F1-BA93-4A38-A3D3-58FEF44E887D}"/>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646" name="直線コネクタ 645">
          <a:extLst>
            <a:ext uri="{FF2B5EF4-FFF2-40B4-BE49-F238E27FC236}">
              <a16:creationId xmlns:a16="http://schemas.microsoft.com/office/drawing/2014/main" id="{1F4C944E-1A6C-4D40-8AA8-1F877F9A9EC1}"/>
            </a:ext>
          </a:extLst>
        </xdr:cNvPr>
        <xdr:cNvCxnSpPr/>
      </xdr:nvCxnSpPr>
      <xdr:spPr>
        <a:xfrm flipV="1">
          <a:off x="16318864"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647" name="【児童館】&#10;有形固定資産減価償却率最小値テキスト">
          <a:extLst>
            <a:ext uri="{FF2B5EF4-FFF2-40B4-BE49-F238E27FC236}">
              <a16:creationId xmlns:a16="http://schemas.microsoft.com/office/drawing/2014/main" id="{A0A25FEA-5777-4864-B7E9-0D75D69651A2}"/>
            </a:ext>
          </a:extLst>
        </xdr:cNvPr>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648" name="直線コネクタ 647">
          <a:extLst>
            <a:ext uri="{FF2B5EF4-FFF2-40B4-BE49-F238E27FC236}">
              <a16:creationId xmlns:a16="http://schemas.microsoft.com/office/drawing/2014/main" id="{320FE0EB-0011-400A-84AC-5C76C150CD42}"/>
            </a:ext>
          </a:extLst>
        </xdr:cNvPr>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649" name="【児童館】&#10;有形固定資産減価償却率最大値テキスト">
          <a:extLst>
            <a:ext uri="{FF2B5EF4-FFF2-40B4-BE49-F238E27FC236}">
              <a16:creationId xmlns:a16="http://schemas.microsoft.com/office/drawing/2014/main" id="{606FC97C-4650-4132-BBBB-CB89A109B282}"/>
            </a:ext>
          </a:extLst>
        </xdr:cNvPr>
        <xdr:cNvSpPr txBox="1"/>
      </xdr:nvSpPr>
      <xdr:spPr>
        <a:xfrm>
          <a:off x="16357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50" name="直線コネクタ 649">
          <a:extLst>
            <a:ext uri="{FF2B5EF4-FFF2-40B4-BE49-F238E27FC236}">
              <a16:creationId xmlns:a16="http://schemas.microsoft.com/office/drawing/2014/main" id="{A3DB93FA-5BC7-4D4D-89C6-9E779DB92C47}"/>
            </a:ext>
          </a:extLst>
        </xdr:cNvPr>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124477</xdr:rowOff>
    </xdr:from>
    <xdr:ext cx="405111" cy="259045"/>
    <xdr:sp macro="" textlink="">
      <xdr:nvSpPr>
        <xdr:cNvPr id="651" name="【児童館】&#10;有形固定資産減価償却率平均値テキスト">
          <a:extLst>
            <a:ext uri="{FF2B5EF4-FFF2-40B4-BE49-F238E27FC236}">
              <a16:creationId xmlns:a16="http://schemas.microsoft.com/office/drawing/2014/main" id="{A77752A6-AEF9-4EFE-BC75-0407FB111354}"/>
            </a:ext>
          </a:extLst>
        </xdr:cNvPr>
        <xdr:cNvSpPr txBox="1"/>
      </xdr:nvSpPr>
      <xdr:spPr>
        <a:xfrm>
          <a:off x="16357600" y="1384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652" name="フローチャート: 判断 651">
          <a:extLst>
            <a:ext uri="{FF2B5EF4-FFF2-40B4-BE49-F238E27FC236}">
              <a16:creationId xmlns:a16="http://schemas.microsoft.com/office/drawing/2014/main" id="{B00A9878-8161-483B-A5B3-4A9FD12FEB6B}"/>
            </a:ext>
          </a:extLst>
        </xdr:cNvPr>
        <xdr:cNvSpPr/>
      </xdr:nvSpPr>
      <xdr:spPr>
        <a:xfrm>
          <a:off x="162687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149861</xdr:rowOff>
    </xdr:from>
    <xdr:to>
      <xdr:col>81</xdr:col>
      <xdr:colOff>101600</xdr:colOff>
      <xdr:row>82</xdr:row>
      <xdr:rowOff>80011</xdr:rowOff>
    </xdr:to>
    <xdr:sp macro="" textlink="">
      <xdr:nvSpPr>
        <xdr:cNvPr id="653" name="フローチャート: 判断 652">
          <a:extLst>
            <a:ext uri="{FF2B5EF4-FFF2-40B4-BE49-F238E27FC236}">
              <a16:creationId xmlns:a16="http://schemas.microsoft.com/office/drawing/2014/main" id="{91A3DBA9-0FC7-47AA-A0D1-64FCE3FEE3F7}"/>
            </a:ext>
          </a:extLst>
        </xdr:cNvPr>
        <xdr:cNvSpPr/>
      </xdr:nvSpPr>
      <xdr:spPr>
        <a:xfrm>
          <a:off x="15430500" y="14037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152400</xdr:rowOff>
    </xdr:from>
    <xdr:to>
      <xdr:col>76</xdr:col>
      <xdr:colOff>165100</xdr:colOff>
      <xdr:row>82</xdr:row>
      <xdr:rowOff>82550</xdr:rowOff>
    </xdr:to>
    <xdr:sp macro="" textlink="">
      <xdr:nvSpPr>
        <xdr:cNvPr id="654" name="フローチャート: 判断 653">
          <a:extLst>
            <a:ext uri="{FF2B5EF4-FFF2-40B4-BE49-F238E27FC236}">
              <a16:creationId xmlns:a16="http://schemas.microsoft.com/office/drawing/2014/main" id="{5997D45C-8E70-4665-947D-A6ED737F7638}"/>
            </a:ext>
          </a:extLst>
        </xdr:cNvPr>
        <xdr:cNvSpPr/>
      </xdr:nvSpPr>
      <xdr:spPr>
        <a:xfrm>
          <a:off x="14541500" y="1403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144780</xdr:rowOff>
    </xdr:from>
    <xdr:to>
      <xdr:col>72</xdr:col>
      <xdr:colOff>38100</xdr:colOff>
      <xdr:row>82</xdr:row>
      <xdr:rowOff>74930</xdr:rowOff>
    </xdr:to>
    <xdr:sp macro="" textlink="">
      <xdr:nvSpPr>
        <xdr:cNvPr id="655" name="フローチャート: 判断 654">
          <a:extLst>
            <a:ext uri="{FF2B5EF4-FFF2-40B4-BE49-F238E27FC236}">
              <a16:creationId xmlns:a16="http://schemas.microsoft.com/office/drawing/2014/main" id="{DD45AB43-DE72-45AE-A1E2-92AE44FE9241}"/>
            </a:ext>
          </a:extLst>
        </xdr:cNvPr>
        <xdr:cNvSpPr/>
      </xdr:nvSpPr>
      <xdr:spPr>
        <a:xfrm>
          <a:off x="13652500" y="1403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101600</xdr:rowOff>
    </xdr:from>
    <xdr:to>
      <xdr:col>67</xdr:col>
      <xdr:colOff>101600</xdr:colOff>
      <xdr:row>82</xdr:row>
      <xdr:rowOff>31750</xdr:rowOff>
    </xdr:to>
    <xdr:sp macro="" textlink="">
      <xdr:nvSpPr>
        <xdr:cNvPr id="656" name="フローチャート: 判断 655">
          <a:extLst>
            <a:ext uri="{FF2B5EF4-FFF2-40B4-BE49-F238E27FC236}">
              <a16:creationId xmlns:a16="http://schemas.microsoft.com/office/drawing/2014/main" id="{C910E558-8750-441C-A583-F0335064A0FA}"/>
            </a:ext>
          </a:extLst>
        </xdr:cNvPr>
        <xdr:cNvSpPr/>
      </xdr:nvSpPr>
      <xdr:spPr>
        <a:xfrm>
          <a:off x="127635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E73D986-51E5-454A-8D79-5309D516BCF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369F511A-8E9B-4690-A81F-2F461D07EE26}"/>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130AB2C-317A-48F1-9D79-0772CA838F96}"/>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A520313F-C947-49EC-9881-11D8F2B4C0E6}"/>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7E89C479-154F-48CC-AC4E-22162C6BD05D}"/>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91439</xdr:rowOff>
    </xdr:from>
    <xdr:to>
      <xdr:col>85</xdr:col>
      <xdr:colOff>177800</xdr:colOff>
      <xdr:row>84</xdr:row>
      <xdr:rowOff>21589</xdr:rowOff>
    </xdr:to>
    <xdr:sp macro="" textlink="">
      <xdr:nvSpPr>
        <xdr:cNvPr id="662" name="楕円 661">
          <a:extLst>
            <a:ext uri="{FF2B5EF4-FFF2-40B4-BE49-F238E27FC236}">
              <a16:creationId xmlns:a16="http://schemas.microsoft.com/office/drawing/2014/main" id="{6455A265-C867-497B-944F-4DD50B75D489}"/>
            </a:ext>
          </a:extLst>
        </xdr:cNvPr>
        <xdr:cNvSpPr/>
      </xdr:nvSpPr>
      <xdr:spPr>
        <a:xfrm>
          <a:off x="16268700" y="14321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69866</xdr:rowOff>
    </xdr:from>
    <xdr:ext cx="405111" cy="259045"/>
    <xdr:sp macro="" textlink="">
      <xdr:nvSpPr>
        <xdr:cNvPr id="663" name="【児童館】&#10;有形固定資産減価償却率該当値テキスト">
          <a:extLst>
            <a:ext uri="{FF2B5EF4-FFF2-40B4-BE49-F238E27FC236}">
              <a16:creationId xmlns:a16="http://schemas.microsoft.com/office/drawing/2014/main" id="{395B8713-108C-4534-BB77-910870305579}"/>
            </a:ext>
          </a:extLst>
        </xdr:cNvPr>
        <xdr:cNvSpPr txBox="1"/>
      </xdr:nvSpPr>
      <xdr:spPr>
        <a:xfrm>
          <a:off x="16357600" y="14300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46989</xdr:rowOff>
    </xdr:from>
    <xdr:to>
      <xdr:col>81</xdr:col>
      <xdr:colOff>101600</xdr:colOff>
      <xdr:row>83</xdr:row>
      <xdr:rowOff>148589</xdr:rowOff>
    </xdr:to>
    <xdr:sp macro="" textlink="">
      <xdr:nvSpPr>
        <xdr:cNvPr id="664" name="楕円 663">
          <a:extLst>
            <a:ext uri="{FF2B5EF4-FFF2-40B4-BE49-F238E27FC236}">
              <a16:creationId xmlns:a16="http://schemas.microsoft.com/office/drawing/2014/main" id="{3DC98CEC-4C39-4618-9FA9-7D665AC5276B}"/>
            </a:ext>
          </a:extLst>
        </xdr:cNvPr>
        <xdr:cNvSpPr/>
      </xdr:nvSpPr>
      <xdr:spPr>
        <a:xfrm>
          <a:off x="15430500" y="1427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97789</xdr:rowOff>
    </xdr:from>
    <xdr:to>
      <xdr:col>85</xdr:col>
      <xdr:colOff>127000</xdr:colOff>
      <xdr:row>83</xdr:row>
      <xdr:rowOff>142239</xdr:rowOff>
    </xdr:to>
    <xdr:cxnSp macro="">
      <xdr:nvCxnSpPr>
        <xdr:cNvPr id="665" name="直線コネクタ 664">
          <a:extLst>
            <a:ext uri="{FF2B5EF4-FFF2-40B4-BE49-F238E27FC236}">
              <a16:creationId xmlns:a16="http://schemas.microsoft.com/office/drawing/2014/main" id="{0B49A081-1F3C-47D8-9537-D05839A5F9DD}"/>
            </a:ext>
          </a:extLst>
        </xdr:cNvPr>
        <xdr:cNvCxnSpPr/>
      </xdr:nvCxnSpPr>
      <xdr:spPr>
        <a:xfrm>
          <a:off x="15481300" y="14328139"/>
          <a:ext cx="838200" cy="44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24130</xdr:rowOff>
    </xdr:from>
    <xdr:to>
      <xdr:col>76</xdr:col>
      <xdr:colOff>165100</xdr:colOff>
      <xdr:row>83</xdr:row>
      <xdr:rowOff>125730</xdr:rowOff>
    </xdr:to>
    <xdr:sp macro="" textlink="">
      <xdr:nvSpPr>
        <xdr:cNvPr id="666" name="楕円 665">
          <a:extLst>
            <a:ext uri="{FF2B5EF4-FFF2-40B4-BE49-F238E27FC236}">
              <a16:creationId xmlns:a16="http://schemas.microsoft.com/office/drawing/2014/main" id="{7CB6162A-4B83-48AB-9B70-AB93F6CA408E}"/>
            </a:ext>
          </a:extLst>
        </xdr:cNvPr>
        <xdr:cNvSpPr/>
      </xdr:nvSpPr>
      <xdr:spPr>
        <a:xfrm>
          <a:off x="14541500" y="1425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74930</xdr:rowOff>
    </xdr:from>
    <xdr:to>
      <xdr:col>81</xdr:col>
      <xdr:colOff>50800</xdr:colOff>
      <xdr:row>83</xdr:row>
      <xdr:rowOff>97789</xdr:rowOff>
    </xdr:to>
    <xdr:cxnSp macro="">
      <xdr:nvCxnSpPr>
        <xdr:cNvPr id="667" name="直線コネクタ 666">
          <a:extLst>
            <a:ext uri="{FF2B5EF4-FFF2-40B4-BE49-F238E27FC236}">
              <a16:creationId xmlns:a16="http://schemas.microsoft.com/office/drawing/2014/main" id="{CC7D2FC1-E570-4D75-A811-101A7CDE25DF}"/>
            </a:ext>
          </a:extLst>
        </xdr:cNvPr>
        <xdr:cNvCxnSpPr/>
      </xdr:nvCxnSpPr>
      <xdr:spPr>
        <a:xfrm>
          <a:off x="14592300" y="1430528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2539</xdr:rowOff>
    </xdr:from>
    <xdr:to>
      <xdr:col>72</xdr:col>
      <xdr:colOff>38100</xdr:colOff>
      <xdr:row>83</xdr:row>
      <xdr:rowOff>104139</xdr:rowOff>
    </xdr:to>
    <xdr:sp macro="" textlink="">
      <xdr:nvSpPr>
        <xdr:cNvPr id="668" name="楕円 667">
          <a:extLst>
            <a:ext uri="{FF2B5EF4-FFF2-40B4-BE49-F238E27FC236}">
              <a16:creationId xmlns:a16="http://schemas.microsoft.com/office/drawing/2014/main" id="{5B099D1C-F07F-4E16-94C0-5090FE49C853}"/>
            </a:ext>
          </a:extLst>
        </xdr:cNvPr>
        <xdr:cNvSpPr/>
      </xdr:nvSpPr>
      <xdr:spPr>
        <a:xfrm>
          <a:off x="13652500" y="14232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53339</xdr:rowOff>
    </xdr:from>
    <xdr:to>
      <xdr:col>76</xdr:col>
      <xdr:colOff>114300</xdr:colOff>
      <xdr:row>83</xdr:row>
      <xdr:rowOff>74930</xdr:rowOff>
    </xdr:to>
    <xdr:cxnSp macro="">
      <xdr:nvCxnSpPr>
        <xdr:cNvPr id="669" name="直線コネクタ 668">
          <a:extLst>
            <a:ext uri="{FF2B5EF4-FFF2-40B4-BE49-F238E27FC236}">
              <a16:creationId xmlns:a16="http://schemas.microsoft.com/office/drawing/2014/main" id="{3CCF5179-8B9B-4151-81E3-FFAED5304D9C}"/>
            </a:ext>
          </a:extLst>
        </xdr:cNvPr>
        <xdr:cNvCxnSpPr/>
      </xdr:nvCxnSpPr>
      <xdr:spPr>
        <a:xfrm>
          <a:off x="13703300" y="14283689"/>
          <a:ext cx="889000" cy="21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151130</xdr:rowOff>
    </xdr:from>
    <xdr:to>
      <xdr:col>67</xdr:col>
      <xdr:colOff>101600</xdr:colOff>
      <xdr:row>83</xdr:row>
      <xdr:rowOff>81280</xdr:rowOff>
    </xdr:to>
    <xdr:sp macro="" textlink="">
      <xdr:nvSpPr>
        <xdr:cNvPr id="670" name="楕円 669">
          <a:extLst>
            <a:ext uri="{FF2B5EF4-FFF2-40B4-BE49-F238E27FC236}">
              <a16:creationId xmlns:a16="http://schemas.microsoft.com/office/drawing/2014/main" id="{DA3B56C0-B71B-450F-9367-4722E8C6D89B}"/>
            </a:ext>
          </a:extLst>
        </xdr:cNvPr>
        <xdr:cNvSpPr/>
      </xdr:nvSpPr>
      <xdr:spPr>
        <a:xfrm>
          <a:off x="12763500" y="1421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30480</xdr:rowOff>
    </xdr:from>
    <xdr:to>
      <xdr:col>71</xdr:col>
      <xdr:colOff>177800</xdr:colOff>
      <xdr:row>83</xdr:row>
      <xdr:rowOff>53339</xdr:rowOff>
    </xdr:to>
    <xdr:cxnSp macro="">
      <xdr:nvCxnSpPr>
        <xdr:cNvPr id="671" name="直線コネクタ 670">
          <a:extLst>
            <a:ext uri="{FF2B5EF4-FFF2-40B4-BE49-F238E27FC236}">
              <a16:creationId xmlns:a16="http://schemas.microsoft.com/office/drawing/2014/main" id="{2441E8CF-6E0D-4CBC-B574-74A8D5B9D4F9}"/>
            </a:ext>
          </a:extLst>
        </xdr:cNvPr>
        <xdr:cNvCxnSpPr/>
      </xdr:nvCxnSpPr>
      <xdr:spPr>
        <a:xfrm>
          <a:off x="12814300" y="1426083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96538</xdr:rowOff>
    </xdr:from>
    <xdr:ext cx="405111" cy="259045"/>
    <xdr:sp macro="" textlink="">
      <xdr:nvSpPr>
        <xdr:cNvPr id="672" name="n_1aveValue【児童館】&#10;有形固定資産減価償却率">
          <a:extLst>
            <a:ext uri="{FF2B5EF4-FFF2-40B4-BE49-F238E27FC236}">
              <a16:creationId xmlns:a16="http://schemas.microsoft.com/office/drawing/2014/main" id="{277DFF6A-0405-41F8-B101-982C78FAABF1}"/>
            </a:ext>
          </a:extLst>
        </xdr:cNvPr>
        <xdr:cNvSpPr txBox="1"/>
      </xdr:nvSpPr>
      <xdr:spPr>
        <a:xfrm>
          <a:off x="15266044" y="13812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99077</xdr:rowOff>
    </xdr:from>
    <xdr:ext cx="405111" cy="259045"/>
    <xdr:sp macro="" textlink="">
      <xdr:nvSpPr>
        <xdr:cNvPr id="673" name="n_2aveValue【児童館】&#10;有形固定資産減価償却率">
          <a:extLst>
            <a:ext uri="{FF2B5EF4-FFF2-40B4-BE49-F238E27FC236}">
              <a16:creationId xmlns:a16="http://schemas.microsoft.com/office/drawing/2014/main" id="{6BF0E71F-DEA9-4DAC-B3FF-E55E33AFCE7C}"/>
            </a:ext>
          </a:extLst>
        </xdr:cNvPr>
        <xdr:cNvSpPr txBox="1"/>
      </xdr:nvSpPr>
      <xdr:spPr>
        <a:xfrm>
          <a:off x="14389744" y="13815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91457</xdr:rowOff>
    </xdr:from>
    <xdr:ext cx="405111" cy="259045"/>
    <xdr:sp macro="" textlink="">
      <xdr:nvSpPr>
        <xdr:cNvPr id="674" name="n_3aveValue【児童館】&#10;有形固定資産減価償却率">
          <a:extLst>
            <a:ext uri="{FF2B5EF4-FFF2-40B4-BE49-F238E27FC236}">
              <a16:creationId xmlns:a16="http://schemas.microsoft.com/office/drawing/2014/main" id="{8E1A8A1B-19D6-484A-9B4F-DF276F8A14F3}"/>
            </a:ext>
          </a:extLst>
        </xdr:cNvPr>
        <xdr:cNvSpPr txBox="1"/>
      </xdr:nvSpPr>
      <xdr:spPr>
        <a:xfrm>
          <a:off x="13500744" y="13807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48277</xdr:rowOff>
    </xdr:from>
    <xdr:ext cx="405111" cy="259045"/>
    <xdr:sp macro="" textlink="">
      <xdr:nvSpPr>
        <xdr:cNvPr id="675" name="n_4aveValue【児童館】&#10;有形固定資産減価償却率">
          <a:extLst>
            <a:ext uri="{FF2B5EF4-FFF2-40B4-BE49-F238E27FC236}">
              <a16:creationId xmlns:a16="http://schemas.microsoft.com/office/drawing/2014/main" id="{7456087D-AB04-4903-8200-9203E00DB3C3}"/>
            </a:ext>
          </a:extLst>
        </xdr:cNvPr>
        <xdr:cNvSpPr txBox="1"/>
      </xdr:nvSpPr>
      <xdr:spPr>
        <a:xfrm>
          <a:off x="12611744" y="1376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139716</xdr:rowOff>
    </xdr:from>
    <xdr:ext cx="405111" cy="259045"/>
    <xdr:sp macro="" textlink="">
      <xdr:nvSpPr>
        <xdr:cNvPr id="676" name="n_1mainValue【児童館】&#10;有形固定資産減価償却率">
          <a:extLst>
            <a:ext uri="{FF2B5EF4-FFF2-40B4-BE49-F238E27FC236}">
              <a16:creationId xmlns:a16="http://schemas.microsoft.com/office/drawing/2014/main" id="{C34F33B0-55B3-4719-8BB8-E619B04987A4}"/>
            </a:ext>
          </a:extLst>
        </xdr:cNvPr>
        <xdr:cNvSpPr txBox="1"/>
      </xdr:nvSpPr>
      <xdr:spPr>
        <a:xfrm>
          <a:off x="15266044" y="14370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116857</xdr:rowOff>
    </xdr:from>
    <xdr:ext cx="405111" cy="259045"/>
    <xdr:sp macro="" textlink="">
      <xdr:nvSpPr>
        <xdr:cNvPr id="677" name="n_2mainValue【児童館】&#10;有形固定資産減価償却率">
          <a:extLst>
            <a:ext uri="{FF2B5EF4-FFF2-40B4-BE49-F238E27FC236}">
              <a16:creationId xmlns:a16="http://schemas.microsoft.com/office/drawing/2014/main" id="{2474DB36-8797-4411-B154-DD2F073C9CBD}"/>
            </a:ext>
          </a:extLst>
        </xdr:cNvPr>
        <xdr:cNvSpPr txBox="1"/>
      </xdr:nvSpPr>
      <xdr:spPr>
        <a:xfrm>
          <a:off x="14389744" y="14347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95266</xdr:rowOff>
    </xdr:from>
    <xdr:ext cx="405111" cy="259045"/>
    <xdr:sp macro="" textlink="">
      <xdr:nvSpPr>
        <xdr:cNvPr id="678" name="n_3mainValue【児童館】&#10;有形固定資産減価償却率">
          <a:extLst>
            <a:ext uri="{FF2B5EF4-FFF2-40B4-BE49-F238E27FC236}">
              <a16:creationId xmlns:a16="http://schemas.microsoft.com/office/drawing/2014/main" id="{0481DD5A-5AF4-42D2-A42E-45848DB7300D}"/>
            </a:ext>
          </a:extLst>
        </xdr:cNvPr>
        <xdr:cNvSpPr txBox="1"/>
      </xdr:nvSpPr>
      <xdr:spPr>
        <a:xfrm>
          <a:off x="13500744" y="1432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72407</xdr:rowOff>
    </xdr:from>
    <xdr:ext cx="405111" cy="259045"/>
    <xdr:sp macro="" textlink="">
      <xdr:nvSpPr>
        <xdr:cNvPr id="679" name="n_4mainValue【児童館】&#10;有形固定資産減価償却率">
          <a:extLst>
            <a:ext uri="{FF2B5EF4-FFF2-40B4-BE49-F238E27FC236}">
              <a16:creationId xmlns:a16="http://schemas.microsoft.com/office/drawing/2014/main" id="{79CD983D-DD44-42E6-80DC-F3F440787335}"/>
            </a:ext>
          </a:extLst>
        </xdr:cNvPr>
        <xdr:cNvSpPr txBox="1"/>
      </xdr:nvSpPr>
      <xdr:spPr>
        <a:xfrm>
          <a:off x="12611744" y="1430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3D269389-1E9E-4858-A5D7-13FB8004ACF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9A0E21CA-B7D1-426E-AA5B-A8CE5BF5F64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0DAA5292-7352-43F2-A4C5-DA6661AB1E3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5D21D8F8-6642-4D17-81EC-9B9A67BB8DD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E634175C-1BBD-46F6-9A3E-0A8E0D5E502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B2BA06F5-37F9-4B7F-BF1A-621B60E24EB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A612C300-ECCC-4B2C-A1D5-B14EEAB4C21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1FFF6053-8A3B-46C8-AD06-98FF7220B35B}"/>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013C5CB4-E149-4BEB-AFD0-59461A445CB6}"/>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EDA088E1-11C3-490C-9F3E-B2DF408EC133}"/>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0" name="直線コネクタ 689">
          <a:extLst>
            <a:ext uri="{FF2B5EF4-FFF2-40B4-BE49-F238E27FC236}">
              <a16:creationId xmlns:a16="http://schemas.microsoft.com/office/drawing/2014/main" id="{7D241DB9-34E5-43EA-9D4E-D8823B78173E}"/>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1" name="テキスト ボックス 690">
          <a:extLst>
            <a:ext uri="{FF2B5EF4-FFF2-40B4-BE49-F238E27FC236}">
              <a16:creationId xmlns:a16="http://schemas.microsoft.com/office/drawing/2014/main" id="{0535FF9E-E2EF-41FA-AB19-3237A4F32207}"/>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2" name="直線コネクタ 691">
          <a:extLst>
            <a:ext uri="{FF2B5EF4-FFF2-40B4-BE49-F238E27FC236}">
              <a16:creationId xmlns:a16="http://schemas.microsoft.com/office/drawing/2014/main" id="{BCF5FE5A-31FA-46A2-916D-CA517B15295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3" name="テキスト ボックス 692">
          <a:extLst>
            <a:ext uri="{FF2B5EF4-FFF2-40B4-BE49-F238E27FC236}">
              <a16:creationId xmlns:a16="http://schemas.microsoft.com/office/drawing/2014/main" id="{1BA0B934-239E-49BA-8371-631F0AF26D89}"/>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4" name="直線コネクタ 693">
          <a:extLst>
            <a:ext uri="{FF2B5EF4-FFF2-40B4-BE49-F238E27FC236}">
              <a16:creationId xmlns:a16="http://schemas.microsoft.com/office/drawing/2014/main" id="{E612C97E-4EA2-4CE5-A3F8-36F44E689DE2}"/>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5" name="テキスト ボックス 694">
          <a:extLst>
            <a:ext uri="{FF2B5EF4-FFF2-40B4-BE49-F238E27FC236}">
              <a16:creationId xmlns:a16="http://schemas.microsoft.com/office/drawing/2014/main" id="{21F064A7-F901-46FD-8CEA-08DF7F63745A}"/>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6" name="直線コネクタ 695">
          <a:extLst>
            <a:ext uri="{FF2B5EF4-FFF2-40B4-BE49-F238E27FC236}">
              <a16:creationId xmlns:a16="http://schemas.microsoft.com/office/drawing/2014/main" id="{759B05C2-53D2-4BB0-9A8A-F4ED8B55BA2E}"/>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7" name="テキスト ボックス 696">
          <a:extLst>
            <a:ext uri="{FF2B5EF4-FFF2-40B4-BE49-F238E27FC236}">
              <a16:creationId xmlns:a16="http://schemas.microsoft.com/office/drawing/2014/main" id="{6460F32C-6082-4A2B-BF7C-D443357356DA}"/>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8" name="直線コネクタ 697">
          <a:extLst>
            <a:ext uri="{FF2B5EF4-FFF2-40B4-BE49-F238E27FC236}">
              <a16:creationId xmlns:a16="http://schemas.microsoft.com/office/drawing/2014/main" id="{C78D4AF8-E9A2-441E-9B43-F6A15019FD17}"/>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9" name="テキスト ボックス 698">
          <a:extLst>
            <a:ext uri="{FF2B5EF4-FFF2-40B4-BE49-F238E27FC236}">
              <a16:creationId xmlns:a16="http://schemas.microsoft.com/office/drawing/2014/main" id="{CBA03E33-B7A6-4F7A-B58B-F2F2228D00CD}"/>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0" name="直線コネクタ 699">
          <a:extLst>
            <a:ext uri="{FF2B5EF4-FFF2-40B4-BE49-F238E27FC236}">
              <a16:creationId xmlns:a16="http://schemas.microsoft.com/office/drawing/2014/main" id="{3972C8CF-840A-4AA1-A477-D3433AD439A9}"/>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1" name="テキスト ボックス 700">
          <a:extLst>
            <a:ext uri="{FF2B5EF4-FFF2-40B4-BE49-F238E27FC236}">
              <a16:creationId xmlns:a16="http://schemas.microsoft.com/office/drawing/2014/main" id="{0D7FF70E-2829-479D-AECF-E75412BBE6CC}"/>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A8C8F7D7-600E-4A23-95F1-7646F2F329ED}"/>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2A64898B-9C42-4EDB-B6E8-1C83E7463E55}"/>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08AF9CFB-3434-4426-A7B9-7DEC4F8ED1CB}"/>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146957</xdr:rowOff>
    </xdr:to>
    <xdr:cxnSp macro="">
      <xdr:nvCxnSpPr>
        <xdr:cNvPr id="705" name="直線コネクタ 704">
          <a:extLst>
            <a:ext uri="{FF2B5EF4-FFF2-40B4-BE49-F238E27FC236}">
              <a16:creationId xmlns:a16="http://schemas.microsoft.com/office/drawing/2014/main" id="{D1FD69F2-53D6-4A77-B5B1-631E43D7C6B7}"/>
            </a:ext>
          </a:extLst>
        </xdr:cNvPr>
        <xdr:cNvCxnSpPr/>
      </xdr:nvCxnSpPr>
      <xdr:spPr>
        <a:xfrm flipV="1">
          <a:off x="22160864" y="13389429"/>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706" name="【児童館】&#10;一人当たり面積最小値テキスト">
          <a:extLst>
            <a:ext uri="{FF2B5EF4-FFF2-40B4-BE49-F238E27FC236}">
              <a16:creationId xmlns:a16="http://schemas.microsoft.com/office/drawing/2014/main" id="{DA7EA59A-EF11-4C77-B1E3-8D5597BBEB36}"/>
            </a:ext>
          </a:extLst>
        </xdr:cNvPr>
        <xdr:cNvSpPr txBox="1"/>
      </xdr:nvSpPr>
      <xdr:spPr>
        <a:xfrm>
          <a:off x="22199600" y="1489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707" name="直線コネクタ 706">
          <a:extLst>
            <a:ext uri="{FF2B5EF4-FFF2-40B4-BE49-F238E27FC236}">
              <a16:creationId xmlns:a16="http://schemas.microsoft.com/office/drawing/2014/main" id="{C86519F7-88A8-45C0-9FC6-E55A08533AAF}"/>
            </a:ext>
          </a:extLst>
        </xdr:cNvPr>
        <xdr:cNvCxnSpPr/>
      </xdr:nvCxnSpPr>
      <xdr:spPr>
        <a:xfrm>
          <a:off x="22072600" y="1489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708" name="【児童館】&#10;一人当たり面積最大値テキスト">
          <a:extLst>
            <a:ext uri="{FF2B5EF4-FFF2-40B4-BE49-F238E27FC236}">
              <a16:creationId xmlns:a16="http://schemas.microsoft.com/office/drawing/2014/main" id="{1493F28E-8564-4895-856A-8D72522A2842}"/>
            </a:ext>
          </a:extLst>
        </xdr:cNvPr>
        <xdr:cNvSpPr txBox="1"/>
      </xdr:nvSpPr>
      <xdr:spPr>
        <a:xfrm>
          <a:off x="22199600" y="1316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709" name="直線コネクタ 708">
          <a:extLst>
            <a:ext uri="{FF2B5EF4-FFF2-40B4-BE49-F238E27FC236}">
              <a16:creationId xmlns:a16="http://schemas.microsoft.com/office/drawing/2014/main" id="{D46BA6C8-7F52-4AD4-A6A4-C1824D98C99F}"/>
            </a:ext>
          </a:extLst>
        </xdr:cNvPr>
        <xdr:cNvCxnSpPr/>
      </xdr:nvCxnSpPr>
      <xdr:spPr>
        <a:xfrm>
          <a:off x="22072600" y="1338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146248</xdr:rowOff>
    </xdr:from>
    <xdr:ext cx="469744" cy="259045"/>
    <xdr:sp macro="" textlink="">
      <xdr:nvSpPr>
        <xdr:cNvPr id="710" name="【児童館】&#10;一人当たり面積平均値テキスト">
          <a:extLst>
            <a:ext uri="{FF2B5EF4-FFF2-40B4-BE49-F238E27FC236}">
              <a16:creationId xmlns:a16="http://schemas.microsoft.com/office/drawing/2014/main" id="{C357BF50-EF44-4C87-B5E3-074F34244AC3}"/>
            </a:ext>
          </a:extLst>
        </xdr:cNvPr>
        <xdr:cNvSpPr txBox="1"/>
      </xdr:nvSpPr>
      <xdr:spPr>
        <a:xfrm>
          <a:off x="22199600" y="143765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123371</xdr:rowOff>
    </xdr:from>
    <xdr:to>
      <xdr:col>116</xdr:col>
      <xdr:colOff>114300</xdr:colOff>
      <xdr:row>85</xdr:row>
      <xdr:rowOff>53521</xdr:rowOff>
    </xdr:to>
    <xdr:sp macro="" textlink="">
      <xdr:nvSpPr>
        <xdr:cNvPr id="711" name="フローチャート: 判断 710">
          <a:extLst>
            <a:ext uri="{FF2B5EF4-FFF2-40B4-BE49-F238E27FC236}">
              <a16:creationId xmlns:a16="http://schemas.microsoft.com/office/drawing/2014/main" id="{7F810683-05CF-4202-83A8-021487ED8CD0}"/>
            </a:ext>
          </a:extLst>
        </xdr:cNvPr>
        <xdr:cNvSpPr/>
      </xdr:nvSpPr>
      <xdr:spPr>
        <a:xfrm>
          <a:off x="221107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712" name="フローチャート: 判断 711">
          <a:extLst>
            <a:ext uri="{FF2B5EF4-FFF2-40B4-BE49-F238E27FC236}">
              <a16:creationId xmlns:a16="http://schemas.microsoft.com/office/drawing/2014/main" id="{B0FDDA8D-A703-4FC1-86A0-8F51F45FCD3B}"/>
            </a:ext>
          </a:extLst>
        </xdr:cNvPr>
        <xdr:cNvSpPr/>
      </xdr:nvSpPr>
      <xdr:spPr>
        <a:xfrm>
          <a:off x="21272500" y="1450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134257</xdr:rowOff>
    </xdr:from>
    <xdr:to>
      <xdr:col>107</xdr:col>
      <xdr:colOff>101600</xdr:colOff>
      <xdr:row>85</xdr:row>
      <xdr:rowOff>64407</xdr:rowOff>
    </xdr:to>
    <xdr:sp macro="" textlink="">
      <xdr:nvSpPr>
        <xdr:cNvPr id="713" name="フローチャート: 判断 712">
          <a:extLst>
            <a:ext uri="{FF2B5EF4-FFF2-40B4-BE49-F238E27FC236}">
              <a16:creationId xmlns:a16="http://schemas.microsoft.com/office/drawing/2014/main" id="{01544D44-E926-4B54-8CEA-167317140D43}"/>
            </a:ext>
          </a:extLst>
        </xdr:cNvPr>
        <xdr:cNvSpPr/>
      </xdr:nvSpPr>
      <xdr:spPr>
        <a:xfrm>
          <a:off x="20383500" y="14536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145143</xdr:rowOff>
    </xdr:from>
    <xdr:to>
      <xdr:col>102</xdr:col>
      <xdr:colOff>165100</xdr:colOff>
      <xdr:row>85</xdr:row>
      <xdr:rowOff>75293</xdr:rowOff>
    </xdr:to>
    <xdr:sp macro="" textlink="">
      <xdr:nvSpPr>
        <xdr:cNvPr id="714" name="フローチャート: 判断 713">
          <a:extLst>
            <a:ext uri="{FF2B5EF4-FFF2-40B4-BE49-F238E27FC236}">
              <a16:creationId xmlns:a16="http://schemas.microsoft.com/office/drawing/2014/main" id="{13A4FBE6-8296-491F-87CE-99A1D5BFE082}"/>
            </a:ext>
          </a:extLst>
        </xdr:cNvPr>
        <xdr:cNvSpPr/>
      </xdr:nvSpPr>
      <xdr:spPr>
        <a:xfrm>
          <a:off x="19494500" y="14546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123371</xdr:rowOff>
    </xdr:from>
    <xdr:to>
      <xdr:col>98</xdr:col>
      <xdr:colOff>38100</xdr:colOff>
      <xdr:row>85</xdr:row>
      <xdr:rowOff>53521</xdr:rowOff>
    </xdr:to>
    <xdr:sp macro="" textlink="">
      <xdr:nvSpPr>
        <xdr:cNvPr id="715" name="フローチャート: 判断 714">
          <a:extLst>
            <a:ext uri="{FF2B5EF4-FFF2-40B4-BE49-F238E27FC236}">
              <a16:creationId xmlns:a16="http://schemas.microsoft.com/office/drawing/2014/main" id="{FD3EF2AE-174D-497A-A8B1-B96EB6B147A5}"/>
            </a:ext>
          </a:extLst>
        </xdr:cNvPr>
        <xdr:cNvSpPr/>
      </xdr:nvSpPr>
      <xdr:spPr>
        <a:xfrm>
          <a:off x="186055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EF515138-C80D-4F18-8EE2-0232EF53AC19}"/>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6774A07B-CB6A-423C-BA7B-46E19913258D}"/>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6C5D266F-C7EE-4514-B721-ADDA22261EB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AD0F81AC-A430-4111-B632-B1D7079FE3D3}"/>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B51BB1DF-6777-451E-93D6-E36BDFDB0E7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9071</xdr:rowOff>
    </xdr:from>
    <xdr:to>
      <xdr:col>116</xdr:col>
      <xdr:colOff>114300</xdr:colOff>
      <xdr:row>86</xdr:row>
      <xdr:rowOff>110671</xdr:rowOff>
    </xdr:to>
    <xdr:sp macro="" textlink="">
      <xdr:nvSpPr>
        <xdr:cNvPr id="721" name="楕円 720">
          <a:extLst>
            <a:ext uri="{FF2B5EF4-FFF2-40B4-BE49-F238E27FC236}">
              <a16:creationId xmlns:a16="http://schemas.microsoft.com/office/drawing/2014/main" id="{C94832F2-9255-4F0C-8FD8-1BB5EBD3DC16}"/>
            </a:ext>
          </a:extLst>
        </xdr:cNvPr>
        <xdr:cNvSpPr/>
      </xdr:nvSpPr>
      <xdr:spPr>
        <a:xfrm>
          <a:off x="22110700" y="1475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95448</xdr:rowOff>
    </xdr:from>
    <xdr:ext cx="469744" cy="259045"/>
    <xdr:sp macro="" textlink="">
      <xdr:nvSpPr>
        <xdr:cNvPr id="722" name="【児童館】&#10;一人当たり面積該当値テキスト">
          <a:extLst>
            <a:ext uri="{FF2B5EF4-FFF2-40B4-BE49-F238E27FC236}">
              <a16:creationId xmlns:a16="http://schemas.microsoft.com/office/drawing/2014/main" id="{D7DDE66C-0AB8-4DB3-8707-291670D5F699}"/>
            </a:ext>
          </a:extLst>
        </xdr:cNvPr>
        <xdr:cNvSpPr txBox="1"/>
      </xdr:nvSpPr>
      <xdr:spPr>
        <a:xfrm>
          <a:off x="22199600" y="14668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19957</xdr:rowOff>
    </xdr:from>
    <xdr:to>
      <xdr:col>112</xdr:col>
      <xdr:colOff>38100</xdr:colOff>
      <xdr:row>86</xdr:row>
      <xdr:rowOff>121557</xdr:rowOff>
    </xdr:to>
    <xdr:sp macro="" textlink="">
      <xdr:nvSpPr>
        <xdr:cNvPr id="723" name="楕円 722">
          <a:extLst>
            <a:ext uri="{FF2B5EF4-FFF2-40B4-BE49-F238E27FC236}">
              <a16:creationId xmlns:a16="http://schemas.microsoft.com/office/drawing/2014/main" id="{97FE929A-79A5-43A0-97EE-1C6C49685F1E}"/>
            </a:ext>
          </a:extLst>
        </xdr:cNvPr>
        <xdr:cNvSpPr/>
      </xdr:nvSpPr>
      <xdr:spPr>
        <a:xfrm>
          <a:off x="21272500" y="1476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59871</xdr:rowOff>
    </xdr:from>
    <xdr:to>
      <xdr:col>116</xdr:col>
      <xdr:colOff>63500</xdr:colOff>
      <xdr:row>86</xdr:row>
      <xdr:rowOff>70757</xdr:rowOff>
    </xdr:to>
    <xdr:cxnSp macro="">
      <xdr:nvCxnSpPr>
        <xdr:cNvPr id="724" name="直線コネクタ 723">
          <a:extLst>
            <a:ext uri="{FF2B5EF4-FFF2-40B4-BE49-F238E27FC236}">
              <a16:creationId xmlns:a16="http://schemas.microsoft.com/office/drawing/2014/main" id="{0B781B6B-EA8F-4AED-A654-5E0612EF145E}"/>
            </a:ext>
          </a:extLst>
        </xdr:cNvPr>
        <xdr:cNvCxnSpPr/>
      </xdr:nvCxnSpPr>
      <xdr:spPr>
        <a:xfrm flipV="1">
          <a:off x="21323300" y="14804571"/>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9071</xdr:rowOff>
    </xdr:from>
    <xdr:to>
      <xdr:col>107</xdr:col>
      <xdr:colOff>101600</xdr:colOff>
      <xdr:row>86</xdr:row>
      <xdr:rowOff>110671</xdr:rowOff>
    </xdr:to>
    <xdr:sp macro="" textlink="">
      <xdr:nvSpPr>
        <xdr:cNvPr id="725" name="楕円 724">
          <a:extLst>
            <a:ext uri="{FF2B5EF4-FFF2-40B4-BE49-F238E27FC236}">
              <a16:creationId xmlns:a16="http://schemas.microsoft.com/office/drawing/2014/main" id="{CD250381-B265-4A0C-8C86-2EEA840C56FD}"/>
            </a:ext>
          </a:extLst>
        </xdr:cNvPr>
        <xdr:cNvSpPr/>
      </xdr:nvSpPr>
      <xdr:spPr>
        <a:xfrm>
          <a:off x="20383500" y="1475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59871</xdr:rowOff>
    </xdr:from>
    <xdr:to>
      <xdr:col>111</xdr:col>
      <xdr:colOff>177800</xdr:colOff>
      <xdr:row>86</xdr:row>
      <xdr:rowOff>70757</xdr:rowOff>
    </xdr:to>
    <xdr:cxnSp macro="">
      <xdr:nvCxnSpPr>
        <xdr:cNvPr id="726" name="直線コネクタ 725">
          <a:extLst>
            <a:ext uri="{FF2B5EF4-FFF2-40B4-BE49-F238E27FC236}">
              <a16:creationId xmlns:a16="http://schemas.microsoft.com/office/drawing/2014/main" id="{9846EA20-5752-4B6B-9E81-2EF13C08C725}"/>
            </a:ext>
          </a:extLst>
        </xdr:cNvPr>
        <xdr:cNvCxnSpPr/>
      </xdr:nvCxnSpPr>
      <xdr:spPr>
        <a:xfrm>
          <a:off x="20434300" y="14804571"/>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9071</xdr:rowOff>
    </xdr:from>
    <xdr:to>
      <xdr:col>102</xdr:col>
      <xdr:colOff>165100</xdr:colOff>
      <xdr:row>86</xdr:row>
      <xdr:rowOff>110671</xdr:rowOff>
    </xdr:to>
    <xdr:sp macro="" textlink="">
      <xdr:nvSpPr>
        <xdr:cNvPr id="727" name="楕円 726">
          <a:extLst>
            <a:ext uri="{FF2B5EF4-FFF2-40B4-BE49-F238E27FC236}">
              <a16:creationId xmlns:a16="http://schemas.microsoft.com/office/drawing/2014/main" id="{E197F092-2EB4-4155-BCD9-482D2956C825}"/>
            </a:ext>
          </a:extLst>
        </xdr:cNvPr>
        <xdr:cNvSpPr/>
      </xdr:nvSpPr>
      <xdr:spPr>
        <a:xfrm>
          <a:off x="19494500" y="1475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59871</xdr:rowOff>
    </xdr:from>
    <xdr:to>
      <xdr:col>107</xdr:col>
      <xdr:colOff>50800</xdr:colOff>
      <xdr:row>86</xdr:row>
      <xdr:rowOff>59871</xdr:rowOff>
    </xdr:to>
    <xdr:cxnSp macro="">
      <xdr:nvCxnSpPr>
        <xdr:cNvPr id="728" name="直線コネクタ 727">
          <a:extLst>
            <a:ext uri="{FF2B5EF4-FFF2-40B4-BE49-F238E27FC236}">
              <a16:creationId xmlns:a16="http://schemas.microsoft.com/office/drawing/2014/main" id="{FC7EC61C-1BBA-4F02-840D-AD3780B96229}"/>
            </a:ext>
          </a:extLst>
        </xdr:cNvPr>
        <xdr:cNvCxnSpPr/>
      </xdr:nvCxnSpPr>
      <xdr:spPr>
        <a:xfrm>
          <a:off x="19545300" y="148045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19957</xdr:rowOff>
    </xdr:from>
    <xdr:to>
      <xdr:col>98</xdr:col>
      <xdr:colOff>38100</xdr:colOff>
      <xdr:row>86</xdr:row>
      <xdr:rowOff>121557</xdr:rowOff>
    </xdr:to>
    <xdr:sp macro="" textlink="">
      <xdr:nvSpPr>
        <xdr:cNvPr id="729" name="楕円 728">
          <a:extLst>
            <a:ext uri="{FF2B5EF4-FFF2-40B4-BE49-F238E27FC236}">
              <a16:creationId xmlns:a16="http://schemas.microsoft.com/office/drawing/2014/main" id="{430F2EF3-FE66-48DA-8EFE-7A35E3DD5778}"/>
            </a:ext>
          </a:extLst>
        </xdr:cNvPr>
        <xdr:cNvSpPr/>
      </xdr:nvSpPr>
      <xdr:spPr>
        <a:xfrm>
          <a:off x="18605500" y="1476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59871</xdr:rowOff>
    </xdr:from>
    <xdr:to>
      <xdr:col>102</xdr:col>
      <xdr:colOff>114300</xdr:colOff>
      <xdr:row>86</xdr:row>
      <xdr:rowOff>70757</xdr:rowOff>
    </xdr:to>
    <xdr:cxnSp macro="">
      <xdr:nvCxnSpPr>
        <xdr:cNvPr id="730" name="直線コネクタ 729">
          <a:extLst>
            <a:ext uri="{FF2B5EF4-FFF2-40B4-BE49-F238E27FC236}">
              <a16:creationId xmlns:a16="http://schemas.microsoft.com/office/drawing/2014/main" id="{89630AA0-8073-4C3D-B5FD-84FE6C9F59AA}"/>
            </a:ext>
          </a:extLst>
        </xdr:cNvPr>
        <xdr:cNvCxnSpPr/>
      </xdr:nvCxnSpPr>
      <xdr:spPr>
        <a:xfrm flipV="1">
          <a:off x="18656300" y="14804571"/>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48277</xdr:rowOff>
    </xdr:from>
    <xdr:ext cx="469744" cy="259045"/>
    <xdr:sp macro="" textlink="">
      <xdr:nvSpPr>
        <xdr:cNvPr id="731" name="n_1aveValue【児童館】&#10;一人当たり面積">
          <a:extLst>
            <a:ext uri="{FF2B5EF4-FFF2-40B4-BE49-F238E27FC236}">
              <a16:creationId xmlns:a16="http://schemas.microsoft.com/office/drawing/2014/main" id="{D71D14CB-D8DE-4E81-A8FE-B108FDE8A06B}"/>
            </a:ext>
          </a:extLst>
        </xdr:cNvPr>
        <xdr:cNvSpPr txBox="1"/>
      </xdr:nvSpPr>
      <xdr:spPr>
        <a:xfrm>
          <a:off x="210757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80934</xdr:rowOff>
    </xdr:from>
    <xdr:ext cx="469744" cy="259045"/>
    <xdr:sp macro="" textlink="">
      <xdr:nvSpPr>
        <xdr:cNvPr id="732" name="n_2aveValue【児童館】&#10;一人当たり面積">
          <a:extLst>
            <a:ext uri="{FF2B5EF4-FFF2-40B4-BE49-F238E27FC236}">
              <a16:creationId xmlns:a16="http://schemas.microsoft.com/office/drawing/2014/main" id="{D4165010-6386-40AB-8B8B-0F0A455D91E5}"/>
            </a:ext>
          </a:extLst>
        </xdr:cNvPr>
        <xdr:cNvSpPr txBox="1"/>
      </xdr:nvSpPr>
      <xdr:spPr>
        <a:xfrm>
          <a:off x="20199427" y="1431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91820</xdr:rowOff>
    </xdr:from>
    <xdr:ext cx="469744" cy="259045"/>
    <xdr:sp macro="" textlink="">
      <xdr:nvSpPr>
        <xdr:cNvPr id="733" name="n_3aveValue【児童館】&#10;一人当たり面積">
          <a:extLst>
            <a:ext uri="{FF2B5EF4-FFF2-40B4-BE49-F238E27FC236}">
              <a16:creationId xmlns:a16="http://schemas.microsoft.com/office/drawing/2014/main" id="{D86A3D5F-84E8-4949-A0A6-8A1C11A76A56}"/>
            </a:ext>
          </a:extLst>
        </xdr:cNvPr>
        <xdr:cNvSpPr txBox="1"/>
      </xdr:nvSpPr>
      <xdr:spPr>
        <a:xfrm>
          <a:off x="19310427" y="14322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70048</xdr:rowOff>
    </xdr:from>
    <xdr:ext cx="469744" cy="259045"/>
    <xdr:sp macro="" textlink="">
      <xdr:nvSpPr>
        <xdr:cNvPr id="734" name="n_4aveValue【児童館】&#10;一人当たり面積">
          <a:extLst>
            <a:ext uri="{FF2B5EF4-FFF2-40B4-BE49-F238E27FC236}">
              <a16:creationId xmlns:a16="http://schemas.microsoft.com/office/drawing/2014/main" id="{9CD685B6-CC19-4EAF-BE00-059746259890}"/>
            </a:ext>
          </a:extLst>
        </xdr:cNvPr>
        <xdr:cNvSpPr txBox="1"/>
      </xdr:nvSpPr>
      <xdr:spPr>
        <a:xfrm>
          <a:off x="18421427" y="14300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112684</xdr:rowOff>
    </xdr:from>
    <xdr:ext cx="469744" cy="259045"/>
    <xdr:sp macro="" textlink="">
      <xdr:nvSpPr>
        <xdr:cNvPr id="735" name="n_1mainValue【児童館】&#10;一人当たり面積">
          <a:extLst>
            <a:ext uri="{FF2B5EF4-FFF2-40B4-BE49-F238E27FC236}">
              <a16:creationId xmlns:a16="http://schemas.microsoft.com/office/drawing/2014/main" id="{6D13B688-BDF1-43C3-8DC2-6FDBC8DCA4C3}"/>
            </a:ext>
          </a:extLst>
        </xdr:cNvPr>
        <xdr:cNvSpPr txBox="1"/>
      </xdr:nvSpPr>
      <xdr:spPr>
        <a:xfrm>
          <a:off x="21075727" y="1485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101798</xdr:rowOff>
    </xdr:from>
    <xdr:ext cx="469744" cy="259045"/>
    <xdr:sp macro="" textlink="">
      <xdr:nvSpPr>
        <xdr:cNvPr id="736" name="n_2mainValue【児童館】&#10;一人当たり面積">
          <a:extLst>
            <a:ext uri="{FF2B5EF4-FFF2-40B4-BE49-F238E27FC236}">
              <a16:creationId xmlns:a16="http://schemas.microsoft.com/office/drawing/2014/main" id="{DADDE0A5-A0E2-46F4-91B8-C3C2D5D2DE79}"/>
            </a:ext>
          </a:extLst>
        </xdr:cNvPr>
        <xdr:cNvSpPr txBox="1"/>
      </xdr:nvSpPr>
      <xdr:spPr>
        <a:xfrm>
          <a:off x="20199427" y="14846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101798</xdr:rowOff>
    </xdr:from>
    <xdr:ext cx="469744" cy="259045"/>
    <xdr:sp macro="" textlink="">
      <xdr:nvSpPr>
        <xdr:cNvPr id="737" name="n_3mainValue【児童館】&#10;一人当たり面積">
          <a:extLst>
            <a:ext uri="{FF2B5EF4-FFF2-40B4-BE49-F238E27FC236}">
              <a16:creationId xmlns:a16="http://schemas.microsoft.com/office/drawing/2014/main" id="{91CE36BC-596D-43D1-8FC5-9527CC6C571E}"/>
            </a:ext>
          </a:extLst>
        </xdr:cNvPr>
        <xdr:cNvSpPr txBox="1"/>
      </xdr:nvSpPr>
      <xdr:spPr>
        <a:xfrm>
          <a:off x="19310427" y="14846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112684</xdr:rowOff>
    </xdr:from>
    <xdr:ext cx="469744" cy="259045"/>
    <xdr:sp macro="" textlink="">
      <xdr:nvSpPr>
        <xdr:cNvPr id="738" name="n_4mainValue【児童館】&#10;一人当たり面積">
          <a:extLst>
            <a:ext uri="{FF2B5EF4-FFF2-40B4-BE49-F238E27FC236}">
              <a16:creationId xmlns:a16="http://schemas.microsoft.com/office/drawing/2014/main" id="{7B974465-933F-4612-B5EF-CC39FFFFD802}"/>
            </a:ext>
          </a:extLst>
        </xdr:cNvPr>
        <xdr:cNvSpPr txBox="1"/>
      </xdr:nvSpPr>
      <xdr:spPr>
        <a:xfrm>
          <a:off x="18421427" y="1485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AC122706-D820-4A71-B83D-8FC321B3092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BAA6DF63-8BA4-4B84-9F8D-60B7AEE680A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38218EB8-BB3E-4045-89E1-563AE0DE5AD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6C24FDAD-C2A3-415C-9812-2D1E2D7363F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890D1571-9CC4-4552-A060-C92647CAA0C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2D3ADD28-F687-45DE-B699-068859B5B2B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25176E04-A62E-4A8F-8E5A-663AC21AE0C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663B9275-CE6F-44AA-8CEA-EC75D043D3B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EFC7E7F8-39D6-43DA-864C-06831C5A4B0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488CD165-DC93-4696-8190-EF00E918D1B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D9C7BDEA-3B76-43B6-A3B2-E237574CCE06}"/>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0" name="直線コネクタ 749">
          <a:extLst>
            <a:ext uri="{FF2B5EF4-FFF2-40B4-BE49-F238E27FC236}">
              <a16:creationId xmlns:a16="http://schemas.microsoft.com/office/drawing/2014/main" id="{4E52CE81-13CE-4DD9-95CF-A786427CD59F}"/>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1" name="テキスト ボックス 750">
          <a:extLst>
            <a:ext uri="{FF2B5EF4-FFF2-40B4-BE49-F238E27FC236}">
              <a16:creationId xmlns:a16="http://schemas.microsoft.com/office/drawing/2014/main" id="{C28E7D61-45DF-43E5-AB4B-B8E1849CA5E6}"/>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2" name="直線コネクタ 751">
          <a:extLst>
            <a:ext uri="{FF2B5EF4-FFF2-40B4-BE49-F238E27FC236}">
              <a16:creationId xmlns:a16="http://schemas.microsoft.com/office/drawing/2014/main" id="{852EE556-9151-41E0-A5F8-8BEB2E9C973D}"/>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3" name="テキスト ボックス 752">
          <a:extLst>
            <a:ext uri="{FF2B5EF4-FFF2-40B4-BE49-F238E27FC236}">
              <a16:creationId xmlns:a16="http://schemas.microsoft.com/office/drawing/2014/main" id="{131B2685-00EA-4FEA-9A8E-0D3C204DCBD5}"/>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4" name="直線コネクタ 753">
          <a:extLst>
            <a:ext uri="{FF2B5EF4-FFF2-40B4-BE49-F238E27FC236}">
              <a16:creationId xmlns:a16="http://schemas.microsoft.com/office/drawing/2014/main" id="{660196E0-9748-48F0-A235-776AA92B4559}"/>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5" name="テキスト ボックス 754">
          <a:extLst>
            <a:ext uri="{FF2B5EF4-FFF2-40B4-BE49-F238E27FC236}">
              <a16:creationId xmlns:a16="http://schemas.microsoft.com/office/drawing/2014/main" id="{E7AAC0A3-D2FD-4108-B619-1574A81ADFCF}"/>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6" name="直線コネクタ 755">
          <a:extLst>
            <a:ext uri="{FF2B5EF4-FFF2-40B4-BE49-F238E27FC236}">
              <a16:creationId xmlns:a16="http://schemas.microsoft.com/office/drawing/2014/main" id="{6924F605-3C50-4656-BE89-3EC22111A66E}"/>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7" name="テキスト ボックス 756">
          <a:extLst>
            <a:ext uri="{FF2B5EF4-FFF2-40B4-BE49-F238E27FC236}">
              <a16:creationId xmlns:a16="http://schemas.microsoft.com/office/drawing/2014/main" id="{AD45832C-19BB-4758-B016-F12DB497A1C1}"/>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8" name="直線コネクタ 757">
          <a:extLst>
            <a:ext uri="{FF2B5EF4-FFF2-40B4-BE49-F238E27FC236}">
              <a16:creationId xmlns:a16="http://schemas.microsoft.com/office/drawing/2014/main" id="{BFC3D414-D0D7-498A-97A8-215017705575}"/>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9" name="テキスト ボックス 758">
          <a:extLst>
            <a:ext uri="{FF2B5EF4-FFF2-40B4-BE49-F238E27FC236}">
              <a16:creationId xmlns:a16="http://schemas.microsoft.com/office/drawing/2014/main" id="{D85C5D92-FBE8-47D3-8E93-F751C981C0D8}"/>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874B0E50-072F-490C-A80A-AA94416EBCC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1" name="テキスト ボックス 760">
          <a:extLst>
            <a:ext uri="{FF2B5EF4-FFF2-40B4-BE49-F238E27FC236}">
              <a16:creationId xmlns:a16="http://schemas.microsoft.com/office/drawing/2014/main" id="{5F620788-B9F0-44AC-8905-294F01A28FF3}"/>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5DE64B90-F380-4C93-AA24-4BA2F4BEA5E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763" name="直線コネクタ 762">
          <a:extLst>
            <a:ext uri="{FF2B5EF4-FFF2-40B4-BE49-F238E27FC236}">
              <a16:creationId xmlns:a16="http://schemas.microsoft.com/office/drawing/2014/main" id="{51420D26-AA71-4314-9F51-125A1796970D}"/>
            </a:ext>
          </a:extLst>
        </xdr:cNvPr>
        <xdr:cNvCxnSpPr/>
      </xdr:nvCxnSpPr>
      <xdr:spPr>
        <a:xfrm flipV="1">
          <a:off x="16318864" y="1707832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4" name="【公民館】&#10;有形固定資産減価償却率最小値テキスト">
          <a:extLst>
            <a:ext uri="{FF2B5EF4-FFF2-40B4-BE49-F238E27FC236}">
              <a16:creationId xmlns:a16="http://schemas.microsoft.com/office/drawing/2014/main" id="{00562CE2-2FEE-499D-86FF-E85EF8B8F913}"/>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5" name="直線コネクタ 764">
          <a:extLst>
            <a:ext uri="{FF2B5EF4-FFF2-40B4-BE49-F238E27FC236}">
              <a16:creationId xmlns:a16="http://schemas.microsoft.com/office/drawing/2014/main" id="{F0D85658-D21B-40E8-86BE-7567AAE9ACDC}"/>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766" name="【公民館】&#10;有形固定資産減価償却率最大値テキスト">
          <a:extLst>
            <a:ext uri="{FF2B5EF4-FFF2-40B4-BE49-F238E27FC236}">
              <a16:creationId xmlns:a16="http://schemas.microsoft.com/office/drawing/2014/main" id="{5DD2703D-B7BC-46CE-985F-73E5A1C7BB76}"/>
            </a:ext>
          </a:extLst>
        </xdr:cNvPr>
        <xdr:cNvSpPr txBox="1"/>
      </xdr:nvSpPr>
      <xdr:spPr>
        <a:xfrm>
          <a:off x="16357600" y="1685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767" name="直線コネクタ 766">
          <a:extLst>
            <a:ext uri="{FF2B5EF4-FFF2-40B4-BE49-F238E27FC236}">
              <a16:creationId xmlns:a16="http://schemas.microsoft.com/office/drawing/2014/main" id="{7D060AFB-9951-4553-B4FB-891422814424}"/>
            </a:ext>
          </a:extLst>
        </xdr:cNvPr>
        <xdr:cNvCxnSpPr/>
      </xdr:nvCxnSpPr>
      <xdr:spPr>
        <a:xfrm>
          <a:off x="16230600" y="1707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768" name="【公民館】&#10;有形固定資産減価償却率平均値テキスト">
          <a:extLst>
            <a:ext uri="{FF2B5EF4-FFF2-40B4-BE49-F238E27FC236}">
              <a16:creationId xmlns:a16="http://schemas.microsoft.com/office/drawing/2014/main" id="{86DF9DF6-3D5D-4849-9285-435BA3680283}"/>
            </a:ext>
          </a:extLst>
        </xdr:cNvPr>
        <xdr:cNvSpPr txBox="1"/>
      </xdr:nvSpPr>
      <xdr:spPr>
        <a:xfrm>
          <a:off x="16357600" y="1779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769" name="フローチャート: 判断 768">
          <a:extLst>
            <a:ext uri="{FF2B5EF4-FFF2-40B4-BE49-F238E27FC236}">
              <a16:creationId xmlns:a16="http://schemas.microsoft.com/office/drawing/2014/main" id="{D200152A-1235-4219-B04F-DD281A90989A}"/>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770" name="フローチャート: 判断 769">
          <a:extLst>
            <a:ext uri="{FF2B5EF4-FFF2-40B4-BE49-F238E27FC236}">
              <a16:creationId xmlns:a16="http://schemas.microsoft.com/office/drawing/2014/main" id="{742A343F-D656-4C8A-8E10-45F4A82807BF}"/>
            </a:ext>
          </a:extLst>
        </xdr:cNvPr>
        <xdr:cNvSpPr/>
      </xdr:nvSpPr>
      <xdr:spPr>
        <a:xfrm>
          <a:off x="15430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771" name="フローチャート: 判断 770">
          <a:extLst>
            <a:ext uri="{FF2B5EF4-FFF2-40B4-BE49-F238E27FC236}">
              <a16:creationId xmlns:a16="http://schemas.microsoft.com/office/drawing/2014/main" id="{5DDFBDBD-0040-4554-8EE7-B01C70F3BCBA}"/>
            </a:ext>
          </a:extLst>
        </xdr:cNvPr>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772" name="フローチャート: 判断 771">
          <a:extLst>
            <a:ext uri="{FF2B5EF4-FFF2-40B4-BE49-F238E27FC236}">
              <a16:creationId xmlns:a16="http://schemas.microsoft.com/office/drawing/2014/main" id="{DF960FB6-79E6-48EF-98D8-D2C2E12861D9}"/>
            </a:ext>
          </a:extLst>
        </xdr:cNvPr>
        <xdr:cNvSpPr/>
      </xdr:nvSpPr>
      <xdr:spPr>
        <a:xfrm>
          <a:off x="136525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773" name="フローチャート: 判断 772">
          <a:extLst>
            <a:ext uri="{FF2B5EF4-FFF2-40B4-BE49-F238E27FC236}">
              <a16:creationId xmlns:a16="http://schemas.microsoft.com/office/drawing/2014/main" id="{2D759F89-DDD0-47EA-96DC-6CF786634084}"/>
            </a:ext>
          </a:extLst>
        </xdr:cNvPr>
        <xdr:cNvSpPr/>
      </xdr:nvSpPr>
      <xdr:spPr>
        <a:xfrm>
          <a:off x="12763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6C3A6A1B-429B-42A0-A6AF-AC66D52DB173}"/>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D3DB7DB8-B807-4A3D-86F7-691ED636387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E808BDDB-EEC8-407F-8525-31F0F4DE633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4BBAAB7B-39DE-47CC-9F5E-DEB75BA85F2E}"/>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2F55A9AA-EF85-4957-BBE8-D4021F90FF8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84455</xdr:rowOff>
    </xdr:from>
    <xdr:to>
      <xdr:col>85</xdr:col>
      <xdr:colOff>177800</xdr:colOff>
      <xdr:row>106</xdr:row>
      <xdr:rowOff>14605</xdr:rowOff>
    </xdr:to>
    <xdr:sp macro="" textlink="">
      <xdr:nvSpPr>
        <xdr:cNvPr id="779" name="楕円 778">
          <a:extLst>
            <a:ext uri="{FF2B5EF4-FFF2-40B4-BE49-F238E27FC236}">
              <a16:creationId xmlns:a16="http://schemas.microsoft.com/office/drawing/2014/main" id="{E6C9A094-9112-43B4-8D27-DA1259808E44}"/>
            </a:ext>
          </a:extLst>
        </xdr:cNvPr>
        <xdr:cNvSpPr/>
      </xdr:nvSpPr>
      <xdr:spPr>
        <a:xfrm>
          <a:off x="16268700" y="1808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62882</xdr:rowOff>
    </xdr:from>
    <xdr:ext cx="405111" cy="259045"/>
    <xdr:sp macro="" textlink="">
      <xdr:nvSpPr>
        <xdr:cNvPr id="780" name="【公民館】&#10;有形固定資産減価償却率該当値テキスト">
          <a:extLst>
            <a:ext uri="{FF2B5EF4-FFF2-40B4-BE49-F238E27FC236}">
              <a16:creationId xmlns:a16="http://schemas.microsoft.com/office/drawing/2014/main" id="{36097F6A-3DE1-4279-AF9E-432392E7DA9B}"/>
            </a:ext>
          </a:extLst>
        </xdr:cNvPr>
        <xdr:cNvSpPr txBox="1"/>
      </xdr:nvSpPr>
      <xdr:spPr>
        <a:xfrm>
          <a:off x="16357600" y="1806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12064</xdr:rowOff>
    </xdr:from>
    <xdr:to>
      <xdr:col>81</xdr:col>
      <xdr:colOff>101600</xdr:colOff>
      <xdr:row>105</xdr:row>
      <xdr:rowOff>113664</xdr:rowOff>
    </xdr:to>
    <xdr:sp macro="" textlink="">
      <xdr:nvSpPr>
        <xdr:cNvPr id="781" name="楕円 780">
          <a:extLst>
            <a:ext uri="{FF2B5EF4-FFF2-40B4-BE49-F238E27FC236}">
              <a16:creationId xmlns:a16="http://schemas.microsoft.com/office/drawing/2014/main" id="{E13C3B44-26C2-48DB-A017-5EFC16DD2AC9}"/>
            </a:ext>
          </a:extLst>
        </xdr:cNvPr>
        <xdr:cNvSpPr/>
      </xdr:nvSpPr>
      <xdr:spPr>
        <a:xfrm>
          <a:off x="15430500" y="1801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62864</xdr:rowOff>
    </xdr:from>
    <xdr:to>
      <xdr:col>85</xdr:col>
      <xdr:colOff>127000</xdr:colOff>
      <xdr:row>105</xdr:row>
      <xdr:rowOff>135255</xdr:rowOff>
    </xdr:to>
    <xdr:cxnSp macro="">
      <xdr:nvCxnSpPr>
        <xdr:cNvPr id="782" name="直線コネクタ 781">
          <a:extLst>
            <a:ext uri="{FF2B5EF4-FFF2-40B4-BE49-F238E27FC236}">
              <a16:creationId xmlns:a16="http://schemas.microsoft.com/office/drawing/2014/main" id="{A7FCD87E-41A7-401D-9101-F4CB8353F280}"/>
            </a:ext>
          </a:extLst>
        </xdr:cNvPr>
        <xdr:cNvCxnSpPr/>
      </xdr:nvCxnSpPr>
      <xdr:spPr>
        <a:xfrm>
          <a:off x="15481300" y="18065114"/>
          <a:ext cx="8382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33020</xdr:rowOff>
    </xdr:from>
    <xdr:to>
      <xdr:col>76</xdr:col>
      <xdr:colOff>165100</xdr:colOff>
      <xdr:row>105</xdr:row>
      <xdr:rowOff>134620</xdr:rowOff>
    </xdr:to>
    <xdr:sp macro="" textlink="">
      <xdr:nvSpPr>
        <xdr:cNvPr id="783" name="楕円 782">
          <a:extLst>
            <a:ext uri="{FF2B5EF4-FFF2-40B4-BE49-F238E27FC236}">
              <a16:creationId xmlns:a16="http://schemas.microsoft.com/office/drawing/2014/main" id="{850AA0DB-9B80-4A7D-AD85-B397B5B6A678}"/>
            </a:ext>
          </a:extLst>
        </xdr:cNvPr>
        <xdr:cNvSpPr/>
      </xdr:nvSpPr>
      <xdr:spPr>
        <a:xfrm>
          <a:off x="14541500" y="1803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62864</xdr:rowOff>
    </xdr:from>
    <xdr:to>
      <xdr:col>81</xdr:col>
      <xdr:colOff>50800</xdr:colOff>
      <xdr:row>105</xdr:row>
      <xdr:rowOff>83820</xdr:rowOff>
    </xdr:to>
    <xdr:cxnSp macro="">
      <xdr:nvCxnSpPr>
        <xdr:cNvPr id="784" name="直線コネクタ 783">
          <a:extLst>
            <a:ext uri="{FF2B5EF4-FFF2-40B4-BE49-F238E27FC236}">
              <a16:creationId xmlns:a16="http://schemas.microsoft.com/office/drawing/2014/main" id="{A7E2F484-D106-4C4F-847A-50F2179133B0}"/>
            </a:ext>
          </a:extLst>
        </xdr:cNvPr>
        <xdr:cNvCxnSpPr/>
      </xdr:nvCxnSpPr>
      <xdr:spPr>
        <a:xfrm flipV="1">
          <a:off x="14592300" y="18065114"/>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93980</xdr:rowOff>
    </xdr:from>
    <xdr:to>
      <xdr:col>72</xdr:col>
      <xdr:colOff>38100</xdr:colOff>
      <xdr:row>105</xdr:row>
      <xdr:rowOff>24130</xdr:rowOff>
    </xdr:to>
    <xdr:sp macro="" textlink="">
      <xdr:nvSpPr>
        <xdr:cNvPr id="785" name="楕円 784">
          <a:extLst>
            <a:ext uri="{FF2B5EF4-FFF2-40B4-BE49-F238E27FC236}">
              <a16:creationId xmlns:a16="http://schemas.microsoft.com/office/drawing/2014/main" id="{3F683E94-CC5B-4679-A05D-F33D4EEEDD5D}"/>
            </a:ext>
          </a:extLst>
        </xdr:cNvPr>
        <xdr:cNvSpPr/>
      </xdr:nvSpPr>
      <xdr:spPr>
        <a:xfrm>
          <a:off x="13652500" y="1792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144780</xdr:rowOff>
    </xdr:from>
    <xdr:to>
      <xdr:col>76</xdr:col>
      <xdr:colOff>114300</xdr:colOff>
      <xdr:row>105</xdr:row>
      <xdr:rowOff>83820</xdr:rowOff>
    </xdr:to>
    <xdr:cxnSp macro="">
      <xdr:nvCxnSpPr>
        <xdr:cNvPr id="786" name="直線コネクタ 785">
          <a:extLst>
            <a:ext uri="{FF2B5EF4-FFF2-40B4-BE49-F238E27FC236}">
              <a16:creationId xmlns:a16="http://schemas.microsoft.com/office/drawing/2014/main" id="{D20DC68E-E308-4F49-9F00-598A5094077F}"/>
            </a:ext>
          </a:extLst>
        </xdr:cNvPr>
        <xdr:cNvCxnSpPr/>
      </xdr:nvCxnSpPr>
      <xdr:spPr>
        <a:xfrm>
          <a:off x="13703300" y="17975580"/>
          <a:ext cx="88900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67311</xdr:rowOff>
    </xdr:from>
    <xdr:to>
      <xdr:col>67</xdr:col>
      <xdr:colOff>101600</xdr:colOff>
      <xdr:row>104</xdr:row>
      <xdr:rowOff>168911</xdr:rowOff>
    </xdr:to>
    <xdr:sp macro="" textlink="">
      <xdr:nvSpPr>
        <xdr:cNvPr id="787" name="楕円 786">
          <a:extLst>
            <a:ext uri="{FF2B5EF4-FFF2-40B4-BE49-F238E27FC236}">
              <a16:creationId xmlns:a16="http://schemas.microsoft.com/office/drawing/2014/main" id="{9E683667-53BC-4472-B862-A8649EFC0D1A}"/>
            </a:ext>
          </a:extLst>
        </xdr:cNvPr>
        <xdr:cNvSpPr/>
      </xdr:nvSpPr>
      <xdr:spPr>
        <a:xfrm>
          <a:off x="12763500" y="1789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118111</xdr:rowOff>
    </xdr:from>
    <xdr:to>
      <xdr:col>71</xdr:col>
      <xdr:colOff>177800</xdr:colOff>
      <xdr:row>104</xdr:row>
      <xdr:rowOff>144780</xdr:rowOff>
    </xdr:to>
    <xdr:cxnSp macro="">
      <xdr:nvCxnSpPr>
        <xdr:cNvPr id="788" name="直線コネクタ 787">
          <a:extLst>
            <a:ext uri="{FF2B5EF4-FFF2-40B4-BE49-F238E27FC236}">
              <a16:creationId xmlns:a16="http://schemas.microsoft.com/office/drawing/2014/main" id="{5DC0027B-559A-4DF0-B8BA-38EB35553E10}"/>
            </a:ext>
          </a:extLst>
        </xdr:cNvPr>
        <xdr:cNvCxnSpPr/>
      </xdr:nvCxnSpPr>
      <xdr:spPr>
        <a:xfrm>
          <a:off x="12814300" y="17948911"/>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73041</xdr:rowOff>
    </xdr:from>
    <xdr:ext cx="405111" cy="259045"/>
    <xdr:sp macro="" textlink="">
      <xdr:nvSpPr>
        <xdr:cNvPr id="789" name="n_1aveValue【公民館】&#10;有形固定資産減価償却率">
          <a:extLst>
            <a:ext uri="{FF2B5EF4-FFF2-40B4-BE49-F238E27FC236}">
              <a16:creationId xmlns:a16="http://schemas.microsoft.com/office/drawing/2014/main" id="{3BF51C8A-5827-48C3-95B1-BFBEAFC42819}"/>
            </a:ext>
          </a:extLst>
        </xdr:cNvPr>
        <xdr:cNvSpPr txBox="1"/>
      </xdr:nvSpPr>
      <xdr:spPr>
        <a:xfrm>
          <a:off x="15266044" y="177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790" name="n_2aveValue【公民館】&#10;有形固定資産減価償却率">
          <a:extLst>
            <a:ext uri="{FF2B5EF4-FFF2-40B4-BE49-F238E27FC236}">
              <a16:creationId xmlns:a16="http://schemas.microsoft.com/office/drawing/2014/main" id="{8F080090-F957-4DDF-A79D-9F41BC6F0557}"/>
            </a:ext>
          </a:extLst>
        </xdr:cNvPr>
        <xdr:cNvSpPr txBox="1"/>
      </xdr:nvSpPr>
      <xdr:spPr>
        <a:xfrm>
          <a:off x="14389744" y="1771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36847</xdr:rowOff>
    </xdr:from>
    <xdr:ext cx="405111" cy="259045"/>
    <xdr:sp macro="" textlink="">
      <xdr:nvSpPr>
        <xdr:cNvPr id="791" name="n_3aveValue【公民館】&#10;有形固定資産減価償却率">
          <a:extLst>
            <a:ext uri="{FF2B5EF4-FFF2-40B4-BE49-F238E27FC236}">
              <a16:creationId xmlns:a16="http://schemas.microsoft.com/office/drawing/2014/main" id="{A762B4EC-6616-45F1-889B-7B0DB9C98514}"/>
            </a:ext>
          </a:extLst>
        </xdr:cNvPr>
        <xdr:cNvSpPr txBox="1"/>
      </xdr:nvSpPr>
      <xdr:spPr>
        <a:xfrm>
          <a:off x="13500744" y="1769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41927</xdr:rowOff>
    </xdr:from>
    <xdr:ext cx="405111" cy="259045"/>
    <xdr:sp macro="" textlink="">
      <xdr:nvSpPr>
        <xdr:cNvPr id="792" name="n_4aveValue【公民館】&#10;有形固定資産減価償却率">
          <a:extLst>
            <a:ext uri="{FF2B5EF4-FFF2-40B4-BE49-F238E27FC236}">
              <a16:creationId xmlns:a16="http://schemas.microsoft.com/office/drawing/2014/main" id="{46EFCC5B-7518-4EEB-A6DC-DDB60E15DB60}"/>
            </a:ext>
          </a:extLst>
        </xdr:cNvPr>
        <xdr:cNvSpPr txBox="1"/>
      </xdr:nvSpPr>
      <xdr:spPr>
        <a:xfrm>
          <a:off x="12611744" y="1804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104791</xdr:rowOff>
    </xdr:from>
    <xdr:ext cx="405111" cy="259045"/>
    <xdr:sp macro="" textlink="">
      <xdr:nvSpPr>
        <xdr:cNvPr id="793" name="n_1mainValue【公民館】&#10;有形固定資産減価償却率">
          <a:extLst>
            <a:ext uri="{FF2B5EF4-FFF2-40B4-BE49-F238E27FC236}">
              <a16:creationId xmlns:a16="http://schemas.microsoft.com/office/drawing/2014/main" id="{ACB59E9E-BFA1-41C2-8424-5FDCB282C6B2}"/>
            </a:ext>
          </a:extLst>
        </xdr:cNvPr>
        <xdr:cNvSpPr txBox="1"/>
      </xdr:nvSpPr>
      <xdr:spPr>
        <a:xfrm>
          <a:off x="15266044" y="18107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125747</xdr:rowOff>
    </xdr:from>
    <xdr:ext cx="405111" cy="259045"/>
    <xdr:sp macro="" textlink="">
      <xdr:nvSpPr>
        <xdr:cNvPr id="794" name="n_2mainValue【公民館】&#10;有形固定資産減価償却率">
          <a:extLst>
            <a:ext uri="{FF2B5EF4-FFF2-40B4-BE49-F238E27FC236}">
              <a16:creationId xmlns:a16="http://schemas.microsoft.com/office/drawing/2014/main" id="{154709EC-8CDA-4AD8-B238-5BBDBB8C0C2D}"/>
            </a:ext>
          </a:extLst>
        </xdr:cNvPr>
        <xdr:cNvSpPr txBox="1"/>
      </xdr:nvSpPr>
      <xdr:spPr>
        <a:xfrm>
          <a:off x="14389744" y="1812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15257</xdr:rowOff>
    </xdr:from>
    <xdr:ext cx="405111" cy="259045"/>
    <xdr:sp macro="" textlink="">
      <xdr:nvSpPr>
        <xdr:cNvPr id="795" name="n_3mainValue【公民館】&#10;有形固定資産減価償却率">
          <a:extLst>
            <a:ext uri="{FF2B5EF4-FFF2-40B4-BE49-F238E27FC236}">
              <a16:creationId xmlns:a16="http://schemas.microsoft.com/office/drawing/2014/main" id="{94E58D5D-0182-462E-A012-379B13C9FFA1}"/>
            </a:ext>
          </a:extLst>
        </xdr:cNvPr>
        <xdr:cNvSpPr txBox="1"/>
      </xdr:nvSpPr>
      <xdr:spPr>
        <a:xfrm>
          <a:off x="13500744" y="1801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13988</xdr:rowOff>
    </xdr:from>
    <xdr:ext cx="405111" cy="259045"/>
    <xdr:sp macro="" textlink="">
      <xdr:nvSpPr>
        <xdr:cNvPr id="796" name="n_4mainValue【公民館】&#10;有形固定資産減価償却率">
          <a:extLst>
            <a:ext uri="{FF2B5EF4-FFF2-40B4-BE49-F238E27FC236}">
              <a16:creationId xmlns:a16="http://schemas.microsoft.com/office/drawing/2014/main" id="{E10A7E55-0053-4409-A605-78DDBE8ADC9F}"/>
            </a:ext>
          </a:extLst>
        </xdr:cNvPr>
        <xdr:cNvSpPr txBox="1"/>
      </xdr:nvSpPr>
      <xdr:spPr>
        <a:xfrm>
          <a:off x="12611744" y="17673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2492E219-C57F-41E2-A4FC-1295B53509A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28B57881-BDF9-4E6F-8AB8-A75575B96D4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A0DA792C-A930-4515-B50E-606A6CE778E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6554B4A7-FF0F-4B9F-A605-857AC3BC961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1FB740D7-630E-4A98-BC35-BD82166AD68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41910396-829F-4ED4-9640-65BE2E95CDD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0D19095C-EE61-4190-BD74-217DA514D53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09FA0296-793E-437A-A675-BA0252F951A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C4EA89E2-3052-43E0-881D-AF589C7E2F5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D8C47771-D4F5-4701-A059-6610CE22D72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7" name="直線コネクタ 806">
          <a:extLst>
            <a:ext uri="{FF2B5EF4-FFF2-40B4-BE49-F238E27FC236}">
              <a16:creationId xmlns:a16="http://schemas.microsoft.com/office/drawing/2014/main" id="{A9225077-E265-4D84-A821-2193255114A9}"/>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8" name="テキスト ボックス 807">
          <a:extLst>
            <a:ext uri="{FF2B5EF4-FFF2-40B4-BE49-F238E27FC236}">
              <a16:creationId xmlns:a16="http://schemas.microsoft.com/office/drawing/2014/main" id="{7A490E9E-2431-4656-B47E-38A301120CF4}"/>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9" name="直線コネクタ 808">
          <a:extLst>
            <a:ext uri="{FF2B5EF4-FFF2-40B4-BE49-F238E27FC236}">
              <a16:creationId xmlns:a16="http://schemas.microsoft.com/office/drawing/2014/main" id="{BB51DC84-8AE4-4576-A300-4AE58F70777C}"/>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0" name="テキスト ボックス 809">
          <a:extLst>
            <a:ext uri="{FF2B5EF4-FFF2-40B4-BE49-F238E27FC236}">
              <a16:creationId xmlns:a16="http://schemas.microsoft.com/office/drawing/2014/main" id="{F20956AC-6CBF-4286-A753-160B4F1CF74E}"/>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1" name="直線コネクタ 810">
          <a:extLst>
            <a:ext uri="{FF2B5EF4-FFF2-40B4-BE49-F238E27FC236}">
              <a16:creationId xmlns:a16="http://schemas.microsoft.com/office/drawing/2014/main" id="{F55ACCA6-4EB1-4D30-97A4-EFC3EB98CAC3}"/>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2" name="テキスト ボックス 811">
          <a:extLst>
            <a:ext uri="{FF2B5EF4-FFF2-40B4-BE49-F238E27FC236}">
              <a16:creationId xmlns:a16="http://schemas.microsoft.com/office/drawing/2014/main" id="{0E1E2E7E-2966-49A7-BAF9-4B594176B7D8}"/>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3" name="直線コネクタ 812">
          <a:extLst>
            <a:ext uri="{FF2B5EF4-FFF2-40B4-BE49-F238E27FC236}">
              <a16:creationId xmlns:a16="http://schemas.microsoft.com/office/drawing/2014/main" id="{FE7BF12D-B072-4E71-B6EC-9A1335615F0F}"/>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4" name="テキスト ボックス 813">
          <a:extLst>
            <a:ext uri="{FF2B5EF4-FFF2-40B4-BE49-F238E27FC236}">
              <a16:creationId xmlns:a16="http://schemas.microsoft.com/office/drawing/2014/main" id="{2CC54B68-C6D9-4204-B79C-A404131FC051}"/>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5" name="直線コネクタ 814">
          <a:extLst>
            <a:ext uri="{FF2B5EF4-FFF2-40B4-BE49-F238E27FC236}">
              <a16:creationId xmlns:a16="http://schemas.microsoft.com/office/drawing/2014/main" id="{9E6EE061-272D-4E88-A589-C86C2B060D95}"/>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6" name="テキスト ボックス 815">
          <a:extLst>
            <a:ext uri="{FF2B5EF4-FFF2-40B4-BE49-F238E27FC236}">
              <a16:creationId xmlns:a16="http://schemas.microsoft.com/office/drawing/2014/main" id="{FF029778-FCD2-43B0-8090-741B1E51F1E5}"/>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7" name="直線コネクタ 816">
          <a:extLst>
            <a:ext uri="{FF2B5EF4-FFF2-40B4-BE49-F238E27FC236}">
              <a16:creationId xmlns:a16="http://schemas.microsoft.com/office/drawing/2014/main" id="{DFBBA7BC-4232-4B1B-A1A4-F226BECCEAB1}"/>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8" name="テキスト ボックス 817">
          <a:extLst>
            <a:ext uri="{FF2B5EF4-FFF2-40B4-BE49-F238E27FC236}">
              <a16:creationId xmlns:a16="http://schemas.microsoft.com/office/drawing/2014/main" id="{C7D02D20-8004-49D5-969D-8347AF2536DF}"/>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a:extLst>
            <a:ext uri="{FF2B5EF4-FFF2-40B4-BE49-F238E27FC236}">
              <a16:creationId xmlns:a16="http://schemas.microsoft.com/office/drawing/2014/main" id="{0D5B772F-2B31-4936-A402-8A60D0E6EF6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0" name="テキスト ボックス 819">
          <a:extLst>
            <a:ext uri="{FF2B5EF4-FFF2-40B4-BE49-F238E27FC236}">
              <a16:creationId xmlns:a16="http://schemas.microsoft.com/office/drawing/2014/main" id="{112AB8A0-095D-4A8D-8E97-46921A13B206}"/>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1" name="【公民館】&#10;一人当たり面積グラフ枠">
          <a:extLst>
            <a:ext uri="{FF2B5EF4-FFF2-40B4-BE49-F238E27FC236}">
              <a16:creationId xmlns:a16="http://schemas.microsoft.com/office/drawing/2014/main" id="{FCE1912C-A031-4FF8-93C8-CD2BC172D56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822" name="直線コネクタ 821">
          <a:extLst>
            <a:ext uri="{FF2B5EF4-FFF2-40B4-BE49-F238E27FC236}">
              <a16:creationId xmlns:a16="http://schemas.microsoft.com/office/drawing/2014/main" id="{438252CD-CFCE-4427-9727-BE7A001DB831}"/>
            </a:ext>
          </a:extLst>
        </xdr:cNvPr>
        <xdr:cNvCxnSpPr/>
      </xdr:nvCxnSpPr>
      <xdr:spPr>
        <a:xfrm flipV="1">
          <a:off x="22160864" y="17252224"/>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823" name="【公民館】&#10;一人当たり面積最小値テキスト">
          <a:extLst>
            <a:ext uri="{FF2B5EF4-FFF2-40B4-BE49-F238E27FC236}">
              <a16:creationId xmlns:a16="http://schemas.microsoft.com/office/drawing/2014/main" id="{5005F590-5A46-44CC-8497-F680F7B639A8}"/>
            </a:ext>
          </a:extLst>
        </xdr:cNvPr>
        <xdr:cNvSpPr txBox="1"/>
      </xdr:nvSpPr>
      <xdr:spPr>
        <a:xfrm>
          <a:off x="22199600"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824" name="直線コネクタ 823">
          <a:extLst>
            <a:ext uri="{FF2B5EF4-FFF2-40B4-BE49-F238E27FC236}">
              <a16:creationId xmlns:a16="http://schemas.microsoft.com/office/drawing/2014/main" id="{3B70F9C0-9B1F-47AF-B2B6-EAAD2F4402B5}"/>
            </a:ext>
          </a:extLst>
        </xdr:cNvPr>
        <xdr:cNvCxnSpPr/>
      </xdr:nvCxnSpPr>
      <xdr:spPr>
        <a:xfrm>
          <a:off x="22072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825" name="【公民館】&#10;一人当たり面積最大値テキスト">
          <a:extLst>
            <a:ext uri="{FF2B5EF4-FFF2-40B4-BE49-F238E27FC236}">
              <a16:creationId xmlns:a16="http://schemas.microsoft.com/office/drawing/2014/main" id="{6DC32F80-85DC-4340-9977-30F4C5BA9636}"/>
            </a:ext>
          </a:extLst>
        </xdr:cNvPr>
        <xdr:cNvSpPr txBox="1"/>
      </xdr:nvSpPr>
      <xdr:spPr>
        <a:xfrm>
          <a:off x="22199600" y="17027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826" name="直線コネクタ 825">
          <a:extLst>
            <a:ext uri="{FF2B5EF4-FFF2-40B4-BE49-F238E27FC236}">
              <a16:creationId xmlns:a16="http://schemas.microsoft.com/office/drawing/2014/main" id="{5FCEFF74-FA7C-44BB-851A-2D4EAD18DC4E}"/>
            </a:ext>
          </a:extLst>
        </xdr:cNvPr>
        <xdr:cNvCxnSpPr/>
      </xdr:nvCxnSpPr>
      <xdr:spPr>
        <a:xfrm>
          <a:off x="22072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127925</xdr:rowOff>
    </xdr:from>
    <xdr:ext cx="469744" cy="259045"/>
    <xdr:sp macro="" textlink="">
      <xdr:nvSpPr>
        <xdr:cNvPr id="827" name="【公民館】&#10;一人当たり面積平均値テキスト">
          <a:extLst>
            <a:ext uri="{FF2B5EF4-FFF2-40B4-BE49-F238E27FC236}">
              <a16:creationId xmlns:a16="http://schemas.microsoft.com/office/drawing/2014/main" id="{DD7A37B4-67CA-46DA-836D-B64BBBE8ED77}"/>
            </a:ext>
          </a:extLst>
        </xdr:cNvPr>
        <xdr:cNvSpPr txBox="1"/>
      </xdr:nvSpPr>
      <xdr:spPr>
        <a:xfrm>
          <a:off x="22199600" y="18301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828" name="フローチャート: 判断 827">
          <a:extLst>
            <a:ext uri="{FF2B5EF4-FFF2-40B4-BE49-F238E27FC236}">
              <a16:creationId xmlns:a16="http://schemas.microsoft.com/office/drawing/2014/main" id="{FD592DD6-6676-45B9-A421-2A6AC7CCC7A6}"/>
            </a:ext>
          </a:extLst>
        </xdr:cNvPr>
        <xdr:cNvSpPr/>
      </xdr:nvSpPr>
      <xdr:spPr>
        <a:xfrm>
          <a:off x="221107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829" name="フローチャート: 判断 828">
          <a:extLst>
            <a:ext uri="{FF2B5EF4-FFF2-40B4-BE49-F238E27FC236}">
              <a16:creationId xmlns:a16="http://schemas.microsoft.com/office/drawing/2014/main" id="{AA89DBB0-C40D-402A-9C78-1C5262E948D5}"/>
            </a:ext>
          </a:extLst>
        </xdr:cNvPr>
        <xdr:cNvSpPr/>
      </xdr:nvSpPr>
      <xdr:spPr>
        <a:xfrm>
          <a:off x="21272500" y="1832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830" name="フローチャート: 判断 829">
          <a:extLst>
            <a:ext uri="{FF2B5EF4-FFF2-40B4-BE49-F238E27FC236}">
              <a16:creationId xmlns:a16="http://schemas.microsoft.com/office/drawing/2014/main" id="{AE55C850-660D-4393-8C88-D13BF67AFC8B}"/>
            </a:ext>
          </a:extLst>
        </xdr:cNvPr>
        <xdr:cNvSpPr/>
      </xdr:nvSpPr>
      <xdr:spPr>
        <a:xfrm>
          <a:off x="20383500" y="1833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831" name="フローチャート: 判断 830">
          <a:extLst>
            <a:ext uri="{FF2B5EF4-FFF2-40B4-BE49-F238E27FC236}">
              <a16:creationId xmlns:a16="http://schemas.microsoft.com/office/drawing/2014/main" id="{93B2CCCE-1227-4934-B0CB-BF30E5B09A00}"/>
            </a:ext>
          </a:extLst>
        </xdr:cNvPr>
        <xdr:cNvSpPr/>
      </xdr:nvSpPr>
      <xdr:spPr>
        <a:xfrm>
          <a:off x="19494500" y="1831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macro="" textlink="">
      <xdr:nvSpPr>
        <xdr:cNvPr id="832" name="フローチャート: 判断 831">
          <a:extLst>
            <a:ext uri="{FF2B5EF4-FFF2-40B4-BE49-F238E27FC236}">
              <a16:creationId xmlns:a16="http://schemas.microsoft.com/office/drawing/2014/main" id="{B28B74C0-D35C-4C9F-BA5F-81F6FB938DE8}"/>
            </a:ext>
          </a:extLst>
        </xdr:cNvPr>
        <xdr:cNvSpPr/>
      </xdr:nvSpPr>
      <xdr:spPr>
        <a:xfrm>
          <a:off x="186055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E39F3A54-AF27-4C15-95B4-AD6727C2C14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2A6D4E06-F435-4500-9C5F-CC545353D2F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B23E4EBB-50E7-4085-B134-5BED623133E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814C341A-1CEA-495F-810A-2473F27F65B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20DC0FF5-0151-491D-B593-4713B9760683}"/>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80918</xdr:rowOff>
    </xdr:from>
    <xdr:to>
      <xdr:col>116</xdr:col>
      <xdr:colOff>114300</xdr:colOff>
      <xdr:row>107</xdr:row>
      <xdr:rowOff>11068</xdr:rowOff>
    </xdr:to>
    <xdr:sp macro="" textlink="">
      <xdr:nvSpPr>
        <xdr:cNvPr id="838" name="楕円 837">
          <a:extLst>
            <a:ext uri="{FF2B5EF4-FFF2-40B4-BE49-F238E27FC236}">
              <a16:creationId xmlns:a16="http://schemas.microsoft.com/office/drawing/2014/main" id="{FEC0FAFB-CECF-430B-A6DC-E19AB547E969}"/>
            </a:ext>
          </a:extLst>
        </xdr:cNvPr>
        <xdr:cNvSpPr/>
      </xdr:nvSpPr>
      <xdr:spPr>
        <a:xfrm>
          <a:off x="22110700" y="1825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103795</xdr:rowOff>
    </xdr:from>
    <xdr:ext cx="469744" cy="259045"/>
    <xdr:sp macro="" textlink="">
      <xdr:nvSpPr>
        <xdr:cNvPr id="839" name="【公民館】&#10;一人当たり面積該当値テキスト">
          <a:extLst>
            <a:ext uri="{FF2B5EF4-FFF2-40B4-BE49-F238E27FC236}">
              <a16:creationId xmlns:a16="http://schemas.microsoft.com/office/drawing/2014/main" id="{CE2AAB52-4D13-45AF-97FA-4C36D6F0FB5C}"/>
            </a:ext>
          </a:extLst>
        </xdr:cNvPr>
        <xdr:cNvSpPr txBox="1"/>
      </xdr:nvSpPr>
      <xdr:spPr>
        <a:xfrm>
          <a:off x="22199600" y="18106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89081</xdr:rowOff>
    </xdr:from>
    <xdr:to>
      <xdr:col>112</xdr:col>
      <xdr:colOff>38100</xdr:colOff>
      <xdr:row>107</xdr:row>
      <xdr:rowOff>19231</xdr:rowOff>
    </xdr:to>
    <xdr:sp macro="" textlink="">
      <xdr:nvSpPr>
        <xdr:cNvPr id="840" name="楕円 839">
          <a:extLst>
            <a:ext uri="{FF2B5EF4-FFF2-40B4-BE49-F238E27FC236}">
              <a16:creationId xmlns:a16="http://schemas.microsoft.com/office/drawing/2014/main" id="{8210EE0F-AF34-4F2F-89D6-E5025AA838FF}"/>
            </a:ext>
          </a:extLst>
        </xdr:cNvPr>
        <xdr:cNvSpPr/>
      </xdr:nvSpPr>
      <xdr:spPr>
        <a:xfrm>
          <a:off x="21272500" y="18262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131718</xdr:rowOff>
    </xdr:from>
    <xdr:to>
      <xdr:col>116</xdr:col>
      <xdr:colOff>63500</xdr:colOff>
      <xdr:row>106</xdr:row>
      <xdr:rowOff>139881</xdr:rowOff>
    </xdr:to>
    <xdr:cxnSp macro="">
      <xdr:nvCxnSpPr>
        <xdr:cNvPr id="841" name="直線コネクタ 840">
          <a:extLst>
            <a:ext uri="{FF2B5EF4-FFF2-40B4-BE49-F238E27FC236}">
              <a16:creationId xmlns:a16="http://schemas.microsoft.com/office/drawing/2014/main" id="{F30753CF-A836-44DE-8BAE-EBF1B989F2C9}"/>
            </a:ext>
          </a:extLst>
        </xdr:cNvPr>
        <xdr:cNvCxnSpPr/>
      </xdr:nvCxnSpPr>
      <xdr:spPr>
        <a:xfrm flipV="1">
          <a:off x="21323300" y="18305418"/>
          <a:ext cx="838200" cy="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56424</xdr:rowOff>
    </xdr:from>
    <xdr:to>
      <xdr:col>107</xdr:col>
      <xdr:colOff>101600</xdr:colOff>
      <xdr:row>106</xdr:row>
      <xdr:rowOff>158024</xdr:rowOff>
    </xdr:to>
    <xdr:sp macro="" textlink="">
      <xdr:nvSpPr>
        <xdr:cNvPr id="842" name="楕円 841">
          <a:extLst>
            <a:ext uri="{FF2B5EF4-FFF2-40B4-BE49-F238E27FC236}">
              <a16:creationId xmlns:a16="http://schemas.microsoft.com/office/drawing/2014/main" id="{D0A6F23A-6E49-435B-A6D2-6ADA62EC1579}"/>
            </a:ext>
          </a:extLst>
        </xdr:cNvPr>
        <xdr:cNvSpPr/>
      </xdr:nvSpPr>
      <xdr:spPr>
        <a:xfrm>
          <a:off x="20383500" y="1823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107224</xdr:rowOff>
    </xdr:from>
    <xdr:to>
      <xdr:col>111</xdr:col>
      <xdr:colOff>177800</xdr:colOff>
      <xdr:row>106</xdr:row>
      <xdr:rowOff>139881</xdr:rowOff>
    </xdr:to>
    <xdr:cxnSp macro="">
      <xdr:nvCxnSpPr>
        <xdr:cNvPr id="843" name="直線コネクタ 842">
          <a:extLst>
            <a:ext uri="{FF2B5EF4-FFF2-40B4-BE49-F238E27FC236}">
              <a16:creationId xmlns:a16="http://schemas.microsoft.com/office/drawing/2014/main" id="{34BC46FA-62D8-4941-A74E-16A59C81475A}"/>
            </a:ext>
          </a:extLst>
        </xdr:cNvPr>
        <xdr:cNvCxnSpPr/>
      </xdr:nvCxnSpPr>
      <xdr:spPr>
        <a:xfrm>
          <a:off x="20434300" y="1828092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103777</xdr:rowOff>
    </xdr:from>
    <xdr:to>
      <xdr:col>102</xdr:col>
      <xdr:colOff>165100</xdr:colOff>
      <xdr:row>107</xdr:row>
      <xdr:rowOff>33927</xdr:rowOff>
    </xdr:to>
    <xdr:sp macro="" textlink="">
      <xdr:nvSpPr>
        <xdr:cNvPr id="844" name="楕円 843">
          <a:extLst>
            <a:ext uri="{FF2B5EF4-FFF2-40B4-BE49-F238E27FC236}">
              <a16:creationId xmlns:a16="http://schemas.microsoft.com/office/drawing/2014/main" id="{F40FAD33-67EC-404D-BF24-58DBFBD1C977}"/>
            </a:ext>
          </a:extLst>
        </xdr:cNvPr>
        <xdr:cNvSpPr/>
      </xdr:nvSpPr>
      <xdr:spPr>
        <a:xfrm>
          <a:off x="19494500" y="1827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107224</xdr:rowOff>
    </xdr:from>
    <xdr:to>
      <xdr:col>107</xdr:col>
      <xdr:colOff>50800</xdr:colOff>
      <xdr:row>106</xdr:row>
      <xdr:rowOff>154577</xdr:rowOff>
    </xdr:to>
    <xdr:cxnSp macro="">
      <xdr:nvCxnSpPr>
        <xdr:cNvPr id="845" name="直線コネクタ 844">
          <a:extLst>
            <a:ext uri="{FF2B5EF4-FFF2-40B4-BE49-F238E27FC236}">
              <a16:creationId xmlns:a16="http://schemas.microsoft.com/office/drawing/2014/main" id="{B3E4A93D-7C38-4859-836A-371BA124BDC7}"/>
            </a:ext>
          </a:extLst>
        </xdr:cNvPr>
        <xdr:cNvCxnSpPr/>
      </xdr:nvCxnSpPr>
      <xdr:spPr>
        <a:xfrm flipV="1">
          <a:off x="19545300" y="18280924"/>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157662</xdr:rowOff>
    </xdr:from>
    <xdr:to>
      <xdr:col>98</xdr:col>
      <xdr:colOff>38100</xdr:colOff>
      <xdr:row>107</xdr:row>
      <xdr:rowOff>87812</xdr:rowOff>
    </xdr:to>
    <xdr:sp macro="" textlink="">
      <xdr:nvSpPr>
        <xdr:cNvPr id="846" name="楕円 845">
          <a:extLst>
            <a:ext uri="{FF2B5EF4-FFF2-40B4-BE49-F238E27FC236}">
              <a16:creationId xmlns:a16="http://schemas.microsoft.com/office/drawing/2014/main" id="{B4FEBDE1-7A2F-4551-B11D-5CAC92A3A7A0}"/>
            </a:ext>
          </a:extLst>
        </xdr:cNvPr>
        <xdr:cNvSpPr/>
      </xdr:nvSpPr>
      <xdr:spPr>
        <a:xfrm>
          <a:off x="18605500" y="18331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154577</xdr:rowOff>
    </xdr:from>
    <xdr:to>
      <xdr:col>102</xdr:col>
      <xdr:colOff>114300</xdr:colOff>
      <xdr:row>107</xdr:row>
      <xdr:rowOff>37012</xdr:rowOff>
    </xdr:to>
    <xdr:cxnSp macro="">
      <xdr:nvCxnSpPr>
        <xdr:cNvPr id="847" name="直線コネクタ 846">
          <a:extLst>
            <a:ext uri="{FF2B5EF4-FFF2-40B4-BE49-F238E27FC236}">
              <a16:creationId xmlns:a16="http://schemas.microsoft.com/office/drawing/2014/main" id="{E9CEB98E-D55E-4CCB-8C13-B26CB5FEFA94}"/>
            </a:ext>
          </a:extLst>
        </xdr:cNvPr>
        <xdr:cNvCxnSpPr/>
      </xdr:nvCxnSpPr>
      <xdr:spPr>
        <a:xfrm flipV="1">
          <a:off x="18656300" y="18328277"/>
          <a:ext cx="8890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77306</xdr:rowOff>
    </xdr:from>
    <xdr:ext cx="469744" cy="259045"/>
    <xdr:sp macro="" textlink="">
      <xdr:nvSpPr>
        <xdr:cNvPr id="848" name="n_1aveValue【公民館】&#10;一人当たり面積">
          <a:extLst>
            <a:ext uri="{FF2B5EF4-FFF2-40B4-BE49-F238E27FC236}">
              <a16:creationId xmlns:a16="http://schemas.microsoft.com/office/drawing/2014/main" id="{497950D4-B093-4ED0-96D6-9290FA115706}"/>
            </a:ext>
          </a:extLst>
        </xdr:cNvPr>
        <xdr:cNvSpPr txBox="1"/>
      </xdr:nvSpPr>
      <xdr:spPr>
        <a:xfrm>
          <a:off x="21075727" y="18422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82204</xdr:rowOff>
    </xdr:from>
    <xdr:ext cx="469744" cy="259045"/>
    <xdr:sp macro="" textlink="">
      <xdr:nvSpPr>
        <xdr:cNvPr id="849" name="n_2aveValue【公民館】&#10;一人当たり面積">
          <a:extLst>
            <a:ext uri="{FF2B5EF4-FFF2-40B4-BE49-F238E27FC236}">
              <a16:creationId xmlns:a16="http://schemas.microsoft.com/office/drawing/2014/main" id="{25790415-4262-4046-A0B8-A4463843D525}"/>
            </a:ext>
          </a:extLst>
        </xdr:cNvPr>
        <xdr:cNvSpPr txBox="1"/>
      </xdr:nvSpPr>
      <xdr:spPr>
        <a:xfrm>
          <a:off x="20199427" y="18427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64243</xdr:rowOff>
    </xdr:from>
    <xdr:ext cx="469744" cy="259045"/>
    <xdr:sp macro="" textlink="">
      <xdr:nvSpPr>
        <xdr:cNvPr id="850" name="n_3aveValue【公民館】&#10;一人当たり面積">
          <a:extLst>
            <a:ext uri="{FF2B5EF4-FFF2-40B4-BE49-F238E27FC236}">
              <a16:creationId xmlns:a16="http://schemas.microsoft.com/office/drawing/2014/main" id="{94FF74CE-CC91-46AA-897D-6434C242D626}"/>
            </a:ext>
          </a:extLst>
        </xdr:cNvPr>
        <xdr:cNvSpPr txBox="1"/>
      </xdr:nvSpPr>
      <xdr:spPr>
        <a:xfrm>
          <a:off x="19310427" y="1840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96175</xdr:rowOff>
    </xdr:from>
    <xdr:ext cx="469744" cy="259045"/>
    <xdr:sp macro="" textlink="">
      <xdr:nvSpPr>
        <xdr:cNvPr id="851" name="n_4aveValue【公民館】&#10;一人当たり面積">
          <a:extLst>
            <a:ext uri="{FF2B5EF4-FFF2-40B4-BE49-F238E27FC236}">
              <a16:creationId xmlns:a16="http://schemas.microsoft.com/office/drawing/2014/main" id="{D8130217-E9BD-4F7E-8A2E-18605D0C54C6}"/>
            </a:ext>
          </a:extLst>
        </xdr:cNvPr>
        <xdr:cNvSpPr txBox="1"/>
      </xdr:nvSpPr>
      <xdr:spPr>
        <a:xfrm>
          <a:off x="18421427" y="18098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35758</xdr:rowOff>
    </xdr:from>
    <xdr:ext cx="469744" cy="259045"/>
    <xdr:sp macro="" textlink="">
      <xdr:nvSpPr>
        <xdr:cNvPr id="852" name="n_1mainValue【公民館】&#10;一人当たり面積">
          <a:extLst>
            <a:ext uri="{FF2B5EF4-FFF2-40B4-BE49-F238E27FC236}">
              <a16:creationId xmlns:a16="http://schemas.microsoft.com/office/drawing/2014/main" id="{A791D4DA-5549-4BAF-B91D-27D28A8F1F53}"/>
            </a:ext>
          </a:extLst>
        </xdr:cNvPr>
        <xdr:cNvSpPr txBox="1"/>
      </xdr:nvSpPr>
      <xdr:spPr>
        <a:xfrm>
          <a:off x="21075727" y="18038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3101</xdr:rowOff>
    </xdr:from>
    <xdr:ext cx="469744" cy="259045"/>
    <xdr:sp macro="" textlink="">
      <xdr:nvSpPr>
        <xdr:cNvPr id="853" name="n_2mainValue【公民館】&#10;一人当たり面積">
          <a:extLst>
            <a:ext uri="{FF2B5EF4-FFF2-40B4-BE49-F238E27FC236}">
              <a16:creationId xmlns:a16="http://schemas.microsoft.com/office/drawing/2014/main" id="{C9352B9B-5EDB-439E-9C68-13EA22C2F678}"/>
            </a:ext>
          </a:extLst>
        </xdr:cNvPr>
        <xdr:cNvSpPr txBox="1"/>
      </xdr:nvSpPr>
      <xdr:spPr>
        <a:xfrm>
          <a:off x="20199427" y="18005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50454</xdr:rowOff>
    </xdr:from>
    <xdr:ext cx="469744" cy="259045"/>
    <xdr:sp macro="" textlink="">
      <xdr:nvSpPr>
        <xdr:cNvPr id="854" name="n_3mainValue【公民館】&#10;一人当たり面積">
          <a:extLst>
            <a:ext uri="{FF2B5EF4-FFF2-40B4-BE49-F238E27FC236}">
              <a16:creationId xmlns:a16="http://schemas.microsoft.com/office/drawing/2014/main" id="{4AAC71FD-F59E-42C5-AF20-B7C97925735A}"/>
            </a:ext>
          </a:extLst>
        </xdr:cNvPr>
        <xdr:cNvSpPr txBox="1"/>
      </xdr:nvSpPr>
      <xdr:spPr>
        <a:xfrm>
          <a:off x="19310427" y="18052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78939</xdr:rowOff>
    </xdr:from>
    <xdr:ext cx="469744" cy="259045"/>
    <xdr:sp macro="" textlink="">
      <xdr:nvSpPr>
        <xdr:cNvPr id="855" name="n_4mainValue【公民館】&#10;一人当たり面積">
          <a:extLst>
            <a:ext uri="{FF2B5EF4-FFF2-40B4-BE49-F238E27FC236}">
              <a16:creationId xmlns:a16="http://schemas.microsoft.com/office/drawing/2014/main" id="{6DCA40DE-1D35-4C99-B231-CBE639655E99}"/>
            </a:ext>
          </a:extLst>
        </xdr:cNvPr>
        <xdr:cNvSpPr txBox="1"/>
      </xdr:nvSpPr>
      <xdr:spPr>
        <a:xfrm>
          <a:off x="18421427" y="18424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a:extLst>
            <a:ext uri="{FF2B5EF4-FFF2-40B4-BE49-F238E27FC236}">
              <a16:creationId xmlns:a16="http://schemas.microsoft.com/office/drawing/2014/main" id="{AB1285A1-B58A-4122-8E27-A1432892DAE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a:extLst>
            <a:ext uri="{FF2B5EF4-FFF2-40B4-BE49-F238E27FC236}">
              <a16:creationId xmlns:a16="http://schemas.microsoft.com/office/drawing/2014/main" id="{4F68E76C-0DC7-4836-9EE4-E4CA093A291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a:extLst>
            <a:ext uri="{FF2B5EF4-FFF2-40B4-BE49-F238E27FC236}">
              <a16:creationId xmlns:a16="http://schemas.microsoft.com/office/drawing/2014/main" id="{3FDA5B11-AE02-4C6A-8329-FE0B5A37823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類似団体と比較して、道路の有形固定資産減価償却率が特に低くなっており、類似団体平均を</a:t>
          </a:r>
          <a:r>
            <a:rPr kumimoji="1" lang="en-US" altLang="ja-JP" sz="1100">
              <a:solidFill>
                <a:schemeClr val="dk1"/>
              </a:solidFill>
              <a:effectLst/>
              <a:latin typeface="+mn-lt"/>
              <a:ea typeface="+mn-ea"/>
              <a:cs typeface="+mn-cs"/>
            </a:rPr>
            <a:t>27.2</a:t>
          </a:r>
          <a:r>
            <a:rPr kumimoji="1" lang="ja-JP" altLang="ja-JP" sz="1100">
              <a:solidFill>
                <a:schemeClr val="dk1"/>
              </a:solidFill>
              <a:effectLst/>
              <a:latin typeface="+mn-lt"/>
              <a:ea typeface="+mn-ea"/>
              <a:cs typeface="+mn-cs"/>
            </a:rPr>
            <a:t>％、福島県平均を</a:t>
          </a:r>
          <a:r>
            <a:rPr kumimoji="1" lang="en-US" altLang="ja-JP" sz="1100">
              <a:solidFill>
                <a:schemeClr val="dk1"/>
              </a:solidFill>
              <a:effectLst/>
              <a:latin typeface="+mn-lt"/>
              <a:ea typeface="+mn-ea"/>
              <a:cs typeface="+mn-cs"/>
            </a:rPr>
            <a:t>22.8</a:t>
          </a:r>
          <a:r>
            <a:rPr kumimoji="1" lang="ja-JP" altLang="ja-JP" sz="1100">
              <a:solidFill>
                <a:schemeClr val="dk1"/>
              </a:solidFill>
              <a:effectLst/>
              <a:latin typeface="+mn-lt"/>
              <a:ea typeface="+mn-ea"/>
              <a:cs typeface="+mn-cs"/>
            </a:rPr>
            <a:t>％下回っている水準にある。これは、道路台帳上の供用開始年月日を取得年月日とみなしているが、平成</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年度の市町村合併に伴い、市道認定路線を見直したことにより、道路台帳を再整備したため低くなっているものである。</a:t>
          </a:r>
          <a:endParaRPr lang="ja-JP" altLang="ja-JP" sz="1400">
            <a:effectLst/>
          </a:endParaRPr>
        </a:p>
        <a:p>
          <a:r>
            <a:rPr kumimoji="1" lang="ja-JP" altLang="ja-JP" sz="1100">
              <a:solidFill>
                <a:schemeClr val="dk1"/>
              </a:solidFill>
              <a:effectLst/>
              <a:latin typeface="+mn-lt"/>
              <a:ea typeface="+mn-ea"/>
              <a:cs typeface="+mn-cs"/>
            </a:rPr>
            <a:t>　また、類似団体と比較して、認定こども園・幼稚園・保育所、学校施設、児童館の有形固定資産減価償却率が高くなっている。子育て施設の半数以上は、建築から</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年以上経過し、老朽化が進行しているため、令和２年度に策定した個別施設計画において、計画的な改修や利用見込みのない施設の廃止を検討することが必要</a:t>
          </a:r>
          <a:r>
            <a:rPr kumimoji="1" lang="ja-JP" altLang="en-US" sz="1100">
              <a:solidFill>
                <a:schemeClr val="dk1"/>
              </a:solidFill>
              <a:effectLst/>
              <a:latin typeface="+mn-lt"/>
              <a:ea typeface="+mn-ea"/>
              <a:cs typeface="+mn-cs"/>
            </a:rPr>
            <a:t>である</a:t>
          </a:r>
          <a:r>
            <a:rPr kumimoji="1" lang="ja-JP" altLang="ja-JP"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一方で、認定こども園・幼稚園・保育所、児童館の一人当たり面積は、類似団体平均を下回っており、計画的な修繕等により施設機能を確保していく。</a:t>
          </a:r>
          <a:endParaRPr lang="ja-JP" altLang="ja-JP" sz="1400">
            <a:effectLst/>
          </a:endParaRPr>
        </a:p>
        <a:p>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507B14A-4BDE-4CA2-88F3-B91E0979F86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3FAC706-E675-447C-9E37-5DC352C28F3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0CA852B-F3CE-4390-8DB4-E71A9A510BAC}"/>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25CFBAC-8979-4C09-B423-96BAADF2026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福島県喜多方市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1571A16-CAED-43F9-B87E-710E1E829A8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DDCC2AC-74EC-4B0C-BB51-E9AEF0E99B2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6D9EE47-0076-4EFE-A5B5-BFBF605D104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803796D-C604-470E-9529-0384B001609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1D7E065-EFDA-43B5-839F-8843A9F3932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4E08D0C-3732-4977-9704-45C63650C86A}"/>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43,519
43,153
554.63
29,517,946
29,125,900
357,249
15,621,442
25,631,184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24E11D8-8C88-4FFF-B95F-F098A5B6085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4A001B2-F9D9-471F-83E4-6D140D759E2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1DB585C-643C-400A-9FB6-773DDB3E9AD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76.1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EA2D60B-8E42-4B2F-9C03-9DA26D59320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19F30D0-F212-40AC-8351-F6A55AB90FE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66DAAB4-098D-4B6C-BEA6-2FD9AAB65135}"/>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404AC18-0140-4155-AE6D-595DE3147D4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B21B97B-B7C0-47CA-A5D9-38D426A53EC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C290ABC-80F6-4EA2-8931-2F62F0A5D03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9154964-CFDE-4333-BA2E-2030931677B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7CF17B4-AA91-41CE-A755-0AED0F3834A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6C588D2-7223-45E9-B328-8D5BDF0C2B1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25ABA62-51DD-437F-8A52-890E6124510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7B85599-A45C-4761-9D83-0FFF856141E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3D7BCCB-000B-463E-B543-140D964E0F5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FD8761C-9AF0-4A28-8936-B22812671EA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1E1C76F-5776-4E2F-9032-DEE63DCCE3E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9A20E6A-33FA-476B-A5CA-055EF2A84B2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8992062-D950-4CCD-AA43-B3A12D5D624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CC8AC7B-924C-44B3-8286-76A4CDD22B6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5316C06-46A2-42B8-9382-C69CA93D190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6C04E9D-9F9E-46CB-BA8A-9522EC08015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4A675F3-E3AB-4408-93F2-01FED58D7BF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84C56F0-ACD8-46CE-B1C3-8AEC684D0EA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EEDE0FC-7ACE-43E4-B0CB-764B5AC0CA7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3C55892-ACBB-4007-A07F-6EE12C83C7B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949C928-EEDB-4B43-9A05-D0F90A4A92C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5FF86C7-F261-4A40-B740-BBE180C3EE6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404BE4E-166F-4C42-9704-5688CD42FE5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290C16B-F85A-4DB8-9AE7-A71B7F788D7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19C0896-770B-47CD-8B63-D567197B9C9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51D5928-7D2C-4BA6-A5C4-473BAF634D45}"/>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8D9B47FA-25BB-480A-8094-C97E8C021F0B}"/>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2BED6F85-9688-4110-B517-711568E70C1D}"/>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A86B7736-425A-4725-9C06-BF1ADC8990EA}"/>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5D64CEEE-D865-443D-8B88-765EFE0716E5}"/>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E3E3852-F7CA-4C55-BABD-F91CF879EDB6}"/>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0687D91-FA75-4158-9C65-0E906DE9B91D}"/>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7DA0C688-9813-4AEE-96F3-B1055E106296}"/>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A75B6AA8-769B-4E00-85C2-4330CBA15BAE}"/>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46547FF3-ADF5-423C-A742-EA20966E1FF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B21979C8-5BEC-454B-8E5F-E7872040160C}"/>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48B6F09-7C88-4766-9B25-52C7527EDA0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96480CD6-ECA7-4549-8C26-7F06CCF4268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C273D710-AAB0-463D-99E0-99818B21FE37}"/>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3B05C8D4-F632-4EE9-9C3F-FFEF95B18666}"/>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BCB2B5A4-47C7-41B5-A645-BBD1EECADCC6}"/>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D580A2D1-FA90-4DE4-B77F-FD889E391C13}"/>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98331249-154A-4E59-A77D-ABAFD5CA5EF5}"/>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90187</xdr:rowOff>
    </xdr:from>
    <xdr:ext cx="405111" cy="259045"/>
    <xdr:sp macro="" textlink="">
      <xdr:nvSpPr>
        <xdr:cNvPr id="61" name="【図書館】&#10;有形固定資産減価償却率平均値テキスト">
          <a:extLst>
            <a:ext uri="{FF2B5EF4-FFF2-40B4-BE49-F238E27FC236}">
              <a16:creationId xmlns:a16="http://schemas.microsoft.com/office/drawing/2014/main" id="{5098446C-B32E-4108-91B3-50051898E9D8}"/>
            </a:ext>
          </a:extLst>
        </xdr:cNvPr>
        <xdr:cNvSpPr txBox="1"/>
      </xdr:nvSpPr>
      <xdr:spPr>
        <a:xfrm>
          <a:off x="4673600" y="6090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1E997A48-EF17-4522-817F-E80ED226F4BB}"/>
            </a:ext>
          </a:extLst>
        </xdr:cNvPr>
        <xdr:cNvSpPr/>
      </xdr:nvSpPr>
      <xdr:spPr>
        <a:xfrm>
          <a:off x="4584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C1BD0F3B-3D82-4509-A039-9D74A55889BC}"/>
            </a:ext>
          </a:extLst>
        </xdr:cNvPr>
        <xdr:cNvSpPr/>
      </xdr:nvSpPr>
      <xdr:spPr>
        <a:xfrm>
          <a:off x="3746500" y="62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FF57565D-FEE7-4817-B30C-5FBAF025F324}"/>
            </a:ext>
          </a:extLst>
        </xdr:cNvPr>
        <xdr:cNvSpPr/>
      </xdr:nvSpPr>
      <xdr:spPr>
        <a:xfrm>
          <a:off x="28575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75B072B2-4510-4955-9332-7E09BC39F666}"/>
            </a:ext>
          </a:extLst>
        </xdr:cNvPr>
        <xdr:cNvSpPr/>
      </xdr:nvSpPr>
      <xdr:spPr>
        <a:xfrm>
          <a:off x="19685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A8896C98-AFA9-4BBA-8D33-A2F12C6B40D8}"/>
            </a:ext>
          </a:extLst>
        </xdr:cNvPr>
        <xdr:cNvSpPr/>
      </xdr:nvSpPr>
      <xdr:spPr>
        <a:xfrm>
          <a:off x="1079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A59BE080-704F-4C3C-A2C3-11B02F53FC95}"/>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162599B-6E37-44A7-ACEA-197DF927670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D84F7CD-68C0-4A08-9952-8E11DEAA209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3EB8085-3A0C-4549-9530-790B3DEE1EF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6C33AA2-3258-4EE9-95FB-8F3BC86D90E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73660</xdr:rowOff>
    </xdr:from>
    <xdr:to>
      <xdr:col>24</xdr:col>
      <xdr:colOff>114300</xdr:colOff>
      <xdr:row>41</xdr:row>
      <xdr:rowOff>3810</xdr:rowOff>
    </xdr:to>
    <xdr:sp macro="" textlink="">
      <xdr:nvSpPr>
        <xdr:cNvPr id="72" name="楕円 71">
          <a:extLst>
            <a:ext uri="{FF2B5EF4-FFF2-40B4-BE49-F238E27FC236}">
              <a16:creationId xmlns:a16="http://schemas.microsoft.com/office/drawing/2014/main" id="{86F8B61C-E55F-44F4-93D3-27731EE496F7}"/>
            </a:ext>
          </a:extLst>
        </xdr:cNvPr>
        <xdr:cNvSpPr/>
      </xdr:nvSpPr>
      <xdr:spPr>
        <a:xfrm>
          <a:off x="4584700" y="693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160037</xdr:rowOff>
    </xdr:from>
    <xdr:ext cx="405111" cy="259045"/>
    <xdr:sp macro="" textlink="">
      <xdr:nvSpPr>
        <xdr:cNvPr id="73" name="【図書館】&#10;有形固定資産減価償却率該当値テキスト">
          <a:extLst>
            <a:ext uri="{FF2B5EF4-FFF2-40B4-BE49-F238E27FC236}">
              <a16:creationId xmlns:a16="http://schemas.microsoft.com/office/drawing/2014/main" id="{1BEEDAD7-B66E-47C7-8D5D-82BBAA7E3CC9}"/>
            </a:ext>
          </a:extLst>
        </xdr:cNvPr>
        <xdr:cNvSpPr txBox="1"/>
      </xdr:nvSpPr>
      <xdr:spPr>
        <a:xfrm>
          <a:off x="4673600" y="684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71120</xdr:rowOff>
    </xdr:from>
    <xdr:to>
      <xdr:col>20</xdr:col>
      <xdr:colOff>38100</xdr:colOff>
      <xdr:row>41</xdr:row>
      <xdr:rowOff>1270</xdr:rowOff>
    </xdr:to>
    <xdr:sp macro="" textlink="">
      <xdr:nvSpPr>
        <xdr:cNvPr id="74" name="楕円 73">
          <a:extLst>
            <a:ext uri="{FF2B5EF4-FFF2-40B4-BE49-F238E27FC236}">
              <a16:creationId xmlns:a16="http://schemas.microsoft.com/office/drawing/2014/main" id="{9B83C620-D0FA-45B8-B96C-E89B1A93961D}"/>
            </a:ext>
          </a:extLst>
        </xdr:cNvPr>
        <xdr:cNvSpPr/>
      </xdr:nvSpPr>
      <xdr:spPr>
        <a:xfrm>
          <a:off x="37465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121920</xdr:rowOff>
    </xdr:from>
    <xdr:to>
      <xdr:col>24</xdr:col>
      <xdr:colOff>63500</xdr:colOff>
      <xdr:row>40</xdr:row>
      <xdr:rowOff>124460</xdr:rowOff>
    </xdr:to>
    <xdr:cxnSp macro="">
      <xdr:nvCxnSpPr>
        <xdr:cNvPr id="75" name="直線コネクタ 74">
          <a:extLst>
            <a:ext uri="{FF2B5EF4-FFF2-40B4-BE49-F238E27FC236}">
              <a16:creationId xmlns:a16="http://schemas.microsoft.com/office/drawing/2014/main" id="{DEEA323F-7095-4DEC-A071-DA8EB289A10D}"/>
            </a:ext>
          </a:extLst>
        </xdr:cNvPr>
        <xdr:cNvCxnSpPr/>
      </xdr:nvCxnSpPr>
      <xdr:spPr>
        <a:xfrm>
          <a:off x="3797300" y="6979920"/>
          <a:ext cx="8382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69850</xdr:rowOff>
    </xdr:from>
    <xdr:to>
      <xdr:col>15</xdr:col>
      <xdr:colOff>101600</xdr:colOff>
      <xdr:row>41</xdr:row>
      <xdr:rowOff>0</xdr:rowOff>
    </xdr:to>
    <xdr:sp macro="" textlink="">
      <xdr:nvSpPr>
        <xdr:cNvPr id="76" name="楕円 75">
          <a:extLst>
            <a:ext uri="{FF2B5EF4-FFF2-40B4-BE49-F238E27FC236}">
              <a16:creationId xmlns:a16="http://schemas.microsoft.com/office/drawing/2014/main" id="{D2857D13-3514-48C1-A8F4-0CC589E381DB}"/>
            </a:ext>
          </a:extLst>
        </xdr:cNvPr>
        <xdr:cNvSpPr/>
      </xdr:nvSpPr>
      <xdr:spPr>
        <a:xfrm>
          <a:off x="2857500" y="692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120650</xdr:rowOff>
    </xdr:from>
    <xdr:to>
      <xdr:col>19</xdr:col>
      <xdr:colOff>177800</xdr:colOff>
      <xdr:row>40</xdr:row>
      <xdr:rowOff>121920</xdr:rowOff>
    </xdr:to>
    <xdr:cxnSp macro="">
      <xdr:nvCxnSpPr>
        <xdr:cNvPr id="77" name="直線コネクタ 76">
          <a:extLst>
            <a:ext uri="{FF2B5EF4-FFF2-40B4-BE49-F238E27FC236}">
              <a16:creationId xmlns:a16="http://schemas.microsoft.com/office/drawing/2014/main" id="{90543CC2-701B-4ED2-A1BC-C778497ADD83}"/>
            </a:ext>
          </a:extLst>
        </xdr:cNvPr>
        <xdr:cNvCxnSpPr/>
      </xdr:nvCxnSpPr>
      <xdr:spPr>
        <a:xfrm>
          <a:off x="2908300" y="697865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17780</xdr:rowOff>
    </xdr:from>
    <xdr:to>
      <xdr:col>10</xdr:col>
      <xdr:colOff>165100</xdr:colOff>
      <xdr:row>40</xdr:row>
      <xdr:rowOff>119380</xdr:rowOff>
    </xdr:to>
    <xdr:sp macro="" textlink="">
      <xdr:nvSpPr>
        <xdr:cNvPr id="78" name="楕円 77">
          <a:extLst>
            <a:ext uri="{FF2B5EF4-FFF2-40B4-BE49-F238E27FC236}">
              <a16:creationId xmlns:a16="http://schemas.microsoft.com/office/drawing/2014/main" id="{7E2BF6A9-A783-4B38-8C04-733F07E7030D}"/>
            </a:ext>
          </a:extLst>
        </xdr:cNvPr>
        <xdr:cNvSpPr/>
      </xdr:nvSpPr>
      <xdr:spPr>
        <a:xfrm>
          <a:off x="1968500" y="687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68580</xdr:rowOff>
    </xdr:from>
    <xdr:to>
      <xdr:col>15</xdr:col>
      <xdr:colOff>50800</xdr:colOff>
      <xdr:row>40</xdr:row>
      <xdr:rowOff>120650</xdr:rowOff>
    </xdr:to>
    <xdr:cxnSp macro="">
      <xdr:nvCxnSpPr>
        <xdr:cNvPr id="79" name="直線コネクタ 78">
          <a:extLst>
            <a:ext uri="{FF2B5EF4-FFF2-40B4-BE49-F238E27FC236}">
              <a16:creationId xmlns:a16="http://schemas.microsoft.com/office/drawing/2014/main" id="{54186F34-AD14-4996-9538-E7EC070EF306}"/>
            </a:ext>
          </a:extLst>
        </xdr:cNvPr>
        <xdr:cNvCxnSpPr/>
      </xdr:nvCxnSpPr>
      <xdr:spPr>
        <a:xfrm>
          <a:off x="2019300" y="6926580"/>
          <a:ext cx="889000" cy="5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17780</xdr:rowOff>
    </xdr:from>
    <xdr:to>
      <xdr:col>6</xdr:col>
      <xdr:colOff>38100</xdr:colOff>
      <xdr:row>40</xdr:row>
      <xdr:rowOff>119380</xdr:rowOff>
    </xdr:to>
    <xdr:sp macro="" textlink="">
      <xdr:nvSpPr>
        <xdr:cNvPr id="80" name="楕円 79">
          <a:extLst>
            <a:ext uri="{FF2B5EF4-FFF2-40B4-BE49-F238E27FC236}">
              <a16:creationId xmlns:a16="http://schemas.microsoft.com/office/drawing/2014/main" id="{D3340A89-1D69-4601-8E3F-19567922798D}"/>
            </a:ext>
          </a:extLst>
        </xdr:cNvPr>
        <xdr:cNvSpPr/>
      </xdr:nvSpPr>
      <xdr:spPr>
        <a:xfrm>
          <a:off x="1079500" y="687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68580</xdr:rowOff>
    </xdr:from>
    <xdr:to>
      <xdr:col>10</xdr:col>
      <xdr:colOff>114300</xdr:colOff>
      <xdr:row>40</xdr:row>
      <xdr:rowOff>68580</xdr:rowOff>
    </xdr:to>
    <xdr:cxnSp macro="">
      <xdr:nvCxnSpPr>
        <xdr:cNvPr id="81" name="直線コネクタ 80">
          <a:extLst>
            <a:ext uri="{FF2B5EF4-FFF2-40B4-BE49-F238E27FC236}">
              <a16:creationId xmlns:a16="http://schemas.microsoft.com/office/drawing/2014/main" id="{055136DF-B4FE-4730-BC8A-2091B4B00D1A}"/>
            </a:ext>
          </a:extLst>
        </xdr:cNvPr>
        <xdr:cNvCxnSpPr/>
      </xdr:nvCxnSpPr>
      <xdr:spPr>
        <a:xfrm>
          <a:off x="1130300" y="69265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25417</xdr:rowOff>
    </xdr:from>
    <xdr:ext cx="405111" cy="259045"/>
    <xdr:sp macro="" textlink="">
      <xdr:nvSpPr>
        <xdr:cNvPr id="82" name="n_1aveValue【図書館】&#10;有形固定資産減価償却率">
          <a:extLst>
            <a:ext uri="{FF2B5EF4-FFF2-40B4-BE49-F238E27FC236}">
              <a16:creationId xmlns:a16="http://schemas.microsoft.com/office/drawing/2014/main" id="{EB9F056C-6894-41A5-A43D-B5FE033A6AA4}"/>
            </a:ext>
          </a:extLst>
        </xdr:cNvPr>
        <xdr:cNvSpPr txBox="1"/>
      </xdr:nvSpPr>
      <xdr:spPr>
        <a:xfrm>
          <a:off x="3582044"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6367</xdr:rowOff>
    </xdr:from>
    <xdr:ext cx="405111" cy="259045"/>
    <xdr:sp macro="" textlink="">
      <xdr:nvSpPr>
        <xdr:cNvPr id="83" name="n_2aveValue【図書館】&#10;有形固定資産減価償却率">
          <a:extLst>
            <a:ext uri="{FF2B5EF4-FFF2-40B4-BE49-F238E27FC236}">
              <a16:creationId xmlns:a16="http://schemas.microsoft.com/office/drawing/2014/main" id="{AE12DDFC-344C-465F-A0D7-AF421E48DAFA}"/>
            </a:ext>
          </a:extLst>
        </xdr:cNvPr>
        <xdr:cNvSpPr txBox="1"/>
      </xdr:nvSpPr>
      <xdr:spPr>
        <a:xfrm>
          <a:off x="2705744" y="60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7637</xdr:rowOff>
    </xdr:from>
    <xdr:ext cx="405111" cy="259045"/>
    <xdr:sp macro="" textlink="">
      <xdr:nvSpPr>
        <xdr:cNvPr id="84" name="n_3aveValue【図書館】&#10;有形固定資産減価償却率">
          <a:extLst>
            <a:ext uri="{FF2B5EF4-FFF2-40B4-BE49-F238E27FC236}">
              <a16:creationId xmlns:a16="http://schemas.microsoft.com/office/drawing/2014/main" id="{2A36F833-5C1A-4F17-B6F2-377E5712F385}"/>
            </a:ext>
          </a:extLst>
        </xdr:cNvPr>
        <xdr:cNvSpPr txBox="1"/>
      </xdr:nvSpPr>
      <xdr:spPr>
        <a:xfrm>
          <a:off x="1816744" y="6008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160037</xdr:rowOff>
    </xdr:from>
    <xdr:ext cx="405111" cy="259045"/>
    <xdr:sp macro="" textlink="">
      <xdr:nvSpPr>
        <xdr:cNvPr id="85" name="n_4aveValue【図書館】&#10;有形固定資産減価償却率">
          <a:extLst>
            <a:ext uri="{FF2B5EF4-FFF2-40B4-BE49-F238E27FC236}">
              <a16:creationId xmlns:a16="http://schemas.microsoft.com/office/drawing/2014/main" id="{5A406AF2-AA3B-441B-BC5C-D03BBEB52811}"/>
            </a:ext>
          </a:extLst>
        </xdr:cNvPr>
        <xdr:cNvSpPr txBox="1"/>
      </xdr:nvSpPr>
      <xdr:spPr>
        <a:xfrm>
          <a:off x="927744" y="5989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163847</xdr:rowOff>
    </xdr:from>
    <xdr:ext cx="405111" cy="259045"/>
    <xdr:sp macro="" textlink="">
      <xdr:nvSpPr>
        <xdr:cNvPr id="86" name="n_1mainValue【図書館】&#10;有形固定資産減価償却率">
          <a:extLst>
            <a:ext uri="{FF2B5EF4-FFF2-40B4-BE49-F238E27FC236}">
              <a16:creationId xmlns:a16="http://schemas.microsoft.com/office/drawing/2014/main" id="{934ACB50-B1B1-4AA6-956C-2E1F66536493}"/>
            </a:ext>
          </a:extLst>
        </xdr:cNvPr>
        <xdr:cNvSpPr txBox="1"/>
      </xdr:nvSpPr>
      <xdr:spPr>
        <a:xfrm>
          <a:off x="3582044" y="702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162577</xdr:rowOff>
    </xdr:from>
    <xdr:ext cx="405111" cy="259045"/>
    <xdr:sp macro="" textlink="">
      <xdr:nvSpPr>
        <xdr:cNvPr id="87" name="n_2mainValue【図書館】&#10;有形固定資産減価償却率">
          <a:extLst>
            <a:ext uri="{FF2B5EF4-FFF2-40B4-BE49-F238E27FC236}">
              <a16:creationId xmlns:a16="http://schemas.microsoft.com/office/drawing/2014/main" id="{0C13F195-0EEA-4A4E-949B-977C9856708B}"/>
            </a:ext>
          </a:extLst>
        </xdr:cNvPr>
        <xdr:cNvSpPr txBox="1"/>
      </xdr:nvSpPr>
      <xdr:spPr>
        <a:xfrm>
          <a:off x="2705744" y="7020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110507</xdr:rowOff>
    </xdr:from>
    <xdr:ext cx="405111" cy="259045"/>
    <xdr:sp macro="" textlink="">
      <xdr:nvSpPr>
        <xdr:cNvPr id="88" name="n_3mainValue【図書館】&#10;有形固定資産減価償却率">
          <a:extLst>
            <a:ext uri="{FF2B5EF4-FFF2-40B4-BE49-F238E27FC236}">
              <a16:creationId xmlns:a16="http://schemas.microsoft.com/office/drawing/2014/main" id="{62AF027D-31AE-4FAD-BAAF-F22E4BDAF0BF}"/>
            </a:ext>
          </a:extLst>
        </xdr:cNvPr>
        <xdr:cNvSpPr txBox="1"/>
      </xdr:nvSpPr>
      <xdr:spPr>
        <a:xfrm>
          <a:off x="1816744" y="696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110507</xdr:rowOff>
    </xdr:from>
    <xdr:ext cx="405111" cy="259045"/>
    <xdr:sp macro="" textlink="">
      <xdr:nvSpPr>
        <xdr:cNvPr id="89" name="n_4mainValue【図書館】&#10;有形固定資産減価償却率">
          <a:extLst>
            <a:ext uri="{FF2B5EF4-FFF2-40B4-BE49-F238E27FC236}">
              <a16:creationId xmlns:a16="http://schemas.microsoft.com/office/drawing/2014/main" id="{C4E37A8B-17E6-438F-A6ED-5AC4BC290DB3}"/>
            </a:ext>
          </a:extLst>
        </xdr:cNvPr>
        <xdr:cNvSpPr txBox="1"/>
      </xdr:nvSpPr>
      <xdr:spPr>
        <a:xfrm>
          <a:off x="927744" y="696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1E497B11-2786-4551-9175-5B2FF6360CB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775911E4-E0F3-4C40-B9F9-9B7A57555BA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AE075C2E-5B94-4E2C-96C6-9B490FF30D8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F0225549-0FB7-4324-B602-F947BB1E874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C6EA2476-C5D8-48AA-BD54-84BA6127A7F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A343DB14-5AFB-4ED6-96F9-8DF5DE32A35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193B416A-6D8E-426C-8CD0-B34FB96502C5}"/>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CAD38889-C97B-4EDD-9A0D-DD26DEDC391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656FCC18-A81E-4950-AC5B-B758A60EA49E}"/>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2BA17AC5-EB54-45FC-9CBD-8A1137242CA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D4068C62-56E3-4FA0-BD5D-575A66EE27C8}"/>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FA4AC783-C106-4223-907E-CB53458A4E6A}"/>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31207869-CBBA-435F-85A9-B90684151ACB}"/>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579133E4-687C-4CD9-B55A-73ACA2BC5F4F}"/>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B7782B2F-FAC4-42C6-9A3D-72D883ECA065}"/>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00C34702-DAB1-4715-8510-42793B9FDE96}"/>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2F259F06-AFE9-4CA8-9DB2-78E6B916D2E8}"/>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291E4983-685F-4DB7-8407-9DFEE9C0DE59}"/>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6B57B833-84AF-4F77-88A0-2947532524D9}"/>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327D8320-F06E-410C-860B-85ECC42A09E9}"/>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46246C53-A128-47A9-BAB2-7EEA7B8C76C1}"/>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31A8CD2B-81B6-4239-B2D6-5F279DD1E6E6}"/>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E2917D8-BBDB-4863-ABC3-81DBB171951E}"/>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8DD263EA-CA1E-4F51-AF4F-22BC40F98F25}"/>
            </a:ext>
          </a:extLst>
        </xdr:cNvPr>
        <xdr:cNvCxnSpPr/>
      </xdr:nvCxnSpPr>
      <xdr:spPr>
        <a:xfrm flipV="1">
          <a:off x="10476865" y="582930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1D876B18-4C1E-4761-A980-33ED25930F5B}"/>
            </a:ext>
          </a:extLst>
        </xdr:cNvPr>
        <xdr:cNvSpPr txBox="1"/>
      </xdr:nvSpPr>
      <xdr:spPr>
        <a:xfrm>
          <a:off x="10515600" y="721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6B1FB5E5-2BCD-4ED5-80F2-EAC0EB70A75A}"/>
            </a:ext>
          </a:extLst>
        </xdr:cNvPr>
        <xdr:cNvCxnSpPr/>
      </xdr:nvCxnSpPr>
      <xdr:spPr>
        <a:xfrm>
          <a:off x="10388600" y="721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69D43D02-8029-476C-80D8-FA452608542B}"/>
            </a:ext>
          </a:extLst>
        </xdr:cNvPr>
        <xdr:cNvSpPr txBox="1"/>
      </xdr:nvSpPr>
      <xdr:spPr>
        <a:xfrm>
          <a:off x="105156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A7EF7C47-FD11-4060-A2D8-2BABB283DB33}"/>
            </a:ext>
          </a:extLst>
        </xdr:cNvPr>
        <xdr:cNvCxnSpPr/>
      </xdr:nvCxnSpPr>
      <xdr:spPr>
        <a:xfrm>
          <a:off x="103886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82567</xdr:rowOff>
    </xdr:from>
    <xdr:ext cx="469744" cy="259045"/>
    <xdr:sp macro="" textlink="">
      <xdr:nvSpPr>
        <xdr:cNvPr id="118" name="【図書館】&#10;一人当たり面積平均値テキスト">
          <a:extLst>
            <a:ext uri="{FF2B5EF4-FFF2-40B4-BE49-F238E27FC236}">
              <a16:creationId xmlns:a16="http://schemas.microsoft.com/office/drawing/2014/main" id="{8BA3DD7A-A610-490E-812C-B0D659BF49B7}"/>
            </a:ext>
          </a:extLst>
        </xdr:cNvPr>
        <xdr:cNvSpPr txBox="1"/>
      </xdr:nvSpPr>
      <xdr:spPr>
        <a:xfrm>
          <a:off x="10515600" y="6769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F0F4E721-5F16-4C8F-B3FE-A8B127C0EB3F}"/>
            </a:ext>
          </a:extLst>
        </xdr:cNvPr>
        <xdr:cNvSpPr/>
      </xdr:nvSpPr>
      <xdr:spPr>
        <a:xfrm>
          <a:off x="10426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2BF242C2-C3D2-4414-9364-14933031E892}"/>
            </a:ext>
          </a:extLst>
        </xdr:cNvPr>
        <xdr:cNvSpPr/>
      </xdr:nvSpPr>
      <xdr:spPr>
        <a:xfrm>
          <a:off x="9588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8930D048-E8AD-4653-B925-C08BCC540CDA}"/>
            </a:ext>
          </a:extLst>
        </xdr:cNvPr>
        <xdr:cNvSpPr/>
      </xdr:nvSpPr>
      <xdr:spPr>
        <a:xfrm>
          <a:off x="8699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69C5AFE8-DDAB-4EEA-8DC0-C73C38099C0E}"/>
            </a:ext>
          </a:extLst>
        </xdr:cNvPr>
        <xdr:cNvSpPr/>
      </xdr:nvSpPr>
      <xdr:spPr>
        <a:xfrm>
          <a:off x="7810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FD4AF2F0-1B74-41EA-9B23-8C3B6E35F044}"/>
            </a:ext>
          </a:extLst>
        </xdr:cNvPr>
        <xdr:cNvSpPr/>
      </xdr:nvSpPr>
      <xdr:spPr>
        <a:xfrm>
          <a:off x="6921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4EB4A728-2B21-4125-B04D-970BA3455D8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FE57396-18FA-45F5-8342-5EAFCE5B1AA8}"/>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1C91D4B-075A-4D6D-968D-BBE9D7F65E1C}"/>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0D8CAA2-C716-40F3-BD8F-44B822BF1B4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E2E5FE3-5A03-43E7-901F-4D4621C2F9D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10160</xdr:rowOff>
    </xdr:from>
    <xdr:to>
      <xdr:col>55</xdr:col>
      <xdr:colOff>50800</xdr:colOff>
      <xdr:row>41</xdr:row>
      <xdr:rowOff>111760</xdr:rowOff>
    </xdr:to>
    <xdr:sp macro="" textlink="">
      <xdr:nvSpPr>
        <xdr:cNvPr id="129" name="楕円 128">
          <a:extLst>
            <a:ext uri="{FF2B5EF4-FFF2-40B4-BE49-F238E27FC236}">
              <a16:creationId xmlns:a16="http://schemas.microsoft.com/office/drawing/2014/main" id="{1715F898-E37C-43C7-B8BC-B356C7D902B3}"/>
            </a:ext>
          </a:extLst>
        </xdr:cNvPr>
        <xdr:cNvSpPr/>
      </xdr:nvSpPr>
      <xdr:spPr>
        <a:xfrm>
          <a:off x="10426700" y="703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96537</xdr:rowOff>
    </xdr:from>
    <xdr:ext cx="469744" cy="259045"/>
    <xdr:sp macro="" textlink="">
      <xdr:nvSpPr>
        <xdr:cNvPr id="130" name="【図書館】&#10;一人当たり面積該当値テキスト">
          <a:extLst>
            <a:ext uri="{FF2B5EF4-FFF2-40B4-BE49-F238E27FC236}">
              <a16:creationId xmlns:a16="http://schemas.microsoft.com/office/drawing/2014/main" id="{DEE2B3FE-60F6-4251-8F18-9A36AC8F1B80}"/>
            </a:ext>
          </a:extLst>
        </xdr:cNvPr>
        <xdr:cNvSpPr txBox="1"/>
      </xdr:nvSpPr>
      <xdr:spPr>
        <a:xfrm>
          <a:off x="10515600" y="6954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10160</xdr:rowOff>
    </xdr:from>
    <xdr:to>
      <xdr:col>50</xdr:col>
      <xdr:colOff>165100</xdr:colOff>
      <xdr:row>41</xdr:row>
      <xdr:rowOff>111760</xdr:rowOff>
    </xdr:to>
    <xdr:sp macro="" textlink="">
      <xdr:nvSpPr>
        <xdr:cNvPr id="131" name="楕円 130">
          <a:extLst>
            <a:ext uri="{FF2B5EF4-FFF2-40B4-BE49-F238E27FC236}">
              <a16:creationId xmlns:a16="http://schemas.microsoft.com/office/drawing/2014/main" id="{A551EA3D-0759-4ADA-8ACA-4BFA881CD406}"/>
            </a:ext>
          </a:extLst>
        </xdr:cNvPr>
        <xdr:cNvSpPr/>
      </xdr:nvSpPr>
      <xdr:spPr>
        <a:xfrm>
          <a:off x="9588500" y="703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60960</xdr:rowOff>
    </xdr:from>
    <xdr:to>
      <xdr:col>55</xdr:col>
      <xdr:colOff>0</xdr:colOff>
      <xdr:row>41</xdr:row>
      <xdr:rowOff>60960</xdr:rowOff>
    </xdr:to>
    <xdr:cxnSp macro="">
      <xdr:nvCxnSpPr>
        <xdr:cNvPr id="132" name="直線コネクタ 131">
          <a:extLst>
            <a:ext uri="{FF2B5EF4-FFF2-40B4-BE49-F238E27FC236}">
              <a16:creationId xmlns:a16="http://schemas.microsoft.com/office/drawing/2014/main" id="{2E32CEE1-F8E0-425B-8AC5-8F69610C1A8A}"/>
            </a:ext>
          </a:extLst>
        </xdr:cNvPr>
        <xdr:cNvCxnSpPr/>
      </xdr:nvCxnSpPr>
      <xdr:spPr>
        <a:xfrm>
          <a:off x="9639300" y="709041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13970</xdr:rowOff>
    </xdr:from>
    <xdr:to>
      <xdr:col>46</xdr:col>
      <xdr:colOff>38100</xdr:colOff>
      <xdr:row>41</xdr:row>
      <xdr:rowOff>115570</xdr:rowOff>
    </xdr:to>
    <xdr:sp macro="" textlink="">
      <xdr:nvSpPr>
        <xdr:cNvPr id="133" name="楕円 132">
          <a:extLst>
            <a:ext uri="{FF2B5EF4-FFF2-40B4-BE49-F238E27FC236}">
              <a16:creationId xmlns:a16="http://schemas.microsoft.com/office/drawing/2014/main" id="{9D097731-1A20-468D-BDED-9302D11B1C31}"/>
            </a:ext>
          </a:extLst>
        </xdr:cNvPr>
        <xdr:cNvSpPr/>
      </xdr:nvSpPr>
      <xdr:spPr>
        <a:xfrm>
          <a:off x="8699500" y="704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60960</xdr:rowOff>
    </xdr:from>
    <xdr:to>
      <xdr:col>50</xdr:col>
      <xdr:colOff>114300</xdr:colOff>
      <xdr:row>41</xdr:row>
      <xdr:rowOff>64770</xdr:rowOff>
    </xdr:to>
    <xdr:cxnSp macro="">
      <xdr:nvCxnSpPr>
        <xdr:cNvPr id="134" name="直線コネクタ 133">
          <a:extLst>
            <a:ext uri="{FF2B5EF4-FFF2-40B4-BE49-F238E27FC236}">
              <a16:creationId xmlns:a16="http://schemas.microsoft.com/office/drawing/2014/main" id="{8C5F690F-3508-4617-A5C2-7B007BBB602A}"/>
            </a:ext>
          </a:extLst>
        </xdr:cNvPr>
        <xdr:cNvCxnSpPr/>
      </xdr:nvCxnSpPr>
      <xdr:spPr>
        <a:xfrm flipV="1">
          <a:off x="8750300" y="709041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17780</xdr:rowOff>
    </xdr:from>
    <xdr:to>
      <xdr:col>41</xdr:col>
      <xdr:colOff>101600</xdr:colOff>
      <xdr:row>41</xdr:row>
      <xdr:rowOff>119380</xdr:rowOff>
    </xdr:to>
    <xdr:sp macro="" textlink="">
      <xdr:nvSpPr>
        <xdr:cNvPr id="135" name="楕円 134">
          <a:extLst>
            <a:ext uri="{FF2B5EF4-FFF2-40B4-BE49-F238E27FC236}">
              <a16:creationId xmlns:a16="http://schemas.microsoft.com/office/drawing/2014/main" id="{2A856309-1AF2-4F6A-8FE7-3B6FBAC0BBCE}"/>
            </a:ext>
          </a:extLst>
        </xdr:cNvPr>
        <xdr:cNvSpPr/>
      </xdr:nvSpPr>
      <xdr:spPr>
        <a:xfrm>
          <a:off x="7810500" y="704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64770</xdr:rowOff>
    </xdr:from>
    <xdr:to>
      <xdr:col>45</xdr:col>
      <xdr:colOff>177800</xdr:colOff>
      <xdr:row>41</xdr:row>
      <xdr:rowOff>68580</xdr:rowOff>
    </xdr:to>
    <xdr:cxnSp macro="">
      <xdr:nvCxnSpPr>
        <xdr:cNvPr id="136" name="直線コネクタ 135">
          <a:extLst>
            <a:ext uri="{FF2B5EF4-FFF2-40B4-BE49-F238E27FC236}">
              <a16:creationId xmlns:a16="http://schemas.microsoft.com/office/drawing/2014/main" id="{27CD5225-539E-4E1B-BC21-70CA461FF2FB}"/>
            </a:ext>
          </a:extLst>
        </xdr:cNvPr>
        <xdr:cNvCxnSpPr/>
      </xdr:nvCxnSpPr>
      <xdr:spPr>
        <a:xfrm flipV="1">
          <a:off x="7861300" y="70942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17780</xdr:rowOff>
    </xdr:from>
    <xdr:to>
      <xdr:col>36</xdr:col>
      <xdr:colOff>165100</xdr:colOff>
      <xdr:row>41</xdr:row>
      <xdr:rowOff>119380</xdr:rowOff>
    </xdr:to>
    <xdr:sp macro="" textlink="">
      <xdr:nvSpPr>
        <xdr:cNvPr id="137" name="楕円 136">
          <a:extLst>
            <a:ext uri="{FF2B5EF4-FFF2-40B4-BE49-F238E27FC236}">
              <a16:creationId xmlns:a16="http://schemas.microsoft.com/office/drawing/2014/main" id="{4CC26A31-5457-4B7C-A25B-08C74D04349E}"/>
            </a:ext>
          </a:extLst>
        </xdr:cNvPr>
        <xdr:cNvSpPr/>
      </xdr:nvSpPr>
      <xdr:spPr>
        <a:xfrm>
          <a:off x="6921500" y="704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68580</xdr:rowOff>
    </xdr:from>
    <xdr:to>
      <xdr:col>41</xdr:col>
      <xdr:colOff>50800</xdr:colOff>
      <xdr:row>41</xdr:row>
      <xdr:rowOff>68580</xdr:rowOff>
    </xdr:to>
    <xdr:cxnSp macro="">
      <xdr:nvCxnSpPr>
        <xdr:cNvPr id="138" name="直線コネクタ 137">
          <a:extLst>
            <a:ext uri="{FF2B5EF4-FFF2-40B4-BE49-F238E27FC236}">
              <a16:creationId xmlns:a16="http://schemas.microsoft.com/office/drawing/2014/main" id="{305A6646-82FD-43AC-94C0-011F7A4C0888}"/>
            </a:ext>
          </a:extLst>
        </xdr:cNvPr>
        <xdr:cNvCxnSpPr/>
      </xdr:nvCxnSpPr>
      <xdr:spPr>
        <a:xfrm>
          <a:off x="6972300" y="70980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10177</xdr:rowOff>
    </xdr:from>
    <xdr:ext cx="469744" cy="259045"/>
    <xdr:sp macro="" textlink="">
      <xdr:nvSpPr>
        <xdr:cNvPr id="139" name="n_1aveValue【図書館】&#10;一人当たり面積">
          <a:extLst>
            <a:ext uri="{FF2B5EF4-FFF2-40B4-BE49-F238E27FC236}">
              <a16:creationId xmlns:a16="http://schemas.microsoft.com/office/drawing/2014/main" id="{B3663FEB-42F1-4EE1-A74C-10538E2EF805}"/>
            </a:ext>
          </a:extLst>
        </xdr:cNvPr>
        <xdr:cNvSpPr txBox="1"/>
      </xdr:nvSpPr>
      <xdr:spPr>
        <a:xfrm>
          <a:off x="93917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10177</xdr:rowOff>
    </xdr:from>
    <xdr:ext cx="469744" cy="259045"/>
    <xdr:sp macro="" textlink="">
      <xdr:nvSpPr>
        <xdr:cNvPr id="140" name="n_2aveValue【図書館】&#10;一人当たり面積">
          <a:extLst>
            <a:ext uri="{FF2B5EF4-FFF2-40B4-BE49-F238E27FC236}">
              <a16:creationId xmlns:a16="http://schemas.microsoft.com/office/drawing/2014/main" id="{C7B51700-AC61-4104-BCCF-61E116315418}"/>
            </a:ext>
          </a:extLst>
        </xdr:cNvPr>
        <xdr:cNvSpPr txBox="1"/>
      </xdr:nvSpPr>
      <xdr:spPr>
        <a:xfrm>
          <a:off x="85154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13987</xdr:rowOff>
    </xdr:from>
    <xdr:ext cx="469744" cy="259045"/>
    <xdr:sp macro="" textlink="">
      <xdr:nvSpPr>
        <xdr:cNvPr id="141" name="n_3aveValue【図書館】&#10;一人当たり面積">
          <a:extLst>
            <a:ext uri="{FF2B5EF4-FFF2-40B4-BE49-F238E27FC236}">
              <a16:creationId xmlns:a16="http://schemas.microsoft.com/office/drawing/2014/main" id="{F8C02F4B-5898-453E-BE18-4313EA5AABA8}"/>
            </a:ext>
          </a:extLst>
        </xdr:cNvPr>
        <xdr:cNvSpPr txBox="1"/>
      </xdr:nvSpPr>
      <xdr:spPr>
        <a:xfrm>
          <a:off x="7626427" y="670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21607</xdr:rowOff>
    </xdr:from>
    <xdr:ext cx="469744" cy="259045"/>
    <xdr:sp macro="" textlink="">
      <xdr:nvSpPr>
        <xdr:cNvPr id="142" name="n_4aveValue【図書館】&#10;一人当たり面積">
          <a:extLst>
            <a:ext uri="{FF2B5EF4-FFF2-40B4-BE49-F238E27FC236}">
              <a16:creationId xmlns:a16="http://schemas.microsoft.com/office/drawing/2014/main" id="{2B5C1C18-4F25-49AE-BBC1-E0118AE742BE}"/>
            </a:ext>
          </a:extLst>
        </xdr:cNvPr>
        <xdr:cNvSpPr txBox="1"/>
      </xdr:nvSpPr>
      <xdr:spPr>
        <a:xfrm>
          <a:off x="67374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102887</xdr:rowOff>
    </xdr:from>
    <xdr:ext cx="469744" cy="259045"/>
    <xdr:sp macro="" textlink="">
      <xdr:nvSpPr>
        <xdr:cNvPr id="143" name="n_1mainValue【図書館】&#10;一人当たり面積">
          <a:extLst>
            <a:ext uri="{FF2B5EF4-FFF2-40B4-BE49-F238E27FC236}">
              <a16:creationId xmlns:a16="http://schemas.microsoft.com/office/drawing/2014/main" id="{2467592B-D04C-4287-8ACB-4DC0111B91DE}"/>
            </a:ext>
          </a:extLst>
        </xdr:cNvPr>
        <xdr:cNvSpPr txBox="1"/>
      </xdr:nvSpPr>
      <xdr:spPr>
        <a:xfrm>
          <a:off x="9391727" y="7132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106697</xdr:rowOff>
    </xdr:from>
    <xdr:ext cx="469744" cy="259045"/>
    <xdr:sp macro="" textlink="">
      <xdr:nvSpPr>
        <xdr:cNvPr id="144" name="n_2mainValue【図書館】&#10;一人当たり面積">
          <a:extLst>
            <a:ext uri="{FF2B5EF4-FFF2-40B4-BE49-F238E27FC236}">
              <a16:creationId xmlns:a16="http://schemas.microsoft.com/office/drawing/2014/main" id="{23DF98F3-A3FD-43AA-BF0C-9DFF4804B198}"/>
            </a:ext>
          </a:extLst>
        </xdr:cNvPr>
        <xdr:cNvSpPr txBox="1"/>
      </xdr:nvSpPr>
      <xdr:spPr>
        <a:xfrm>
          <a:off x="8515427" y="713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110507</xdr:rowOff>
    </xdr:from>
    <xdr:ext cx="469744" cy="259045"/>
    <xdr:sp macro="" textlink="">
      <xdr:nvSpPr>
        <xdr:cNvPr id="145" name="n_3mainValue【図書館】&#10;一人当たり面積">
          <a:extLst>
            <a:ext uri="{FF2B5EF4-FFF2-40B4-BE49-F238E27FC236}">
              <a16:creationId xmlns:a16="http://schemas.microsoft.com/office/drawing/2014/main" id="{5BE9960B-FF5D-4640-825C-FCB5CDB83FF7}"/>
            </a:ext>
          </a:extLst>
        </xdr:cNvPr>
        <xdr:cNvSpPr txBox="1"/>
      </xdr:nvSpPr>
      <xdr:spPr>
        <a:xfrm>
          <a:off x="7626427" y="713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110507</xdr:rowOff>
    </xdr:from>
    <xdr:ext cx="469744" cy="259045"/>
    <xdr:sp macro="" textlink="">
      <xdr:nvSpPr>
        <xdr:cNvPr id="146" name="n_4mainValue【図書館】&#10;一人当たり面積">
          <a:extLst>
            <a:ext uri="{FF2B5EF4-FFF2-40B4-BE49-F238E27FC236}">
              <a16:creationId xmlns:a16="http://schemas.microsoft.com/office/drawing/2014/main" id="{7780A45C-E0D2-45FE-A8E6-BBACA7164298}"/>
            </a:ext>
          </a:extLst>
        </xdr:cNvPr>
        <xdr:cNvSpPr txBox="1"/>
      </xdr:nvSpPr>
      <xdr:spPr>
        <a:xfrm>
          <a:off x="6737427" y="713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919ACC6D-71A6-47DB-B29D-0F4E06425F9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3B3EEC94-FD7E-405F-B0BD-E18CB188D54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1F1853DE-F269-46DE-A53E-0873F81EF94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4B95BB9D-B417-44CC-8B12-2366B95AE1F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1B8B9A41-6736-4AA0-B742-8AA3F260D08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B88E3EE4-5AE6-489C-8F3A-7598DC56C69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4CE013DA-3646-4693-9563-1F09CEBE18D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B45876A3-DC9C-4F60-A06A-31C7C99F57E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94E9672C-B44F-4673-BA82-81F203F2411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7A3B2E9F-AF4D-428B-B737-8636AD53552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29FE5563-27F5-4B8C-B5F2-374C4DF0A83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4FA25FC9-CE9B-447E-B363-43A43ECE8E2A}"/>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A871DE5D-2908-4A87-B87A-CC07B4A1452D}"/>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F3AF08AF-9B81-4D23-A59E-B4954EA0F8AD}"/>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8274ED1F-FB9E-4807-A2CF-8BA8AE0D48F3}"/>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6D211D2E-D0B1-438F-933A-462695AA6858}"/>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4FC21A06-EBB4-41B0-A212-DE72AC381D77}"/>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E8A25256-46EB-46A2-B471-703324851CE3}"/>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B56D4245-89E8-493A-BB55-0FEEE6A0E758}"/>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6F2522BC-F9B9-4B8D-8435-C7AAC5D558A8}"/>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ADA40265-E53C-418B-979B-112F43CBD9D8}"/>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148780A7-AC14-4488-BCEF-112665C840A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C831FAF0-B610-4CC6-94DC-90349B79BD8D}"/>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4189E697-A005-48E2-B5F0-30D19E0F100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5CABBF1A-E67F-401C-B528-6D0798C36E0C}"/>
            </a:ext>
          </a:extLst>
        </xdr:cNvPr>
        <xdr:cNvCxnSpPr/>
      </xdr:nvCxnSpPr>
      <xdr:spPr>
        <a:xfrm flipV="1">
          <a:off x="4634865" y="95973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DBB9604B-E5D7-4EB5-8CF3-6A761CB849CD}"/>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178A48A8-1B81-444D-86D5-649AF758153B}"/>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BCDDEEAF-6266-4507-88C0-D3F7866D9A80}"/>
            </a:ext>
          </a:extLst>
        </xdr:cNvPr>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C5468994-248E-4E4A-88C7-F77C573ECABF}"/>
            </a:ext>
          </a:extLst>
        </xdr:cNvPr>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179CDB92-BB5D-43E9-B483-44FE32313EA0}"/>
            </a:ext>
          </a:extLst>
        </xdr:cNvPr>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1D190F72-E5A9-4821-ABC1-FFC47420ABE9}"/>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01BFC422-96ED-405C-8400-13F3ABF49758}"/>
            </a:ext>
          </a:extLst>
        </xdr:cNvPr>
        <xdr:cNvSpPr/>
      </xdr:nvSpPr>
      <xdr:spPr>
        <a:xfrm>
          <a:off x="3746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84A1D8A0-7812-4845-AEC4-ADBF42CFEC9C}"/>
            </a:ext>
          </a:extLst>
        </xdr:cNvPr>
        <xdr:cNvSpPr/>
      </xdr:nvSpPr>
      <xdr:spPr>
        <a:xfrm>
          <a:off x="2857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BC5494F6-1F36-4D14-BB13-42E15AE7BB11}"/>
            </a:ext>
          </a:extLst>
        </xdr:cNvPr>
        <xdr:cNvSpPr/>
      </xdr:nvSpPr>
      <xdr:spPr>
        <a:xfrm>
          <a:off x="1968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697F145D-DBBE-428E-B670-343856862854}"/>
            </a:ext>
          </a:extLst>
        </xdr:cNvPr>
        <xdr:cNvSpPr/>
      </xdr:nvSpPr>
      <xdr:spPr>
        <a:xfrm>
          <a:off x="1079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DC82956A-D0C3-4572-AF23-BB798256FCB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C5D20316-7263-42B4-9948-57702875CDD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9298FB3-747D-4AA7-BB5D-E786DB05267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B8986F8-B8FF-44B7-8EF4-D1A2315D77C3}"/>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74A49B9-04AC-44CE-B58A-5AF19738013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122555</xdr:rowOff>
    </xdr:from>
    <xdr:to>
      <xdr:col>24</xdr:col>
      <xdr:colOff>114300</xdr:colOff>
      <xdr:row>64</xdr:row>
      <xdr:rowOff>52705</xdr:rowOff>
    </xdr:to>
    <xdr:sp macro="" textlink="">
      <xdr:nvSpPr>
        <xdr:cNvPr id="187" name="楕円 186">
          <a:extLst>
            <a:ext uri="{FF2B5EF4-FFF2-40B4-BE49-F238E27FC236}">
              <a16:creationId xmlns:a16="http://schemas.microsoft.com/office/drawing/2014/main" id="{026D8504-CA92-4479-9D45-BFE9D058FBBB}"/>
            </a:ext>
          </a:extLst>
        </xdr:cNvPr>
        <xdr:cNvSpPr/>
      </xdr:nvSpPr>
      <xdr:spPr>
        <a:xfrm>
          <a:off x="4584700" y="10923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37482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FF40F073-5CC0-4E7B-9F8E-1BF9306D52E2}"/>
            </a:ext>
          </a:extLst>
        </xdr:cNvPr>
        <xdr:cNvSpPr txBox="1"/>
      </xdr:nvSpPr>
      <xdr:spPr>
        <a:xfrm>
          <a:off x="4673600" y="10838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48260</xdr:rowOff>
    </xdr:from>
    <xdr:to>
      <xdr:col>20</xdr:col>
      <xdr:colOff>38100</xdr:colOff>
      <xdr:row>63</xdr:row>
      <xdr:rowOff>149860</xdr:rowOff>
    </xdr:to>
    <xdr:sp macro="" textlink="">
      <xdr:nvSpPr>
        <xdr:cNvPr id="189" name="楕円 188">
          <a:extLst>
            <a:ext uri="{FF2B5EF4-FFF2-40B4-BE49-F238E27FC236}">
              <a16:creationId xmlns:a16="http://schemas.microsoft.com/office/drawing/2014/main" id="{CCD3F2AD-5574-42F5-BAE6-B34B39756F54}"/>
            </a:ext>
          </a:extLst>
        </xdr:cNvPr>
        <xdr:cNvSpPr/>
      </xdr:nvSpPr>
      <xdr:spPr>
        <a:xfrm>
          <a:off x="3746500" y="1084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99060</xdr:rowOff>
    </xdr:from>
    <xdr:to>
      <xdr:col>24</xdr:col>
      <xdr:colOff>63500</xdr:colOff>
      <xdr:row>64</xdr:row>
      <xdr:rowOff>1905</xdr:rowOff>
    </xdr:to>
    <xdr:cxnSp macro="">
      <xdr:nvCxnSpPr>
        <xdr:cNvPr id="190" name="直線コネクタ 189">
          <a:extLst>
            <a:ext uri="{FF2B5EF4-FFF2-40B4-BE49-F238E27FC236}">
              <a16:creationId xmlns:a16="http://schemas.microsoft.com/office/drawing/2014/main" id="{D854B3D0-43D1-46CB-8567-187864FF5AEB}"/>
            </a:ext>
          </a:extLst>
        </xdr:cNvPr>
        <xdr:cNvCxnSpPr/>
      </xdr:nvCxnSpPr>
      <xdr:spPr>
        <a:xfrm>
          <a:off x="3797300" y="10900410"/>
          <a:ext cx="8382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170180</xdr:rowOff>
    </xdr:from>
    <xdr:to>
      <xdr:col>15</xdr:col>
      <xdr:colOff>101600</xdr:colOff>
      <xdr:row>63</xdr:row>
      <xdr:rowOff>100330</xdr:rowOff>
    </xdr:to>
    <xdr:sp macro="" textlink="">
      <xdr:nvSpPr>
        <xdr:cNvPr id="191" name="楕円 190">
          <a:extLst>
            <a:ext uri="{FF2B5EF4-FFF2-40B4-BE49-F238E27FC236}">
              <a16:creationId xmlns:a16="http://schemas.microsoft.com/office/drawing/2014/main" id="{0D591958-8215-4FDF-B150-B9507BA59B3C}"/>
            </a:ext>
          </a:extLst>
        </xdr:cNvPr>
        <xdr:cNvSpPr/>
      </xdr:nvSpPr>
      <xdr:spPr>
        <a:xfrm>
          <a:off x="2857500" y="1080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49530</xdr:rowOff>
    </xdr:from>
    <xdr:to>
      <xdr:col>19</xdr:col>
      <xdr:colOff>177800</xdr:colOff>
      <xdr:row>63</xdr:row>
      <xdr:rowOff>99060</xdr:rowOff>
    </xdr:to>
    <xdr:cxnSp macro="">
      <xdr:nvCxnSpPr>
        <xdr:cNvPr id="192" name="直線コネクタ 191">
          <a:extLst>
            <a:ext uri="{FF2B5EF4-FFF2-40B4-BE49-F238E27FC236}">
              <a16:creationId xmlns:a16="http://schemas.microsoft.com/office/drawing/2014/main" id="{781E3449-4620-4AAD-B38F-C602F5186BEA}"/>
            </a:ext>
          </a:extLst>
        </xdr:cNvPr>
        <xdr:cNvCxnSpPr/>
      </xdr:nvCxnSpPr>
      <xdr:spPr>
        <a:xfrm>
          <a:off x="2908300" y="1085088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116840</xdr:rowOff>
    </xdr:from>
    <xdr:to>
      <xdr:col>10</xdr:col>
      <xdr:colOff>165100</xdr:colOff>
      <xdr:row>63</xdr:row>
      <xdr:rowOff>46990</xdr:rowOff>
    </xdr:to>
    <xdr:sp macro="" textlink="">
      <xdr:nvSpPr>
        <xdr:cNvPr id="193" name="楕円 192">
          <a:extLst>
            <a:ext uri="{FF2B5EF4-FFF2-40B4-BE49-F238E27FC236}">
              <a16:creationId xmlns:a16="http://schemas.microsoft.com/office/drawing/2014/main" id="{664A13C7-5AF5-40FD-812D-AA648892EB93}"/>
            </a:ext>
          </a:extLst>
        </xdr:cNvPr>
        <xdr:cNvSpPr/>
      </xdr:nvSpPr>
      <xdr:spPr>
        <a:xfrm>
          <a:off x="1968500" y="1074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167640</xdr:rowOff>
    </xdr:from>
    <xdr:to>
      <xdr:col>15</xdr:col>
      <xdr:colOff>50800</xdr:colOff>
      <xdr:row>63</xdr:row>
      <xdr:rowOff>49530</xdr:rowOff>
    </xdr:to>
    <xdr:cxnSp macro="">
      <xdr:nvCxnSpPr>
        <xdr:cNvPr id="194" name="直線コネクタ 193">
          <a:extLst>
            <a:ext uri="{FF2B5EF4-FFF2-40B4-BE49-F238E27FC236}">
              <a16:creationId xmlns:a16="http://schemas.microsoft.com/office/drawing/2014/main" id="{1C137AE8-AB4C-46BA-9E71-9CC101B022B8}"/>
            </a:ext>
          </a:extLst>
        </xdr:cNvPr>
        <xdr:cNvCxnSpPr/>
      </xdr:nvCxnSpPr>
      <xdr:spPr>
        <a:xfrm>
          <a:off x="2019300" y="1079754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73025</xdr:rowOff>
    </xdr:from>
    <xdr:to>
      <xdr:col>6</xdr:col>
      <xdr:colOff>38100</xdr:colOff>
      <xdr:row>63</xdr:row>
      <xdr:rowOff>3175</xdr:rowOff>
    </xdr:to>
    <xdr:sp macro="" textlink="">
      <xdr:nvSpPr>
        <xdr:cNvPr id="195" name="楕円 194">
          <a:extLst>
            <a:ext uri="{FF2B5EF4-FFF2-40B4-BE49-F238E27FC236}">
              <a16:creationId xmlns:a16="http://schemas.microsoft.com/office/drawing/2014/main" id="{2ADA1600-0217-4AF0-B7F8-102F8AEA49A3}"/>
            </a:ext>
          </a:extLst>
        </xdr:cNvPr>
        <xdr:cNvSpPr/>
      </xdr:nvSpPr>
      <xdr:spPr>
        <a:xfrm>
          <a:off x="1079500" y="1070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123825</xdr:rowOff>
    </xdr:from>
    <xdr:to>
      <xdr:col>10</xdr:col>
      <xdr:colOff>114300</xdr:colOff>
      <xdr:row>62</xdr:row>
      <xdr:rowOff>167640</xdr:rowOff>
    </xdr:to>
    <xdr:cxnSp macro="">
      <xdr:nvCxnSpPr>
        <xdr:cNvPr id="196" name="直線コネクタ 195">
          <a:extLst>
            <a:ext uri="{FF2B5EF4-FFF2-40B4-BE49-F238E27FC236}">
              <a16:creationId xmlns:a16="http://schemas.microsoft.com/office/drawing/2014/main" id="{80918EB8-545F-43E6-9767-EBCF740894B2}"/>
            </a:ext>
          </a:extLst>
        </xdr:cNvPr>
        <xdr:cNvCxnSpPr/>
      </xdr:nvCxnSpPr>
      <xdr:spPr>
        <a:xfrm>
          <a:off x="1130300" y="1075372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27322</xdr:rowOff>
    </xdr:from>
    <xdr:ext cx="405111" cy="259045"/>
    <xdr:sp macro="" textlink="">
      <xdr:nvSpPr>
        <xdr:cNvPr id="197" name="n_1aveValue【体育館・プール】&#10;有形固定資産減価償却率">
          <a:extLst>
            <a:ext uri="{FF2B5EF4-FFF2-40B4-BE49-F238E27FC236}">
              <a16:creationId xmlns:a16="http://schemas.microsoft.com/office/drawing/2014/main" id="{48804621-B2ED-4B8D-9E3D-D8ED9811EE71}"/>
            </a:ext>
          </a:extLst>
        </xdr:cNvPr>
        <xdr:cNvSpPr txBox="1"/>
      </xdr:nvSpPr>
      <xdr:spPr>
        <a:xfrm>
          <a:off x="3582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8272</xdr:rowOff>
    </xdr:from>
    <xdr:ext cx="405111" cy="259045"/>
    <xdr:sp macro="" textlink="">
      <xdr:nvSpPr>
        <xdr:cNvPr id="198" name="n_2aveValue【体育館・プール】&#10;有形固定資産減価償却率">
          <a:extLst>
            <a:ext uri="{FF2B5EF4-FFF2-40B4-BE49-F238E27FC236}">
              <a16:creationId xmlns:a16="http://schemas.microsoft.com/office/drawing/2014/main" id="{2C68353B-3BA4-4703-AB4B-3DD111559082}"/>
            </a:ext>
          </a:extLst>
        </xdr:cNvPr>
        <xdr:cNvSpPr txBox="1"/>
      </xdr:nvSpPr>
      <xdr:spPr>
        <a:xfrm>
          <a:off x="2705744" y="1012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130192</xdr:rowOff>
    </xdr:from>
    <xdr:ext cx="405111" cy="259045"/>
    <xdr:sp macro="" textlink="">
      <xdr:nvSpPr>
        <xdr:cNvPr id="199" name="n_3aveValue【体育館・プール】&#10;有形固定資産減価償却率">
          <a:extLst>
            <a:ext uri="{FF2B5EF4-FFF2-40B4-BE49-F238E27FC236}">
              <a16:creationId xmlns:a16="http://schemas.microsoft.com/office/drawing/2014/main" id="{B3D79308-CC5A-4FC2-9F64-3F19223B5667}"/>
            </a:ext>
          </a:extLst>
        </xdr:cNvPr>
        <xdr:cNvSpPr txBox="1"/>
      </xdr:nvSpPr>
      <xdr:spPr>
        <a:xfrm>
          <a:off x="181674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126382</xdr:rowOff>
    </xdr:from>
    <xdr:ext cx="405111" cy="259045"/>
    <xdr:sp macro="" textlink="">
      <xdr:nvSpPr>
        <xdr:cNvPr id="200" name="n_4aveValue【体育館・プール】&#10;有形固定資産減価償却率">
          <a:extLst>
            <a:ext uri="{FF2B5EF4-FFF2-40B4-BE49-F238E27FC236}">
              <a16:creationId xmlns:a16="http://schemas.microsoft.com/office/drawing/2014/main" id="{66A64D1B-AEC5-4684-AFAB-5FB47EBC8AB7}"/>
            </a:ext>
          </a:extLst>
        </xdr:cNvPr>
        <xdr:cNvSpPr txBox="1"/>
      </xdr:nvSpPr>
      <xdr:spPr>
        <a:xfrm>
          <a:off x="927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140987</xdr:rowOff>
    </xdr:from>
    <xdr:ext cx="405111" cy="259045"/>
    <xdr:sp macro="" textlink="">
      <xdr:nvSpPr>
        <xdr:cNvPr id="201" name="n_1mainValue【体育館・プール】&#10;有形固定資産減価償却率">
          <a:extLst>
            <a:ext uri="{FF2B5EF4-FFF2-40B4-BE49-F238E27FC236}">
              <a16:creationId xmlns:a16="http://schemas.microsoft.com/office/drawing/2014/main" id="{2CAECC95-2BDC-406C-AB8E-1A7599EC92AC}"/>
            </a:ext>
          </a:extLst>
        </xdr:cNvPr>
        <xdr:cNvSpPr txBox="1"/>
      </xdr:nvSpPr>
      <xdr:spPr>
        <a:xfrm>
          <a:off x="3582044"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91457</xdr:rowOff>
    </xdr:from>
    <xdr:ext cx="405111" cy="259045"/>
    <xdr:sp macro="" textlink="">
      <xdr:nvSpPr>
        <xdr:cNvPr id="202" name="n_2mainValue【体育館・プール】&#10;有形固定資産減価償却率">
          <a:extLst>
            <a:ext uri="{FF2B5EF4-FFF2-40B4-BE49-F238E27FC236}">
              <a16:creationId xmlns:a16="http://schemas.microsoft.com/office/drawing/2014/main" id="{877F2662-540C-49CA-B77A-97D2B51BC6C1}"/>
            </a:ext>
          </a:extLst>
        </xdr:cNvPr>
        <xdr:cNvSpPr txBox="1"/>
      </xdr:nvSpPr>
      <xdr:spPr>
        <a:xfrm>
          <a:off x="2705744" y="1089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38117</xdr:rowOff>
    </xdr:from>
    <xdr:ext cx="405111" cy="259045"/>
    <xdr:sp macro="" textlink="">
      <xdr:nvSpPr>
        <xdr:cNvPr id="203" name="n_3mainValue【体育館・プール】&#10;有形固定資産減価償却率">
          <a:extLst>
            <a:ext uri="{FF2B5EF4-FFF2-40B4-BE49-F238E27FC236}">
              <a16:creationId xmlns:a16="http://schemas.microsoft.com/office/drawing/2014/main" id="{2DA53A99-99E2-4FC0-8BA7-F94B30F52F61}"/>
            </a:ext>
          </a:extLst>
        </xdr:cNvPr>
        <xdr:cNvSpPr txBox="1"/>
      </xdr:nvSpPr>
      <xdr:spPr>
        <a:xfrm>
          <a:off x="1816744" y="10839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165752</xdr:rowOff>
    </xdr:from>
    <xdr:ext cx="405111" cy="259045"/>
    <xdr:sp macro="" textlink="">
      <xdr:nvSpPr>
        <xdr:cNvPr id="204" name="n_4mainValue【体育館・プール】&#10;有形固定資産減価償却率">
          <a:extLst>
            <a:ext uri="{FF2B5EF4-FFF2-40B4-BE49-F238E27FC236}">
              <a16:creationId xmlns:a16="http://schemas.microsoft.com/office/drawing/2014/main" id="{11FA602C-39CD-4C86-882C-3880477CAA9C}"/>
            </a:ext>
          </a:extLst>
        </xdr:cNvPr>
        <xdr:cNvSpPr txBox="1"/>
      </xdr:nvSpPr>
      <xdr:spPr>
        <a:xfrm>
          <a:off x="927744" y="1079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3E505B2B-0C9A-4145-BD6A-AA7831E313A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54DF1FEC-0E17-497D-8B1D-D1703D5F3E1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DAB01D8C-5EBC-4E65-8AAE-7D184215FC1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61DA4178-9C03-40DA-9176-B8359AA7F5C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CAB6E245-11AB-463B-880D-640764B4D52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815A7674-4C3A-4127-8E78-3DF42E4BEE4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14598047-2E36-44EB-931B-36C46F4CF4A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CFA2734F-2167-4295-A314-52ED36E592A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7BD39D78-1658-4096-B941-06504199367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A6BD1DC4-EF96-48AE-A97E-E46A927FD58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D84FC996-0381-4656-981B-57A79192DCE2}"/>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6CA15005-740E-4DDC-A203-61C003268571}"/>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85F2B00A-FC70-4D17-AFBA-03992BABCF1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E4535BC5-920C-4E81-999D-AF36237A8E87}"/>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953B3810-8D9A-47E7-B2DA-0AC7E71A7AE5}"/>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72209604-B9FC-4B32-984B-9E12C3983F32}"/>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9E75453E-EDF3-4BC1-BB84-8B97A4E34DB5}"/>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089DEE03-98F3-4F74-9278-11BEDAC7B6C2}"/>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514203FA-7E64-4D09-9920-5C91C03AE44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C2FC09AD-DC51-437A-A9DA-E4EF9F09E6B2}"/>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4CB0C161-F1C6-4418-B78A-C84D1448381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860114B9-4BB6-4A27-B525-E5D1E023182D}"/>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D462CEED-99C4-4AED-86A9-B832441B128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5011700E-D386-462D-8CF0-4FFB6F6FE4C8}"/>
            </a:ext>
          </a:extLst>
        </xdr:cNvPr>
        <xdr:cNvCxnSpPr/>
      </xdr:nvCxnSpPr>
      <xdr:spPr>
        <a:xfrm flipV="1">
          <a:off x="10476865" y="9726549"/>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214E4C47-20D6-4E2D-BB33-F5BD00071159}"/>
            </a:ext>
          </a:extLst>
        </xdr:cNvPr>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E393E806-5128-4501-9BE0-34B57BE8AB12}"/>
            </a:ext>
          </a:extLst>
        </xdr:cNvPr>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FFDF243C-AEFB-4CD1-A75C-084ECC6F7A3C}"/>
            </a:ext>
          </a:extLst>
        </xdr:cNvPr>
        <xdr:cNvSpPr txBox="1"/>
      </xdr:nvSpPr>
      <xdr:spPr>
        <a:xfrm>
          <a:off x="10515600" y="9501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ADBB0197-CBDC-4B28-811A-AAFC7EEFEB93}"/>
            </a:ext>
          </a:extLst>
        </xdr:cNvPr>
        <xdr:cNvCxnSpPr/>
      </xdr:nvCxnSpPr>
      <xdr:spPr>
        <a:xfrm>
          <a:off x="10388600" y="9726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12590</xdr:rowOff>
    </xdr:from>
    <xdr:ext cx="469744" cy="259045"/>
    <xdr:sp macro="" textlink="">
      <xdr:nvSpPr>
        <xdr:cNvPr id="233" name="【体育館・プール】&#10;一人当たり面積平均値テキスト">
          <a:extLst>
            <a:ext uri="{FF2B5EF4-FFF2-40B4-BE49-F238E27FC236}">
              <a16:creationId xmlns:a16="http://schemas.microsoft.com/office/drawing/2014/main" id="{8B201F7E-4D70-4D38-80A0-B4C18A590091}"/>
            </a:ext>
          </a:extLst>
        </xdr:cNvPr>
        <xdr:cNvSpPr txBox="1"/>
      </xdr:nvSpPr>
      <xdr:spPr>
        <a:xfrm>
          <a:off x="10515600" y="108139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95ED8CE9-F8DB-4D2E-B957-A7F2E58F4272}"/>
            </a:ext>
          </a:extLst>
        </xdr:cNvPr>
        <xdr:cNvSpPr/>
      </xdr:nvSpPr>
      <xdr:spPr>
        <a:xfrm>
          <a:off x="10426700" y="1083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216CD36D-0EBE-4F17-BD18-E0A853A3B59A}"/>
            </a:ext>
          </a:extLst>
        </xdr:cNvPr>
        <xdr:cNvSpPr/>
      </xdr:nvSpPr>
      <xdr:spPr>
        <a:xfrm>
          <a:off x="9588500" y="10837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65AA207C-0B04-4B52-A8D1-6C1CDEAA4BDB}"/>
            </a:ext>
          </a:extLst>
        </xdr:cNvPr>
        <xdr:cNvSpPr/>
      </xdr:nvSpPr>
      <xdr:spPr>
        <a:xfrm>
          <a:off x="8699500" y="1084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8667EED8-378B-491F-9C5E-B2A9943A154A}"/>
            </a:ext>
          </a:extLst>
        </xdr:cNvPr>
        <xdr:cNvSpPr/>
      </xdr:nvSpPr>
      <xdr:spPr>
        <a:xfrm>
          <a:off x="7810500" y="1084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a:extLst>
            <a:ext uri="{FF2B5EF4-FFF2-40B4-BE49-F238E27FC236}">
              <a16:creationId xmlns:a16="http://schemas.microsoft.com/office/drawing/2014/main" id="{92F482F5-11C1-4B15-80B3-9B9DF2F6722C}"/>
            </a:ext>
          </a:extLst>
        </xdr:cNvPr>
        <xdr:cNvSpPr/>
      </xdr:nvSpPr>
      <xdr:spPr>
        <a:xfrm>
          <a:off x="6921500" y="1085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772FB55E-C378-44F3-A071-8A02A460D64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58B107DB-1123-48DE-A966-CFDFAB3B910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3C87AAC-770F-4100-BF6E-779C07EE91D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81D591E6-8507-4195-8F8E-CACDE52CE4E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CD3BA04-094D-458D-ABD4-AD5F4352E3E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12446</xdr:rowOff>
    </xdr:from>
    <xdr:to>
      <xdr:col>55</xdr:col>
      <xdr:colOff>50800</xdr:colOff>
      <xdr:row>63</xdr:row>
      <xdr:rowOff>114046</xdr:rowOff>
    </xdr:to>
    <xdr:sp macro="" textlink="">
      <xdr:nvSpPr>
        <xdr:cNvPr id="244" name="楕円 243">
          <a:extLst>
            <a:ext uri="{FF2B5EF4-FFF2-40B4-BE49-F238E27FC236}">
              <a16:creationId xmlns:a16="http://schemas.microsoft.com/office/drawing/2014/main" id="{268B0974-B42D-4203-A0AB-33F90E82B18F}"/>
            </a:ext>
          </a:extLst>
        </xdr:cNvPr>
        <xdr:cNvSpPr/>
      </xdr:nvSpPr>
      <xdr:spPr>
        <a:xfrm>
          <a:off x="10426700" y="1081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35323</xdr:rowOff>
    </xdr:from>
    <xdr:ext cx="469744" cy="259045"/>
    <xdr:sp macro="" textlink="">
      <xdr:nvSpPr>
        <xdr:cNvPr id="245" name="【体育館・プール】&#10;一人当たり面積該当値テキスト">
          <a:extLst>
            <a:ext uri="{FF2B5EF4-FFF2-40B4-BE49-F238E27FC236}">
              <a16:creationId xmlns:a16="http://schemas.microsoft.com/office/drawing/2014/main" id="{3925597D-055A-42A3-A6DD-473FC40D90F4}"/>
            </a:ext>
          </a:extLst>
        </xdr:cNvPr>
        <xdr:cNvSpPr txBox="1"/>
      </xdr:nvSpPr>
      <xdr:spPr>
        <a:xfrm>
          <a:off x="10515600" y="10665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37211</xdr:rowOff>
    </xdr:from>
    <xdr:to>
      <xdr:col>50</xdr:col>
      <xdr:colOff>165100</xdr:colOff>
      <xdr:row>63</xdr:row>
      <xdr:rowOff>138811</xdr:rowOff>
    </xdr:to>
    <xdr:sp macro="" textlink="">
      <xdr:nvSpPr>
        <xdr:cNvPr id="246" name="楕円 245">
          <a:extLst>
            <a:ext uri="{FF2B5EF4-FFF2-40B4-BE49-F238E27FC236}">
              <a16:creationId xmlns:a16="http://schemas.microsoft.com/office/drawing/2014/main" id="{3E372DDC-3CFD-464F-BAB1-EF5AB16E1E5F}"/>
            </a:ext>
          </a:extLst>
        </xdr:cNvPr>
        <xdr:cNvSpPr/>
      </xdr:nvSpPr>
      <xdr:spPr>
        <a:xfrm>
          <a:off x="9588500" y="1083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63246</xdr:rowOff>
    </xdr:from>
    <xdr:to>
      <xdr:col>55</xdr:col>
      <xdr:colOff>0</xdr:colOff>
      <xdr:row>63</xdr:row>
      <xdr:rowOff>88011</xdr:rowOff>
    </xdr:to>
    <xdr:cxnSp macro="">
      <xdr:nvCxnSpPr>
        <xdr:cNvPr id="247" name="直線コネクタ 246">
          <a:extLst>
            <a:ext uri="{FF2B5EF4-FFF2-40B4-BE49-F238E27FC236}">
              <a16:creationId xmlns:a16="http://schemas.microsoft.com/office/drawing/2014/main" id="{4415BBAF-02B7-483C-ABBA-6513C317FF84}"/>
            </a:ext>
          </a:extLst>
        </xdr:cNvPr>
        <xdr:cNvCxnSpPr/>
      </xdr:nvCxnSpPr>
      <xdr:spPr>
        <a:xfrm flipV="1">
          <a:off x="9639300" y="10864596"/>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39878</xdr:rowOff>
    </xdr:from>
    <xdr:to>
      <xdr:col>46</xdr:col>
      <xdr:colOff>38100</xdr:colOff>
      <xdr:row>63</xdr:row>
      <xdr:rowOff>141478</xdr:rowOff>
    </xdr:to>
    <xdr:sp macro="" textlink="">
      <xdr:nvSpPr>
        <xdr:cNvPr id="248" name="楕円 247">
          <a:extLst>
            <a:ext uri="{FF2B5EF4-FFF2-40B4-BE49-F238E27FC236}">
              <a16:creationId xmlns:a16="http://schemas.microsoft.com/office/drawing/2014/main" id="{F3DD3119-92A6-4A10-8FA6-BB60032E2C77}"/>
            </a:ext>
          </a:extLst>
        </xdr:cNvPr>
        <xdr:cNvSpPr/>
      </xdr:nvSpPr>
      <xdr:spPr>
        <a:xfrm>
          <a:off x="8699500" y="1084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88011</xdr:rowOff>
    </xdr:from>
    <xdr:to>
      <xdr:col>50</xdr:col>
      <xdr:colOff>114300</xdr:colOff>
      <xdr:row>63</xdr:row>
      <xdr:rowOff>90678</xdr:rowOff>
    </xdr:to>
    <xdr:cxnSp macro="">
      <xdr:nvCxnSpPr>
        <xdr:cNvPr id="249" name="直線コネクタ 248">
          <a:extLst>
            <a:ext uri="{FF2B5EF4-FFF2-40B4-BE49-F238E27FC236}">
              <a16:creationId xmlns:a16="http://schemas.microsoft.com/office/drawing/2014/main" id="{19F4FFAD-EF6E-465B-827D-8BBBD06D6B43}"/>
            </a:ext>
          </a:extLst>
        </xdr:cNvPr>
        <xdr:cNvCxnSpPr/>
      </xdr:nvCxnSpPr>
      <xdr:spPr>
        <a:xfrm flipV="1">
          <a:off x="8750300" y="10889361"/>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46736</xdr:rowOff>
    </xdr:from>
    <xdr:to>
      <xdr:col>41</xdr:col>
      <xdr:colOff>101600</xdr:colOff>
      <xdr:row>63</xdr:row>
      <xdr:rowOff>148336</xdr:rowOff>
    </xdr:to>
    <xdr:sp macro="" textlink="">
      <xdr:nvSpPr>
        <xdr:cNvPr id="250" name="楕円 249">
          <a:extLst>
            <a:ext uri="{FF2B5EF4-FFF2-40B4-BE49-F238E27FC236}">
              <a16:creationId xmlns:a16="http://schemas.microsoft.com/office/drawing/2014/main" id="{7C2F87A3-E44D-4951-8777-AB07EE6E0550}"/>
            </a:ext>
          </a:extLst>
        </xdr:cNvPr>
        <xdr:cNvSpPr/>
      </xdr:nvSpPr>
      <xdr:spPr>
        <a:xfrm>
          <a:off x="7810500" y="1084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90678</xdr:rowOff>
    </xdr:from>
    <xdr:to>
      <xdr:col>45</xdr:col>
      <xdr:colOff>177800</xdr:colOff>
      <xdr:row>63</xdr:row>
      <xdr:rowOff>97536</xdr:rowOff>
    </xdr:to>
    <xdr:cxnSp macro="">
      <xdr:nvCxnSpPr>
        <xdr:cNvPr id="251" name="直線コネクタ 250">
          <a:extLst>
            <a:ext uri="{FF2B5EF4-FFF2-40B4-BE49-F238E27FC236}">
              <a16:creationId xmlns:a16="http://schemas.microsoft.com/office/drawing/2014/main" id="{023F359C-1086-4154-ABD2-48805A3A2709}"/>
            </a:ext>
          </a:extLst>
        </xdr:cNvPr>
        <xdr:cNvCxnSpPr/>
      </xdr:nvCxnSpPr>
      <xdr:spPr>
        <a:xfrm flipV="1">
          <a:off x="7861300" y="10892028"/>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48641</xdr:rowOff>
    </xdr:from>
    <xdr:to>
      <xdr:col>36</xdr:col>
      <xdr:colOff>165100</xdr:colOff>
      <xdr:row>63</xdr:row>
      <xdr:rowOff>150241</xdr:rowOff>
    </xdr:to>
    <xdr:sp macro="" textlink="">
      <xdr:nvSpPr>
        <xdr:cNvPr id="252" name="楕円 251">
          <a:extLst>
            <a:ext uri="{FF2B5EF4-FFF2-40B4-BE49-F238E27FC236}">
              <a16:creationId xmlns:a16="http://schemas.microsoft.com/office/drawing/2014/main" id="{5BEA52D6-69BF-4CEE-8B70-61244023EAA7}"/>
            </a:ext>
          </a:extLst>
        </xdr:cNvPr>
        <xdr:cNvSpPr/>
      </xdr:nvSpPr>
      <xdr:spPr>
        <a:xfrm>
          <a:off x="6921500" y="10849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97536</xdr:rowOff>
    </xdr:from>
    <xdr:to>
      <xdr:col>41</xdr:col>
      <xdr:colOff>50800</xdr:colOff>
      <xdr:row>63</xdr:row>
      <xdr:rowOff>99441</xdr:rowOff>
    </xdr:to>
    <xdr:cxnSp macro="">
      <xdr:nvCxnSpPr>
        <xdr:cNvPr id="253" name="直線コネクタ 252">
          <a:extLst>
            <a:ext uri="{FF2B5EF4-FFF2-40B4-BE49-F238E27FC236}">
              <a16:creationId xmlns:a16="http://schemas.microsoft.com/office/drawing/2014/main" id="{71113229-2F92-456A-87CD-BD51327A7029}"/>
            </a:ext>
          </a:extLst>
        </xdr:cNvPr>
        <xdr:cNvCxnSpPr/>
      </xdr:nvCxnSpPr>
      <xdr:spPr>
        <a:xfrm flipV="1">
          <a:off x="6972300" y="10898886"/>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154576</xdr:rowOff>
    </xdr:from>
    <xdr:ext cx="469744" cy="259045"/>
    <xdr:sp macro="" textlink="">
      <xdr:nvSpPr>
        <xdr:cNvPr id="254" name="n_1aveValue【体育館・プール】&#10;一人当たり面積">
          <a:extLst>
            <a:ext uri="{FF2B5EF4-FFF2-40B4-BE49-F238E27FC236}">
              <a16:creationId xmlns:a16="http://schemas.microsoft.com/office/drawing/2014/main" id="{58E6D977-B83D-43D7-A8E9-CDA7674A72BC}"/>
            </a:ext>
          </a:extLst>
        </xdr:cNvPr>
        <xdr:cNvSpPr txBox="1"/>
      </xdr:nvSpPr>
      <xdr:spPr>
        <a:xfrm>
          <a:off x="9391727" y="1061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157243</xdr:rowOff>
    </xdr:from>
    <xdr:ext cx="469744" cy="259045"/>
    <xdr:sp macro="" textlink="">
      <xdr:nvSpPr>
        <xdr:cNvPr id="255" name="n_2aveValue【体育館・プール】&#10;一人当たり面積">
          <a:extLst>
            <a:ext uri="{FF2B5EF4-FFF2-40B4-BE49-F238E27FC236}">
              <a16:creationId xmlns:a16="http://schemas.microsoft.com/office/drawing/2014/main" id="{A8C69277-7E0B-4ACC-8040-115B07D8B9D4}"/>
            </a:ext>
          </a:extLst>
        </xdr:cNvPr>
        <xdr:cNvSpPr txBox="1"/>
      </xdr:nvSpPr>
      <xdr:spPr>
        <a:xfrm>
          <a:off x="8515427" y="10615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162196</xdr:rowOff>
    </xdr:from>
    <xdr:ext cx="469744" cy="259045"/>
    <xdr:sp macro="" textlink="">
      <xdr:nvSpPr>
        <xdr:cNvPr id="256" name="n_3aveValue【体育館・プール】&#10;一人当たり面積">
          <a:extLst>
            <a:ext uri="{FF2B5EF4-FFF2-40B4-BE49-F238E27FC236}">
              <a16:creationId xmlns:a16="http://schemas.microsoft.com/office/drawing/2014/main" id="{5BE8F17A-0B5B-46D8-BB66-BB986B9E6252}"/>
            </a:ext>
          </a:extLst>
        </xdr:cNvPr>
        <xdr:cNvSpPr txBox="1"/>
      </xdr:nvSpPr>
      <xdr:spPr>
        <a:xfrm>
          <a:off x="7626427" y="10620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146321</xdr:rowOff>
    </xdr:from>
    <xdr:ext cx="469744" cy="259045"/>
    <xdr:sp macro="" textlink="">
      <xdr:nvSpPr>
        <xdr:cNvPr id="257" name="n_4aveValue【体育館・プール】&#10;一人当たり面積">
          <a:extLst>
            <a:ext uri="{FF2B5EF4-FFF2-40B4-BE49-F238E27FC236}">
              <a16:creationId xmlns:a16="http://schemas.microsoft.com/office/drawing/2014/main" id="{36824EB6-21CF-4BCE-A75C-4550FC7785D6}"/>
            </a:ext>
          </a:extLst>
        </xdr:cNvPr>
        <xdr:cNvSpPr txBox="1"/>
      </xdr:nvSpPr>
      <xdr:spPr>
        <a:xfrm>
          <a:off x="6737427" y="10947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129938</xdr:rowOff>
    </xdr:from>
    <xdr:ext cx="469744" cy="259045"/>
    <xdr:sp macro="" textlink="">
      <xdr:nvSpPr>
        <xdr:cNvPr id="258" name="n_1mainValue【体育館・プール】&#10;一人当たり面積">
          <a:extLst>
            <a:ext uri="{FF2B5EF4-FFF2-40B4-BE49-F238E27FC236}">
              <a16:creationId xmlns:a16="http://schemas.microsoft.com/office/drawing/2014/main" id="{31EF2AAD-5B89-4DC7-A045-72FB9260B5F6}"/>
            </a:ext>
          </a:extLst>
        </xdr:cNvPr>
        <xdr:cNvSpPr txBox="1"/>
      </xdr:nvSpPr>
      <xdr:spPr>
        <a:xfrm>
          <a:off x="9391727" y="10931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132605</xdr:rowOff>
    </xdr:from>
    <xdr:ext cx="469744" cy="259045"/>
    <xdr:sp macro="" textlink="">
      <xdr:nvSpPr>
        <xdr:cNvPr id="259" name="n_2mainValue【体育館・プール】&#10;一人当たり面積">
          <a:extLst>
            <a:ext uri="{FF2B5EF4-FFF2-40B4-BE49-F238E27FC236}">
              <a16:creationId xmlns:a16="http://schemas.microsoft.com/office/drawing/2014/main" id="{A3E68F61-D26C-4CAB-A81F-58E6276D2C67}"/>
            </a:ext>
          </a:extLst>
        </xdr:cNvPr>
        <xdr:cNvSpPr txBox="1"/>
      </xdr:nvSpPr>
      <xdr:spPr>
        <a:xfrm>
          <a:off x="8515427" y="10933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139463</xdr:rowOff>
    </xdr:from>
    <xdr:ext cx="469744" cy="259045"/>
    <xdr:sp macro="" textlink="">
      <xdr:nvSpPr>
        <xdr:cNvPr id="260" name="n_3mainValue【体育館・プール】&#10;一人当たり面積">
          <a:extLst>
            <a:ext uri="{FF2B5EF4-FFF2-40B4-BE49-F238E27FC236}">
              <a16:creationId xmlns:a16="http://schemas.microsoft.com/office/drawing/2014/main" id="{E32FF19D-91C0-4064-BDB0-B6F5D798E1B4}"/>
            </a:ext>
          </a:extLst>
        </xdr:cNvPr>
        <xdr:cNvSpPr txBox="1"/>
      </xdr:nvSpPr>
      <xdr:spPr>
        <a:xfrm>
          <a:off x="7626427" y="1094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166768</xdr:rowOff>
    </xdr:from>
    <xdr:ext cx="469744" cy="259045"/>
    <xdr:sp macro="" textlink="">
      <xdr:nvSpPr>
        <xdr:cNvPr id="261" name="n_4mainValue【体育館・プール】&#10;一人当たり面積">
          <a:extLst>
            <a:ext uri="{FF2B5EF4-FFF2-40B4-BE49-F238E27FC236}">
              <a16:creationId xmlns:a16="http://schemas.microsoft.com/office/drawing/2014/main" id="{5A4C8148-F3A4-4F99-8304-64ACF7D08FA3}"/>
            </a:ext>
          </a:extLst>
        </xdr:cNvPr>
        <xdr:cNvSpPr txBox="1"/>
      </xdr:nvSpPr>
      <xdr:spPr>
        <a:xfrm>
          <a:off x="6737427" y="10625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D2115BFD-8E30-4FDD-A458-0C4256D5E94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C5F042F-7824-4342-B80F-4D4834C3636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BFF16910-BB6B-4474-AE75-0CB6DC32BF4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124D59F0-39E1-41F4-AE66-B2E80E69038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D1B9D3AA-CD45-4754-9EAD-55A483EC8B5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C8925BF5-AF8E-4718-A73E-4DEAB7D7BA9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9E13151E-83A2-4D7B-8A9D-5FCC1ADAD44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418363DE-29E2-4419-BE4A-85B20241165B}"/>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D8DE92B9-4DDE-43AA-94D5-03EF497E861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9EB1C72B-784D-426B-BA15-30037D2B918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EBC71CD7-9FDA-47E7-B82F-F77BBD02353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58CB49B8-C71C-411D-8BE0-38B987375FF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2800893F-CE3B-4534-9001-6BB55A58E62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B300EC60-E8A3-42D1-9632-2FF0684E333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2CE457F8-2A4E-479F-B468-9BDBD8BBF97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BC55F83B-3FAB-4D17-8033-1BFE85864AE7}"/>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5FD5CBC3-29FE-483C-82E5-D4E2205AA58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B1590D88-9F7E-48AB-91BA-9BF8C0ACDFE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D3D815B6-48C3-459A-8CCF-7AFD39F5D30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7E51D1EF-98C8-4854-AEA5-9B1D042047D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7568575A-EC95-4E83-A6D2-4A02AA2A677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B7119019-2CE6-4B94-B8E9-810AB680333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C1485F5E-C211-427B-ACD8-77F2FD44546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202A6B65-ED1A-4F4C-8251-B1285357724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6" name="テキスト ボックス 285">
          <a:extLst>
            <a:ext uri="{FF2B5EF4-FFF2-40B4-BE49-F238E27FC236}">
              <a16:creationId xmlns:a16="http://schemas.microsoft.com/office/drawing/2014/main" id="{1B4EA55E-A337-44E0-8FD3-84CED09C5F4F}"/>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7" name="直線コネクタ 286">
          <a:extLst>
            <a:ext uri="{FF2B5EF4-FFF2-40B4-BE49-F238E27FC236}">
              <a16:creationId xmlns:a16="http://schemas.microsoft.com/office/drawing/2014/main" id="{68685F50-785D-431D-97A8-2C4A7341143B}"/>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8" name="テキスト ボックス 287">
          <a:extLst>
            <a:ext uri="{FF2B5EF4-FFF2-40B4-BE49-F238E27FC236}">
              <a16:creationId xmlns:a16="http://schemas.microsoft.com/office/drawing/2014/main" id="{9C0C4879-AAD3-4AD5-B85D-7CC40D66A12C}"/>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89" name="直線コネクタ 288">
          <a:extLst>
            <a:ext uri="{FF2B5EF4-FFF2-40B4-BE49-F238E27FC236}">
              <a16:creationId xmlns:a16="http://schemas.microsoft.com/office/drawing/2014/main" id="{21FA9579-683B-4CE0-B0C5-1635CB52E755}"/>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0" name="テキスト ボックス 289">
          <a:extLst>
            <a:ext uri="{FF2B5EF4-FFF2-40B4-BE49-F238E27FC236}">
              <a16:creationId xmlns:a16="http://schemas.microsoft.com/office/drawing/2014/main" id="{E7661B9A-F1BF-431D-864B-79A8E28E237F}"/>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1" name="直線コネクタ 290">
          <a:extLst>
            <a:ext uri="{FF2B5EF4-FFF2-40B4-BE49-F238E27FC236}">
              <a16:creationId xmlns:a16="http://schemas.microsoft.com/office/drawing/2014/main" id="{6D4307A6-0F5E-4198-9CB2-0D40F14B8005}"/>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2" name="テキスト ボックス 291">
          <a:extLst>
            <a:ext uri="{FF2B5EF4-FFF2-40B4-BE49-F238E27FC236}">
              <a16:creationId xmlns:a16="http://schemas.microsoft.com/office/drawing/2014/main" id="{F56FB3BA-3419-44A4-AD98-A14127D9201E}"/>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3" name="直線コネクタ 292">
          <a:extLst>
            <a:ext uri="{FF2B5EF4-FFF2-40B4-BE49-F238E27FC236}">
              <a16:creationId xmlns:a16="http://schemas.microsoft.com/office/drawing/2014/main" id="{FFA82F44-0380-4455-B99C-CCE49EECCB0A}"/>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4" name="テキスト ボックス 293">
          <a:extLst>
            <a:ext uri="{FF2B5EF4-FFF2-40B4-BE49-F238E27FC236}">
              <a16:creationId xmlns:a16="http://schemas.microsoft.com/office/drawing/2014/main" id="{AAB916A9-D6E1-45C1-A0DA-9AFA348D6FBC}"/>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5" name="直線コネクタ 294">
          <a:extLst>
            <a:ext uri="{FF2B5EF4-FFF2-40B4-BE49-F238E27FC236}">
              <a16:creationId xmlns:a16="http://schemas.microsoft.com/office/drawing/2014/main" id="{A1A92DA9-C3AC-40F8-8CFE-23DD8A34B17E}"/>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6" name="テキスト ボックス 295">
          <a:extLst>
            <a:ext uri="{FF2B5EF4-FFF2-40B4-BE49-F238E27FC236}">
              <a16:creationId xmlns:a16="http://schemas.microsoft.com/office/drawing/2014/main" id="{5B0D3443-38EB-4C46-896E-2E3EFA374F8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7" name="直線コネクタ 296">
          <a:extLst>
            <a:ext uri="{FF2B5EF4-FFF2-40B4-BE49-F238E27FC236}">
              <a16:creationId xmlns:a16="http://schemas.microsoft.com/office/drawing/2014/main" id="{1B5EA0F4-A9B9-4769-9B0F-1FD7BA2FC128}"/>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8" name="テキスト ボックス 297">
          <a:extLst>
            <a:ext uri="{FF2B5EF4-FFF2-40B4-BE49-F238E27FC236}">
              <a16:creationId xmlns:a16="http://schemas.microsoft.com/office/drawing/2014/main" id="{F677D00F-1B66-41AE-94DE-69AEC191BE52}"/>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99" name="直線コネクタ 298">
          <a:extLst>
            <a:ext uri="{FF2B5EF4-FFF2-40B4-BE49-F238E27FC236}">
              <a16:creationId xmlns:a16="http://schemas.microsoft.com/office/drawing/2014/main" id="{D756EE6B-BAB4-4904-9637-86A776F37A91}"/>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0" name="テキスト ボックス 299">
          <a:extLst>
            <a:ext uri="{FF2B5EF4-FFF2-40B4-BE49-F238E27FC236}">
              <a16:creationId xmlns:a16="http://schemas.microsoft.com/office/drawing/2014/main" id="{11E409C6-B381-4E4B-A0DA-87EB03E7FCC8}"/>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1" name="直線コネクタ 300">
          <a:extLst>
            <a:ext uri="{FF2B5EF4-FFF2-40B4-BE49-F238E27FC236}">
              <a16:creationId xmlns:a16="http://schemas.microsoft.com/office/drawing/2014/main" id="{B2C2E90B-1F7F-4CDE-9ACC-0CA3F5C46C0C}"/>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2" name="【市民会館】&#10;有形固定資産減価償却率グラフ枠">
          <a:extLst>
            <a:ext uri="{FF2B5EF4-FFF2-40B4-BE49-F238E27FC236}">
              <a16:creationId xmlns:a16="http://schemas.microsoft.com/office/drawing/2014/main" id="{91A5D394-330F-4FEC-AEB7-99241AD94A17}"/>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303" name="直線コネクタ 302">
          <a:extLst>
            <a:ext uri="{FF2B5EF4-FFF2-40B4-BE49-F238E27FC236}">
              <a16:creationId xmlns:a16="http://schemas.microsoft.com/office/drawing/2014/main" id="{C2A2C96A-BF13-401C-81D9-5101D040900A}"/>
            </a:ext>
          </a:extLst>
        </xdr:cNvPr>
        <xdr:cNvCxnSpPr/>
      </xdr:nvCxnSpPr>
      <xdr:spPr>
        <a:xfrm flipV="1">
          <a:off x="4634865" y="17165682"/>
          <a:ext cx="0" cy="1557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4" name="【市民会館】&#10;有形固定資産減価償却率最小値テキスト">
          <a:extLst>
            <a:ext uri="{FF2B5EF4-FFF2-40B4-BE49-F238E27FC236}">
              <a16:creationId xmlns:a16="http://schemas.microsoft.com/office/drawing/2014/main" id="{77996548-50DB-4AA0-A02A-9FAB7912923D}"/>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5" name="直線コネクタ 304">
          <a:extLst>
            <a:ext uri="{FF2B5EF4-FFF2-40B4-BE49-F238E27FC236}">
              <a16:creationId xmlns:a16="http://schemas.microsoft.com/office/drawing/2014/main" id="{9D29753C-7380-47FD-A0D9-AF125B799396}"/>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306" name="【市民会館】&#10;有形固定資産減価償却率最大値テキスト">
          <a:extLst>
            <a:ext uri="{FF2B5EF4-FFF2-40B4-BE49-F238E27FC236}">
              <a16:creationId xmlns:a16="http://schemas.microsoft.com/office/drawing/2014/main" id="{EBCE4521-DA54-4A08-ADA0-19AED812187C}"/>
            </a:ext>
          </a:extLst>
        </xdr:cNvPr>
        <xdr:cNvSpPr txBox="1"/>
      </xdr:nvSpPr>
      <xdr:spPr>
        <a:xfrm>
          <a:off x="4673600" y="169409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307" name="直線コネクタ 306">
          <a:extLst>
            <a:ext uri="{FF2B5EF4-FFF2-40B4-BE49-F238E27FC236}">
              <a16:creationId xmlns:a16="http://schemas.microsoft.com/office/drawing/2014/main" id="{04D41AD9-0968-44C9-9686-E0C51DB554E2}"/>
            </a:ext>
          </a:extLst>
        </xdr:cNvPr>
        <xdr:cNvCxnSpPr/>
      </xdr:nvCxnSpPr>
      <xdr:spPr>
        <a:xfrm>
          <a:off x="4546600" y="17165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103795</xdr:rowOff>
    </xdr:from>
    <xdr:ext cx="405111" cy="259045"/>
    <xdr:sp macro="" textlink="">
      <xdr:nvSpPr>
        <xdr:cNvPr id="308" name="【市民会館】&#10;有形固定資産減価償却率平均値テキスト">
          <a:extLst>
            <a:ext uri="{FF2B5EF4-FFF2-40B4-BE49-F238E27FC236}">
              <a16:creationId xmlns:a16="http://schemas.microsoft.com/office/drawing/2014/main" id="{1687C287-70FF-4C13-90FF-FCAE1181BD93}"/>
            </a:ext>
          </a:extLst>
        </xdr:cNvPr>
        <xdr:cNvSpPr txBox="1"/>
      </xdr:nvSpPr>
      <xdr:spPr>
        <a:xfrm>
          <a:off x="4673600" y="17763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309" name="フローチャート: 判断 308">
          <a:extLst>
            <a:ext uri="{FF2B5EF4-FFF2-40B4-BE49-F238E27FC236}">
              <a16:creationId xmlns:a16="http://schemas.microsoft.com/office/drawing/2014/main" id="{BBA9A0EE-E6AD-4E34-AD09-9C64681180CC}"/>
            </a:ext>
          </a:extLst>
        </xdr:cNvPr>
        <xdr:cNvSpPr/>
      </xdr:nvSpPr>
      <xdr:spPr>
        <a:xfrm>
          <a:off x="4584700" y="1791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310" name="フローチャート: 判断 309">
          <a:extLst>
            <a:ext uri="{FF2B5EF4-FFF2-40B4-BE49-F238E27FC236}">
              <a16:creationId xmlns:a16="http://schemas.microsoft.com/office/drawing/2014/main" id="{4065F5EE-95ED-465B-90A9-7C8E0E8C039C}"/>
            </a:ext>
          </a:extLst>
        </xdr:cNvPr>
        <xdr:cNvSpPr/>
      </xdr:nvSpPr>
      <xdr:spPr>
        <a:xfrm>
          <a:off x="3746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311" name="フローチャート: 判断 310">
          <a:extLst>
            <a:ext uri="{FF2B5EF4-FFF2-40B4-BE49-F238E27FC236}">
              <a16:creationId xmlns:a16="http://schemas.microsoft.com/office/drawing/2014/main" id="{027B9B0C-8A2C-44B9-9341-C762DE4EAA7E}"/>
            </a:ext>
          </a:extLst>
        </xdr:cNvPr>
        <xdr:cNvSpPr/>
      </xdr:nvSpPr>
      <xdr:spPr>
        <a:xfrm>
          <a:off x="2857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312" name="フローチャート: 判断 311">
          <a:extLst>
            <a:ext uri="{FF2B5EF4-FFF2-40B4-BE49-F238E27FC236}">
              <a16:creationId xmlns:a16="http://schemas.microsoft.com/office/drawing/2014/main" id="{C61F6971-B3CD-4C16-AD6F-014823308788}"/>
            </a:ext>
          </a:extLst>
        </xdr:cNvPr>
        <xdr:cNvSpPr/>
      </xdr:nvSpPr>
      <xdr:spPr>
        <a:xfrm>
          <a:off x="1968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313" name="フローチャート: 判断 312">
          <a:extLst>
            <a:ext uri="{FF2B5EF4-FFF2-40B4-BE49-F238E27FC236}">
              <a16:creationId xmlns:a16="http://schemas.microsoft.com/office/drawing/2014/main" id="{8A1603E8-17D3-4A2E-9971-E0FEEF7EF6CB}"/>
            </a:ext>
          </a:extLst>
        </xdr:cNvPr>
        <xdr:cNvSpPr/>
      </xdr:nvSpPr>
      <xdr:spPr>
        <a:xfrm>
          <a:off x="1079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4BB7F723-FA8E-40D7-BDF3-8653825D0D5D}"/>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856C8391-C2E2-48A3-A34A-FD1FDE3127DC}"/>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DB50BF49-FFEE-4820-9454-D5014425097D}"/>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7C10B0C6-DA47-48E9-9B71-C006F42B093E}"/>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AD627DD7-41D5-44ED-B7B1-906287C4735E}"/>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126637</xdr:rowOff>
    </xdr:from>
    <xdr:to>
      <xdr:col>24</xdr:col>
      <xdr:colOff>114300</xdr:colOff>
      <xdr:row>108</xdr:row>
      <xdr:rowOff>56787</xdr:rowOff>
    </xdr:to>
    <xdr:sp macro="" textlink="">
      <xdr:nvSpPr>
        <xdr:cNvPr id="319" name="楕円 318">
          <a:extLst>
            <a:ext uri="{FF2B5EF4-FFF2-40B4-BE49-F238E27FC236}">
              <a16:creationId xmlns:a16="http://schemas.microsoft.com/office/drawing/2014/main" id="{F61434F9-E785-44C8-9D89-42084AEA8527}"/>
            </a:ext>
          </a:extLst>
        </xdr:cNvPr>
        <xdr:cNvSpPr/>
      </xdr:nvSpPr>
      <xdr:spPr>
        <a:xfrm>
          <a:off x="4584700" y="18471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105064</xdr:rowOff>
    </xdr:from>
    <xdr:ext cx="405111" cy="259045"/>
    <xdr:sp macro="" textlink="">
      <xdr:nvSpPr>
        <xdr:cNvPr id="320" name="【市民会館】&#10;有形固定資産減価償却率該当値テキスト">
          <a:extLst>
            <a:ext uri="{FF2B5EF4-FFF2-40B4-BE49-F238E27FC236}">
              <a16:creationId xmlns:a16="http://schemas.microsoft.com/office/drawing/2014/main" id="{AC438D33-029D-425B-93E7-1370DF0B3AA3}"/>
            </a:ext>
          </a:extLst>
        </xdr:cNvPr>
        <xdr:cNvSpPr txBox="1"/>
      </xdr:nvSpPr>
      <xdr:spPr>
        <a:xfrm>
          <a:off x="4673600" y="18450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82550</xdr:rowOff>
    </xdr:from>
    <xdr:to>
      <xdr:col>20</xdr:col>
      <xdr:colOff>38100</xdr:colOff>
      <xdr:row>108</xdr:row>
      <xdr:rowOff>12700</xdr:rowOff>
    </xdr:to>
    <xdr:sp macro="" textlink="">
      <xdr:nvSpPr>
        <xdr:cNvPr id="321" name="楕円 320">
          <a:extLst>
            <a:ext uri="{FF2B5EF4-FFF2-40B4-BE49-F238E27FC236}">
              <a16:creationId xmlns:a16="http://schemas.microsoft.com/office/drawing/2014/main" id="{0DF31FC9-D56D-48C4-B931-8164749BC802}"/>
            </a:ext>
          </a:extLst>
        </xdr:cNvPr>
        <xdr:cNvSpPr/>
      </xdr:nvSpPr>
      <xdr:spPr>
        <a:xfrm>
          <a:off x="3746500" y="1842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133350</xdr:rowOff>
    </xdr:from>
    <xdr:to>
      <xdr:col>24</xdr:col>
      <xdr:colOff>63500</xdr:colOff>
      <xdr:row>108</xdr:row>
      <xdr:rowOff>5987</xdr:rowOff>
    </xdr:to>
    <xdr:cxnSp macro="">
      <xdr:nvCxnSpPr>
        <xdr:cNvPr id="322" name="直線コネクタ 321">
          <a:extLst>
            <a:ext uri="{FF2B5EF4-FFF2-40B4-BE49-F238E27FC236}">
              <a16:creationId xmlns:a16="http://schemas.microsoft.com/office/drawing/2014/main" id="{538B6E32-DB24-41BD-9D41-E95C56EA778A}"/>
            </a:ext>
          </a:extLst>
        </xdr:cNvPr>
        <xdr:cNvCxnSpPr/>
      </xdr:nvCxnSpPr>
      <xdr:spPr>
        <a:xfrm>
          <a:off x="3797300" y="18478500"/>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58057</xdr:rowOff>
    </xdr:from>
    <xdr:to>
      <xdr:col>15</xdr:col>
      <xdr:colOff>101600</xdr:colOff>
      <xdr:row>107</xdr:row>
      <xdr:rowOff>159657</xdr:rowOff>
    </xdr:to>
    <xdr:sp macro="" textlink="">
      <xdr:nvSpPr>
        <xdr:cNvPr id="323" name="楕円 322">
          <a:extLst>
            <a:ext uri="{FF2B5EF4-FFF2-40B4-BE49-F238E27FC236}">
              <a16:creationId xmlns:a16="http://schemas.microsoft.com/office/drawing/2014/main" id="{01E17406-457D-4B36-AD53-6286EE5B110E}"/>
            </a:ext>
          </a:extLst>
        </xdr:cNvPr>
        <xdr:cNvSpPr/>
      </xdr:nvSpPr>
      <xdr:spPr>
        <a:xfrm>
          <a:off x="2857500" y="1840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108857</xdr:rowOff>
    </xdr:from>
    <xdr:to>
      <xdr:col>19</xdr:col>
      <xdr:colOff>177800</xdr:colOff>
      <xdr:row>107</xdr:row>
      <xdr:rowOff>133350</xdr:rowOff>
    </xdr:to>
    <xdr:cxnSp macro="">
      <xdr:nvCxnSpPr>
        <xdr:cNvPr id="324" name="直線コネクタ 323">
          <a:extLst>
            <a:ext uri="{FF2B5EF4-FFF2-40B4-BE49-F238E27FC236}">
              <a16:creationId xmlns:a16="http://schemas.microsoft.com/office/drawing/2014/main" id="{B7F9CB1B-98FE-40C6-BAE3-E6AC3E5024C4}"/>
            </a:ext>
          </a:extLst>
        </xdr:cNvPr>
        <xdr:cNvCxnSpPr/>
      </xdr:nvCxnSpPr>
      <xdr:spPr>
        <a:xfrm>
          <a:off x="2908300" y="18454007"/>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22134</xdr:rowOff>
    </xdr:from>
    <xdr:to>
      <xdr:col>10</xdr:col>
      <xdr:colOff>165100</xdr:colOff>
      <xdr:row>107</xdr:row>
      <xdr:rowOff>123734</xdr:rowOff>
    </xdr:to>
    <xdr:sp macro="" textlink="">
      <xdr:nvSpPr>
        <xdr:cNvPr id="325" name="楕円 324">
          <a:extLst>
            <a:ext uri="{FF2B5EF4-FFF2-40B4-BE49-F238E27FC236}">
              <a16:creationId xmlns:a16="http://schemas.microsoft.com/office/drawing/2014/main" id="{FF5E9A45-1379-4F69-919A-8E46FC7F225E}"/>
            </a:ext>
          </a:extLst>
        </xdr:cNvPr>
        <xdr:cNvSpPr/>
      </xdr:nvSpPr>
      <xdr:spPr>
        <a:xfrm>
          <a:off x="1968500" y="18367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72934</xdr:rowOff>
    </xdr:from>
    <xdr:to>
      <xdr:col>15</xdr:col>
      <xdr:colOff>50800</xdr:colOff>
      <xdr:row>107</xdr:row>
      <xdr:rowOff>108857</xdr:rowOff>
    </xdr:to>
    <xdr:cxnSp macro="">
      <xdr:nvCxnSpPr>
        <xdr:cNvPr id="326" name="直線コネクタ 325">
          <a:extLst>
            <a:ext uri="{FF2B5EF4-FFF2-40B4-BE49-F238E27FC236}">
              <a16:creationId xmlns:a16="http://schemas.microsoft.com/office/drawing/2014/main" id="{6C5DEF81-1B9D-468A-A1F1-38188EF479C5}"/>
            </a:ext>
          </a:extLst>
        </xdr:cNvPr>
        <xdr:cNvCxnSpPr/>
      </xdr:nvCxnSpPr>
      <xdr:spPr>
        <a:xfrm>
          <a:off x="2019300" y="18418084"/>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160927</xdr:rowOff>
    </xdr:from>
    <xdr:to>
      <xdr:col>6</xdr:col>
      <xdr:colOff>38100</xdr:colOff>
      <xdr:row>107</xdr:row>
      <xdr:rowOff>91077</xdr:rowOff>
    </xdr:to>
    <xdr:sp macro="" textlink="">
      <xdr:nvSpPr>
        <xdr:cNvPr id="327" name="楕円 326">
          <a:extLst>
            <a:ext uri="{FF2B5EF4-FFF2-40B4-BE49-F238E27FC236}">
              <a16:creationId xmlns:a16="http://schemas.microsoft.com/office/drawing/2014/main" id="{F8C7200F-CBEB-4D9A-9C6D-B6B7737E6662}"/>
            </a:ext>
          </a:extLst>
        </xdr:cNvPr>
        <xdr:cNvSpPr/>
      </xdr:nvSpPr>
      <xdr:spPr>
        <a:xfrm>
          <a:off x="1079500" y="1833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40277</xdr:rowOff>
    </xdr:from>
    <xdr:to>
      <xdr:col>10</xdr:col>
      <xdr:colOff>114300</xdr:colOff>
      <xdr:row>107</xdr:row>
      <xdr:rowOff>72934</xdr:rowOff>
    </xdr:to>
    <xdr:cxnSp macro="">
      <xdr:nvCxnSpPr>
        <xdr:cNvPr id="328" name="直線コネクタ 327">
          <a:extLst>
            <a:ext uri="{FF2B5EF4-FFF2-40B4-BE49-F238E27FC236}">
              <a16:creationId xmlns:a16="http://schemas.microsoft.com/office/drawing/2014/main" id="{051D4C0B-7702-4ACF-A024-11CD99FE5ACD}"/>
            </a:ext>
          </a:extLst>
        </xdr:cNvPr>
        <xdr:cNvCxnSpPr/>
      </xdr:nvCxnSpPr>
      <xdr:spPr>
        <a:xfrm>
          <a:off x="1130300" y="1838542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37391</xdr:rowOff>
    </xdr:from>
    <xdr:ext cx="405111" cy="259045"/>
    <xdr:sp macro="" textlink="">
      <xdr:nvSpPr>
        <xdr:cNvPr id="329" name="n_1aveValue【市民会館】&#10;有形固定資産減価償却率">
          <a:extLst>
            <a:ext uri="{FF2B5EF4-FFF2-40B4-BE49-F238E27FC236}">
              <a16:creationId xmlns:a16="http://schemas.microsoft.com/office/drawing/2014/main" id="{014FD653-087A-43C6-8336-CB077A7D5ADC}"/>
            </a:ext>
          </a:extLst>
        </xdr:cNvPr>
        <xdr:cNvSpPr txBox="1"/>
      </xdr:nvSpPr>
      <xdr:spPr>
        <a:xfrm>
          <a:off x="35820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330" name="n_2aveValue【市民会館】&#10;有形固定資産減価償却率">
          <a:extLst>
            <a:ext uri="{FF2B5EF4-FFF2-40B4-BE49-F238E27FC236}">
              <a16:creationId xmlns:a16="http://schemas.microsoft.com/office/drawing/2014/main" id="{DDE4E396-DDCA-4864-B596-B34EB5918F78}"/>
            </a:ext>
          </a:extLst>
        </xdr:cNvPr>
        <xdr:cNvSpPr txBox="1"/>
      </xdr:nvSpPr>
      <xdr:spPr>
        <a:xfrm>
          <a:off x="2705744" y="1768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166388</xdr:rowOff>
    </xdr:from>
    <xdr:ext cx="405111" cy="259045"/>
    <xdr:sp macro="" textlink="">
      <xdr:nvSpPr>
        <xdr:cNvPr id="331" name="n_3aveValue【市民会館】&#10;有形固定資産減価償却率">
          <a:extLst>
            <a:ext uri="{FF2B5EF4-FFF2-40B4-BE49-F238E27FC236}">
              <a16:creationId xmlns:a16="http://schemas.microsoft.com/office/drawing/2014/main" id="{A4354C35-326B-42DA-AA38-455B5AD8C650}"/>
            </a:ext>
          </a:extLst>
        </xdr:cNvPr>
        <xdr:cNvSpPr txBox="1"/>
      </xdr:nvSpPr>
      <xdr:spPr>
        <a:xfrm>
          <a:off x="1816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164754</xdr:rowOff>
    </xdr:from>
    <xdr:ext cx="405111" cy="259045"/>
    <xdr:sp macro="" textlink="">
      <xdr:nvSpPr>
        <xdr:cNvPr id="332" name="n_4aveValue【市民会館】&#10;有形固定資産減価償却率">
          <a:extLst>
            <a:ext uri="{FF2B5EF4-FFF2-40B4-BE49-F238E27FC236}">
              <a16:creationId xmlns:a16="http://schemas.microsoft.com/office/drawing/2014/main" id="{622C643E-EE60-4470-B9DE-5C0BCAC84E8C}"/>
            </a:ext>
          </a:extLst>
        </xdr:cNvPr>
        <xdr:cNvSpPr txBox="1"/>
      </xdr:nvSpPr>
      <xdr:spPr>
        <a:xfrm>
          <a:off x="927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3827</xdr:rowOff>
    </xdr:from>
    <xdr:ext cx="405111" cy="259045"/>
    <xdr:sp macro="" textlink="">
      <xdr:nvSpPr>
        <xdr:cNvPr id="333" name="n_1mainValue【市民会館】&#10;有形固定資産減価償却率">
          <a:extLst>
            <a:ext uri="{FF2B5EF4-FFF2-40B4-BE49-F238E27FC236}">
              <a16:creationId xmlns:a16="http://schemas.microsoft.com/office/drawing/2014/main" id="{91701A7A-B6D4-4B7C-A788-B33C983A4DDA}"/>
            </a:ext>
          </a:extLst>
        </xdr:cNvPr>
        <xdr:cNvSpPr txBox="1"/>
      </xdr:nvSpPr>
      <xdr:spPr>
        <a:xfrm>
          <a:off x="3582044" y="1852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150784</xdr:rowOff>
    </xdr:from>
    <xdr:ext cx="405111" cy="259045"/>
    <xdr:sp macro="" textlink="">
      <xdr:nvSpPr>
        <xdr:cNvPr id="334" name="n_2mainValue【市民会館】&#10;有形固定資産減価償却率">
          <a:extLst>
            <a:ext uri="{FF2B5EF4-FFF2-40B4-BE49-F238E27FC236}">
              <a16:creationId xmlns:a16="http://schemas.microsoft.com/office/drawing/2014/main" id="{E1B57366-510F-4A30-8870-56C5E05FCA88}"/>
            </a:ext>
          </a:extLst>
        </xdr:cNvPr>
        <xdr:cNvSpPr txBox="1"/>
      </xdr:nvSpPr>
      <xdr:spPr>
        <a:xfrm>
          <a:off x="2705744" y="18495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114861</xdr:rowOff>
    </xdr:from>
    <xdr:ext cx="405111" cy="259045"/>
    <xdr:sp macro="" textlink="">
      <xdr:nvSpPr>
        <xdr:cNvPr id="335" name="n_3mainValue【市民会館】&#10;有形固定資産減価償却率">
          <a:extLst>
            <a:ext uri="{FF2B5EF4-FFF2-40B4-BE49-F238E27FC236}">
              <a16:creationId xmlns:a16="http://schemas.microsoft.com/office/drawing/2014/main" id="{5F76E3F3-9396-4626-B2E4-F4CB60B24C37}"/>
            </a:ext>
          </a:extLst>
        </xdr:cNvPr>
        <xdr:cNvSpPr txBox="1"/>
      </xdr:nvSpPr>
      <xdr:spPr>
        <a:xfrm>
          <a:off x="1816744" y="18460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82204</xdr:rowOff>
    </xdr:from>
    <xdr:ext cx="405111" cy="259045"/>
    <xdr:sp macro="" textlink="">
      <xdr:nvSpPr>
        <xdr:cNvPr id="336" name="n_4mainValue【市民会館】&#10;有形固定資産減価償却率">
          <a:extLst>
            <a:ext uri="{FF2B5EF4-FFF2-40B4-BE49-F238E27FC236}">
              <a16:creationId xmlns:a16="http://schemas.microsoft.com/office/drawing/2014/main" id="{2D1BA401-3C53-4E69-972D-D394182ADF15}"/>
            </a:ext>
          </a:extLst>
        </xdr:cNvPr>
        <xdr:cNvSpPr txBox="1"/>
      </xdr:nvSpPr>
      <xdr:spPr>
        <a:xfrm>
          <a:off x="927744" y="18427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7" name="正方形/長方形 336">
          <a:extLst>
            <a:ext uri="{FF2B5EF4-FFF2-40B4-BE49-F238E27FC236}">
              <a16:creationId xmlns:a16="http://schemas.microsoft.com/office/drawing/2014/main" id="{3AE95D53-7041-47D9-A9EA-56D43E2A63C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8" name="正方形/長方形 337">
          <a:extLst>
            <a:ext uri="{FF2B5EF4-FFF2-40B4-BE49-F238E27FC236}">
              <a16:creationId xmlns:a16="http://schemas.microsoft.com/office/drawing/2014/main" id="{03DFEC4F-B873-4E24-98A4-E9A949CB77C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9" name="正方形/長方形 338">
          <a:extLst>
            <a:ext uri="{FF2B5EF4-FFF2-40B4-BE49-F238E27FC236}">
              <a16:creationId xmlns:a16="http://schemas.microsoft.com/office/drawing/2014/main" id="{5B05A819-FD81-4978-96DC-E4FC5680318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0" name="正方形/長方形 339">
          <a:extLst>
            <a:ext uri="{FF2B5EF4-FFF2-40B4-BE49-F238E27FC236}">
              <a16:creationId xmlns:a16="http://schemas.microsoft.com/office/drawing/2014/main" id="{60D032C7-A08F-4C0A-B0F0-A7D77454F107}"/>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1" name="正方形/長方形 340">
          <a:extLst>
            <a:ext uri="{FF2B5EF4-FFF2-40B4-BE49-F238E27FC236}">
              <a16:creationId xmlns:a16="http://schemas.microsoft.com/office/drawing/2014/main" id="{6DACB7B5-FA5D-4B60-9B71-304CAAFFFA0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2" name="正方形/長方形 341">
          <a:extLst>
            <a:ext uri="{FF2B5EF4-FFF2-40B4-BE49-F238E27FC236}">
              <a16:creationId xmlns:a16="http://schemas.microsoft.com/office/drawing/2014/main" id="{2D5B20BA-A862-4DE4-AF74-74A07887C5A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3" name="正方形/長方形 342">
          <a:extLst>
            <a:ext uri="{FF2B5EF4-FFF2-40B4-BE49-F238E27FC236}">
              <a16:creationId xmlns:a16="http://schemas.microsoft.com/office/drawing/2014/main" id="{7C9AAF2F-B096-4CDC-A64A-BD1C95B6F80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4" name="正方形/長方形 343">
          <a:extLst>
            <a:ext uri="{FF2B5EF4-FFF2-40B4-BE49-F238E27FC236}">
              <a16:creationId xmlns:a16="http://schemas.microsoft.com/office/drawing/2014/main" id="{7D814EB3-02E1-4FBE-844A-1789B0AA5BCA}"/>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5" name="テキスト ボックス 344">
          <a:extLst>
            <a:ext uri="{FF2B5EF4-FFF2-40B4-BE49-F238E27FC236}">
              <a16:creationId xmlns:a16="http://schemas.microsoft.com/office/drawing/2014/main" id="{B8B560C5-98AB-4C9C-BE99-507769AA4F68}"/>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6" name="直線コネクタ 345">
          <a:extLst>
            <a:ext uri="{FF2B5EF4-FFF2-40B4-BE49-F238E27FC236}">
              <a16:creationId xmlns:a16="http://schemas.microsoft.com/office/drawing/2014/main" id="{9E038B2A-E00E-4BE7-B782-22B909449559}"/>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7" name="直線コネクタ 346">
          <a:extLst>
            <a:ext uri="{FF2B5EF4-FFF2-40B4-BE49-F238E27FC236}">
              <a16:creationId xmlns:a16="http://schemas.microsoft.com/office/drawing/2014/main" id="{3C5E419A-F310-4806-8730-F5D9DDE18A8C}"/>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8" name="テキスト ボックス 347">
          <a:extLst>
            <a:ext uri="{FF2B5EF4-FFF2-40B4-BE49-F238E27FC236}">
              <a16:creationId xmlns:a16="http://schemas.microsoft.com/office/drawing/2014/main" id="{6018517E-01D9-4D1C-9DC3-C7663A3EE0D2}"/>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9" name="直線コネクタ 348">
          <a:extLst>
            <a:ext uri="{FF2B5EF4-FFF2-40B4-BE49-F238E27FC236}">
              <a16:creationId xmlns:a16="http://schemas.microsoft.com/office/drawing/2014/main" id="{DBE6BAF8-9D19-475E-885D-17F193A08AEE}"/>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0" name="テキスト ボックス 349">
          <a:extLst>
            <a:ext uri="{FF2B5EF4-FFF2-40B4-BE49-F238E27FC236}">
              <a16:creationId xmlns:a16="http://schemas.microsoft.com/office/drawing/2014/main" id="{01464744-1E63-41B1-B57E-4DAB9E8ABB8E}"/>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1" name="直線コネクタ 350">
          <a:extLst>
            <a:ext uri="{FF2B5EF4-FFF2-40B4-BE49-F238E27FC236}">
              <a16:creationId xmlns:a16="http://schemas.microsoft.com/office/drawing/2014/main" id="{042AFF3D-92BA-4197-BC95-66BE99633846}"/>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2" name="テキスト ボックス 351">
          <a:extLst>
            <a:ext uri="{FF2B5EF4-FFF2-40B4-BE49-F238E27FC236}">
              <a16:creationId xmlns:a16="http://schemas.microsoft.com/office/drawing/2014/main" id="{3560D1DF-2A79-4F1C-8737-1148E1E0DB3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3" name="直線コネクタ 352">
          <a:extLst>
            <a:ext uri="{FF2B5EF4-FFF2-40B4-BE49-F238E27FC236}">
              <a16:creationId xmlns:a16="http://schemas.microsoft.com/office/drawing/2014/main" id="{8E6F5979-7DD8-41A1-A43C-DA17B39E4A94}"/>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4" name="テキスト ボックス 353">
          <a:extLst>
            <a:ext uri="{FF2B5EF4-FFF2-40B4-BE49-F238E27FC236}">
              <a16:creationId xmlns:a16="http://schemas.microsoft.com/office/drawing/2014/main" id="{C75D431B-2B64-43BB-B8DD-85A0A09F08C5}"/>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5" name="直線コネクタ 354">
          <a:extLst>
            <a:ext uri="{FF2B5EF4-FFF2-40B4-BE49-F238E27FC236}">
              <a16:creationId xmlns:a16="http://schemas.microsoft.com/office/drawing/2014/main" id="{531BA574-2CD9-4959-BA9F-6528A3CAFA8E}"/>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6" name="テキスト ボックス 355">
          <a:extLst>
            <a:ext uri="{FF2B5EF4-FFF2-40B4-BE49-F238E27FC236}">
              <a16:creationId xmlns:a16="http://schemas.microsoft.com/office/drawing/2014/main" id="{F7496BDF-41B7-4F2E-BDAE-F45D7E2C2057}"/>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7" name="直線コネクタ 356">
          <a:extLst>
            <a:ext uri="{FF2B5EF4-FFF2-40B4-BE49-F238E27FC236}">
              <a16:creationId xmlns:a16="http://schemas.microsoft.com/office/drawing/2014/main" id="{F3B79D43-5CDC-4E27-BD6B-C927EAD3DF64}"/>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8" name="テキスト ボックス 357">
          <a:extLst>
            <a:ext uri="{FF2B5EF4-FFF2-40B4-BE49-F238E27FC236}">
              <a16:creationId xmlns:a16="http://schemas.microsoft.com/office/drawing/2014/main" id="{3E3BF821-1770-4FD9-AC17-93A8B957FBD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9" name="【市民会館】&#10;一人当たり面積グラフ枠">
          <a:extLst>
            <a:ext uri="{FF2B5EF4-FFF2-40B4-BE49-F238E27FC236}">
              <a16:creationId xmlns:a16="http://schemas.microsoft.com/office/drawing/2014/main" id="{1129B00D-CF87-4E74-8EBB-96705BB6B85B}"/>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360" name="直線コネクタ 359">
          <a:extLst>
            <a:ext uri="{FF2B5EF4-FFF2-40B4-BE49-F238E27FC236}">
              <a16:creationId xmlns:a16="http://schemas.microsoft.com/office/drawing/2014/main" id="{D3EC171E-D271-48F5-A50A-293C476042AA}"/>
            </a:ext>
          </a:extLst>
        </xdr:cNvPr>
        <xdr:cNvCxnSpPr/>
      </xdr:nvCxnSpPr>
      <xdr:spPr>
        <a:xfrm flipV="1">
          <a:off x="10476865" y="17064989"/>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361" name="【市民会館】&#10;一人当たり面積最小値テキスト">
          <a:extLst>
            <a:ext uri="{FF2B5EF4-FFF2-40B4-BE49-F238E27FC236}">
              <a16:creationId xmlns:a16="http://schemas.microsoft.com/office/drawing/2014/main" id="{3AE2C744-026D-41E5-8B4D-DFAA2675942B}"/>
            </a:ext>
          </a:extLst>
        </xdr:cNvPr>
        <xdr:cNvSpPr txBox="1"/>
      </xdr:nvSpPr>
      <xdr:spPr>
        <a:xfrm>
          <a:off x="10515600"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362" name="直線コネクタ 361">
          <a:extLst>
            <a:ext uri="{FF2B5EF4-FFF2-40B4-BE49-F238E27FC236}">
              <a16:creationId xmlns:a16="http://schemas.microsoft.com/office/drawing/2014/main" id="{A4C18D3F-182E-43BF-8031-68ABCCBDC2B3}"/>
            </a:ext>
          </a:extLst>
        </xdr:cNvPr>
        <xdr:cNvCxnSpPr/>
      </xdr:nvCxnSpPr>
      <xdr:spPr>
        <a:xfrm>
          <a:off x="10388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363" name="【市民会館】&#10;一人当たり面積最大値テキスト">
          <a:extLst>
            <a:ext uri="{FF2B5EF4-FFF2-40B4-BE49-F238E27FC236}">
              <a16:creationId xmlns:a16="http://schemas.microsoft.com/office/drawing/2014/main" id="{35A95A9A-AA06-4C9A-89D8-61DE37FBF4BB}"/>
            </a:ext>
          </a:extLst>
        </xdr:cNvPr>
        <xdr:cNvSpPr txBox="1"/>
      </xdr:nvSpPr>
      <xdr:spPr>
        <a:xfrm>
          <a:off x="10515600" y="1684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364" name="直線コネクタ 363">
          <a:extLst>
            <a:ext uri="{FF2B5EF4-FFF2-40B4-BE49-F238E27FC236}">
              <a16:creationId xmlns:a16="http://schemas.microsoft.com/office/drawing/2014/main" id="{F5EA96EB-B9A4-4DD4-9E50-CD22D458ED5D}"/>
            </a:ext>
          </a:extLst>
        </xdr:cNvPr>
        <xdr:cNvCxnSpPr/>
      </xdr:nvCxnSpPr>
      <xdr:spPr>
        <a:xfrm>
          <a:off x="10388600" y="17064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82566</xdr:rowOff>
    </xdr:from>
    <xdr:ext cx="469744" cy="259045"/>
    <xdr:sp macro="" textlink="">
      <xdr:nvSpPr>
        <xdr:cNvPr id="365" name="【市民会館】&#10;一人当たり面積平均値テキスト">
          <a:extLst>
            <a:ext uri="{FF2B5EF4-FFF2-40B4-BE49-F238E27FC236}">
              <a16:creationId xmlns:a16="http://schemas.microsoft.com/office/drawing/2014/main" id="{EC0AD485-B13E-4DF8-8D75-5029C8C8B9CE}"/>
            </a:ext>
          </a:extLst>
        </xdr:cNvPr>
        <xdr:cNvSpPr txBox="1"/>
      </xdr:nvSpPr>
      <xdr:spPr>
        <a:xfrm>
          <a:off x="10515600" y="18084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366" name="フローチャート: 判断 365">
          <a:extLst>
            <a:ext uri="{FF2B5EF4-FFF2-40B4-BE49-F238E27FC236}">
              <a16:creationId xmlns:a16="http://schemas.microsoft.com/office/drawing/2014/main" id="{2DFEE0F6-344C-4047-B79C-743234175E79}"/>
            </a:ext>
          </a:extLst>
        </xdr:cNvPr>
        <xdr:cNvSpPr/>
      </xdr:nvSpPr>
      <xdr:spPr>
        <a:xfrm>
          <a:off x="10426700" y="1823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367" name="フローチャート: 判断 366">
          <a:extLst>
            <a:ext uri="{FF2B5EF4-FFF2-40B4-BE49-F238E27FC236}">
              <a16:creationId xmlns:a16="http://schemas.microsoft.com/office/drawing/2014/main" id="{4D5D9BAB-5B99-465D-8CE0-C5246A44E745}"/>
            </a:ext>
          </a:extLst>
        </xdr:cNvPr>
        <xdr:cNvSpPr/>
      </xdr:nvSpPr>
      <xdr:spPr>
        <a:xfrm>
          <a:off x="9588500" y="1823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368" name="フローチャート: 判断 367">
          <a:extLst>
            <a:ext uri="{FF2B5EF4-FFF2-40B4-BE49-F238E27FC236}">
              <a16:creationId xmlns:a16="http://schemas.microsoft.com/office/drawing/2014/main" id="{55E42395-69FB-4B74-B9F3-A3A1B4C62F0B}"/>
            </a:ext>
          </a:extLst>
        </xdr:cNvPr>
        <xdr:cNvSpPr/>
      </xdr:nvSpPr>
      <xdr:spPr>
        <a:xfrm>
          <a:off x="8699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369" name="フローチャート: 判断 368">
          <a:extLst>
            <a:ext uri="{FF2B5EF4-FFF2-40B4-BE49-F238E27FC236}">
              <a16:creationId xmlns:a16="http://schemas.microsoft.com/office/drawing/2014/main" id="{E2CA5762-B687-41F5-A78A-342E061A2D0C}"/>
            </a:ext>
          </a:extLst>
        </xdr:cNvPr>
        <xdr:cNvSpPr/>
      </xdr:nvSpPr>
      <xdr:spPr>
        <a:xfrm>
          <a:off x="7810500" y="1824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370" name="フローチャート: 判断 369">
          <a:extLst>
            <a:ext uri="{FF2B5EF4-FFF2-40B4-BE49-F238E27FC236}">
              <a16:creationId xmlns:a16="http://schemas.microsoft.com/office/drawing/2014/main" id="{F132031B-DA19-445E-9ED7-4355BD662531}"/>
            </a:ext>
          </a:extLst>
        </xdr:cNvPr>
        <xdr:cNvSpPr/>
      </xdr:nvSpPr>
      <xdr:spPr>
        <a:xfrm>
          <a:off x="6921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AFEA94B2-8DC5-474C-BCA2-6B9DC10224C2}"/>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819EA863-64AA-4C5B-971E-08C33B3B3BBC}"/>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C3FE5E29-A215-4795-8A2F-892CEE9E8244}"/>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02DEFBB7-92E8-40C9-860C-F61ECA1C58AA}"/>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A855EC06-346D-4E50-84D4-069682C2FEAF}"/>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126364</xdr:rowOff>
    </xdr:from>
    <xdr:to>
      <xdr:col>55</xdr:col>
      <xdr:colOff>50800</xdr:colOff>
      <xdr:row>107</xdr:row>
      <xdr:rowOff>56514</xdr:rowOff>
    </xdr:to>
    <xdr:sp macro="" textlink="">
      <xdr:nvSpPr>
        <xdr:cNvPr id="376" name="楕円 375">
          <a:extLst>
            <a:ext uri="{FF2B5EF4-FFF2-40B4-BE49-F238E27FC236}">
              <a16:creationId xmlns:a16="http://schemas.microsoft.com/office/drawing/2014/main" id="{ADD85342-B68D-4C13-9F8B-D2D9FD71B2E7}"/>
            </a:ext>
          </a:extLst>
        </xdr:cNvPr>
        <xdr:cNvSpPr/>
      </xdr:nvSpPr>
      <xdr:spPr>
        <a:xfrm>
          <a:off x="10426700" y="1830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104791</xdr:rowOff>
    </xdr:from>
    <xdr:ext cx="469744" cy="259045"/>
    <xdr:sp macro="" textlink="">
      <xdr:nvSpPr>
        <xdr:cNvPr id="377" name="【市民会館】&#10;一人当たり面積該当値テキスト">
          <a:extLst>
            <a:ext uri="{FF2B5EF4-FFF2-40B4-BE49-F238E27FC236}">
              <a16:creationId xmlns:a16="http://schemas.microsoft.com/office/drawing/2014/main" id="{2505EE11-763A-4BA3-9EF0-035574F6BF74}"/>
            </a:ext>
          </a:extLst>
        </xdr:cNvPr>
        <xdr:cNvSpPr txBox="1"/>
      </xdr:nvSpPr>
      <xdr:spPr>
        <a:xfrm>
          <a:off x="10515600" y="18278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122555</xdr:rowOff>
    </xdr:from>
    <xdr:to>
      <xdr:col>50</xdr:col>
      <xdr:colOff>165100</xdr:colOff>
      <xdr:row>107</xdr:row>
      <xdr:rowOff>52705</xdr:rowOff>
    </xdr:to>
    <xdr:sp macro="" textlink="">
      <xdr:nvSpPr>
        <xdr:cNvPr id="378" name="楕円 377">
          <a:extLst>
            <a:ext uri="{FF2B5EF4-FFF2-40B4-BE49-F238E27FC236}">
              <a16:creationId xmlns:a16="http://schemas.microsoft.com/office/drawing/2014/main" id="{2C26A7D3-2060-48B9-A955-3C7463635973}"/>
            </a:ext>
          </a:extLst>
        </xdr:cNvPr>
        <xdr:cNvSpPr/>
      </xdr:nvSpPr>
      <xdr:spPr>
        <a:xfrm>
          <a:off x="9588500" y="1829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1905</xdr:rowOff>
    </xdr:from>
    <xdr:to>
      <xdr:col>55</xdr:col>
      <xdr:colOff>0</xdr:colOff>
      <xdr:row>107</xdr:row>
      <xdr:rowOff>5714</xdr:rowOff>
    </xdr:to>
    <xdr:cxnSp macro="">
      <xdr:nvCxnSpPr>
        <xdr:cNvPr id="379" name="直線コネクタ 378">
          <a:extLst>
            <a:ext uri="{FF2B5EF4-FFF2-40B4-BE49-F238E27FC236}">
              <a16:creationId xmlns:a16="http://schemas.microsoft.com/office/drawing/2014/main" id="{6F1B0773-C68E-4F63-9840-3A6ED007510E}"/>
            </a:ext>
          </a:extLst>
        </xdr:cNvPr>
        <xdr:cNvCxnSpPr/>
      </xdr:nvCxnSpPr>
      <xdr:spPr>
        <a:xfrm>
          <a:off x="9639300" y="18347055"/>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128270</xdr:rowOff>
    </xdr:from>
    <xdr:to>
      <xdr:col>46</xdr:col>
      <xdr:colOff>38100</xdr:colOff>
      <xdr:row>107</xdr:row>
      <xdr:rowOff>58420</xdr:rowOff>
    </xdr:to>
    <xdr:sp macro="" textlink="">
      <xdr:nvSpPr>
        <xdr:cNvPr id="380" name="楕円 379">
          <a:extLst>
            <a:ext uri="{FF2B5EF4-FFF2-40B4-BE49-F238E27FC236}">
              <a16:creationId xmlns:a16="http://schemas.microsoft.com/office/drawing/2014/main" id="{952D9C09-1563-486C-A4B6-C539E88B87A2}"/>
            </a:ext>
          </a:extLst>
        </xdr:cNvPr>
        <xdr:cNvSpPr/>
      </xdr:nvSpPr>
      <xdr:spPr>
        <a:xfrm>
          <a:off x="8699500" y="1830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1905</xdr:rowOff>
    </xdr:from>
    <xdr:to>
      <xdr:col>50</xdr:col>
      <xdr:colOff>114300</xdr:colOff>
      <xdr:row>107</xdr:row>
      <xdr:rowOff>7620</xdr:rowOff>
    </xdr:to>
    <xdr:cxnSp macro="">
      <xdr:nvCxnSpPr>
        <xdr:cNvPr id="381" name="直線コネクタ 380">
          <a:extLst>
            <a:ext uri="{FF2B5EF4-FFF2-40B4-BE49-F238E27FC236}">
              <a16:creationId xmlns:a16="http://schemas.microsoft.com/office/drawing/2014/main" id="{69091D53-F73E-406A-BD4A-4912398A26A4}"/>
            </a:ext>
          </a:extLst>
        </xdr:cNvPr>
        <xdr:cNvCxnSpPr/>
      </xdr:nvCxnSpPr>
      <xdr:spPr>
        <a:xfrm flipV="1">
          <a:off x="8750300" y="1834705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133986</xdr:rowOff>
    </xdr:from>
    <xdr:to>
      <xdr:col>41</xdr:col>
      <xdr:colOff>101600</xdr:colOff>
      <xdr:row>107</xdr:row>
      <xdr:rowOff>64136</xdr:rowOff>
    </xdr:to>
    <xdr:sp macro="" textlink="">
      <xdr:nvSpPr>
        <xdr:cNvPr id="382" name="楕円 381">
          <a:extLst>
            <a:ext uri="{FF2B5EF4-FFF2-40B4-BE49-F238E27FC236}">
              <a16:creationId xmlns:a16="http://schemas.microsoft.com/office/drawing/2014/main" id="{08F629B1-04FE-4228-827A-69AF414528A6}"/>
            </a:ext>
          </a:extLst>
        </xdr:cNvPr>
        <xdr:cNvSpPr/>
      </xdr:nvSpPr>
      <xdr:spPr>
        <a:xfrm>
          <a:off x="7810500" y="18307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7620</xdr:rowOff>
    </xdr:from>
    <xdr:to>
      <xdr:col>45</xdr:col>
      <xdr:colOff>177800</xdr:colOff>
      <xdr:row>107</xdr:row>
      <xdr:rowOff>13336</xdr:rowOff>
    </xdr:to>
    <xdr:cxnSp macro="">
      <xdr:nvCxnSpPr>
        <xdr:cNvPr id="383" name="直線コネクタ 382">
          <a:extLst>
            <a:ext uri="{FF2B5EF4-FFF2-40B4-BE49-F238E27FC236}">
              <a16:creationId xmlns:a16="http://schemas.microsoft.com/office/drawing/2014/main" id="{F3803D76-ACE1-4D5F-B70A-7BFEFB2875C0}"/>
            </a:ext>
          </a:extLst>
        </xdr:cNvPr>
        <xdr:cNvCxnSpPr/>
      </xdr:nvCxnSpPr>
      <xdr:spPr>
        <a:xfrm flipV="1">
          <a:off x="7861300" y="18352770"/>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137795</xdr:rowOff>
    </xdr:from>
    <xdr:to>
      <xdr:col>36</xdr:col>
      <xdr:colOff>165100</xdr:colOff>
      <xdr:row>107</xdr:row>
      <xdr:rowOff>67945</xdr:rowOff>
    </xdr:to>
    <xdr:sp macro="" textlink="">
      <xdr:nvSpPr>
        <xdr:cNvPr id="384" name="楕円 383">
          <a:extLst>
            <a:ext uri="{FF2B5EF4-FFF2-40B4-BE49-F238E27FC236}">
              <a16:creationId xmlns:a16="http://schemas.microsoft.com/office/drawing/2014/main" id="{630B78DA-2D2A-49E4-9756-DD431863644C}"/>
            </a:ext>
          </a:extLst>
        </xdr:cNvPr>
        <xdr:cNvSpPr/>
      </xdr:nvSpPr>
      <xdr:spPr>
        <a:xfrm>
          <a:off x="6921500" y="1831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13336</xdr:rowOff>
    </xdr:from>
    <xdr:to>
      <xdr:col>41</xdr:col>
      <xdr:colOff>50800</xdr:colOff>
      <xdr:row>107</xdr:row>
      <xdr:rowOff>17145</xdr:rowOff>
    </xdr:to>
    <xdr:cxnSp macro="">
      <xdr:nvCxnSpPr>
        <xdr:cNvPr id="385" name="直線コネクタ 384">
          <a:extLst>
            <a:ext uri="{FF2B5EF4-FFF2-40B4-BE49-F238E27FC236}">
              <a16:creationId xmlns:a16="http://schemas.microsoft.com/office/drawing/2014/main" id="{FCEF1326-5F9D-4713-B95F-AF5006BCD1D0}"/>
            </a:ext>
          </a:extLst>
        </xdr:cNvPr>
        <xdr:cNvCxnSpPr/>
      </xdr:nvCxnSpPr>
      <xdr:spPr>
        <a:xfrm flipV="1">
          <a:off x="6972300" y="18358486"/>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10177</xdr:rowOff>
    </xdr:from>
    <xdr:ext cx="469744" cy="259045"/>
    <xdr:sp macro="" textlink="">
      <xdr:nvSpPr>
        <xdr:cNvPr id="386" name="n_1aveValue【市民会館】&#10;一人当たり面積">
          <a:extLst>
            <a:ext uri="{FF2B5EF4-FFF2-40B4-BE49-F238E27FC236}">
              <a16:creationId xmlns:a16="http://schemas.microsoft.com/office/drawing/2014/main" id="{EDDF9A69-CF54-4059-9955-357E8F50C63C}"/>
            </a:ext>
          </a:extLst>
        </xdr:cNvPr>
        <xdr:cNvSpPr txBox="1"/>
      </xdr:nvSpPr>
      <xdr:spPr>
        <a:xfrm>
          <a:off x="9391727" y="1801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387" name="n_2aveValue【市民会館】&#10;一人当たり面積">
          <a:extLst>
            <a:ext uri="{FF2B5EF4-FFF2-40B4-BE49-F238E27FC236}">
              <a16:creationId xmlns:a16="http://schemas.microsoft.com/office/drawing/2014/main" id="{E7373225-E659-42EB-B72C-7DC1C6C12641}"/>
            </a:ext>
          </a:extLst>
        </xdr:cNvPr>
        <xdr:cNvSpPr txBox="1"/>
      </xdr:nvSpPr>
      <xdr:spPr>
        <a:xfrm>
          <a:off x="85154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19702</xdr:rowOff>
    </xdr:from>
    <xdr:ext cx="469744" cy="259045"/>
    <xdr:sp macro="" textlink="">
      <xdr:nvSpPr>
        <xdr:cNvPr id="388" name="n_3aveValue【市民会館】&#10;一人当たり面積">
          <a:extLst>
            <a:ext uri="{FF2B5EF4-FFF2-40B4-BE49-F238E27FC236}">
              <a16:creationId xmlns:a16="http://schemas.microsoft.com/office/drawing/2014/main" id="{71B04FD4-F17E-4EBC-ADE7-D7538357D1E0}"/>
            </a:ext>
          </a:extLst>
        </xdr:cNvPr>
        <xdr:cNvSpPr txBox="1"/>
      </xdr:nvSpPr>
      <xdr:spPr>
        <a:xfrm>
          <a:off x="7626427" y="18021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36847</xdr:rowOff>
    </xdr:from>
    <xdr:ext cx="469744" cy="259045"/>
    <xdr:sp macro="" textlink="">
      <xdr:nvSpPr>
        <xdr:cNvPr id="389" name="n_4aveValue【市民会館】&#10;一人当たり面積">
          <a:extLst>
            <a:ext uri="{FF2B5EF4-FFF2-40B4-BE49-F238E27FC236}">
              <a16:creationId xmlns:a16="http://schemas.microsoft.com/office/drawing/2014/main" id="{E5FFB1E7-1440-42A5-9941-EE09EFAE9DED}"/>
            </a:ext>
          </a:extLst>
        </xdr:cNvPr>
        <xdr:cNvSpPr txBox="1"/>
      </xdr:nvSpPr>
      <xdr:spPr>
        <a:xfrm>
          <a:off x="6737427" y="1803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43832</xdr:rowOff>
    </xdr:from>
    <xdr:ext cx="469744" cy="259045"/>
    <xdr:sp macro="" textlink="">
      <xdr:nvSpPr>
        <xdr:cNvPr id="390" name="n_1mainValue【市民会館】&#10;一人当たり面積">
          <a:extLst>
            <a:ext uri="{FF2B5EF4-FFF2-40B4-BE49-F238E27FC236}">
              <a16:creationId xmlns:a16="http://schemas.microsoft.com/office/drawing/2014/main" id="{3E9C3D63-3E0F-42B2-BE11-873E04F927A0}"/>
            </a:ext>
          </a:extLst>
        </xdr:cNvPr>
        <xdr:cNvSpPr txBox="1"/>
      </xdr:nvSpPr>
      <xdr:spPr>
        <a:xfrm>
          <a:off x="9391727" y="1838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49547</xdr:rowOff>
    </xdr:from>
    <xdr:ext cx="469744" cy="259045"/>
    <xdr:sp macro="" textlink="">
      <xdr:nvSpPr>
        <xdr:cNvPr id="391" name="n_2mainValue【市民会館】&#10;一人当たり面積">
          <a:extLst>
            <a:ext uri="{FF2B5EF4-FFF2-40B4-BE49-F238E27FC236}">
              <a16:creationId xmlns:a16="http://schemas.microsoft.com/office/drawing/2014/main" id="{9CF09A0C-8162-4C18-B4FD-6D29C9398C51}"/>
            </a:ext>
          </a:extLst>
        </xdr:cNvPr>
        <xdr:cNvSpPr txBox="1"/>
      </xdr:nvSpPr>
      <xdr:spPr>
        <a:xfrm>
          <a:off x="8515427" y="1839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55263</xdr:rowOff>
    </xdr:from>
    <xdr:ext cx="469744" cy="259045"/>
    <xdr:sp macro="" textlink="">
      <xdr:nvSpPr>
        <xdr:cNvPr id="392" name="n_3mainValue【市民会館】&#10;一人当たり面積">
          <a:extLst>
            <a:ext uri="{FF2B5EF4-FFF2-40B4-BE49-F238E27FC236}">
              <a16:creationId xmlns:a16="http://schemas.microsoft.com/office/drawing/2014/main" id="{C5E81694-C94D-433B-9499-8E2D634648EA}"/>
            </a:ext>
          </a:extLst>
        </xdr:cNvPr>
        <xdr:cNvSpPr txBox="1"/>
      </xdr:nvSpPr>
      <xdr:spPr>
        <a:xfrm>
          <a:off x="7626427" y="18400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59072</xdr:rowOff>
    </xdr:from>
    <xdr:ext cx="469744" cy="259045"/>
    <xdr:sp macro="" textlink="">
      <xdr:nvSpPr>
        <xdr:cNvPr id="393" name="n_4mainValue【市民会館】&#10;一人当たり面積">
          <a:extLst>
            <a:ext uri="{FF2B5EF4-FFF2-40B4-BE49-F238E27FC236}">
              <a16:creationId xmlns:a16="http://schemas.microsoft.com/office/drawing/2014/main" id="{081EACF6-4042-49A5-AC13-F781B5AA7D66}"/>
            </a:ext>
          </a:extLst>
        </xdr:cNvPr>
        <xdr:cNvSpPr txBox="1"/>
      </xdr:nvSpPr>
      <xdr:spPr>
        <a:xfrm>
          <a:off x="6737427" y="18404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E899BFD9-1215-45A7-B66F-4264C9E8D0D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849864D5-4097-4081-BAC6-DECC3D9BF74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57027854-D39A-47FA-A67C-049FD079480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6E6BC177-6A79-49FD-92E0-36D64AB197F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59A72057-E547-4884-9C76-B0749701679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506C306C-4368-4203-88FE-D84BC655195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E6DCAB91-16ED-498C-ACB6-AD080E4FCCD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2E976DA5-B344-4687-8C7D-32401933BE78}"/>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AFFD7833-E2A8-445E-B5EC-D4A500C17D4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57C92392-1CD3-4B3E-8609-BAA90CBA712F}"/>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670BEADB-2627-40BB-8F26-71A84A99A2B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4E496EBA-CC1F-4475-9E7F-90C0E88D59CF}"/>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2536C5D1-A10C-4D24-ADD2-DBDC575F0DA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F50D2824-7A05-4CB9-BEBD-76C107EFD912}"/>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531A8BD1-60AB-40EC-A0B1-BC6CAE7B1A8C}"/>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1AEA06F2-5504-4888-8CDC-808C1A32A9A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BD0B3001-386F-4677-9E98-13F35419E22B}"/>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1E654861-4379-4F84-9DE6-B6BF4451A29A}"/>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AFFE5CD9-8014-45C9-83E4-05094F350C72}"/>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1CCF1EEF-9D30-41AB-A7F0-4146E0ADDDBE}"/>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a:extLst>
            <a:ext uri="{FF2B5EF4-FFF2-40B4-BE49-F238E27FC236}">
              <a16:creationId xmlns:a16="http://schemas.microsoft.com/office/drawing/2014/main" id="{F36D641A-9614-4287-A919-CFE616E7950E}"/>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9E20BAAF-3294-41F0-954E-0CB800EF576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BA5116D7-6640-45C9-BD9D-D5287030E223}"/>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一般廃棄物処理施設】&#10;有形固定資産減価償却率グラフ枠">
          <a:extLst>
            <a:ext uri="{FF2B5EF4-FFF2-40B4-BE49-F238E27FC236}">
              <a16:creationId xmlns:a16="http://schemas.microsoft.com/office/drawing/2014/main" id="{1BB9A7D3-6707-4657-B302-74918084B24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418" name="直線コネクタ 417">
          <a:extLst>
            <a:ext uri="{FF2B5EF4-FFF2-40B4-BE49-F238E27FC236}">
              <a16:creationId xmlns:a16="http://schemas.microsoft.com/office/drawing/2014/main" id="{A59ED5BD-0F52-4D34-9EB7-B25277FFABE9}"/>
            </a:ext>
          </a:extLst>
        </xdr:cNvPr>
        <xdr:cNvCxnSpPr/>
      </xdr:nvCxnSpPr>
      <xdr:spPr>
        <a:xfrm flipV="1">
          <a:off x="16318864" y="5688330"/>
          <a:ext cx="0" cy="1525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19" name="【一般廃棄物処理施設】&#10;有形固定資産減価償却率最小値テキスト">
          <a:extLst>
            <a:ext uri="{FF2B5EF4-FFF2-40B4-BE49-F238E27FC236}">
              <a16:creationId xmlns:a16="http://schemas.microsoft.com/office/drawing/2014/main" id="{C2D84E07-46C0-478D-8E00-0E855F13BE18}"/>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0" name="直線コネクタ 419">
          <a:extLst>
            <a:ext uri="{FF2B5EF4-FFF2-40B4-BE49-F238E27FC236}">
              <a16:creationId xmlns:a16="http://schemas.microsoft.com/office/drawing/2014/main" id="{FD9B8ED9-9062-400D-BF78-E8B1BD636E9E}"/>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421" name="【一般廃棄物処理施設】&#10;有形固定資産減価償却率最大値テキスト">
          <a:extLst>
            <a:ext uri="{FF2B5EF4-FFF2-40B4-BE49-F238E27FC236}">
              <a16:creationId xmlns:a16="http://schemas.microsoft.com/office/drawing/2014/main" id="{A5DE9178-D8E8-4327-9576-FA2CD70299DE}"/>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422" name="直線コネクタ 421">
          <a:extLst>
            <a:ext uri="{FF2B5EF4-FFF2-40B4-BE49-F238E27FC236}">
              <a16:creationId xmlns:a16="http://schemas.microsoft.com/office/drawing/2014/main" id="{E7C3F36F-568B-4CE6-A6C0-F775B71E9D9F}"/>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118762</xdr:rowOff>
    </xdr:from>
    <xdr:ext cx="405111" cy="259045"/>
    <xdr:sp macro="" textlink="">
      <xdr:nvSpPr>
        <xdr:cNvPr id="423" name="【一般廃棄物処理施設】&#10;有形固定資産減価償却率平均値テキスト">
          <a:extLst>
            <a:ext uri="{FF2B5EF4-FFF2-40B4-BE49-F238E27FC236}">
              <a16:creationId xmlns:a16="http://schemas.microsoft.com/office/drawing/2014/main" id="{3B6971DD-2D49-4CCA-BD04-94E301030E93}"/>
            </a:ext>
          </a:extLst>
        </xdr:cNvPr>
        <xdr:cNvSpPr txBox="1"/>
      </xdr:nvSpPr>
      <xdr:spPr>
        <a:xfrm>
          <a:off x="16357600" y="6290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424" name="フローチャート: 判断 423">
          <a:extLst>
            <a:ext uri="{FF2B5EF4-FFF2-40B4-BE49-F238E27FC236}">
              <a16:creationId xmlns:a16="http://schemas.microsoft.com/office/drawing/2014/main" id="{F46F3782-6621-4205-9EA8-FBE5189FA81D}"/>
            </a:ext>
          </a:extLst>
        </xdr:cNvPr>
        <xdr:cNvSpPr/>
      </xdr:nvSpPr>
      <xdr:spPr>
        <a:xfrm>
          <a:off x="162687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425" name="フローチャート: 判断 424">
          <a:extLst>
            <a:ext uri="{FF2B5EF4-FFF2-40B4-BE49-F238E27FC236}">
              <a16:creationId xmlns:a16="http://schemas.microsoft.com/office/drawing/2014/main" id="{9F4DCB20-6F8D-4370-B94B-E13B5ECE6187}"/>
            </a:ext>
          </a:extLst>
        </xdr:cNvPr>
        <xdr:cNvSpPr/>
      </xdr:nvSpPr>
      <xdr:spPr>
        <a:xfrm>
          <a:off x="15430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426" name="フローチャート: 判断 425">
          <a:extLst>
            <a:ext uri="{FF2B5EF4-FFF2-40B4-BE49-F238E27FC236}">
              <a16:creationId xmlns:a16="http://schemas.microsoft.com/office/drawing/2014/main" id="{56632689-9218-4501-A739-86388A3ABD82}"/>
            </a:ext>
          </a:extLst>
        </xdr:cNvPr>
        <xdr:cNvSpPr/>
      </xdr:nvSpPr>
      <xdr:spPr>
        <a:xfrm>
          <a:off x="14541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427" name="フローチャート: 判断 426">
          <a:extLst>
            <a:ext uri="{FF2B5EF4-FFF2-40B4-BE49-F238E27FC236}">
              <a16:creationId xmlns:a16="http://schemas.microsoft.com/office/drawing/2014/main" id="{02D87B1A-0F62-40FB-90B8-7C18103690C2}"/>
            </a:ext>
          </a:extLst>
        </xdr:cNvPr>
        <xdr:cNvSpPr/>
      </xdr:nvSpPr>
      <xdr:spPr>
        <a:xfrm>
          <a:off x="13652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428" name="フローチャート: 判断 427">
          <a:extLst>
            <a:ext uri="{FF2B5EF4-FFF2-40B4-BE49-F238E27FC236}">
              <a16:creationId xmlns:a16="http://schemas.microsoft.com/office/drawing/2014/main" id="{10C50043-44DD-4E57-828E-C52448C0AB83}"/>
            </a:ext>
          </a:extLst>
        </xdr:cNvPr>
        <xdr:cNvSpPr/>
      </xdr:nvSpPr>
      <xdr:spPr>
        <a:xfrm>
          <a:off x="12763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70FC88B9-57BE-4307-9E96-ACD4DB6D0F9B}"/>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542CF69F-1075-436C-8672-A416FE997041}"/>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C7AC7C0F-DFF2-47E6-AC45-29B2385EB821}"/>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42F217D-D8F3-415F-BD9E-DB99D5D91CE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520E9AA6-DA4D-407E-A3DC-3DEFD591091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105410</xdr:rowOff>
    </xdr:from>
    <xdr:to>
      <xdr:col>85</xdr:col>
      <xdr:colOff>177800</xdr:colOff>
      <xdr:row>41</xdr:row>
      <xdr:rowOff>35560</xdr:rowOff>
    </xdr:to>
    <xdr:sp macro="" textlink="">
      <xdr:nvSpPr>
        <xdr:cNvPr id="434" name="楕円 433">
          <a:extLst>
            <a:ext uri="{FF2B5EF4-FFF2-40B4-BE49-F238E27FC236}">
              <a16:creationId xmlns:a16="http://schemas.microsoft.com/office/drawing/2014/main" id="{4D969848-EE73-4460-9ED3-6E218FD157F2}"/>
            </a:ext>
          </a:extLst>
        </xdr:cNvPr>
        <xdr:cNvSpPr/>
      </xdr:nvSpPr>
      <xdr:spPr>
        <a:xfrm>
          <a:off x="16268700" y="696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83837</xdr:rowOff>
    </xdr:from>
    <xdr:ext cx="405111" cy="259045"/>
    <xdr:sp macro="" textlink="">
      <xdr:nvSpPr>
        <xdr:cNvPr id="435" name="【一般廃棄物処理施設】&#10;有形固定資産減価償却率該当値テキスト">
          <a:extLst>
            <a:ext uri="{FF2B5EF4-FFF2-40B4-BE49-F238E27FC236}">
              <a16:creationId xmlns:a16="http://schemas.microsoft.com/office/drawing/2014/main" id="{B33A40C4-64D1-47D0-9E3D-22D3ADA3D5F7}"/>
            </a:ext>
          </a:extLst>
        </xdr:cNvPr>
        <xdr:cNvSpPr txBox="1"/>
      </xdr:nvSpPr>
      <xdr:spPr>
        <a:xfrm>
          <a:off x="16357600" y="694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139700</xdr:rowOff>
    </xdr:from>
    <xdr:to>
      <xdr:col>81</xdr:col>
      <xdr:colOff>101600</xdr:colOff>
      <xdr:row>41</xdr:row>
      <xdr:rowOff>69850</xdr:rowOff>
    </xdr:to>
    <xdr:sp macro="" textlink="">
      <xdr:nvSpPr>
        <xdr:cNvPr id="436" name="楕円 435">
          <a:extLst>
            <a:ext uri="{FF2B5EF4-FFF2-40B4-BE49-F238E27FC236}">
              <a16:creationId xmlns:a16="http://schemas.microsoft.com/office/drawing/2014/main" id="{4622944F-A773-4A0D-BA16-BB1CEB73C5A4}"/>
            </a:ext>
          </a:extLst>
        </xdr:cNvPr>
        <xdr:cNvSpPr/>
      </xdr:nvSpPr>
      <xdr:spPr>
        <a:xfrm>
          <a:off x="15430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156210</xdr:rowOff>
    </xdr:from>
    <xdr:to>
      <xdr:col>85</xdr:col>
      <xdr:colOff>127000</xdr:colOff>
      <xdr:row>41</xdr:row>
      <xdr:rowOff>19050</xdr:rowOff>
    </xdr:to>
    <xdr:cxnSp macro="">
      <xdr:nvCxnSpPr>
        <xdr:cNvPr id="437" name="直線コネクタ 436">
          <a:extLst>
            <a:ext uri="{FF2B5EF4-FFF2-40B4-BE49-F238E27FC236}">
              <a16:creationId xmlns:a16="http://schemas.microsoft.com/office/drawing/2014/main" id="{55ECE96A-5B47-44B5-9FD0-5484809956B4}"/>
            </a:ext>
          </a:extLst>
        </xdr:cNvPr>
        <xdr:cNvCxnSpPr/>
      </xdr:nvCxnSpPr>
      <xdr:spPr>
        <a:xfrm flipV="1">
          <a:off x="15481300" y="701421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2540</xdr:rowOff>
    </xdr:from>
    <xdr:to>
      <xdr:col>76</xdr:col>
      <xdr:colOff>165100</xdr:colOff>
      <xdr:row>41</xdr:row>
      <xdr:rowOff>104140</xdr:rowOff>
    </xdr:to>
    <xdr:sp macro="" textlink="">
      <xdr:nvSpPr>
        <xdr:cNvPr id="438" name="楕円 437">
          <a:extLst>
            <a:ext uri="{FF2B5EF4-FFF2-40B4-BE49-F238E27FC236}">
              <a16:creationId xmlns:a16="http://schemas.microsoft.com/office/drawing/2014/main" id="{6751D2B0-EC97-4919-B378-BEC9E0E3A10C}"/>
            </a:ext>
          </a:extLst>
        </xdr:cNvPr>
        <xdr:cNvSpPr/>
      </xdr:nvSpPr>
      <xdr:spPr>
        <a:xfrm>
          <a:off x="14541500" y="703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19050</xdr:rowOff>
    </xdr:from>
    <xdr:to>
      <xdr:col>81</xdr:col>
      <xdr:colOff>50800</xdr:colOff>
      <xdr:row>41</xdr:row>
      <xdr:rowOff>53340</xdr:rowOff>
    </xdr:to>
    <xdr:cxnSp macro="">
      <xdr:nvCxnSpPr>
        <xdr:cNvPr id="439" name="直線コネクタ 438">
          <a:extLst>
            <a:ext uri="{FF2B5EF4-FFF2-40B4-BE49-F238E27FC236}">
              <a16:creationId xmlns:a16="http://schemas.microsoft.com/office/drawing/2014/main" id="{3471D9CE-0B1B-40A9-B738-8A1F2381F53A}"/>
            </a:ext>
          </a:extLst>
        </xdr:cNvPr>
        <xdr:cNvCxnSpPr/>
      </xdr:nvCxnSpPr>
      <xdr:spPr>
        <a:xfrm flipV="1">
          <a:off x="14592300" y="704850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8255</xdr:rowOff>
    </xdr:from>
    <xdr:to>
      <xdr:col>72</xdr:col>
      <xdr:colOff>38100</xdr:colOff>
      <xdr:row>41</xdr:row>
      <xdr:rowOff>109855</xdr:rowOff>
    </xdr:to>
    <xdr:sp macro="" textlink="">
      <xdr:nvSpPr>
        <xdr:cNvPr id="440" name="楕円 439">
          <a:extLst>
            <a:ext uri="{FF2B5EF4-FFF2-40B4-BE49-F238E27FC236}">
              <a16:creationId xmlns:a16="http://schemas.microsoft.com/office/drawing/2014/main" id="{BB8B1565-A6E5-4F3B-8145-B750EBDEE4F9}"/>
            </a:ext>
          </a:extLst>
        </xdr:cNvPr>
        <xdr:cNvSpPr/>
      </xdr:nvSpPr>
      <xdr:spPr>
        <a:xfrm>
          <a:off x="13652500" y="703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53340</xdr:rowOff>
    </xdr:from>
    <xdr:to>
      <xdr:col>76</xdr:col>
      <xdr:colOff>114300</xdr:colOff>
      <xdr:row>41</xdr:row>
      <xdr:rowOff>59055</xdr:rowOff>
    </xdr:to>
    <xdr:cxnSp macro="">
      <xdr:nvCxnSpPr>
        <xdr:cNvPr id="441" name="直線コネクタ 440">
          <a:extLst>
            <a:ext uri="{FF2B5EF4-FFF2-40B4-BE49-F238E27FC236}">
              <a16:creationId xmlns:a16="http://schemas.microsoft.com/office/drawing/2014/main" id="{8F8A63FC-E773-4C23-A08F-F9CFC4F063BD}"/>
            </a:ext>
          </a:extLst>
        </xdr:cNvPr>
        <xdr:cNvCxnSpPr/>
      </xdr:nvCxnSpPr>
      <xdr:spPr>
        <a:xfrm flipV="1">
          <a:off x="13703300" y="708279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151130</xdr:rowOff>
    </xdr:from>
    <xdr:to>
      <xdr:col>67</xdr:col>
      <xdr:colOff>101600</xdr:colOff>
      <xdr:row>41</xdr:row>
      <xdr:rowOff>81280</xdr:rowOff>
    </xdr:to>
    <xdr:sp macro="" textlink="">
      <xdr:nvSpPr>
        <xdr:cNvPr id="442" name="楕円 441">
          <a:extLst>
            <a:ext uri="{FF2B5EF4-FFF2-40B4-BE49-F238E27FC236}">
              <a16:creationId xmlns:a16="http://schemas.microsoft.com/office/drawing/2014/main" id="{8DC3E6E3-0F1C-4AB6-B375-6053003732F1}"/>
            </a:ext>
          </a:extLst>
        </xdr:cNvPr>
        <xdr:cNvSpPr/>
      </xdr:nvSpPr>
      <xdr:spPr>
        <a:xfrm>
          <a:off x="12763500" y="700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30480</xdr:rowOff>
    </xdr:from>
    <xdr:to>
      <xdr:col>71</xdr:col>
      <xdr:colOff>177800</xdr:colOff>
      <xdr:row>41</xdr:row>
      <xdr:rowOff>59055</xdr:rowOff>
    </xdr:to>
    <xdr:cxnSp macro="">
      <xdr:nvCxnSpPr>
        <xdr:cNvPr id="443" name="直線コネクタ 442">
          <a:extLst>
            <a:ext uri="{FF2B5EF4-FFF2-40B4-BE49-F238E27FC236}">
              <a16:creationId xmlns:a16="http://schemas.microsoft.com/office/drawing/2014/main" id="{D61A0D5D-FE2E-4227-87ED-4C4372CEBC41}"/>
            </a:ext>
          </a:extLst>
        </xdr:cNvPr>
        <xdr:cNvCxnSpPr/>
      </xdr:nvCxnSpPr>
      <xdr:spPr>
        <a:xfrm>
          <a:off x="12814300" y="705993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42562</xdr:rowOff>
    </xdr:from>
    <xdr:ext cx="405111" cy="259045"/>
    <xdr:sp macro="" textlink="">
      <xdr:nvSpPr>
        <xdr:cNvPr id="444" name="n_1aveValue【一般廃棄物処理施設】&#10;有形固定資産減価償却率">
          <a:extLst>
            <a:ext uri="{FF2B5EF4-FFF2-40B4-BE49-F238E27FC236}">
              <a16:creationId xmlns:a16="http://schemas.microsoft.com/office/drawing/2014/main" id="{8369D0CC-3B13-4909-BB2D-41A49F3F8B33}"/>
            </a:ext>
          </a:extLst>
        </xdr:cNvPr>
        <xdr:cNvSpPr txBox="1"/>
      </xdr:nvSpPr>
      <xdr:spPr>
        <a:xfrm>
          <a:off x="15266044"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27322</xdr:rowOff>
    </xdr:from>
    <xdr:ext cx="405111" cy="259045"/>
    <xdr:sp macro="" textlink="">
      <xdr:nvSpPr>
        <xdr:cNvPr id="445" name="n_2aveValue【一般廃棄物処理施設】&#10;有形固定資産減価償却率">
          <a:extLst>
            <a:ext uri="{FF2B5EF4-FFF2-40B4-BE49-F238E27FC236}">
              <a16:creationId xmlns:a16="http://schemas.microsoft.com/office/drawing/2014/main" id="{85767892-93F3-469E-82C5-BFDA27BDC690}"/>
            </a:ext>
          </a:extLst>
        </xdr:cNvPr>
        <xdr:cNvSpPr txBox="1"/>
      </xdr:nvSpPr>
      <xdr:spPr>
        <a:xfrm>
          <a:off x="14389744" y="619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12082</xdr:rowOff>
    </xdr:from>
    <xdr:ext cx="405111" cy="259045"/>
    <xdr:sp macro="" textlink="">
      <xdr:nvSpPr>
        <xdr:cNvPr id="446" name="n_3aveValue【一般廃棄物処理施設】&#10;有形固定資産減価償却率">
          <a:extLst>
            <a:ext uri="{FF2B5EF4-FFF2-40B4-BE49-F238E27FC236}">
              <a16:creationId xmlns:a16="http://schemas.microsoft.com/office/drawing/2014/main" id="{A72AF9F7-107F-4BC9-82A5-6267379EFB4B}"/>
            </a:ext>
          </a:extLst>
        </xdr:cNvPr>
        <xdr:cNvSpPr txBox="1"/>
      </xdr:nvSpPr>
      <xdr:spPr>
        <a:xfrm>
          <a:off x="1350074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6367</xdr:rowOff>
    </xdr:from>
    <xdr:ext cx="405111" cy="259045"/>
    <xdr:sp macro="" textlink="">
      <xdr:nvSpPr>
        <xdr:cNvPr id="447" name="n_4aveValue【一般廃棄物処理施設】&#10;有形固定資産減価償却率">
          <a:extLst>
            <a:ext uri="{FF2B5EF4-FFF2-40B4-BE49-F238E27FC236}">
              <a16:creationId xmlns:a16="http://schemas.microsoft.com/office/drawing/2014/main" id="{F12EA4A6-CDF6-4E91-8E8D-6A109B9289DA}"/>
            </a:ext>
          </a:extLst>
        </xdr:cNvPr>
        <xdr:cNvSpPr txBox="1"/>
      </xdr:nvSpPr>
      <xdr:spPr>
        <a:xfrm>
          <a:off x="12611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60977</xdr:rowOff>
    </xdr:from>
    <xdr:ext cx="405111" cy="259045"/>
    <xdr:sp macro="" textlink="">
      <xdr:nvSpPr>
        <xdr:cNvPr id="448" name="n_1mainValue【一般廃棄物処理施設】&#10;有形固定資産減価償却率">
          <a:extLst>
            <a:ext uri="{FF2B5EF4-FFF2-40B4-BE49-F238E27FC236}">
              <a16:creationId xmlns:a16="http://schemas.microsoft.com/office/drawing/2014/main" id="{E2EEDCF6-5FF3-4034-8FCF-132637306991}"/>
            </a:ext>
          </a:extLst>
        </xdr:cNvPr>
        <xdr:cNvSpPr txBox="1"/>
      </xdr:nvSpPr>
      <xdr:spPr>
        <a:xfrm>
          <a:off x="15266044" y="709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95267</xdr:rowOff>
    </xdr:from>
    <xdr:ext cx="405111" cy="259045"/>
    <xdr:sp macro="" textlink="">
      <xdr:nvSpPr>
        <xdr:cNvPr id="449" name="n_2mainValue【一般廃棄物処理施設】&#10;有形固定資産減価償却率">
          <a:extLst>
            <a:ext uri="{FF2B5EF4-FFF2-40B4-BE49-F238E27FC236}">
              <a16:creationId xmlns:a16="http://schemas.microsoft.com/office/drawing/2014/main" id="{54F2556F-024D-4591-AB24-DD303A0FC6F1}"/>
            </a:ext>
          </a:extLst>
        </xdr:cNvPr>
        <xdr:cNvSpPr txBox="1"/>
      </xdr:nvSpPr>
      <xdr:spPr>
        <a:xfrm>
          <a:off x="14389744" y="712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100982</xdr:rowOff>
    </xdr:from>
    <xdr:ext cx="405111" cy="259045"/>
    <xdr:sp macro="" textlink="">
      <xdr:nvSpPr>
        <xdr:cNvPr id="450" name="n_3mainValue【一般廃棄物処理施設】&#10;有形固定資産減価償却率">
          <a:extLst>
            <a:ext uri="{FF2B5EF4-FFF2-40B4-BE49-F238E27FC236}">
              <a16:creationId xmlns:a16="http://schemas.microsoft.com/office/drawing/2014/main" id="{F0FB5301-4553-47C5-9B15-AF378DDC11CC}"/>
            </a:ext>
          </a:extLst>
        </xdr:cNvPr>
        <xdr:cNvSpPr txBox="1"/>
      </xdr:nvSpPr>
      <xdr:spPr>
        <a:xfrm>
          <a:off x="13500744" y="713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72407</xdr:rowOff>
    </xdr:from>
    <xdr:ext cx="405111" cy="259045"/>
    <xdr:sp macro="" textlink="">
      <xdr:nvSpPr>
        <xdr:cNvPr id="451" name="n_4mainValue【一般廃棄物処理施設】&#10;有形固定資産減価償却率">
          <a:extLst>
            <a:ext uri="{FF2B5EF4-FFF2-40B4-BE49-F238E27FC236}">
              <a16:creationId xmlns:a16="http://schemas.microsoft.com/office/drawing/2014/main" id="{20174950-9A2C-42D6-AAEC-59E5D1BF6F2A}"/>
            </a:ext>
          </a:extLst>
        </xdr:cNvPr>
        <xdr:cNvSpPr txBox="1"/>
      </xdr:nvSpPr>
      <xdr:spPr>
        <a:xfrm>
          <a:off x="12611744" y="710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CC2C9747-BD03-4BE9-84BF-AEE26240104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2AE2869B-632F-40ED-8597-90A35F7123E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1BE6F90E-909E-4A3A-947C-43B91D510A5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191725C0-506E-46D3-BC7E-27D27734D3B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D65A6BCD-E4CB-4D26-89AD-DDB66F208BF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78FF97AA-5523-4830-8DFD-126852E16B5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1B8AD9F0-BB1E-4B37-A743-ADB573F5E52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0C72C2A9-D5F6-4CD6-BEB6-EEC1E798975C}"/>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CAF4D969-8786-4735-BD55-0EFB20423FC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6A048115-9DFB-4B04-B0D1-FECD335ED60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2" name="直線コネクタ 461">
          <a:extLst>
            <a:ext uri="{FF2B5EF4-FFF2-40B4-BE49-F238E27FC236}">
              <a16:creationId xmlns:a16="http://schemas.microsoft.com/office/drawing/2014/main" id="{B85C00B3-28D9-4D58-BF42-022578F37F3F}"/>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3" name="テキスト ボックス 462">
          <a:extLst>
            <a:ext uri="{FF2B5EF4-FFF2-40B4-BE49-F238E27FC236}">
              <a16:creationId xmlns:a16="http://schemas.microsoft.com/office/drawing/2014/main" id="{EA3328EA-2B82-4CF9-92C6-9728D7C536B9}"/>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4" name="直線コネクタ 463">
          <a:extLst>
            <a:ext uri="{FF2B5EF4-FFF2-40B4-BE49-F238E27FC236}">
              <a16:creationId xmlns:a16="http://schemas.microsoft.com/office/drawing/2014/main" id="{D9D5954F-1BDD-4ED3-861E-EFBEC14691BB}"/>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5" name="テキスト ボックス 464">
          <a:extLst>
            <a:ext uri="{FF2B5EF4-FFF2-40B4-BE49-F238E27FC236}">
              <a16:creationId xmlns:a16="http://schemas.microsoft.com/office/drawing/2014/main" id="{565481C0-1A4C-407A-B6E4-DEB2C62187D7}"/>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6" name="直線コネクタ 465">
          <a:extLst>
            <a:ext uri="{FF2B5EF4-FFF2-40B4-BE49-F238E27FC236}">
              <a16:creationId xmlns:a16="http://schemas.microsoft.com/office/drawing/2014/main" id="{7B017882-8080-4C1E-8E37-BEC5FBA6B5E9}"/>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7" name="テキスト ボックス 466">
          <a:extLst>
            <a:ext uri="{FF2B5EF4-FFF2-40B4-BE49-F238E27FC236}">
              <a16:creationId xmlns:a16="http://schemas.microsoft.com/office/drawing/2014/main" id="{7A67BB24-A361-4949-91DB-6FC22EAB543A}"/>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8" name="直線コネクタ 467">
          <a:extLst>
            <a:ext uri="{FF2B5EF4-FFF2-40B4-BE49-F238E27FC236}">
              <a16:creationId xmlns:a16="http://schemas.microsoft.com/office/drawing/2014/main" id="{A0AE38D6-F9F8-4952-B764-0CDB916BE8F2}"/>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69" name="テキスト ボックス 468">
          <a:extLst>
            <a:ext uri="{FF2B5EF4-FFF2-40B4-BE49-F238E27FC236}">
              <a16:creationId xmlns:a16="http://schemas.microsoft.com/office/drawing/2014/main" id="{0A790EE1-E8C0-42C9-A5BE-D2029A93FC39}"/>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0" name="直線コネクタ 469">
          <a:extLst>
            <a:ext uri="{FF2B5EF4-FFF2-40B4-BE49-F238E27FC236}">
              <a16:creationId xmlns:a16="http://schemas.microsoft.com/office/drawing/2014/main" id="{36519544-D84B-4691-9780-578BF2F8A45B}"/>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71" name="テキスト ボックス 470">
          <a:extLst>
            <a:ext uri="{FF2B5EF4-FFF2-40B4-BE49-F238E27FC236}">
              <a16:creationId xmlns:a16="http://schemas.microsoft.com/office/drawing/2014/main" id="{9C6921E5-FD5D-45CF-ACFD-5A0188BE229E}"/>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826515B8-8597-49A4-A4D2-81D6198C265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3" name="テキスト ボックス 472">
          <a:extLst>
            <a:ext uri="{FF2B5EF4-FFF2-40B4-BE49-F238E27FC236}">
              <a16:creationId xmlns:a16="http://schemas.microsoft.com/office/drawing/2014/main" id="{82A818AE-2845-43EA-B457-19F699FFB26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一般廃棄物処理施設】&#10;一人当たり有形固定資産（償却資産）額グラフ枠">
          <a:extLst>
            <a:ext uri="{FF2B5EF4-FFF2-40B4-BE49-F238E27FC236}">
              <a16:creationId xmlns:a16="http://schemas.microsoft.com/office/drawing/2014/main" id="{EBC43DBC-A6FF-42F2-A90C-6E77CFB653A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475" name="直線コネクタ 474">
          <a:extLst>
            <a:ext uri="{FF2B5EF4-FFF2-40B4-BE49-F238E27FC236}">
              <a16:creationId xmlns:a16="http://schemas.microsoft.com/office/drawing/2014/main" id="{0B58E9F3-6B31-4FCA-B8F6-528898E0BC2E}"/>
            </a:ext>
          </a:extLst>
        </xdr:cNvPr>
        <xdr:cNvCxnSpPr/>
      </xdr:nvCxnSpPr>
      <xdr:spPr>
        <a:xfrm flipV="1">
          <a:off x="22160864" y="5775354"/>
          <a:ext cx="0" cy="1463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476" name="【一般廃棄物処理施設】&#10;一人当たり有形固定資産（償却資産）額最小値テキスト">
          <a:extLst>
            <a:ext uri="{FF2B5EF4-FFF2-40B4-BE49-F238E27FC236}">
              <a16:creationId xmlns:a16="http://schemas.microsoft.com/office/drawing/2014/main" id="{CC04C7D9-B9F3-41A8-B9B5-F5F05C3795A7}"/>
            </a:ext>
          </a:extLst>
        </xdr:cNvPr>
        <xdr:cNvSpPr txBox="1"/>
      </xdr:nvSpPr>
      <xdr:spPr>
        <a:xfrm>
          <a:off x="22199600" y="72425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477" name="直線コネクタ 476">
          <a:extLst>
            <a:ext uri="{FF2B5EF4-FFF2-40B4-BE49-F238E27FC236}">
              <a16:creationId xmlns:a16="http://schemas.microsoft.com/office/drawing/2014/main" id="{8219F5B2-54B6-4D31-A6B8-4DB0F4FDC0E2}"/>
            </a:ext>
          </a:extLst>
        </xdr:cNvPr>
        <xdr:cNvCxnSpPr/>
      </xdr:nvCxnSpPr>
      <xdr:spPr>
        <a:xfrm>
          <a:off x="22072600" y="723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478" name="【一般廃棄物処理施設】&#10;一人当たり有形固定資産（償却資産）額最大値テキスト">
          <a:extLst>
            <a:ext uri="{FF2B5EF4-FFF2-40B4-BE49-F238E27FC236}">
              <a16:creationId xmlns:a16="http://schemas.microsoft.com/office/drawing/2014/main" id="{380DEA27-3CBF-4B6C-B91C-85A5B56EF914}"/>
            </a:ext>
          </a:extLst>
        </xdr:cNvPr>
        <xdr:cNvSpPr txBox="1"/>
      </xdr:nvSpPr>
      <xdr:spPr>
        <a:xfrm>
          <a:off x="22199600" y="5550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479" name="直線コネクタ 478">
          <a:extLst>
            <a:ext uri="{FF2B5EF4-FFF2-40B4-BE49-F238E27FC236}">
              <a16:creationId xmlns:a16="http://schemas.microsoft.com/office/drawing/2014/main" id="{F33FD62B-2F4B-4295-A516-64B3D00B1C63}"/>
            </a:ext>
          </a:extLst>
        </xdr:cNvPr>
        <xdr:cNvCxnSpPr/>
      </xdr:nvCxnSpPr>
      <xdr:spPr>
        <a:xfrm>
          <a:off x="22072600" y="5775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10056</xdr:rowOff>
    </xdr:from>
    <xdr:ext cx="599010" cy="259045"/>
    <xdr:sp macro="" textlink="">
      <xdr:nvSpPr>
        <xdr:cNvPr id="480" name="【一般廃棄物処理施設】&#10;一人当たり有形固定資産（償却資産）額平均値テキスト">
          <a:extLst>
            <a:ext uri="{FF2B5EF4-FFF2-40B4-BE49-F238E27FC236}">
              <a16:creationId xmlns:a16="http://schemas.microsoft.com/office/drawing/2014/main" id="{4272A13C-6B55-4E66-9960-FF7619C9DA6A}"/>
            </a:ext>
          </a:extLst>
        </xdr:cNvPr>
        <xdr:cNvSpPr txBox="1"/>
      </xdr:nvSpPr>
      <xdr:spPr>
        <a:xfrm>
          <a:off x="22199600" y="66966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481" name="フローチャート: 判断 480">
          <a:extLst>
            <a:ext uri="{FF2B5EF4-FFF2-40B4-BE49-F238E27FC236}">
              <a16:creationId xmlns:a16="http://schemas.microsoft.com/office/drawing/2014/main" id="{B4B71D9F-2310-4EC3-B934-2A06C9911BA9}"/>
            </a:ext>
          </a:extLst>
        </xdr:cNvPr>
        <xdr:cNvSpPr/>
      </xdr:nvSpPr>
      <xdr:spPr>
        <a:xfrm>
          <a:off x="22110700" y="6718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482" name="フローチャート: 判断 481">
          <a:extLst>
            <a:ext uri="{FF2B5EF4-FFF2-40B4-BE49-F238E27FC236}">
              <a16:creationId xmlns:a16="http://schemas.microsoft.com/office/drawing/2014/main" id="{C9002E2B-8C01-45F4-95B9-EA2E6D850140}"/>
            </a:ext>
          </a:extLst>
        </xdr:cNvPr>
        <xdr:cNvSpPr/>
      </xdr:nvSpPr>
      <xdr:spPr>
        <a:xfrm>
          <a:off x="21272500" y="672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483" name="フローチャート: 判断 482">
          <a:extLst>
            <a:ext uri="{FF2B5EF4-FFF2-40B4-BE49-F238E27FC236}">
              <a16:creationId xmlns:a16="http://schemas.microsoft.com/office/drawing/2014/main" id="{A0E3B401-DD7B-44A4-BD60-D79D28FBE3A0}"/>
            </a:ext>
          </a:extLst>
        </xdr:cNvPr>
        <xdr:cNvSpPr/>
      </xdr:nvSpPr>
      <xdr:spPr>
        <a:xfrm>
          <a:off x="20383500" y="674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484" name="フローチャート: 判断 483">
          <a:extLst>
            <a:ext uri="{FF2B5EF4-FFF2-40B4-BE49-F238E27FC236}">
              <a16:creationId xmlns:a16="http://schemas.microsoft.com/office/drawing/2014/main" id="{16AF3E19-37FE-4C4E-96DD-BC18DC88A30E}"/>
            </a:ext>
          </a:extLst>
        </xdr:cNvPr>
        <xdr:cNvSpPr/>
      </xdr:nvSpPr>
      <xdr:spPr>
        <a:xfrm>
          <a:off x="19494500" y="675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485" name="フローチャート: 判断 484">
          <a:extLst>
            <a:ext uri="{FF2B5EF4-FFF2-40B4-BE49-F238E27FC236}">
              <a16:creationId xmlns:a16="http://schemas.microsoft.com/office/drawing/2014/main" id="{79022F0F-62DE-4D24-89BB-66A6A632F91C}"/>
            </a:ext>
          </a:extLst>
        </xdr:cNvPr>
        <xdr:cNvSpPr/>
      </xdr:nvSpPr>
      <xdr:spPr>
        <a:xfrm>
          <a:off x="18605500" y="6755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FD08F11F-BE84-493D-B76C-3805CE32D6F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D6A6BB74-6317-413C-B3FD-71628E94917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D84B0BEF-BD92-43CE-86A1-743B372AD97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B2A6A9D4-A9EE-45F0-B2BD-E0BC0CF022C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B0B56B7A-0E5D-4C06-9410-BBD9E9EE8C7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150315</xdr:rowOff>
    </xdr:from>
    <xdr:to>
      <xdr:col>116</xdr:col>
      <xdr:colOff>114300</xdr:colOff>
      <xdr:row>39</xdr:row>
      <xdr:rowOff>80465</xdr:rowOff>
    </xdr:to>
    <xdr:sp macro="" textlink="">
      <xdr:nvSpPr>
        <xdr:cNvPr id="491" name="楕円 490">
          <a:extLst>
            <a:ext uri="{FF2B5EF4-FFF2-40B4-BE49-F238E27FC236}">
              <a16:creationId xmlns:a16="http://schemas.microsoft.com/office/drawing/2014/main" id="{4C2AEE20-6572-45FA-8AE6-5543DCB96DD1}"/>
            </a:ext>
          </a:extLst>
        </xdr:cNvPr>
        <xdr:cNvSpPr/>
      </xdr:nvSpPr>
      <xdr:spPr>
        <a:xfrm>
          <a:off x="22110700" y="6665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1742</xdr:rowOff>
    </xdr:from>
    <xdr:ext cx="599010" cy="259045"/>
    <xdr:sp macro="" textlink="">
      <xdr:nvSpPr>
        <xdr:cNvPr id="492" name="【一般廃棄物処理施設】&#10;一人当たり有形固定資産（償却資産）額該当値テキスト">
          <a:extLst>
            <a:ext uri="{FF2B5EF4-FFF2-40B4-BE49-F238E27FC236}">
              <a16:creationId xmlns:a16="http://schemas.microsoft.com/office/drawing/2014/main" id="{F29F9E1D-6413-47C6-A700-6BE7A5222905}"/>
            </a:ext>
          </a:extLst>
        </xdr:cNvPr>
        <xdr:cNvSpPr txBox="1"/>
      </xdr:nvSpPr>
      <xdr:spPr>
        <a:xfrm>
          <a:off x="22199600" y="6516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700</xdr:rowOff>
    </xdr:from>
    <xdr:to>
      <xdr:col>112</xdr:col>
      <xdr:colOff>38100</xdr:colOff>
      <xdr:row>39</xdr:row>
      <xdr:rowOff>102300</xdr:rowOff>
    </xdr:to>
    <xdr:sp macro="" textlink="">
      <xdr:nvSpPr>
        <xdr:cNvPr id="493" name="楕円 492">
          <a:extLst>
            <a:ext uri="{FF2B5EF4-FFF2-40B4-BE49-F238E27FC236}">
              <a16:creationId xmlns:a16="http://schemas.microsoft.com/office/drawing/2014/main" id="{43713694-0142-4757-9709-D3518787B781}"/>
            </a:ext>
          </a:extLst>
        </xdr:cNvPr>
        <xdr:cNvSpPr/>
      </xdr:nvSpPr>
      <xdr:spPr>
        <a:xfrm>
          <a:off x="21272500" y="6687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29665</xdr:rowOff>
    </xdr:from>
    <xdr:to>
      <xdr:col>116</xdr:col>
      <xdr:colOff>63500</xdr:colOff>
      <xdr:row>39</xdr:row>
      <xdr:rowOff>51500</xdr:rowOff>
    </xdr:to>
    <xdr:cxnSp macro="">
      <xdr:nvCxnSpPr>
        <xdr:cNvPr id="494" name="直線コネクタ 493">
          <a:extLst>
            <a:ext uri="{FF2B5EF4-FFF2-40B4-BE49-F238E27FC236}">
              <a16:creationId xmlns:a16="http://schemas.microsoft.com/office/drawing/2014/main" id="{29AA39FA-CCCA-4066-A3FE-9C219FF55CF4}"/>
            </a:ext>
          </a:extLst>
        </xdr:cNvPr>
        <xdr:cNvCxnSpPr/>
      </xdr:nvCxnSpPr>
      <xdr:spPr>
        <a:xfrm flipV="1">
          <a:off x="21323300" y="6716215"/>
          <a:ext cx="838200" cy="21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19895</xdr:rowOff>
    </xdr:from>
    <xdr:to>
      <xdr:col>107</xdr:col>
      <xdr:colOff>101600</xdr:colOff>
      <xdr:row>39</xdr:row>
      <xdr:rowOff>121495</xdr:rowOff>
    </xdr:to>
    <xdr:sp macro="" textlink="">
      <xdr:nvSpPr>
        <xdr:cNvPr id="495" name="楕円 494">
          <a:extLst>
            <a:ext uri="{FF2B5EF4-FFF2-40B4-BE49-F238E27FC236}">
              <a16:creationId xmlns:a16="http://schemas.microsoft.com/office/drawing/2014/main" id="{F1526A5D-A7A5-4950-9C82-DBCDB2B7628E}"/>
            </a:ext>
          </a:extLst>
        </xdr:cNvPr>
        <xdr:cNvSpPr/>
      </xdr:nvSpPr>
      <xdr:spPr>
        <a:xfrm>
          <a:off x="20383500" y="6706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51500</xdr:rowOff>
    </xdr:from>
    <xdr:to>
      <xdr:col>111</xdr:col>
      <xdr:colOff>177800</xdr:colOff>
      <xdr:row>39</xdr:row>
      <xdr:rowOff>70695</xdr:rowOff>
    </xdr:to>
    <xdr:cxnSp macro="">
      <xdr:nvCxnSpPr>
        <xdr:cNvPr id="496" name="直線コネクタ 495">
          <a:extLst>
            <a:ext uri="{FF2B5EF4-FFF2-40B4-BE49-F238E27FC236}">
              <a16:creationId xmlns:a16="http://schemas.microsoft.com/office/drawing/2014/main" id="{16FBA886-CFE3-4B70-A50A-E155C38C388B}"/>
            </a:ext>
          </a:extLst>
        </xdr:cNvPr>
        <xdr:cNvCxnSpPr/>
      </xdr:nvCxnSpPr>
      <xdr:spPr>
        <a:xfrm flipV="1">
          <a:off x="20434300" y="6738050"/>
          <a:ext cx="889000" cy="19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28124</xdr:rowOff>
    </xdr:from>
    <xdr:to>
      <xdr:col>102</xdr:col>
      <xdr:colOff>165100</xdr:colOff>
      <xdr:row>39</xdr:row>
      <xdr:rowOff>129724</xdr:rowOff>
    </xdr:to>
    <xdr:sp macro="" textlink="">
      <xdr:nvSpPr>
        <xdr:cNvPr id="497" name="楕円 496">
          <a:extLst>
            <a:ext uri="{FF2B5EF4-FFF2-40B4-BE49-F238E27FC236}">
              <a16:creationId xmlns:a16="http://schemas.microsoft.com/office/drawing/2014/main" id="{1DAE1C52-B913-4CF4-AFF8-94874CA987D3}"/>
            </a:ext>
          </a:extLst>
        </xdr:cNvPr>
        <xdr:cNvSpPr/>
      </xdr:nvSpPr>
      <xdr:spPr>
        <a:xfrm>
          <a:off x="19494500" y="6714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70695</xdr:rowOff>
    </xdr:from>
    <xdr:to>
      <xdr:col>107</xdr:col>
      <xdr:colOff>50800</xdr:colOff>
      <xdr:row>39</xdr:row>
      <xdr:rowOff>78924</xdr:rowOff>
    </xdr:to>
    <xdr:cxnSp macro="">
      <xdr:nvCxnSpPr>
        <xdr:cNvPr id="498" name="直線コネクタ 497">
          <a:extLst>
            <a:ext uri="{FF2B5EF4-FFF2-40B4-BE49-F238E27FC236}">
              <a16:creationId xmlns:a16="http://schemas.microsoft.com/office/drawing/2014/main" id="{D9D3FE3D-BD25-4E26-9683-425DF1E15D4C}"/>
            </a:ext>
          </a:extLst>
        </xdr:cNvPr>
        <xdr:cNvCxnSpPr/>
      </xdr:nvCxnSpPr>
      <xdr:spPr>
        <a:xfrm flipV="1">
          <a:off x="19545300" y="6757245"/>
          <a:ext cx="889000" cy="8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33824</xdr:rowOff>
    </xdr:from>
    <xdr:to>
      <xdr:col>98</xdr:col>
      <xdr:colOff>38100</xdr:colOff>
      <xdr:row>39</xdr:row>
      <xdr:rowOff>135424</xdr:rowOff>
    </xdr:to>
    <xdr:sp macro="" textlink="">
      <xdr:nvSpPr>
        <xdr:cNvPr id="499" name="楕円 498">
          <a:extLst>
            <a:ext uri="{FF2B5EF4-FFF2-40B4-BE49-F238E27FC236}">
              <a16:creationId xmlns:a16="http://schemas.microsoft.com/office/drawing/2014/main" id="{C644B83A-76CC-42FB-8FBF-B75AD4315C37}"/>
            </a:ext>
          </a:extLst>
        </xdr:cNvPr>
        <xdr:cNvSpPr/>
      </xdr:nvSpPr>
      <xdr:spPr>
        <a:xfrm>
          <a:off x="18605500" y="6720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78924</xdr:rowOff>
    </xdr:from>
    <xdr:to>
      <xdr:col>102</xdr:col>
      <xdr:colOff>114300</xdr:colOff>
      <xdr:row>39</xdr:row>
      <xdr:rowOff>84624</xdr:rowOff>
    </xdr:to>
    <xdr:cxnSp macro="">
      <xdr:nvCxnSpPr>
        <xdr:cNvPr id="500" name="直線コネクタ 499">
          <a:extLst>
            <a:ext uri="{FF2B5EF4-FFF2-40B4-BE49-F238E27FC236}">
              <a16:creationId xmlns:a16="http://schemas.microsoft.com/office/drawing/2014/main" id="{7B8DDD1A-F461-4220-8A88-AD619C816AB5}"/>
            </a:ext>
          </a:extLst>
        </xdr:cNvPr>
        <xdr:cNvCxnSpPr/>
      </xdr:nvCxnSpPr>
      <xdr:spPr>
        <a:xfrm flipV="1">
          <a:off x="18656300" y="6765474"/>
          <a:ext cx="889000" cy="5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134426</xdr:rowOff>
    </xdr:from>
    <xdr:ext cx="599010" cy="259045"/>
    <xdr:sp macro="" textlink="">
      <xdr:nvSpPr>
        <xdr:cNvPr id="501" name="n_1aveValue【一般廃棄物処理施設】&#10;一人当たり有形固定資産（償却資産）額">
          <a:extLst>
            <a:ext uri="{FF2B5EF4-FFF2-40B4-BE49-F238E27FC236}">
              <a16:creationId xmlns:a16="http://schemas.microsoft.com/office/drawing/2014/main" id="{A0181F4E-8B66-4A74-9AF4-C5227CE5AEE4}"/>
            </a:ext>
          </a:extLst>
        </xdr:cNvPr>
        <xdr:cNvSpPr txBox="1"/>
      </xdr:nvSpPr>
      <xdr:spPr>
        <a:xfrm>
          <a:off x="21011095" y="68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147448</xdr:rowOff>
    </xdr:from>
    <xdr:ext cx="599010" cy="259045"/>
    <xdr:sp macro="" textlink="">
      <xdr:nvSpPr>
        <xdr:cNvPr id="502" name="n_2aveValue【一般廃棄物処理施設】&#10;一人当たり有形固定資産（償却資産）額">
          <a:extLst>
            <a:ext uri="{FF2B5EF4-FFF2-40B4-BE49-F238E27FC236}">
              <a16:creationId xmlns:a16="http://schemas.microsoft.com/office/drawing/2014/main" id="{B317342C-9CC8-4D71-A214-731C2E22A966}"/>
            </a:ext>
          </a:extLst>
        </xdr:cNvPr>
        <xdr:cNvSpPr txBox="1"/>
      </xdr:nvSpPr>
      <xdr:spPr>
        <a:xfrm>
          <a:off x="20134795" y="6833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158113</xdr:rowOff>
    </xdr:from>
    <xdr:ext cx="599010" cy="259045"/>
    <xdr:sp macro="" textlink="">
      <xdr:nvSpPr>
        <xdr:cNvPr id="503" name="n_3aveValue【一般廃棄物処理施設】&#10;一人当たり有形固定資産（償却資産）額">
          <a:extLst>
            <a:ext uri="{FF2B5EF4-FFF2-40B4-BE49-F238E27FC236}">
              <a16:creationId xmlns:a16="http://schemas.microsoft.com/office/drawing/2014/main" id="{6DB1C13F-B8C9-40BF-BF44-0145346D86A5}"/>
            </a:ext>
          </a:extLst>
        </xdr:cNvPr>
        <xdr:cNvSpPr txBox="1"/>
      </xdr:nvSpPr>
      <xdr:spPr>
        <a:xfrm>
          <a:off x="19245795" y="6844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161931</xdr:rowOff>
    </xdr:from>
    <xdr:ext cx="599010" cy="259045"/>
    <xdr:sp macro="" textlink="">
      <xdr:nvSpPr>
        <xdr:cNvPr id="504" name="n_4aveValue【一般廃棄物処理施設】&#10;一人当たり有形固定資産（償却資産）額">
          <a:extLst>
            <a:ext uri="{FF2B5EF4-FFF2-40B4-BE49-F238E27FC236}">
              <a16:creationId xmlns:a16="http://schemas.microsoft.com/office/drawing/2014/main" id="{C6395E05-5DB5-48C0-9597-07CD018B21D1}"/>
            </a:ext>
          </a:extLst>
        </xdr:cNvPr>
        <xdr:cNvSpPr txBox="1"/>
      </xdr:nvSpPr>
      <xdr:spPr>
        <a:xfrm>
          <a:off x="18356795" y="6848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118827</xdr:rowOff>
    </xdr:from>
    <xdr:ext cx="599010" cy="259045"/>
    <xdr:sp macro="" textlink="">
      <xdr:nvSpPr>
        <xdr:cNvPr id="505" name="n_1mainValue【一般廃棄物処理施設】&#10;一人当たり有形固定資産（償却資産）額">
          <a:extLst>
            <a:ext uri="{FF2B5EF4-FFF2-40B4-BE49-F238E27FC236}">
              <a16:creationId xmlns:a16="http://schemas.microsoft.com/office/drawing/2014/main" id="{8A999198-B6A2-471A-8596-FB15D3D8C9B6}"/>
            </a:ext>
          </a:extLst>
        </xdr:cNvPr>
        <xdr:cNvSpPr txBox="1"/>
      </xdr:nvSpPr>
      <xdr:spPr>
        <a:xfrm>
          <a:off x="21011095" y="6462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138022</xdr:rowOff>
    </xdr:from>
    <xdr:ext cx="599010" cy="259045"/>
    <xdr:sp macro="" textlink="">
      <xdr:nvSpPr>
        <xdr:cNvPr id="506" name="n_2mainValue【一般廃棄物処理施設】&#10;一人当たり有形固定資産（償却資産）額">
          <a:extLst>
            <a:ext uri="{FF2B5EF4-FFF2-40B4-BE49-F238E27FC236}">
              <a16:creationId xmlns:a16="http://schemas.microsoft.com/office/drawing/2014/main" id="{E9AEB3C8-9DC0-4866-8193-562586E89F1A}"/>
            </a:ext>
          </a:extLst>
        </xdr:cNvPr>
        <xdr:cNvSpPr txBox="1"/>
      </xdr:nvSpPr>
      <xdr:spPr>
        <a:xfrm>
          <a:off x="20134795" y="6481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146251</xdr:rowOff>
    </xdr:from>
    <xdr:ext cx="599010" cy="259045"/>
    <xdr:sp macro="" textlink="">
      <xdr:nvSpPr>
        <xdr:cNvPr id="507" name="n_3mainValue【一般廃棄物処理施設】&#10;一人当たり有形固定資産（償却資産）額">
          <a:extLst>
            <a:ext uri="{FF2B5EF4-FFF2-40B4-BE49-F238E27FC236}">
              <a16:creationId xmlns:a16="http://schemas.microsoft.com/office/drawing/2014/main" id="{28DD6F3C-4B35-4943-8543-4ABD3868AB6B}"/>
            </a:ext>
          </a:extLst>
        </xdr:cNvPr>
        <xdr:cNvSpPr txBox="1"/>
      </xdr:nvSpPr>
      <xdr:spPr>
        <a:xfrm>
          <a:off x="19245795" y="6489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151951</xdr:rowOff>
    </xdr:from>
    <xdr:ext cx="599010" cy="259045"/>
    <xdr:sp macro="" textlink="">
      <xdr:nvSpPr>
        <xdr:cNvPr id="508" name="n_4mainValue【一般廃棄物処理施設】&#10;一人当たり有形固定資産（償却資産）額">
          <a:extLst>
            <a:ext uri="{FF2B5EF4-FFF2-40B4-BE49-F238E27FC236}">
              <a16:creationId xmlns:a16="http://schemas.microsoft.com/office/drawing/2014/main" id="{BE56A1FB-889C-4913-89DA-94872C9201A1}"/>
            </a:ext>
          </a:extLst>
        </xdr:cNvPr>
        <xdr:cNvSpPr txBox="1"/>
      </xdr:nvSpPr>
      <xdr:spPr>
        <a:xfrm>
          <a:off x="18356795" y="6495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A57A017C-31D8-4ED4-BEB5-AFE8C899EA2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357936DC-FCEC-479C-BA41-F96A477CE28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C8ED6696-E704-44C8-8F25-59172B08A13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48B07C0F-93A2-4AC1-B0BC-0485BE288ED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8EEC90C8-453F-4FCB-A8C2-3CCCDE50B83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93AF2F1A-6D0E-4A1A-B486-A7254D0911E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11988ED2-F35F-41D5-8FA3-F8D368E3EF8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0A4201F8-0A6E-421F-A31F-8B1B6DDCB60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D35B56DB-6026-4560-8DEF-B8E49D163BB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399D187E-5E8C-47E0-A597-9CFD6409F1E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BF7AF357-1151-48BF-B28F-7303C80B1046}"/>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0" name="直線コネクタ 519">
          <a:extLst>
            <a:ext uri="{FF2B5EF4-FFF2-40B4-BE49-F238E27FC236}">
              <a16:creationId xmlns:a16="http://schemas.microsoft.com/office/drawing/2014/main" id="{7B2C92FD-3660-4294-83D9-2A6DB149CBB1}"/>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1" name="テキスト ボックス 520">
          <a:extLst>
            <a:ext uri="{FF2B5EF4-FFF2-40B4-BE49-F238E27FC236}">
              <a16:creationId xmlns:a16="http://schemas.microsoft.com/office/drawing/2014/main" id="{B955BA12-0653-4372-B89A-C56BC93D485C}"/>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2" name="直線コネクタ 521">
          <a:extLst>
            <a:ext uri="{FF2B5EF4-FFF2-40B4-BE49-F238E27FC236}">
              <a16:creationId xmlns:a16="http://schemas.microsoft.com/office/drawing/2014/main" id="{259CDE5D-DE5E-44AD-A0AE-B0763FDACAA8}"/>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3" name="テキスト ボックス 522">
          <a:extLst>
            <a:ext uri="{FF2B5EF4-FFF2-40B4-BE49-F238E27FC236}">
              <a16:creationId xmlns:a16="http://schemas.microsoft.com/office/drawing/2014/main" id="{0CB3844B-12DF-49A4-B32E-2F579EADA76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4" name="直線コネクタ 523">
          <a:extLst>
            <a:ext uri="{FF2B5EF4-FFF2-40B4-BE49-F238E27FC236}">
              <a16:creationId xmlns:a16="http://schemas.microsoft.com/office/drawing/2014/main" id="{8EBBB08E-38DB-435A-8E6C-5A3EF6B7890D}"/>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5" name="テキスト ボックス 524">
          <a:extLst>
            <a:ext uri="{FF2B5EF4-FFF2-40B4-BE49-F238E27FC236}">
              <a16:creationId xmlns:a16="http://schemas.microsoft.com/office/drawing/2014/main" id="{15ECFB4C-6A8C-44C3-9784-435CD1B0B133}"/>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6" name="直線コネクタ 525">
          <a:extLst>
            <a:ext uri="{FF2B5EF4-FFF2-40B4-BE49-F238E27FC236}">
              <a16:creationId xmlns:a16="http://schemas.microsoft.com/office/drawing/2014/main" id="{27DF84D2-8BBE-43E2-9224-EABA9DCD9531}"/>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7" name="テキスト ボックス 526">
          <a:extLst>
            <a:ext uri="{FF2B5EF4-FFF2-40B4-BE49-F238E27FC236}">
              <a16:creationId xmlns:a16="http://schemas.microsoft.com/office/drawing/2014/main" id="{8F359586-3A23-4CEA-94DD-31DB4FE9C9F4}"/>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8" name="直線コネクタ 527">
          <a:extLst>
            <a:ext uri="{FF2B5EF4-FFF2-40B4-BE49-F238E27FC236}">
              <a16:creationId xmlns:a16="http://schemas.microsoft.com/office/drawing/2014/main" id="{ECEE4CC3-0C3B-47FF-8FE7-3C540256DB47}"/>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9" name="テキスト ボックス 528">
          <a:extLst>
            <a:ext uri="{FF2B5EF4-FFF2-40B4-BE49-F238E27FC236}">
              <a16:creationId xmlns:a16="http://schemas.microsoft.com/office/drawing/2014/main" id="{0352D742-57A8-413E-B571-4C96E8777264}"/>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819BD19D-8148-4AA1-863E-E0CD79FF8EFA}"/>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1" name="テキスト ボックス 530">
          <a:extLst>
            <a:ext uri="{FF2B5EF4-FFF2-40B4-BE49-F238E27FC236}">
              <a16:creationId xmlns:a16="http://schemas.microsoft.com/office/drawing/2014/main" id="{161B06A3-05FD-4192-B9A3-50E6222923BD}"/>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保健センター・保健所】&#10;有形固定資産減価償却率グラフ枠">
          <a:extLst>
            <a:ext uri="{FF2B5EF4-FFF2-40B4-BE49-F238E27FC236}">
              <a16:creationId xmlns:a16="http://schemas.microsoft.com/office/drawing/2014/main" id="{95F22DC2-7D90-4B2D-AD6B-CCDEF8D75CF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533" name="直線コネクタ 532">
          <a:extLst>
            <a:ext uri="{FF2B5EF4-FFF2-40B4-BE49-F238E27FC236}">
              <a16:creationId xmlns:a16="http://schemas.microsoft.com/office/drawing/2014/main" id="{E0E4BB95-A4A2-4316-AC3C-31BF368CD8AE}"/>
            </a:ext>
          </a:extLst>
        </xdr:cNvPr>
        <xdr:cNvCxnSpPr/>
      </xdr:nvCxnSpPr>
      <xdr:spPr>
        <a:xfrm flipV="1">
          <a:off x="16318864" y="96012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4" name="【保健センター・保健所】&#10;有形固定資産減価償却率最小値テキスト">
          <a:extLst>
            <a:ext uri="{FF2B5EF4-FFF2-40B4-BE49-F238E27FC236}">
              <a16:creationId xmlns:a16="http://schemas.microsoft.com/office/drawing/2014/main" id="{56AD387F-BF7E-4A36-BB44-A73836F32841}"/>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5" name="直線コネクタ 534">
          <a:extLst>
            <a:ext uri="{FF2B5EF4-FFF2-40B4-BE49-F238E27FC236}">
              <a16:creationId xmlns:a16="http://schemas.microsoft.com/office/drawing/2014/main" id="{CB53F541-6EC1-4B95-8566-471F4CAA5C47}"/>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536" name="【保健センター・保健所】&#10;有形固定資産減価償却率最大値テキスト">
          <a:extLst>
            <a:ext uri="{FF2B5EF4-FFF2-40B4-BE49-F238E27FC236}">
              <a16:creationId xmlns:a16="http://schemas.microsoft.com/office/drawing/2014/main" id="{275E07F2-E446-455C-9AD3-EF6A72DC4D0F}"/>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537" name="直線コネクタ 536">
          <a:extLst>
            <a:ext uri="{FF2B5EF4-FFF2-40B4-BE49-F238E27FC236}">
              <a16:creationId xmlns:a16="http://schemas.microsoft.com/office/drawing/2014/main" id="{36DED8D3-4B78-4CB1-AB7D-8A705C66B912}"/>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82567</xdr:rowOff>
    </xdr:from>
    <xdr:ext cx="405111" cy="259045"/>
    <xdr:sp macro="" textlink="">
      <xdr:nvSpPr>
        <xdr:cNvPr id="538" name="【保健センター・保健所】&#10;有形固定資産減価償却率平均値テキスト">
          <a:extLst>
            <a:ext uri="{FF2B5EF4-FFF2-40B4-BE49-F238E27FC236}">
              <a16:creationId xmlns:a16="http://schemas.microsoft.com/office/drawing/2014/main" id="{FA681E5C-5F49-4900-9B62-00134B91BF78}"/>
            </a:ext>
          </a:extLst>
        </xdr:cNvPr>
        <xdr:cNvSpPr txBox="1"/>
      </xdr:nvSpPr>
      <xdr:spPr>
        <a:xfrm>
          <a:off x="16357600" y="10026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539" name="フローチャート: 判断 538">
          <a:extLst>
            <a:ext uri="{FF2B5EF4-FFF2-40B4-BE49-F238E27FC236}">
              <a16:creationId xmlns:a16="http://schemas.microsoft.com/office/drawing/2014/main" id="{D2A337C2-8AB6-42A6-AF1B-DD81C8172BE8}"/>
            </a:ext>
          </a:extLst>
        </xdr:cNvPr>
        <xdr:cNvSpPr/>
      </xdr:nvSpPr>
      <xdr:spPr>
        <a:xfrm>
          <a:off x="162687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540" name="フローチャート: 判断 539">
          <a:extLst>
            <a:ext uri="{FF2B5EF4-FFF2-40B4-BE49-F238E27FC236}">
              <a16:creationId xmlns:a16="http://schemas.microsoft.com/office/drawing/2014/main" id="{BEAB9D5B-B101-40F6-ACAF-34074F38332B}"/>
            </a:ext>
          </a:extLst>
        </xdr:cNvPr>
        <xdr:cNvSpPr/>
      </xdr:nvSpPr>
      <xdr:spPr>
        <a:xfrm>
          <a:off x="15430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541" name="フローチャート: 判断 540">
          <a:extLst>
            <a:ext uri="{FF2B5EF4-FFF2-40B4-BE49-F238E27FC236}">
              <a16:creationId xmlns:a16="http://schemas.microsoft.com/office/drawing/2014/main" id="{4EA3B650-7B7E-4EC8-85C6-8154A258416C}"/>
            </a:ext>
          </a:extLst>
        </xdr:cNvPr>
        <xdr:cNvSpPr/>
      </xdr:nvSpPr>
      <xdr:spPr>
        <a:xfrm>
          <a:off x="1454150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542" name="フローチャート: 判断 541">
          <a:extLst>
            <a:ext uri="{FF2B5EF4-FFF2-40B4-BE49-F238E27FC236}">
              <a16:creationId xmlns:a16="http://schemas.microsoft.com/office/drawing/2014/main" id="{71CBA093-2B76-41B4-910F-DA803E690F56}"/>
            </a:ext>
          </a:extLst>
        </xdr:cNvPr>
        <xdr:cNvSpPr/>
      </xdr:nvSpPr>
      <xdr:spPr>
        <a:xfrm>
          <a:off x="13652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543" name="フローチャート: 判断 542">
          <a:extLst>
            <a:ext uri="{FF2B5EF4-FFF2-40B4-BE49-F238E27FC236}">
              <a16:creationId xmlns:a16="http://schemas.microsoft.com/office/drawing/2014/main" id="{1F6ACFC7-3B9D-456C-808A-9901D643175F}"/>
            </a:ext>
          </a:extLst>
        </xdr:cNvPr>
        <xdr:cNvSpPr/>
      </xdr:nvSpPr>
      <xdr:spPr>
        <a:xfrm>
          <a:off x="1276350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BB209EA4-0820-48D0-8B77-77AB93CF536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8D3430CA-2B4B-4C0F-B300-CC8966C3422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C72F47CA-1E56-47A3-B774-F8F7AD2D39D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AE8403-147D-4E79-B597-40D6476F016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315A157C-885B-4903-B56A-931B147B31F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135890</xdr:rowOff>
    </xdr:from>
    <xdr:to>
      <xdr:col>85</xdr:col>
      <xdr:colOff>177800</xdr:colOff>
      <xdr:row>61</xdr:row>
      <xdr:rowOff>66040</xdr:rowOff>
    </xdr:to>
    <xdr:sp macro="" textlink="">
      <xdr:nvSpPr>
        <xdr:cNvPr id="549" name="楕円 548">
          <a:extLst>
            <a:ext uri="{FF2B5EF4-FFF2-40B4-BE49-F238E27FC236}">
              <a16:creationId xmlns:a16="http://schemas.microsoft.com/office/drawing/2014/main" id="{757F24DC-E9E0-42B0-B24D-1E1060238FFB}"/>
            </a:ext>
          </a:extLst>
        </xdr:cNvPr>
        <xdr:cNvSpPr/>
      </xdr:nvSpPr>
      <xdr:spPr>
        <a:xfrm>
          <a:off x="16268700" y="1042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114317</xdr:rowOff>
    </xdr:from>
    <xdr:ext cx="405111" cy="259045"/>
    <xdr:sp macro="" textlink="">
      <xdr:nvSpPr>
        <xdr:cNvPr id="550" name="【保健センター・保健所】&#10;有形固定資産減価償却率該当値テキスト">
          <a:extLst>
            <a:ext uri="{FF2B5EF4-FFF2-40B4-BE49-F238E27FC236}">
              <a16:creationId xmlns:a16="http://schemas.microsoft.com/office/drawing/2014/main" id="{D142E712-BEFB-4C15-A90F-E0FDABB83C73}"/>
            </a:ext>
          </a:extLst>
        </xdr:cNvPr>
        <xdr:cNvSpPr txBox="1"/>
      </xdr:nvSpPr>
      <xdr:spPr>
        <a:xfrm>
          <a:off x="16357600"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86360</xdr:rowOff>
    </xdr:from>
    <xdr:to>
      <xdr:col>81</xdr:col>
      <xdr:colOff>101600</xdr:colOff>
      <xdr:row>61</xdr:row>
      <xdr:rowOff>16510</xdr:rowOff>
    </xdr:to>
    <xdr:sp macro="" textlink="">
      <xdr:nvSpPr>
        <xdr:cNvPr id="551" name="楕円 550">
          <a:extLst>
            <a:ext uri="{FF2B5EF4-FFF2-40B4-BE49-F238E27FC236}">
              <a16:creationId xmlns:a16="http://schemas.microsoft.com/office/drawing/2014/main" id="{CFD7D46A-E849-46A6-8A19-0B0271E33B0A}"/>
            </a:ext>
          </a:extLst>
        </xdr:cNvPr>
        <xdr:cNvSpPr/>
      </xdr:nvSpPr>
      <xdr:spPr>
        <a:xfrm>
          <a:off x="154305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137160</xdr:rowOff>
    </xdr:from>
    <xdr:to>
      <xdr:col>85</xdr:col>
      <xdr:colOff>127000</xdr:colOff>
      <xdr:row>61</xdr:row>
      <xdr:rowOff>15240</xdr:rowOff>
    </xdr:to>
    <xdr:cxnSp macro="">
      <xdr:nvCxnSpPr>
        <xdr:cNvPr id="552" name="直線コネクタ 551">
          <a:extLst>
            <a:ext uri="{FF2B5EF4-FFF2-40B4-BE49-F238E27FC236}">
              <a16:creationId xmlns:a16="http://schemas.microsoft.com/office/drawing/2014/main" id="{861B689A-10D0-4AF7-9856-1C18784CD891}"/>
            </a:ext>
          </a:extLst>
        </xdr:cNvPr>
        <xdr:cNvCxnSpPr/>
      </xdr:nvCxnSpPr>
      <xdr:spPr>
        <a:xfrm>
          <a:off x="15481300" y="1042416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40640</xdr:rowOff>
    </xdr:from>
    <xdr:to>
      <xdr:col>76</xdr:col>
      <xdr:colOff>165100</xdr:colOff>
      <xdr:row>60</xdr:row>
      <xdr:rowOff>142240</xdr:rowOff>
    </xdr:to>
    <xdr:sp macro="" textlink="">
      <xdr:nvSpPr>
        <xdr:cNvPr id="553" name="楕円 552">
          <a:extLst>
            <a:ext uri="{FF2B5EF4-FFF2-40B4-BE49-F238E27FC236}">
              <a16:creationId xmlns:a16="http://schemas.microsoft.com/office/drawing/2014/main" id="{B3F93AA9-FD3A-481B-B8A4-AF6828C36DC6}"/>
            </a:ext>
          </a:extLst>
        </xdr:cNvPr>
        <xdr:cNvSpPr/>
      </xdr:nvSpPr>
      <xdr:spPr>
        <a:xfrm>
          <a:off x="14541500" y="1032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91440</xdr:rowOff>
    </xdr:from>
    <xdr:to>
      <xdr:col>81</xdr:col>
      <xdr:colOff>50800</xdr:colOff>
      <xdr:row>60</xdr:row>
      <xdr:rowOff>137160</xdr:rowOff>
    </xdr:to>
    <xdr:cxnSp macro="">
      <xdr:nvCxnSpPr>
        <xdr:cNvPr id="554" name="直線コネクタ 553">
          <a:extLst>
            <a:ext uri="{FF2B5EF4-FFF2-40B4-BE49-F238E27FC236}">
              <a16:creationId xmlns:a16="http://schemas.microsoft.com/office/drawing/2014/main" id="{5D7149F3-0AAB-4ED2-A7D9-0B473A2B21F0}"/>
            </a:ext>
          </a:extLst>
        </xdr:cNvPr>
        <xdr:cNvCxnSpPr/>
      </xdr:nvCxnSpPr>
      <xdr:spPr>
        <a:xfrm>
          <a:off x="14592300" y="103784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166370</xdr:rowOff>
    </xdr:from>
    <xdr:to>
      <xdr:col>72</xdr:col>
      <xdr:colOff>38100</xdr:colOff>
      <xdr:row>60</xdr:row>
      <xdr:rowOff>96520</xdr:rowOff>
    </xdr:to>
    <xdr:sp macro="" textlink="">
      <xdr:nvSpPr>
        <xdr:cNvPr id="555" name="楕円 554">
          <a:extLst>
            <a:ext uri="{FF2B5EF4-FFF2-40B4-BE49-F238E27FC236}">
              <a16:creationId xmlns:a16="http://schemas.microsoft.com/office/drawing/2014/main" id="{920C1338-6F01-4C75-B0D3-690B27E6ABF7}"/>
            </a:ext>
          </a:extLst>
        </xdr:cNvPr>
        <xdr:cNvSpPr/>
      </xdr:nvSpPr>
      <xdr:spPr>
        <a:xfrm>
          <a:off x="136525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45720</xdr:rowOff>
    </xdr:from>
    <xdr:to>
      <xdr:col>76</xdr:col>
      <xdr:colOff>114300</xdr:colOff>
      <xdr:row>60</xdr:row>
      <xdr:rowOff>91440</xdr:rowOff>
    </xdr:to>
    <xdr:cxnSp macro="">
      <xdr:nvCxnSpPr>
        <xdr:cNvPr id="556" name="直線コネクタ 555">
          <a:extLst>
            <a:ext uri="{FF2B5EF4-FFF2-40B4-BE49-F238E27FC236}">
              <a16:creationId xmlns:a16="http://schemas.microsoft.com/office/drawing/2014/main" id="{B2CB8318-B8F9-4728-BE24-3688A2B92514}"/>
            </a:ext>
          </a:extLst>
        </xdr:cNvPr>
        <xdr:cNvCxnSpPr/>
      </xdr:nvCxnSpPr>
      <xdr:spPr>
        <a:xfrm>
          <a:off x="13703300" y="103327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120650</xdr:rowOff>
    </xdr:from>
    <xdr:to>
      <xdr:col>67</xdr:col>
      <xdr:colOff>101600</xdr:colOff>
      <xdr:row>60</xdr:row>
      <xdr:rowOff>50800</xdr:rowOff>
    </xdr:to>
    <xdr:sp macro="" textlink="">
      <xdr:nvSpPr>
        <xdr:cNvPr id="557" name="楕円 556">
          <a:extLst>
            <a:ext uri="{FF2B5EF4-FFF2-40B4-BE49-F238E27FC236}">
              <a16:creationId xmlns:a16="http://schemas.microsoft.com/office/drawing/2014/main" id="{681D6889-7AF5-40B0-9D18-D64ACF3DD5EE}"/>
            </a:ext>
          </a:extLst>
        </xdr:cNvPr>
        <xdr:cNvSpPr/>
      </xdr:nvSpPr>
      <xdr:spPr>
        <a:xfrm>
          <a:off x="127635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0</xdr:rowOff>
    </xdr:from>
    <xdr:to>
      <xdr:col>71</xdr:col>
      <xdr:colOff>177800</xdr:colOff>
      <xdr:row>60</xdr:row>
      <xdr:rowOff>45720</xdr:rowOff>
    </xdr:to>
    <xdr:cxnSp macro="">
      <xdr:nvCxnSpPr>
        <xdr:cNvPr id="558" name="直線コネクタ 557">
          <a:extLst>
            <a:ext uri="{FF2B5EF4-FFF2-40B4-BE49-F238E27FC236}">
              <a16:creationId xmlns:a16="http://schemas.microsoft.com/office/drawing/2014/main" id="{0C03F4D0-53F4-4993-AC6B-6AB12F482D2D}"/>
            </a:ext>
          </a:extLst>
        </xdr:cNvPr>
        <xdr:cNvCxnSpPr/>
      </xdr:nvCxnSpPr>
      <xdr:spPr>
        <a:xfrm>
          <a:off x="12814300" y="102870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154957</xdr:rowOff>
    </xdr:from>
    <xdr:ext cx="405111" cy="259045"/>
    <xdr:sp macro="" textlink="">
      <xdr:nvSpPr>
        <xdr:cNvPr id="559" name="n_1aveValue【保健センター・保健所】&#10;有形固定資産減価償却率">
          <a:extLst>
            <a:ext uri="{FF2B5EF4-FFF2-40B4-BE49-F238E27FC236}">
              <a16:creationId xmlns:a16="http://schemas.microsoft.com/office/drawing/2014/main" id="{84ACD9E7-9588-4A16-9BEB-48AD01DB5708}"/>
            </a:ext>
          </a:extLst>
        </xdr:cNvPr>
        <xdr:cNvSpPr txBox="1"/>
      </xdr:nvSpPr>
      <xdr:spPr>
        <a:xfrm>
          <a:off x="15266044"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124477</xdr:rowOff>
    </xdr:from>
    <xdr:ext cx="405111" cy="259045"/>
    <xdr:sp macro="" textlink="">
      <xdr:nvSpPr>
        <xdr:cNvPr id="560" name="n_2aveValue【保健センター・保健所】&#10;有形固定資産減価償却率">
          <a:extLst>
            <a:ext uri="{FF2B5EF4-FFF2-40B4-BE49-F238E27FC236}">
              <a16:creationId xmlns:a16="http://schemas.microsoft.com/office/drawing/2014/main" id="{0317229D-7B72-4508-90B9-5A938A2DC1C1}"/>
            </a:ext>
          </a:extLst>
        </xdr:cNvPr>
        <xdr:cNvSpPr txBox="1"/>
      </xdr:nvSpPr>
      <xdr:spPr>
        <a:xfrm>
          <a:off x="143897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82567</xdr:rowOff>
    </xdr:from>
    <xdr:ext cx="405111" cy="259045"/>
    <xdr:sp macro="" textlink="">
      <xdr:nvSpPr>
        <xdr:cNvPr id="561" name="n_3aveValue【保健センター・保健所】&#10;有形固定資産減価償却率">
          <a:extLst>
            <a:ext uri="{FF2B5EF4-FFF2-40B4-BE49-F238E27FC236}">
              <a16:creationId xmlns:a16="http://schemas.microsoft.com/office/drawing/2014/main" id="{8CB1F9E2-B567-4A9E-BA06-E52266E395BD}"/>
            </a:ext>
          </a:extLst>
        </xdr:cNvPr>
        <xdr:cNvSpPr txBox="1"/>
      </xdr:nvSpPr>
      <xdr:spPr>
        <a:xfrm>
          <a:off x="13500744" y="985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61612</xdr:rowOff>
    </xdr:from>
    <xdr:ext cx="405111" cy="259045"/>
    <xdr:sp macro="" textlink="">
      <xdr:nvSpPr>
        <xdr:cNvPr id="562" name="n_4aveValue【保健センター・保健所】&#10;有形固定資産減価償却率">
          <a:extLst>
            <a:ext uri="{FF2B5EF4-FFF2-40B4-BE49-F238E27FC236}">
              <a16:creationId xmlns:a16="http://schemas.microsoft.com/office/drawing/2014/main" id="{2B627407-2280-4DCA-A3AA-B2EBD4A71DB4}"/>
            </a:ext>
          </a:extLst>
        </xdr:cNvPr>
        <xdr:cNvSpPr txBox="1"/>
      </xdr:nvSpPr>
      <xdr:spPr>
        <a:xfrm>
          <a:off x="12611744" y="983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7637</xdr:rowOff>
    </xdr:from>
    <xdr:ext cx="405111" cy="259045"/>
    <xdr:sp macro="" textlink="">
      <xdr:nvSpPr>
        <xdr:cNvPr id="563" name="n_1mainValue【保健センター・保健所】&#10;有形固定資産減価償却率">
          <a:extLst>
            <a:ext uri="{FF2B5EF4-FFF2-40B4-BE49-F238E27FC236}">
              <a16:creationId xmlns:a16="http://schemas.microsoft.com/office/drawing/2014/main" id="{BD64D967-B920-4CBC-944E-EAB93F5DF985}"/>
            </a:ext>
          </a:extLst>
        </xdr:cNvPr>
        <xdr:cNvSpPr txBox="1"/>
      </xdr:nvSpPr>
      <xdr:spPr>
        <a:xfrm>
          <a:off x="152660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133367</xdr:rowOff>
    </xdr:from>
    <xdr:ext cx="405111" cy="259045"/>
    <xdr:sp macro="" textlink="">
      <xdr:nvSpPr>
        <xdr:cNvPr id="564" name="n_2mainValue【保健センター・保健所】&#10;有形固定資産減価償却率">
          <a:extLst>
            <a:ext uri="{FF2B5EF4-FFF2-40B4-BE49-F238E27FC236}">
              <a16:creationId xmlns:a16="http://schemas.microsoft.com/office/drawing/2014/main" id="{C12BDCC4-5E2D-4C2B-8A83-A5A793350FF4}"/>
            </a:ext>
          </a:extLst>
        </xdr:cNvPr>
        <xdr:cNvSpPr txBox="1"/>
      </xdr:nvSpPr>
      <xdr:spPr>
        <a:xfrm>
          <a:off x="14389744" y="1042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87647</xdr:rowOff>
    </xdr:from>
    <xdr:ext cx="405111" cy="259045"/>
    <xdr:sp macro="" textlink="">
      <xdr:nvSpPr>
        <xdr:cNvPr id="565" name="n_3mainValue【保健センター・保健所】&#10;有形固定資産減価償却率">
          <a:extLst>
            <a:ext uri="{FF2B5EF4-FFF2-40B4-BE49-F238E27FC236}">
              <a16:creationId xmlns:a16="http://schemas.microsoft.com/office/drawing/2014/main" id="{8CB90EA1-1179-41E9-858D-8A60BC4C23F9}"/>
            </a:ext>
          </a:extLst>
        </xdr:cNvPr>
        <xdr:cNvSpPr txBox="1"/>
      </xdr:nvSpPr>
      <xdr:spPr>
        <a:xfrm>
          <a:off x="13500744"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41927</xdr:rowOff>
    </xdr:from>
    <xdr:ext cx="405111" cy="259045"/>
    <xdr:sp macro="" textlink="">
      <xdr:nvSpPr>
        <xdr:cNvPr id="566" name="n_4mainValue【保健センター・保健所】&#10;有形固定資産減価償却率">
          <a:extLst>
            <a:ext uri="{FF2B5EF4-FFF2-40B4-BE49-F238E27FC236}">
              <a16:creationId xmlns:a16="http://schemas.microsoft.com/office/drawing/2014/main" id="{8AF78618-E407-4573-8874-F67602EE3EC3}"/>
            </a:ext>
          </a:extLst>
        </xdr:cNvPr>
        <xdr:cNvSpPr txBox="1"/>
      </xdr:nvSpPr>
      <xdr:spPr>
        <a:xfrm>
          <a:off x="12611744" y="1032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99F5A73E-02C9-4224-A3EB-D11782E70DD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B8C139A6-B33F-4D2C-A37C-C8F39681259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22320CFD-3745-4DEC-92C1-4D25792FA74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61E3EB71-E1CF-42B9-9F04-1F9CF1F8323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297668A1-9365-4FF6-A8BA-CD61AF39AFE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E37C17B7-3444-404C-A099-4B262B3A82E9}"/>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E5AED5FF-AA73-4312-AF63-8291694B669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DCA5CAFC-2DCF-417F-83A7-CFA797975E4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D94CA5D0-DA9D-4D33-A514-7BC82DC25AA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3A0F5702-D020-4702-B2FA-680CC74654F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2ABEA8B2-D2AC-480F-80AB-93BA1CC935A6}"/>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BAEB1C5D-04F0-47D0-B72A-CB0162E0550E}"/>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0CE10CE0-366F-477B-BC0D-BB2FF0057EBA}"/>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94522409-360F-492D-A26A-6CE68569B83D}"/>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6BA785F2-445B-497E-A5D4-A3056ED6507C}"/>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FBD465F5-B0A3-4A9D-96E9-891B87BF38FF}"/>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AE0AFF0D-AE21-4FE8-A9DD-F789C5CF6156}"/>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6C6F4FA0-48C4-462A-A783-7B1039527534}"/>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8D24D536-87EF-4181-8620-4EC564594A17}"/>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897DF728-29F7-47A8-A6FA-B4225CEF75D5}"/>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F58DFE40-42B9-42C9-AEFA-E0F5D9F4BD96}"/>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BD2678AB-41BB-43A2-A2F3-2BC15FC527AF}"/>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AD286C56-918E-4E5A-BC36-BAC16A6F977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E9621FDA-73E9-433D-AC4E-53053FBCDA8E}"/>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保健センター・保健所】&#10;一人当たり面積グラフ枠">
          <a:extLst>
            <a:ext uri="{FF2B5EF4-FFF2-40B4-BE49-F238E27FC236}">
              <a16:creationId xmlns:a16="http://schemas.microsoft.com/office/drawing/2014/main" id="{2E534780-22C7-4986-8F9C-44CC6C87A80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592" name="直線コネクタ 591">
          <a:extLst>
            <a:ext uri="{FF2B5EF4-FFF2-40B4-BE49-F238E27FC236}">
              <a16:creationId xmlns:a16="http://schemas.microsoft.com/office/drawing/2014/main" id="{00FFE1B3-ECE6-4EDA-B495-2B873A8EB25F}"/>
            </a:ext>
          </a:extLst>
        </xdr:cNvPr>
        <xdr:cNvCxnSpPr/>
      </xdr:nvCxnSpPr>
      <xdr:spPr>
        <a:xfrm flipV="1">
          <a:off x="22160864" y="9682843"/>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593" name="【保健センター・保健所】&#10;一人当たり面積最小値テキスト">
          <a:extLst>
            <a:ext uri="{FF2B5EF4-FFF2-40B4-BE49-F238E27FC236}">
              <a16:creationId xmlns:a16="http://schemas.microsoft.com/office/drawing/2014/main" id="{51927ABF-3515-4DAF-867A-743D7BDD17C2}"/>
            </a:ext>
          </a:extLst>
        </xdr:cNvPr>
        <xdr:cNvSpPr txBox="1"/>
      </xdr:nvSpPr>
      <xdr:spPr>
        <a:xfrm>
          <a:off x="22199600" y="1109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594" name="直線コネクタ 593">
          <a:extLst>
            <a:ext uri="{FF2B5EF4-FFF2-40B4-BE49-F238E27FC236}">
              <a16:creationId xmlns:a16="http://schemas.microsoft.com/office/drawing/2014/main" id="{1C8256DA-5638-492C-B27B-2F847DA30678}"/>
            </a:ext>
          </a:extLst>
        </xdr:cNvPr>
        <xdr:cNvCxnSpPr/>
      </xdr:nvCxnSpPr>
      <xdr:spPr>
        <a:xfrm>
          <a:off x="22072600" y="1109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595" name="【保健センター・保健所】&#10;一人当たり面積最大値テキスト">
          <a:extLst>
            <a:ext uri="{FF2B5EF4-FFF2-40B4-BE49-F238E27FC236}">
              <a16:creationId xmlns:a16="http://schemas.microsoft.com/office/drawing/2014/main" id="{D7D9553A-0075-41A7-A17F-C94DA80EF804}"/>
            </a:ext>
          </a:extLst>
        </xdr:cNvPr>
        <xdr:cNvSpPr txBox="1"/>
      </xdr:nvSpPr>
      <xdr:spPr>
        <a:xfrm>
          <a:off x="22199600" y="945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596" name="直線コネクタ 595">
          <a:extLst>
            <a:ext uri="{FF2B5EF4-FFF2-40B4-BE49-F238E27FC236}">
              <a16:creationId xmlns:a16="http://schemas.microsoft.com/office/drawing/2014/main" id="{C71AC6BB-BBFC-4F7C-9BD9-011C48F607EB}"/>
            </a:ext>
          </a:extLst>
        </xdr:cNvPr>
        <xdr:cNvCxnSpPr/>
      </xdr:nvCxnSpPr>
      <xdr:spPr>
        <a:xfrm>
          <a:off x="22072600" y="968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22696</xdr:rowOff>
    </xdr:from>
    <xdr:ext cx="469744" cy="259045"/>
    <xdr:sp macro="" textlink="">
      <xdr:nvSpPr>
        <xdr:cNvPr id="597" name="【保健センター・保健所】&#10;一人当たり面積平均値テキスト">
          <a:extLst>
            <a:ext uri="{FF2B5EF4-FFF2-40B4-BE49-F238E27FC236}">
              <a16:creationId xmlns:a16="http://schemas.microsoft.com/office/drawing/2014/main" id="{AEF6830B-1ED3-45F5-97EE-C12BF5FDD559}"/>
            </a:ext>
          </a:extLst>
        </xdr:cNvPr>
        <xdr:cNvSpPr txBox="1"/>
      </xdr:nvSpPr>
      <xdr:spPr>
        <a:xfrm>
          <a:off x="22199600" y="106525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598" name="フローチャート: 判断 597">
          <a:extLst>
            <a:ext uri="{FF2B5EF4-FFF2-40B4-BE49-F238E27FC236}">
              <a16:creationId xmlns:a16="http://schemas.microsoft.com/office/drawing/2014/main" id="{49337706-9FBE-44CB-BB7A-1DA2BBF33FE9}"/>
            </a:ext>
          </a:extLst>
        </xdr:cNvPr>
        <xdr:cNvSpPr/>
      </xdr:nvSpPr>
      <xdr:spPr>
        <a:xfrm>
          <a:off x="221107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599" name="フローチャート: 判断 598">
          <a:extLst>
            <a:ext uri="{FF2B5EF4-FFF2-40B4-BE49-F238E27FC236}">
              <a16:creationId xmlns:a16="http://schemas.microsoft.com/office/drawing/2014/main" id="{F1FFB073-0FAD-404A-AA15-9EFAD5F6C9DF}"/>
            </a:ext>
          </a:extLst>
        </xdr:cNvPr>
        <xdr:cNvSpPr/>
      </xdr:nvSpPr>
      <xdr:spPr>
        <a:xfrm>
          <a:off x="21272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600" name="フローチャート: 判断 599">
          <a:extLst>
            <a:ext uri="{FF2B5EF4-FFF2-40B4-BE49-F238E27FC236}">
              <a16:creationId xmlns:a16="http://schemas.microsoft.com/office/drawing/2014/main" id="{F74D74FF-3FAD-42F8-A897-243E9839E25E}"/>
            </a:ext>
          </a:extLst>
        </xdr:cNvPr>
        <xdr:cNvSpPr/>
      </xdr:nvSpPr>
      <xdr:spPr>
        <a:xfrm>
          <a:off x="20383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601" name="フローチャート: 判断 600">
          <a:extLst>
            <a:ext uri="{FF2B5EF4-FFF2-40B4-BE49-F238E27FC236}">
              <a16:creationId xmlns:a16="http://schemas.microsoft.com/office/drawing/2014/main" id="{DFFA3FE9-5E0B-483D-B7AC-03A30A5A3B90}"/>
            </a:ext>
          </a:extLst>
        </xdr:cNvPr>
        <xdr:cNvSpPr/>
      </xdr:nvSpPr>
      <xdr:spPr>
        <a:xfrm>
          <a:off x="19494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602" name="フローチャート: 判断 601">
          <a:extLst>
            <a:ext uri="{FF2B5EF4-FFF2-40B4-BE49-F238E27FC236}">
              <a16:creationId xmlns:a16="http://schemas.microsoft.com/office/drawing/2014/main" id="{D7F3A62C-94E4-4D6A-B118-0D3A374DF8BE}"/>
            </a:ext>
          </a:extLst>
        </xdr:cNvPr>
        <xdr:cNvSpPr/>
      </xdr:nvSpPr>
      <xdr:spPr>
        <a:xfrm>
          <a:off x="18605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2B721946-ED56-4B81-A10D-CF81DDAACD71}"/>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A038B4E4-67D6-4C55-A282-A2467F9B7B4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9D2CEF93-1659-48EF-A4B9-A9131266A63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15BED671-B4D4-49A5-97A2-F02F29A29AF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4AFDD7E5-5490-4DCB-878F-A884BAFA0728}"/>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123916</xdr:rowOff>
    </xdr:from>
    <xdr:to>
      <xdr:col>116</xdr:col>
      <xdr:colOff>114300</xdr:colOff>
      <xdr:row>64</xdr:row>
      <xdr:rowOff>54066</xdr:rowOff>
    </xdr:to>
    <xdr:sp macro="" textlink="">
      <xdr:nvSpPr>
        <xdr:cNvPr id="608" name="楕円 607">
          <a:extLst>
            <a:ext uri="{FF2B5EF4-FFF2-40B4-BE49-F238E27FC236}">
              <a16:creationId xmlns:a16="http://schemas.microsoft.com/office/drawing/2014/main" id="{AB43789A-7D1E-47AB-9155-12F1FA63991D}"/>
            </a:ext>
          </a:extLst>
        </xdr:cNvPr>
        <xdr:cNvSpPr/>
      </xdr:nvSpPr>
      <xdr:spPr>
        <a:xfrm>
          <a:off x="22110700" y="1092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38843</xdr:rowOff>
    </xdr:from>
    <xdr:ext cx="469744" cy="259045"/>
    <xdr:sp macro="" textlink="">
      <xdr:nvSpPr>
        <xdr:cNvPr id="609" name="【保健センター・保健所】&#10;一人当たり面積該当値テキスト">
          <a:extLst>
            <a:ext uri="{FF2B5EF4-FFF2-40B4-BE49-F238E27FC236}">
              <a16:creationId xmlns:a16="http://schemas.microsoft.com/office/drawing/2014/main" id="{86543378-05A9-4C0F-B423-03BBBAA97E36}"/>
            </a:ext>
          </a:extLst>
        </xdr:cNvPr>
        <xdr:cNvSpPr txBox="1"/>
      </xdr:nvSpPr>
      <xdr:spPr>
        <a:xfrm>
          <a:off x="22199600" y="10840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123916</xdr:rowOff>
    </xdr:from>
    <xdr:to>
      <xdr:col>112</xdr:col>
      <xdr:colOff>38100</xdr:colOff>
      <xdr:row>64</xdr:row>
      <xdr:rowOff>54066</xdr:rowOff>
    </xdr:to>
    <xdr:sp macro="" textlink="">
      <xdr:nvSpPr>
        <xdr:cNvPr id="610" name="楕円 609">
          <a:extLst>
            <a:ext uri="{FF2B5EF4-FFF2-40B4-BE49-F238E27FC236}">
              <a16:creationId xmlns:a16="http://schemas.microsoft.com/office/drawing/2014/main" id="{FBD96332-0864-4AA7-89BE-66EB25A80BE4}"/>
            </a:ext>
          </a:extLst>
        </xdr:cNvPr>
        <xdr:cNvSpPr/>
      </xdr:nvSpPr>
      <xdr:spPr>
        <a:xfrm>
          <a:off x="21272500" y="1092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3266</xdr:rowOff>
    </xdr:from>
    <xdr:to>
      <xdr:col>116</xdr:col>
      <xdr:colOff>63500</xdr:colOff>
      <xdr:row>64</xdr:row>
      <xdr:rowOff>3266</xdr:rowOff>
    </xdr:to>
    <xdr:cxnSp macro="">
      <xdr:nvCxnSpPr>
        <xdr:cNvPr id="611" name="直線コネクタ 610">
          <a:extLst>
            <a:ext uri="{FF2B5EF4-FFF2-40B4-BE49-F238E27FC236}">
              <a16:creationId xmlns:a16="http://schemas.microsoft.com/office/drawing/2014/main" id="{12029746-C38D-4E8D-9AC3-67BCAB9E89A5}"/>
            </a:ext>
          </a:extLst>
        </xdr:cNvPr>
        <xdr:cNvCxnSpPr/>
      </xdr:nvCxnSpPr>
      <xdr:spPr>
        <a:xfrm>
          <a:off x="21323300" y="1097606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127181</xdr:rowOff>
    </xdr:from>
    <xdr:to>
      <xdr:col>107</xdr:col>
      <xdr:colOff>101600</xdr:colOff>
      <xdr:row>64</xdr:row>
      <xdr:rowOff>57331</xdr:rowOff>
    </xdr:to>
    <xdr:sp macro="" textlink="">
      <xdr:nvSpPr>
        <xdr:cNvPr id="612" name="楕円 611">
          <a:extLst>
            <a:ext uri="{FF2B5EF4-FFF2-40B4-BE49-F238E27FC236}">
              <a16:creationId xmlns:a16="http://schemas.microsoft.com/office/drawing/2014/main" id="{2810AEA6-807D-44C1-9E3C-0297E40C4CB9}"/>
            </a:ext>
          </a:extLst>
        </xdr:cNvPr>
        <xdr:cNvSpPr/>
      </xdr:nvSpPr>
      <xdr:spPr>
        <a:xfrm>
          <a:off x="20383500" y="1092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3266</xdr:rowOff>
    </xdr:from>
    <xdr:to>
      <xdr:col>111</xdr:col>
      <xdr:colOff>177800</xdr:colOff>
      <xdr:row>64</xdr:row>
      <xdr:rowOff>6531</xdr:rowOff>
    </xdr:to>
    <xdr:cxnSp macro="">
      <xdr:nvCxnSpPr>
        <xdr:cNvPr id="613" name="直線コネクタ 612">
          <a:extLst>
            <a:ext uri="{FF2B5EF4-FFF2-40B4-BE49-F238E27FC236}">
              <a16:creationId xmlns:a16="http://schemas.microsoft.com/office/drawing/2014/main" id="{BDDC5FEC-C182-4017-AF96-1F42A7155341}"/>
            </a:ext>
          </a:extLst>
        </xdr:cNvPr>
        <xdr:cNvCxnSpPr/>
      </xdr:nvCxnSpPr>
      <xdr:spPr>
        <a:xfrm flipV="1">
          <a:off x="20434300" y="10976066"/>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130447</xdr:rowOff>
    </xdr:from>
    <xdr:to>
      <xdr:col>102</xdr:col>
      <xdr:colOff>165100</xdr:colOff>
      <xdr:row>64</xdr:row>
      <xdr:rowOff>60597</xdr:rowOff>
    </xdr:to>
    <xdr:sp macro="" textlink="">
      <xdr:nvSpPr>
        <xdr:cNvPr id="614" name="楕円 613">
          <a:extLst>
            <a:ext uri="{FF2B5EF4-FFF2-40B4-BE49-F238E27FC236}">
              <a16:creationId xmlns:a16="http://schemas.microsoft.com/office/drawing/2014/main" id="{8B794DB0-6371-4343-A9C5-D1E264588F5A}"/>
            </a:ext>
          </a:extLst>
        </xdr:cNvPr>
        <xdr:cNvSpPr/>
      </xdr:nvSpPr>
      <xdr:spPr>
        <a:xfrm>
          <a:off x="19494500" y="10931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6531</xdr:rowOff>
    </xdr:from>
    <xdr:to>
      <xdr:col>107</xdr:col>
      <xdr:colOff>50800</xdr:colOff>
      <xdr:row>64</xdr:row>
      <xdr:rowOff>9797</xdr:rowOff>
    </xdr:to>
    <xdr:cxnSp macro="">
      <xdr:nvCxnSpPr>
        <xdr:cNvPr id="615" name="直線コネクタ 614">
          <a:extLst>
            <a:ext uri="{FF2B5EF4-FFF2-40B4-BE49-F238E27FC236}">
              <a16:creationId xmlns:a16="http://schemas.microsoft.com/office/drawing/2014/main" id="{CF296BA3-E50F-47DE-8DF5-4AA0AB83A5A0}"/>
            </a:ext>
          </a:extLst>
        </xdr:cNvPr>
        <xdr:cNvCxnSpPr/>
      </xdr:nvCxnSpPr>
      <xdr:spPr>
        <a:xfrm flipV="1">
          <a:off x="19545300" y="1097933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130447</xdr:rowOff>
    </xdr:from>
    <xdr:to>
      <xdr:col>98</xdr:col>
      <xdr:colOff>38100</xdr:colOff>
      <xdr:row>64</xdr:row>
      <xdr:rowOff>60597</xdr:rowOff>
    </xdr:to>
    <xdr:sp macro="" textlink="">
      <xdr:nvSpPr>
        <xdr:cNvPr id="616" name="楕円 615">
          <a:extLst>
            <a:ext uri="{FF2B5EF4-FFF2-40B4-BE49-F238E27FC236}">
              <a16:creationId xmlns:a16="http://schemas.microsoft.com/office/drawing/2014/main" id="{53625487-F974-43DE-A0A7-9EEC0BFDAFBC}"/>
            </a:ext>
          </a:extLst>
        </xdr:cNvPr>
        <xdr:cNvSpPr/>
      </xdr:nvSpPr>
      <xdr:spPr>
        <a:xfrm>
          <a:off x="18605500" y="10931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9797</xdr:rowOff>
    </xdr:from>
    <xdr:to>
      <xdr:col>102</xdr:col>
      <xdr:colOff>114300</xdr:colOff>
      <xdr:row>64</xdr:row>
      <xdr:rowOff>9797</xdr:rowOff>
    </xdr:to>
    <xdr:cxnSp macro="">
      <xdr:nvCxnSpPr>
        <xdr:cNvPr id="617" name="直線コネクタ 616">
          <a:extLst>
            <a:ext uri="{FF2B5EF4-FFF2-40B4-BE49-F238E27FC236}">
              <a16:creationId xmlns:a16="http://schemas.microsoft.com/office/drawing/2014/main" id="{BFDC0068-1ABE-428C-8044-61EA065D7FF2}"/>
            </a:ext>
          </a:extLst>
        </xdr:cNvPr>
        <xdr:cNvCxnSpPr/>
      </xdr:nvCxnSpPr>
      <xdr:spPr>
        <a:xfrm>
          <a:off x="18656300" y="1098259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114680</xdr:rowOff>
    </xdr:from>
    <xdr:ext cx="469744" cy="259045"/>
    <xdr:sp macro="" textlink="">
      <xdr:nvSpPr>
        <xdr:cNvPr id="618" name="n_1aveValue【保健センター・保健所】&#10;一人当たり面積">
          <a:extLst>
            <a:ext uri="{FF2B5EF4-FFF2-40B4-BE49-F238E27FC236}">
              <a16:creationId xmlns:a16="http://schemas.microsoft.com/office/drawing/2014/main" id="{246AB4D8-8501-4C6B-A5ED-B5DF3AF5DECE}"/>
            </a:ext>
          </a:extLst>
        </xdr:cNvPr>
        <xdr:cNvSpPr txBox="1"/>
      </xdr:nvSpPr>
      <xdr:spPr>
        <a:xfrm>
          <a:off x="21075727" y="1057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117946</xdr:rowOff>
    </xdr:from>
    <xdr:ext cx="469744" cy="259045"/>
    <xdr:sp macro="" textlink="">
      <xdr:nvSpPr>
        <xdr:cNvPr id="619" name="n_2aveValue【保健センター・保健所】&#10;一人当たり面積">
          <a:extLst>
            <a:ext uri="{FF2B5EF4-FFF2-40B4-BE49-F238E27FC236}">
              <a16:creationId xmlns:a16="http://schemas.microsoft.com/office/drawing/2014/main" id="{F35740D6-53A4-470A-89B2-B462EC2E9AE3}"/>
            </a:ext>
          </a:extLst>
        </xdr:cNvPr>
        <xdr:cNvSpPr txBox="1"/>
      </xdr:nvSpPr>
      <xdr:spPr>
        <a:xfrm>
          <a:off x="20199427"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114680</xdr:rowOff>
    </xdr:from>
    <xdr:ext cx="469744" cy="259045"/>
    <xdr:sp macro="" textlink="">
      <xdr:nvSpPr>
        <xdr:cNvPr id="620" name="n_3aveValue【保健センター・保健所】&#10;一人当たり面積">
          <a:extLst>
            <a:ext uri="{FF2B5EF4-FFF2-40B4-BE49-F238E27FC236}">
              <a16:creationId xmlns:a16="http://schemas.microsoft.com/office/drawing/2014/main" id="{526A4EAD-C282-4EC4-A507-B51A623B15F9}"/>
            </a:ext>
          </a:extLst>
        </xdr:cNvPr>
        <xdr:cNvSpPr txBox="1"/>
      </xdr:nvSpPr>
      <xdr:spPr>
        <a:xfrm>
          <a:off x="19310427" y="1057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117946</xdr:rowOff>
    </xdr:from>
    <xdr:ext cx="469744" cy="259045"/>
    <xdr:sp macro="" textlink="">
      <xdr:nvSpPr>
        <xdr:cNvPr id="621" name="n_4aveValue【保健センター・保健所】&#10;一人当たり面積">
          <a:extLst>
            <a:ext uri="{FF2B5EF4-FFF2-40B4-BE49-F238E27FC236}">
              <a16:creationId xmlns:a16="http://schemas.microsoft.com/office/drawing/2014/main" id="{32A94303-F903-4C77-9811-8804BFAFF917}"/>
            </a:ext>
          </a:extLst>
        </xdr:cNvPr>
        <xdr:cNvSpPr txBox="1"/>
      </xdr:nvSpPr>
      <xdr:spPr>
        <a:xfrm>
          <a:off x="18421427"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45193</xdr:rowOff>
    </xdr:from>
    <xdr:ext cx="469744" cy="259045"/>
    <xdr:sp macro="" textlink="">
      <xdr:nvSpPr>
        <xdr:cNvPr id="622" name="n_1mainValue【保健センター・保健所】&#10;一人当たり面積">
          <a:extLst>
            <a:ext uri="{FF2B5EF4-FFF2-40B4-BE49-F238E27FC236}">
              <a16:creationId xmlns:a16="http://schemas.microsoft.com/office/drawing/2014/main" id="{B12571CF-774D-4C99-A7EC-175F7D8F2715}"/>
            </a:ext>
          </a:extLst>
        </xdr:cNvPr>
        <xdr:cNvSpPr txBox="1"/>
      </xdr:nvSpPr>
      <xdr:spPr>
        <a:xfrm>
          <a:off x="21075727" y="1101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48458</xdr:rowOff>
    </xdr:from>
    <xdr:ext cx="469744" cy="259045"/>
    <xdr:sp macro="" textlink="">
      <xdr:nvSpPr>
        <xdr:cNvPr id="623" name="n_2mainValue【保健センター・保健所】&#10;一人当たり面積">
          <a:extLst>
            <a:ext uri="{FF2B5EF4-FFF2-40B4-BE49-F238E27FC236}">
              <a16:creationId xmlns:a16="http://schemas.microsoft.com/office/drawing/2014/main" id="{CC390D56-7BC1-40B8-B1E6-466A6A9B5194}"/>
            </a:ext>
          </a:extLst>
        </xdr:cNvPr>
        <xdr:cNvSpPr txBox="1"/>
      </xdr:nvSpPr>
      <xdr:spPr>
        <a:xfrm>
          <a:off x="20199427" y="11021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51724</xdr:rowOff>
    </xdr:from>
    <xdr:ext cx="469744" cy="259045"/>
    <xdr:sp macro="" textlink="">
      <xdr:nvSpPr>
        <xdr:cNvPr id="624" name="n_3mainValue【保健センター・保健所】&#10;一人当たり面積">
          <a:extLst>
            <a:ext uri="{FF2B5EF4-FFF2-40B4-BE49-F238E27FC236}">
              <a16:creationId xmlns:a16="http://schemas.microsoft.com/office/drawing/2014/main" id="{37323EFF-4CD2-4B90-A7BE-7D8B1FAA4241}"/>
            </a:ext>
          </a:extLst>
        </xdr:cNvPr>
        <xdr:cNvSpPr txBox="1"/>
      </xdr:nvSpPr>
      <xdr:spPr>
        <a:xfrm>
          <a:off x="19310427" y="11024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51724</xdr:rowOff>
    </xdr:from>
    <xdr:ext cx="469744" cy="259045"/>
    <xdr:sp macro="" textlink="">
      <xdr:nvSpPr>
        <xdr:cNvPr id="625" name="n_4mainValue【保健センター・保健所】&#10;一人当たり面積">
          <a:extLst>
            <a:ext uri="{FF2B5EF4-FFF2-40B4-BE49-F238E27FC236}">
              <a16:creationId xmlns:a16="http://schemas.microsoft.com/office/drawing/2014/main" id="{FEB1F71D-B83A-4861-97FE-C517E8D09F94}"/>
            </a:ext>
          </a:extLst>
        </xdr:cNvPr>
        <xdr:cNvSpPr txBox="1"/>
      </xdr:nvSpPr>
      <xdr:spPr>
        <a:xfrm>
          <a:off x="18421427" y="11024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4C31F902-8BF7-47F1-8615-072AE40F9FA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9A5C8D3D-2AAB-4213-B286-FAC870A2B86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C378427B-2ED5-4A2B-88A3-7BE157F6526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3D7C7551-FD87-424E-8290-AF5CCDDB798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50961E24-BDDB-4F1C-95D8-4ED90B857FD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2169BBBB-1696-436C-B99B-BF4B6B40EC5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F5FCB2DE-10E3-4284-BBEA-A1B211E8E22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2E370021-1722-4912-B19C-31DAFBFB3BDD}"/>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23A6AD5C-8E50-4DE0-AD4D-F1DCD1B9DF42}"/>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D9843B37-02CE-4BCE-80CC-64AF0C00EB64}"/>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8390AADD-72D8-468F-A6B5-71FF97275615}"/>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7" name="直線コネクタ 636">
          <a:extLst>
            <a:ext uri="{FF2B5EF4-FFF2-40B4-BE49-F238E27FC236}">
              <a16:creationId xmlns:a16="http://schemas.microsoft.com/office/drawing/2014/main" id="{248E35B3-E9F2-4DF0-A71A-10945D1690D9}"/>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8" name="テキスト ボックス 637">
          <a:extLst>
            <a:ext uri="{FF2B5EF4-FFF2-40B4-BE49-F238E27FC236}">
              <a16:creationId xmlns:a16="http://schemas.microsoft.com/office/drawing/2014/main" id="{E102FF99-6F27-47F8-82E6-FFB66E562235}"/>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9" name="直線コネクタ 638">
          <a:extLst>
            <a:ext uri="{FF2B5EF4-FFF2-40B4-BE49-F238E27FC236}">
              <a16:creationId xmlns:a16="http://schemas.microsoft.com/office/drawing/2014/main" id="{683AFA75-6D5F-4C2E-8425-73FA4EF34881}"/>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0" name="テキスト ボックス 639">
          <a:extLst>
            <a:ext uri="{FF2B5EF4-FFF2-40B4-BE49-F238E27FC236}">
              <a16:creationId xmlns:a16="http://schemas.microsoft.com/office/drawing/2014/main" id="{322FDC43-5210-45E9-B0C7-DB93D1CC178B}"/>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1" name="直線コネクタ 640">
          <a:extLst>
            <a:ext uri="{FF2B5EF4-FFF2-40B4-BE49-F238E27FC236}">
              <a16:creationId xmlns:a16="http://schemas.microsoft.com/office/drawing/2014/main" id="{B1327550-101A-42DB-AF48-6DCCADF6DA76}"/>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2" name="テキスト ボックス 641">
          <a:extLst>
            <a:ext uri="{FF2B5EF4-FFF2-40B4-BE49-F238E27FC236}">
              <a16:creationId xmlns:a16="http://schemas.microsoft.com/office/drawing/2014/main" id="{7AA6E1DC-04DE-4F5D-95C5-2E48BBB3E222}"/>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3" name="直線コネクタ 642">
          <a:extLst>
            <a:ext uri="{FF2B5EF4-FFF2-40B4-BE49-F238E27FC236}">
              <a16:creationId xmlns:a16="http://schemas.microsoft.com/office/drawing/2014/main" id="{0AB4434F-4A80-40E5-8DB5-BF29F7143029}"/>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4" name="テキスト ボックス 643">
          <a:extLst>
            <a:ext uri="{FF2B5EF4-FFF2-40B4-BE49-F238E27FC236}">
              <a16:creationId xmlns:a16="http://schemas.microsoft.com/office/drawing/2014/main" id="{16F32B38-6E33-4DBA-B26E-06D13A08E00B}"/>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5" name="直線コネクタ 644">
          <a:extLst>
            <a:ext uri="{FF2B5EF4-FFF2-40B4-BE49-F238E27FC236}">
              <a16:creationId xmlns:a16="http://schemas.microsoft.com/office/drawing/2014/main" id="{092512B8-4289-4B3B-8C38-B7DA517D29F6}"/>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6" name="テキスト ボックス 645">
          <a:extLst>
            <a:ext uri="{FF2B5EF4-FFF2-40B4-BE49-F238E27FC236}">
              <a16:creationId xmlns:a16="http://schemas.microsoft.com/office/drawing/2014/main" id="{49ED4BDD-B146-40DF-9708-18F1504DEF0E}"/>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DCFC679C-775E-4EDD-8125-21E0FB56B79B}"/>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8" name="テキスト ボックス 647">
          <a:extLst>
            <a:ext uri="{FF2B5EF4-FFF2-40B4-BE49-F238E27FC236}">
              <a16:creationId xmlns:a16="http://schemas.microsoft.com/office/drawing/2014/main" id="{DB2727FA-77AD-40B0-8EC4-1B2DB1D6C5F4}"/>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9" name="【消防施設】&#10;有形固定資産減価償却率グラフ枠">
          <a:extLst>
            <a:ext uri="{FF2B5EF4-FFF2-40B4-BE49-F238E27FC236}">
              <a16:creationId xmlns:a16="http://schemas.microsoft.com/office/drawing/2014/main" id="{C23A114C-585C-4067-91A3-747F8BDA96BA}"/>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650" name="直線コネクタ 649">
          <a:extLst>
            <a:ext uri="{FF2B5EF4-FFF2-40B4-BE49-F238E27FC236}">
              <a16:creationId xmlns:a16="http://schemas.microsoft.com/office/drawing/2014/main" id="{1E1A785E-D876-41F5-8A6B-EEF17E3D44D2}"/>
            </a:ext>
          </a:extLst>
        </xdr:cNvPr>
        <xdr:cNvCxnSpPr/>
      </xdr:nvCxnSpPr>
      <xdr:spPr>
        <a:xfrm flipV="1">
          <a:off x="16318864" y="13232130"/>
          <a:ext cx="0" cy="162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1" name="【消防施設】&#10;有形固定資産減価償却率最小値テキスト">
          <a:extLst>
            <a:ext uri="{FF2B5EF4-FFF2-40B4-BE49-F238E27FC236}">
              <a16:creationId xmlns:a16="http://schemas.microsoft.com/office/drawing/2014/main" id="{C1D7F832-C258-495F-8558-BB06979680A6}"/>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2" name="直線コネクタ 651">
          <a:extLst>
            <a:ext uri="{FF2B5EF4-FFF2-40B4-BE49-F238E27FC236}">
              <a16:creationId xmlns:a16="http://schemas.microsoft.com/office/drawing/2014/main" id="{0A5B1706-821F-421A-9E39-4E8BDE340955}"/>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653" name="【消防施設】&#10;有形固定資産減価償却率最大値テキスト">
          <a:extLst>
            <a:ext uri="{FF2B5EF4-FFF2-40B4-BE49-F238E27FC236}">
              <a16:creationId xmlns:a16="http://schemas.microsoft.com/office/drawing/2014/main" id="{4D25E35E-2960-44EE-9AC5-1DA6FDF4008C}"/>
            </a:ext>
          </a:extLst>
        </xdr:cNvPr>
        <xdr:cNvSpPr txBox="1"/>
      </xdr:nvSpPr>
      <xdr:spPr>
        <a:xfrm>
          <a:off x="16357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654" name="直線コネクタ 653">
          <a:extLst>
            <a:ext uri="{FF2B5EF4-FFF2-40B4-BE49-F238E27FC236}">
              <a16:creationId xmlns:a16="http://schemas.microsoft.com/office/drawing/2014/main" id="{90051A64-C5D3-447D-901B-B26916B86C59}"/>
            </a:ext>
          </a:extLst>
        </xdr:cNvPr>
        <xdr:cNvCxnSpPr/>
      </xdr:nvCxnSpPr>
      <xdr:spPr>
        <a:xfrm>
          <a:off x="16230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47641</xdr:rowOff>
    </xdr:from>
    <xdr:ext cx="405111" cy="259045"/>
    <xdr:sp macro="" textlink="">
      <xdr:nvSpPr>
        <xdr:cNvPr id="655" name="【消防施設】&#10;有形固定資産減価償却率平均値テキスト">
          <a:extLst>
            <a:ext uri="{FF2B5EF4-FFF2-40B4-BE49-F238E27FC236}">
              <a16:creationId xmlns:a16="http://schemas.microsoft.com/office/drawing/2014/main" id="{2E5F336D-ED86-4FCC-BD1D-75944FB8D7F8}"/>
            </a:ext>
          </a:extLst>
        </xdr:cNvPr>
        <xdr:cNvSpPr txBox="1"/>
      </xdr:nvSpPr>
      <xdr:spPr>
        <a:xfrm>
          <a:off x="16357600" y="14106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656" name="フローチャート: 判断 655">
          <a:extLst>
            <a:ext uri="{FF2B5EF4-FFF2-40B4-BE49-F238E27FC236}">
              <a16:creationId xmlns:a16="http://schemas.microsoft.com/office/drawing/2014/main" id="{D0B4923A-F06F-40B8-B032-0814E883B6A5}"/>
            </a:ext>
          </a:extLst>
        </xdr:cNvPr>
        <xdr:cNvSpPr/>
      </xdr:nvSpPr>
      <xdr:spPr>
        <a:xfrm>
          <a:off x="162687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657" name="フローチャート: 判断 656">
          <a:extLst>
            <a:ext uri="{FF2B5EF4-FFF2-40B4-BE49-F238E27FC236}">
              <a16:creationId xmlns:a16="http://schemas.microsoft.com/office/drawing/2014/main" id="{254A3BE9-18EE-476B-8264-BB2F93753710}"/>
            </a:ext>
          </a:extLst>
        </xdr:cNvPr>
        <xdr:cNvSpPr/>
      </xdr:nvSpPr>
      <xdr:spPr>
        <a:xfrm>
          <a:off x="15430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658" name="フローチャート: 判断 657">
          <a:extLst>
            <a:ext uri="{FF2B5EF4-FFF2-40B4-BE49-F238E27FC236}">
              <a16:creationId xmlns:a16="http://schemas.microsoft.com/office/drawing/2014/main" id="{C8EAB7AE-2EAD-4952-BAAB-7A1BE962972B}"/>
            </a:ext>
          </a:extLst>
        </xdr:cNvPr>
        <xdr:cNvSpPr/>
      </xdr:nvSpPr>
      <xdr:spPr>
        <a:xfrm>
          <a:off x="14541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659" name="フローチャート: 判断 658">
          <a:extLst>
            <a:ext uri="{FF2B5EF4-FFF2-40B4-BE49-F238E27FC236}">
              <a16:creationId xmlns:a16="http://schemas.microsoft.com/office/drawing/2014/main" id="{11CB5EB0-7A26-4808-972D-C4E1FC3FCC67}"/>
            </a:ext>
          </a:extLst>
        </xdr:cNvPr>
        <xdr:cNvSpPr/>
      </xdr:nvSpPr>
      <xdr:spPr>
        <a:xfrm>
          <a:off x="13652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660" name="フローチャート: 判断 659">
          <a:extLst>
            <a:ext uri="{FF2B5EF4-FFF2-40B4-BE49-F238E27FC236}">
              <a16:creationId xmlns:a16="http://schemas.microsoft.com/office/drawing/2014/main" id="{15B6FF44-618A-4B8E-AC8A-60687695499D}"/>
            </a:ext>
          </a:extLst>
        </xdr:cNvPr>
        <xdr:cNvSpPr/>
      </xdr:nvSpPr>
      <xdr:spPr>
        <a:xfrm>
          <a:off x="12763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5354C74C-25A1-49B4-A23D-E58BA8B5364C}"/>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E51F8A6D-6386-4A99-9549-5AEFEE9D3931}"/>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63F99A94-4A07-4847-8E2D-0C2D78347CB2}"/>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F4638361-E9A2-4416-AA41-147A85CE8856}"/>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46F0655D-2C62-4E89-BF8D-E09522E88975}"/>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151130</xdr:rowOff>
    </xdr:from>
    <xdr:to>
      <xdr:col>85</xdr:col>
      <xdr:colOff>177800</xdr:colOff>
      <xdr:row>79</xdr:row>
      <xdr:rowOff>81280</xdr:rowOff>
    </xdr:to>
    <xdr:sp macro="" textlink="">
      <xdr:nvSpPr>
        <xdr:cNvPr id="666" name="楕円 665">
          <a:extLst>
            <a:ext uri="{FF2B5EF4-FFF2-40B4-BE49-F238E27FC236}">
              <a16:creationId xmlns:a16="http://schemas.microsoft.com/office/drawing/2014/main" id="{BA0C61C4-1BF9-486D-B604-1C0C73894CAB}"/>
            </a:ext>
          </a:extLst>
        </xdr:cNvPr>
        <xdr:cNvSpPr/>
      </xdr:nvSpPr>
      <xdr:spPr>
        <a:xfrm>
          <a:off x="16268700" y="13524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2557</xdr:rowOff>
    </xdr:from>
    <xdr:ext cx="405111" cy="259045"/>
    <xdr:sp macro="" textlink="">
      <xdr:nvSpPr>
        <xdr:cNvPr id="667" name="【消防施設】&#10;有形固定資産減価償却率該当値テキスト">
          <a:extLst>
            <a:ext uri="{FF2B5EF4-FFF2-40B4-BE49-F238E27FC236}">
              <a16:creationId xmlns:a16="http://schemas.microsoft.com/office/drawing/2014/main" id="{18039083-4D37-4C7C-9B0A-F9BED3BB7E7A}"/>
            </a:ext>
          </a:extLst>
        </xdr:cNvPr>
        <xdr:cNvSpPr txBox="1"/>
      </xdr:nvSpPr>
      <xdr:spPr>
        <a:xfrm>
          <a:off x="16357600" y="1337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118745</xdr:rowOff>
    </xdr:from>
    <xdr:to>
      <xdr:col>81</xdr:col>
      <xdr:colOff>101600</xdr:colOff>
      <xdr:row>79</xdr:row>
      <xdr:rowOff>48895</xdr:rowOff>
    </xdr:to>
    <xdr:sp macro="" textlink="">
      <xdr:nvSpPr>
        <xdr:cNvPr id="668" name="楕円 667">
          <a:extLst>
            <a:ext uri="{FF2B5EF4-FFF2-40B4-BE49-F238E27FC236}">
              <a16:creationId xmlns:a16="http://schemas.microsoft.com/office/drawing/2014/main" id="{40EFD899-50AC-4F96-8337-5C59E80FD5D0}"/>
            </a:ext>
          </a:extLst>
        </xdr:cNvPr>
        <xdr:cNvSpPr/>
      </xdr:nvSpPr>
      <xdr:spPr>
        <a:xfrm>
          <a:off x="15430500" y="13491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169545</xdr:rowOff>
    </xdr:from>
    <xdr:to>
      <xdr:col>85</xdr:col>
      <xdr:colOff>127000</xdr:colOff>
      <xdr:row>79</xdr:row>
      <xdr:rowOff>30480</xdr:rowOff>
    </xdr:to>
    <xdr:cxnSp macro="">
      <xdr:nvCxnSpPr>
        <xdr:cNvPr id="669" name="直線コネクタ 668">
          <a:extLst>
            <a:ext uri="{FF2B5EF4-FFF2-40B4-BE49-F238E27FC236}">
              <a16:creationId xmlns:a16="http://schemas.microsoft.com/office/drawing/2014/main" id="{4FC8AD65-4676-4AB1-BC59-03B6D0BE29BD}"/>
            </a:ext>
          </a:extLst>
        </xdr:cNvPr>
        <xdr:cNvCxnSpPr/>
      </xdr:nvCxnSpPr>
      <xdr:spPr>
        <a:xfrm>
          <a:off x="15481300" y="1354264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88264</xdr:rowOff>
    </xdr:from>
    <xdr:to>
      <xdr:col>76</xdr:col>
      <xdr:colOff>165100</xdr:colOff>
      <xdr:row>79</xdr:row>
      <xdr:rowOff>18414</xdr:rowOff>
    </xdr:to>
    <xdr:sp macro="" textlink="">
      <xdr:nvSpPr>
        <xdr:cNvPr id="670" name="楕円 669">
          <a:extLst>
            <a:ext uri="{FF2B5EF4-FFF2-40B4-BE49-F238E27FC236}">
              <a16:creationId xmlns:a16="http://schemas.microsoft.com/office/drawing/2014/main" id="{44081193-245C-4B3C-A47F-E2D6762A6F76}"/>
            </a:ext>
          </a:extLst>
        </xdr:cNvPr>
        <xdr:cNvSpPr/>
      </xdr:nvSpPr>
      <xdr:spPr>
        <a:xfrm>
          <a:off x="14541500" y="13461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139064</xdr:rowOff>
    </xdr:from>
    <xdr:to>
      <xdr:col>81</xdr:col>
      <xdr:colOff>50800</xdr:colOff>
      <xdr:row>78</xdr:row>
      <xdr:rowOff>169545</xdr:rowOff>
    </xdr:to>
    <xdr:cxnSp macro="">
      <xdr:nvCxnSpPr>
        <xdr:cNvPr id="671" name="直線コネクタ 670">
          <a:extLst>
            <a:ext uri="{FF2B5EF4-FFF2-40B4-BE49-F238E27FC236}">
              <a16:creationId xmlns:a16="http://schemas.microsoft.com/office/drawing/2014/main" id="{74FFBACE-9AE9-4D77-BFAE-3B303EB4172C}"/>
            </a:ext>
          </a:extLst>
        </xdr:cNvPr>
        <xdr:cNvCxnSpPr/>
      </xdr:nvCxnSpPr>
      <xdr:spPr>
        <a:xfrm>
          <a:off x="14592300" y="13512164"/>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44450</xdr:rowOff>
    </xdr:from>
    <xdr:to>
      <xdr:col>72</xdr:col>
      <xdr:colOff>38100</xdr:colOff>
      <xdr:row>78</xdr:row>
      <xdr:rowOff>146050</xdr:rowOff>
    </xdr:to>
    <xdr:sp macro="" textlink="">
      <xdr:nvSpPr>
        <xdr:cNvPr id="672" name="楕円 671">
          <a:extLst>
            <a:ext uri="{FF2B5EF4-FFF2-40B4-BE49-F238E27FC236}">
              <a16:creationId xmlns:a16="http://schemas.microsoft.com/office/drawing/2014/main" id="{29AFF151-AD9E-4A9D-A990-1025753856D4}"/>
            </a:ext>
          </a:extLst>
        </xdr:cNvPr>
        <xdr:cNvSpPr/>
      </xdr:nvSpPr>
      <xdr:spPr>
        <a:xfrm>
          <a:off x="13652500" y="1341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95250</xdr:rowOff>
    </xdr:from>
    <xdr:to>
      <xdr:col>76</xdr:col>
      <xdr:colOff>114300</xdr:colOff>
      <xdr:row>78</xdr:row>
      <xdr:rowOff>139064</xdr:rowOff>
    </xdr:to>
    <xdr:cxnSp macro="">
      <xdr:nvCxnSpPr>
        <xdr:cNvPr id="673" name="直線コネクタ 672">
          <a:extLst>
            <a:ext uri="{FF2B5EF4-FFF2-40B4-BE49-F238E27FC236}">
              <a16:creationId xmlns:a16="http://schemas.microsoft.com/office/drawing/2014/main" id="{06EB986F-5D92-4CCD-BF1A-470082E62216}"/>
            </a:ext>
          </a:extLst>
        </xdr:cNvPr>
        <xdr:cNvCxnSpPr/>
      </xdr:nvCxnSpPr>
      <xdr:spPr>
        <a:xfrm>
          <a:off x="13703300" y="13468350"/>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113030</xdr:rowOff>
    </xdr:from>
    <xdr:to>
      <xdr:col>67</xdr:col>
      <xdr:colOff>101600</xdr:colOff>
      <xdr:row>81</xdr:row>
      <xdr:rowOff>43180</xdr:rowOff>
    </xdr:to>
    <xdr:sp macro="" textlink="">
      <xdr:nvSpPr>
        <xdr:cNvPr id="674" name="楕円 673">
          <a:extLst>
            <a:ext uri="{FF2B5EF4-FFF2-40B4-BE49-F238E27FC236}">
              <a16:creationId xmlns:a16="http://schemas.microsoft.com/office/drawing/2014/main" id="{DA38863F-8C06-4EB8-B0C6-63DD92FF0EA2}"/>
            </a:ext>
          </a:extLst>
        </xdr:cNvPr>
        <xdr:cNvSpPr/>
      </xdr:nvSpPr>
      <xdr:spPr>
        <a:xfrm>
          <a:off x="12763500" y="1382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95250</xdr:rowOff>
    </xdr:from>
    <xdr:to>
      <xdr:col>71</xdr:col>
      <xdr:colOff>177800</xdr:colOff>
      <xdr:row>80</xdr:row>
      <xdr:rowOff>163830</xdr:rowOff>
    </xdr:to>
    <xdr:cxnSp macro="">
      <xdr:nvCxnSpPr>
        <xdr:cNvPr id="675" name="直線コネクタ 674">
          <a:extLst>
            <a:ext uri="{FF2B5EF4-FFF2-40B4-BE49-F238E27FC236}">
              <a16:creationId xmlns:a16="http://schemas.microsoft.com/office/drawing/2014/main" id="{DA46041D-BBBE-4299-8580-65783ED9DC45}"/>
            </a:ext>
          </a:extLst>
        </xdr:cNvPr>
        <xdr:cNvCxnSpPr/>
      </xdr:nvCxnSpPr>
      <xdr:spPr>
        <a:xfrm flipV="1">
          <a:off x="12814300" y="13468350"/>
          <a:ext cx="889000" cy="411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156227</xdr:rowOff>
    </xdr:from>
    <xdr:ext cx="405111" cy="259045"/>
    <xdr:sp macro="" textlink="">
      <xdr:nvSpPr>
        <xdr:cNvPr id="676" name="n_1aveValue【消防施設】&#10;有形固定資産減価償却率">
          <a:extLst>
            <a:ext uri="{FF2B5EF4-FFF2-40B4-BE49-F238E27FC236}">
              <a16:creationId xmlns:a16="http://schemas.microsoft.com/office/drawing/2014/main" id="{D5E1D083-FF2D-4EF2-B4E3-B4C9D9E3B1FD}"/>
            </a:ext>
          </a:extLst>
        </xdr:cNvPr>
        <xdr:cNvSpPr txBox="1"/>
      </xdr:nvSpPr>
      <xdr:spPr>
        <a:xfrm>
          <a:off x="15266044" y="1421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133366</xdr:rowOff>
    </xdr:from>
    <xdr:ext cx="405111" cy="259045"/>
    <xdr:sp macro="" textlink="">
      <xdr:nvSpPr>
        <xdr:cNvPr id="677" name="n_2aveValue【消防施設】&#10;有形固定資産減価償却率">
          <a:extLst>
            <a:ext uri="{FF2B5EF4-FFF2-40B4-BE49-F238E27FC236}">
              <a16:creationId xmlns:a16="http://schemas.microsoft.com/office/drawing/2014/main" id="{D3C894F0-60EB-49FC-B7E3-567D334C6FA9}"/>
            </a:ext>
          </a:extLst>
        </xdr:cNvPr>
        <xdr:cNvSpPr txBox="1"/>
      </xdr:nvSpPr>
      <xdr:spPr>
        <a:xfrm>
          <a:off x="14389744" y="1419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118127</xdr:rowOff>
    </xdr:from>
    <xdr:ext cx="405111" cy="259045"/>
    <xdr:sp macro="" textlink="">
      <xdr:nvSpPr>
        <xdr:cNvPr id="678" name="n_3aveValue【消防施設】&#10;有形固定資産減価償却率">
          <a:extLst>
            <a:ext uri="{FF2B5EF4-FFF2-40B4-BE49-F238E27FC236}">
              <a16:creationId xmlns:a16="http://schemas.microsoft.com/office/drawing/2014/main" id="{95D82432-C0C0-4171-AF80-FB8C98124ECF}"/>
            </a:ext>
          </a:extLst>
        </xdr:cNvPr>
        <xdr:cNvSpPr txBox="1"/>
      </xdr:nvSpPr>
      <xdr:spPr>
        <a:xfrm>
          <a:off x="13500744" y="1417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121938</xdr:rowOff>
    </xdr:from>
    <xdr:ext cx="405111" cy="259045"/>
    <xdr:sp macro="" textlink="">
      <xdr:nvSpPr>
        <xdr:cNvPr id="679" name="n_4aveValue【消防施設】&#10;有形固定資産減価償却率">
          <a:extLst>
            <a:ext uri="{FF2B5EF4-FFF2-40B4-BE49-F238E27FC236}">
              <a16:creationId xmlns:a16="http://schemas.microsoft.com/office/drawing/2014/main" id="{A8AFCE18-BD8B-475B-91F8-E0140FE6532A}"/>
            </a:ext>
          </a:extLst>
        </xdr:cNvPr>
        <xdr:cNvSpPr txBox="1"/>
      </xdr:nvSpPr>
      <xdr:spPr>
        <a:xfrm>
          <a:off x="12611744" y="1418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65422</xdr:rowOff>
    </xdr:from>
    <xdr:ext cx="405111" cy="259045"/>
    <xdr:sp macro="" textlink="">
      <xdr:nvSpPr>
        <xdr:cNvPr id="680" name="n_1mainValue【消防施設】&#10;有形固定資産減価償却率">
          <a:extLst>
            <a:ext uri="{FF2B5EF4-FFF2-40B4-BE49-F238E27FC236}">
              <a16:creationId xmlns:a16="http://schemas.microsoft.com/office/drawing/2014/main" id="{026FCD95-30D0-4AB0-8633-5D19E78CD66D}"/>
            </a:ext>
          </a:extLst>
        </xdr:cNvPr>
        <xdr:cNvSpPr txBox="1"/>
      </xdr:nvSpPr>
      <xdr:spPr>
        <a:xfrm>
          <a:off x="15266044" y="1326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34941</xdr:rowOff>
    </xdr:from>
    <xdr:ext cx="405111" cy="259045"/>
    <xdr:sp macro="" textlink="">
      <xdr:nvSpPr>
        <xdr:cNvPr id="681" name="n_2mainValue【消防施設】&#10;有形固定資産減価償却率">
          <a:extLst>
            <a:ext uri="{FF2B5EF4-FFF2-40B4-BE49-F238E27FC236}">
              <a16:creationId xmlns:a16="http://schemas.microsoft.com/office/drawing/2014/main" id="{FC4129EC-85AE-48B2-8A7F-249C474E02B1}"/>
            </a:ext>
          </a:extLst>
        </xdr:cNvPr>
        <xdr:cNvSpPr txBox="1"/>
      </xdr:nvSpPr>
      <xdr:spPr>
        <a:xfrm>
          <a:off x="14389744" y="13236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162577</xdr:rowOff>
    </xdr:from>
    <xdr:ext cx="405111" cy="259045"/>
    <xdr:sp macro="" textlink="">
      <xdr:nvSpPr>
        <xdr:cNvPr id="682" name="n_3mainValue【消防施設】&#10;有形固定資産減価償却率">
          <a:extLst>
            <a:ext uri="{FF2B5EF4-FFF2-40B4-BE49-F238E27FC236}">
              <a16:creationId xmlns:a16="http://schemas.microsoft.com/office/drawing/2014/main" id="{C32FCCB9-EFB4-4334-894F-784DE8E90785}"/>
            </a:ext>
          </a:extLst>
        </xdr:cNvPr>
        <xdr:cNvSpPr txBox="1"/>
      </xdr:nvSpPr>
      <xdr:spPr>
        <a:xfrm>
          <a:off x="13500744" y="1319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59707</xdr:rowOff>
    </xdr:from>
    <xdr:ext cx="405111" cy="259045"/>
    <xdr:sp macro="" textlink="">
      <xdr:nvSpPr>
        <xdr:cNvPr id="683" name="n_4mainValue【消防施設】&#10;有形固定資産減価償却率">
          <a:extLst>
            <a:ext uri="{FF2B5EF4-FFF2-40B4-BE49-F238E27FC236}">
              <a16:creationId xmlns:a16="http://schemas.microsoft.com/office/drawing/2014/main" id="{45A45C2E-5114-412A-B1F6-8FB4FE46A98B}"/>
            </a:ext>
          </a:extLst>
        </xdr:cNvPr>
        <xdr:cNvSpPr txBox="1"/>
      </xdr:nvSpPr>
      <xdr:spPr>
        <a:xfrm>
          <a:off x="12611744" y="1360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0E76B064-E029-4E75-BDD5-84A30E669EB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94897ABC-6E7F-47FE-A46E-6FE0F1DCA2B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275904AE-D91E-4989-B1EC-0C0408B1EB4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AB65981E-18F2-40A7-A234-3A8CAE761C7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DC63B553-6D52-4EB7-AF29-88B66D2D222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DEB467BE-6CD0-4A0E-907F-21BA47EA315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12144F6E-D19F-4F61-99C9-6A34D52D786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D0778CB8-164F-4319-8CC2-08B0E3CC171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5502C48B-D219-4A9A-A1E1-D2390C8E39A4}"/>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048DD7F2-CAFB-49DD-90D0-6959552D1EE2}"/>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4" name="直線コネクタ 693">
          <a:extLst>
            <a:ext uri="{FF2B5EF4-FFF2-40B4-BE49-F238E27FC236}">
              <a16:creationId xmlns:a16="http://schemas.microsoft.com/office/drawing/2014/main" id="{E0792BDD-6043-48CF-9F52-A3D70D1E6EEC}"/>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5" name="テキスト ボックス 694">
          <a:extLst>
            <a:ext uri="{FF2B5EF4-FFF2-40B4-BE49-F238E27FC236}">
              <a16:creationId xmlns:a16="http://schemas.microsoft.com/office/drawing/2014/main" id="{375F20FA-EC2F-408D-A6A0-CC05E2367216}"/>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6" name="直線コネクタ 695">
          <a:extLst>
            <a:ext uri="{FF2B5EF4-FFF2-40B4-BE49-F238E27FC236}">
              <a16:creationId xmlns:a16="http://schemas.microsoft.com/office/drawing/2014/main" id="{3DC718CD-E1CA-4CAF-B8DF-D917E8E4B0C4}"/>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7" name="テキスト ボックス 696">
          <a:extLst>
            <a:ext uri="{FF2B5EF4-FFF2-40B4-BE49-F238E27FC236}">
              <a16:creationId xmlns:a16="http://schemas.microsoft.com/office/drawing/2014/main" id="{9F14C20A-D499-4516-9531-E7A1075BEEF1}"/>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8" name="直線コネクタ 697">
          <a:extLst>
            <a:ext uri="{FF2B5EF4-FFF2-40B4-BE49-F238E27FC236}">
              <a16:creationId xmlns:a16="http://schemas.microsoft.com/office/drawing/2014/main" id="{D82D4793-300B-4CF6-85EF-00D1FAFBD956}"/>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9" name="テキスト ボックス 698">
          <a:extLst>
            <a:ext uri="{FF2B5EF4-FFF2-40B4-BE49-F238E27FC236}">
              <a16:creationId xmlns:a16="http://schemas.microsoft.com/office/drawing/2014/main" id="{E2318D15-2A75-4FA8-BF8E-D45F41D35015}"/>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00" name="直線コネクタ 699">
          <a:extLst>
            <a:ext uri="{FF2B5EF4-FFF2-40B4-BE49-F238E27FC236}">
              <a16:creationId xmlns:a16="http://schemas.microsoft.com/office/drawing/2014/main" id="{BB794FA0-AB80-409B-A360-D1630E49035F}"/>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01" name="テキスト ボックス 700">
          <a:extLst>
            <a:ext uri="{FF2B5EF4-FFF2-40B4-BE49-F238E27FC236}">
              <a16:creationId xmlns:a16="http://schemas.microsoft.com/office/drawing/2014/main" id="{C15AC8F4-4E45-47B5-AEAA-1963423ECF5A}"/>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2" name="直線コネクタ 701">
          <a:extLst>
            <a:ext uri="{FF2B5EF4-FFF2-40B4-BE49-F238E27FC236}">
              <a16:creationId xmlns:a16="http://schemas.microsoft.com/office/drawing/2014/main" id="{0AC561A6-949A-49EE-9381-3934327F8C93}"/>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3" name="テキスト ボックス 702">
          <a:extLst>
            <a:ext uri="{FF2B5EF4-FFF2-40B4-BE49-F238E27FC236}">
              <a16:creationId xmlns:a16="http://schemas.microsoft.com/office/drawing/2014/main" id="{620CD74A-4BFE-427E-A2DC-CAB5FDCC5C79}"/>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4" name="直線コネクタ 703">
          <a:extLst>
            <a:ext uri="{FF2B5EF4-FFF2-40B4-BE49-F238E27FC236}">
              <a16:creationId xmlns:a16="http://schemas.microsoft.com/office/drawing/2014/main" id="{0AB886B8-2A6E-4E38-BB48-5E2DD68B76DE}"/>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5" name="テキスト ボックス 704">
          <a:extLst>
            <a:ext uri="{FF2B5EF4-FFF2-40B4-BE49-F238E27FC236}">
              <a16:creationId xmlns:a16="http://schemas.microsoft.com/office/drawing/2014/main" id="{B6C055DC-CC9C-4E24-882A-5C98D3097B2F}"/>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6" name="直線コネクタ 705">
          <a:extLst>
            <a:ext uri="{FF2B5EF4-FFF2-40B4-BE49-F238E27FC236}">
              <a16:creationId xmlns:a16="http://schemas.microsoft.com/office/drawing/2014/main" id="{E3AAA553-F7B5-4B30-B18A-329F43A8FD97}"/>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7" name="テキスト ボックス 706">
          <a:extLst>
            <a:ext uri="{FF2B5EF4-FFF2-40B4-BE49-F238E27FC236}">
              <a16:creationId xmlns:a16="http://schemas.microsoft.com/office/drawing/2014/main" id="{16D514FE-B62D-43C5-9091-4D196205BF85}"/>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8" name="【消防施設】&#10;一人当たり面積グラフ枠">
          <a:extLst>
            <a:ext uri="{FF2B5EF4-FFF2-40B4-BE49-F238E27FC236}">
              <a16:creationId xmlns:a16="http://schemas.microsoft.com/office/drawing/2014/main" id="{DEBC540D-BF0A-4853-B08A-42A6D8ADEC1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709" name="直線コネクタ 708">
          <a:extLst>
            <a:ext uri="{FF2B5EF4-FFF2-40B4-BE49-F238E27FC236}">
              <a16:creationId xmlns:a16="http://schemas.microsoft.com/office/drawing/2014/main" id="{6FA87A16-77F5-4719-A469-420E0306F789}"/>
            </a:ext>
          </a:extLst>
        </xdr:cNvPr>
        <xdr:cNvCxnSpPr/>
      </xdr:nvCxnSpPr>
      <xdr:spPr>
        <a:xfrm flipV="1">
          <a:off x="22160864" y="13269142"/>
          <a:ext cx="0" cy="1605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710" name="【消防施設】&#10;一人当たり面積最小値テキスト">
          <a:extLst>
            <a:ext uri="{FF2B5EF4-FFF2-40B4-BE49-F238E27FC236}">
              <a16:creationId xmlns:a16="http://schemas.microsoft.com/office/drawing/2014/main" id="{5C75E6BC-AD3B-46CF-881B-DF0E2F57E159}"/>
            </a:ext>
          </a:extLst>
        </xdr:cNvPr>
        <xdr:cNvSpPr txBox="1"/>
      </xdr:nvSpPr>
      <xdr:spPr>
        <a:xfrm>
          <a:off x="22199600" y="1487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711" name="直線コネクタ 710">
          <a:extLst>
            <a:ext uri="{FF2B5EF4-FFF2-40B4-BE49-F238E27FC236}">
              <a16:creationId xmlns:a16="http://schemas.microsoft.com/office/drawing/2014/main" id="{80466D64-BD92-4D3E-ABC6-DC1CA721B60E}"/>
            </a:ext>
          </a:extLst>
        </xdr:cNvPr>
        <xdr:cNvCxnSpPr/>
      </xdr:nvCxnSpPr>
      <xdr:spPr>
        <a:xfrm>
          <a:off x="22072600" y="14874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712" name="【消防施設】&#10;一人当たり面積最大値テキスト">
          <a:extLst>
            <a:ext uri="{FF2B5EF4-FFF2-40B4-BE49-F238E27FC236}">
              <a16:creationId xmlns:a16="http://schemas.microsoft.com/office/drawing/2014/main" id="{EC039EA1-1AFC-405F-B7CD-FE69B7CAD8D1}"/>
            </a:ext>
          </a:extLst>
        </xdr:cNvPr>
        <xdr:cNvSpPr txBox="1"/>
      </xdr:nvSpPr>
      <xdr:spPr>
        <a:xfrm>
          <a:off x="22199600" y="13044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713" name="直線コネクタ 712">
          <a:extLst>
            <a:ext uri="{FF2B5EF4-FFF2-40B4-BE49-F238E27FC236}">
              <a16:creationId xmlns:a16="http://schemas.microsoft.com/office/drawing/2014/main" id="{BFA3A935-A308-4B16-9287-F988428A63E3}"/>
            </a:ext>
          </a:extLst>
        </xdr:cNvPr>
        <xdr:cNvCxnSpPr/>
      </xdr:nvCxnSpPr>
      <xdr:spPr>
        <a:xfrm>
          <a:off x="22072600" y="13269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169834</xdr:rowOff>
    </xdr:from>
    <xdr:ext cx="469744" cy="259045"/>
    <xdr:sp macro="" textlink="">
      <xdr:nvSpPr>
        <xdr:cNvPr id="714" name="【消防施設】&#10;一人当たり面積平均値テキスト">
          <a:extLst>
            <a:ext uri="{FF2B5EF4-FFF2-40B4-BE49-F238E27FC236}">
              <a16:creationId xmlns:a16="http://schemas.microsoft.com/office/drawing/2014/main" id="{446B393D-77D6-4277-9C9E-F237FAE17B4B}"/>
            </a:ext>
          </a:extLst>
        </xdr:cNvPr>
        <xdr:cNvSpPr txBox="1"/>
      </xdr:nvSpPr>
      <xdr:spPr>
        <a:xfrm>
          <a:off x="22199600" y="14571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715" name="フローチャート: 判断 714">
          <a:extLst>
            <a:ext uri="{FF2B5EF4-FFF2-40B4-BE49-F238E27FC236}">
              <a16:creationId xmlns:a16="http://schemas.microsoft.com/office/drawing/2014/main" id="{9699EA0F-E55C-4461-9D56-42C9BCE1D0B4}"/>
            </a:ext>
          </a:extLst>
        </xdr:cNvPr>
        <xdr:cNvSpPr/>
      </xdr:nvSpPr>
      <xdr:spPr>
        <a:xfrm>
          <a:off x="22110700" y="14593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716" name="フローチャート: 判断 715">
          <a:extLst>
            <a:ext uri="{FF2B5EF4-FFF2-40B4-BE49-F238E27FC236}">
              <a16:creationId xmlns:a16="http://schemas.microsoft.com/office/drawing/2014/main" id="{F051A725-1C7D-4708-BC8D-6AD93B91B652}"/>
            </a:ext>
          </a:extLst>
        </xdr:cNvPr>
        <xdr:cNvSpPr/>
      </xdr:nvSpPr>
      <xdr:spPr>
        <a:xfrm>
          <a:off x="21272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717" name="フローチャート: 判断 716">
          <a:extLst>
            <a:ext uri="{FF2B5EF4-FFF2-40B4-BE49-F238E27FC236}">
              <a16:creationId xmlns:a16="http://schemas.microsoft.com/office/drawing/2014/main" id="{44AE6B7F-908A-41BB-8E56-D5050EE04DA3}"/>
            </a:ext>
          </a:extLst>
        </xdr:cNvPr>
        <xdr:cNvSpPr/>
      </xdr:nvSpPr>
      <xdr:spPr>
        <a:xfrm>
          <a:off x="20383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718" name="フローチャート: 判断 717">
          <a:extLst>
            <a:ext uri="{FF2B5EF4-FFF2-40B4-BE49-F238E27FC236}">
              <a16:creationId xmlns:a16="http://schemas.microsoft.com/office/drawing/2014/main" id="{E1DB3B03-CD48-4A4E-8ECA-3F17098B4C43}"/>
            </a:ext>
          </a:extLst>
        </xdr:cNvPr>
        <xdr:cNvSpPr/>
      </xdr:nvSpPr>
      <xdr:spPr>
        <a:xfrm>
          <a:off x="19494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719" name="フローチャート: 判断 718">
          <a:extLst>
            <a:ext uri="{FF2B5EF4-FFF2-40B4-BE49-F238E27FC236}">
              <a16:creationId xmlns:a16="http://schemas.microsoft.com/office/drawing/2014/main" id="{C9341519-907A-4C59-9C34-264839162066}"/>
            </a:ext>
          </a:extLst>
        </xdr:cNvPr>
        <xdr:cNvSpPr/>
      </xdr:nvSpPr>
      <xdr:spPr>
        <a:xfrm>
          <a:off x="186055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9B2D00CF-51AF-4F46-A1BA-0DF2797D8F9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A3F3562B-C797-4258-8A1B-247C6CA2BECD}"/>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DB12429D-04A7-44AD-8E62-18B0B20E9D55}"/>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C9CED577-F505-45E9-A5C1-7DBAA5418ED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795D6928-D76C-4279-94D7-F7B80C940145}"/>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104866</xdr:rowOff>
    </xdr:from>
    <xdr:to>
      <xdr:col>116</xdr:col>
      <xdr:colOff>114300</xdr:colOff>
      <xdr:row>85</xdr:row>
      <xdr:rowOff>35016</xdr:rowOff>
    </xdr:to>
    <xdr:sp macro="" textlink="">
      <xdr:nvSpPr>
        <xdr:cNvPr id="725" name="楕円 724">
          <a:extLst>
            <a:ext uri="{FF2B5EF4-FFF2-40B4-BE49-F238E27FC236}">
              <a16:creationId xmlns:a16="http://schemas.microsoft.com/office/drawing/2014/main" id="{DC5E3FC3-114B-4B43-9D0F-44A60560DC8E}"/>
            </a:ext>
          </a:extLst>
        </xdr:cNvPr>
        <xdr:cNvSpPr/>
      </xdr:nvSpPr>
      <xdr:spPr>
        <a:xfrm>
          <a:off x="22110700" y="1450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127743</xdr:rowOff>
    </xdr:from>
    <xdr:ext cx="469744" cy="259045"/>
    <xdr:sp macro="" textlink="">
      <xdr:nvSpPr>
        <xdr:cNvPr id="726" name="【消防施設】&#10;一人当たり面積該当値テキスト">
          <a:extLst>
            <a:ext uri="{FF2B5EF4-FFF2-40B4-BE49-F238E27FC236}">
              <a16:creationId xmlns:a16="http://schemas.microsoft.com/office/drawing/2014/main" id="{47775020-E371-4CE7-9EB7-0ECDF8AB127D}"/>
            </a:ext>
          </a:extLst>
        </xdr:cNvPr>
        <xdr:cNvSpPr txBox="1"/>
      </xdr:nvSpPr>
      <xdr:spPr>
        <a:xfrm>
          <a:off x="22199600" y="14358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108131</xdr:rowOff>
    </xdr:from>
    <xdr:to>
      <xdr:col>112</xdr:col>
      <xdr:colOff>38100</xdr:colOff>
      <xdr:row>85</xdr:row>
      <xdr:rowOff>38281</xdr:rowOff>
    </xdr:to>
    <xdr:sp macro="" textlink="">
      <xdr:nvSpPr>
        <xdr:cNvPr id="727" name="楕円 726">
          <a:extLst>
            <a:ext uri="{FF2B5EF4-FFF2-40B4-BE49-F238E27FC236}">
              <a16:creationId xmlns:a16="http://schemas.microsoft.com/office/drawing/2014/main" id="{DF1F23D6-6AB9-4B6C-B2D7-188A275FE2D4}"/>
            </a:ext>
          </a:extLst>
        </xdr:cNvPr>
        <xdr:cNvSpPr/>
      </xdr:nvSpPr>
      <xdr:spPr>
        <a:xfrm>
          <a:off x="21272500" y="1450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155666</xdr:rowOff>
    </xdr:from>
    <xdr:to>
      <xdr:col>116</xdr:col>
      <xdr:colOff>63500</xdr:colOff>
      <xdr:row>84</xdr:row>
      <xdr:rowOff>158931</xdr:rowOff>
    </xdr:to>
    <xdr:cxnSp macro="">
      <xdr:nvCxnSpPr>
        <xdr:cNvPr id="728" name="直線コネクタ 727">
          <a:extLst>
            <a:ext uri="{FF2B5EF4-FFF2-40B4-BE49-F238E27FC236}">
              <a16:creationId xmlns:a16="http://schemas.microsoft.com/office/drawing/2014/main" id="{184E6686-1627-476A-AE1C-E85CD2BF1ABF}"/>
            </a:ext>
          </a:extLst>
        </xdr:cNvPr>
        <xdr:cNvCxnSpPr/>
      </xdr:nvCxnSpPr>
      <xdr:spPr>
        <a:xfrm flipV="1">
          <a:off x="21323300" y="14557466"/>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109764</xdr:rowOff>
    </xdr:from>
    <xdr:to>
      <xdr:col>107</xdr:col>
      <xdr:colOff>101600</xdr:colOff>
      <xdr:row>85</xdr:row>
      <xdr:rowOff>39914</xdr:rowOff>
    </xdr:to>
    <xdr:sp macro="" textlink="">
      <xdr:nvSpPr>
        <xdr:cNvPr id="729" name="楕円 728">
          <a:extLst>
            <a:ext uri="{FF2B5EF4-FFF2-40B4-BE49-F238E27FC236}">
              <a16:creationId xmlns:a16="http://schemas.microsoft.com/office/drawing/2014/main" id="{7ABAC9F6-8FDF-4432-B7F5-558FDE2E51D5}"/>
            </a:ext>
          </a:extLst>
        </xdr:cNvPr>
        <xdr:cNvSpPr/>
      </xdr:nvSpPr>
      <xdr:spPr>
        <a:xfrm>
          <a:off x="20383500" y="14511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158931</xdr:rowOff>
    </xdr:from>
    <xdr:to>
      <xdr:col>111</xdr:col>
      <xdr:colOff>177800</xdr:colOff>
      <xdr:row>84</xdr:row>
      <xdr:rowOff>160564</xdr:rowOff>
    </xdr:to>
    <xdr:cxnSp macro="">
      <xdr:nvCxnSpPr>
        <xdr:cNvPr id="730" name="直線コネクタ 729">
          <a:extLst>
            <a:ext uri="{FF2B5EF4-FFF2-40B4-BE49-F238E27FC236}">
              <a16:creationId xmlns:a16="http://schemas.microsoft.com/office/drawing/2014/main" id="{02D179B7-4C11-43A8-BFAD-CC6993DC4979}"/>
            </a:ext>
          </a:extLst>
        </xdr:cNvPr>
        <xdr:cNvCxnSpPr/>
      </xdr:nvCxnSpPr>
      <xdr:spPr>
        <a:xfrm flipV="1">
          <a:off x="20434300" y="14560731"/>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41184</xdr:rowOff>
    </xdr:from>
    <xdr:to>
      <xdr:col>102</xdr:col>
      <xdr:colOff>165100</xdr:colOff>
      <xdr:row>85</xdr:row>
      <xdr:rowOff>142784</xdr:rowOff>
    </xdr:to>
    <xdr:sp macro="" textlink="">
      <xdr:nvSpPr>
        <xdr:cNvPr id="731" name="楕円 730">
          <a:extLst>
            <a:ext uri="{FF2B5EF4-FFF2-40B4-BE49-F238E27FC236}">
              <a16:creationId xmlns:a16="http://schemas.microsoft.com/office/drawing/2014/main" id="{C09D46D2-5007-44FB-9419-EC369D99C7F4}"/>
            </a:ext>
          </a:extLst>
        </xdr:cNvPr>
        <xdr:cNvSpPr/>
      </xdr:nvSpPr>
      <xdr:spPr>
        <a:xfrm>
          <a:off x="19494500" y="1461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160564</xdr:rowOff>
    </xdr:from>
    <xdr:to>
      <xdr:col>107</xdr:col>
      <xdr:colOff>50800</xdr:colOff>
      <xdr:row>85</xdr:row>
      <xdr:rowOff>91984</xdr:rowOff>
    </xdr:to>
    <xdr:cxnSp macro="">
      <xdr:nvCxnSpPr>
        <xdr:cNvPr id="732" name="直線コネクタ 731">
          <a:extLst>
            <a:ext uri="{FF2B5EF4-FFF2-40B4-BE49-F238E27FC236}">
              <a16:creationId xmlns:a16="http://schemas.microsoft.com/office/drawing/2014/main" id="{8CF30844-5147-4692-9110-ABBD34300183}"/>
            </a:ext>
          </a:extLst>
        </xdr:cNvPr>
        <xdr:cNvCxnSpPr/>
      </xdr:nvCxnSpPr>
      <xdr:spPr>
        <a:xfrm flipV="1">
          <a:off x="19545300" y="14562364"/>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60779</xdr:rowOff>
    </xdr:from>
    <xdr:to>
      <xdr:col>98</xdr:col>
      <xdr:colOff>38100</xdr:colOff>
      <xdr:row>85</xdr:row>
      <xdr:rowOff>162379</xdr:rowOff>
    </xdr:to>
    <xdr:sp macro="" textlink="">
      <xdr:nvSpPr>
        <xdr:cNvPr id="733" name="楕円 732">
          <a:extLst>
            <a:ext uri="{FF2B5EF4-FFF2-40B4-BE49-F238E27FC236}">
              <a16:creationId xmlns:a16="http://schemas.microsoft.com/office/drawing/2014/main" id="{C8555D49-8AF6-4208-904D-63ECBC5EA10E}"/>
            </a:ext>
          </a:extLst>
        </xdr:cNvPr>
        <xdr:cNvSpPr/>
      </xdr:nvSpPr>
      <xdr:spPr>
        <a:xfrm>
          <a:off x="18605500" y="1463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91984</xdr:rowOff>
    </xdr:from>
    <xdr:to>
      <xdr:col>102</xdr:col>
      <xdr:colOff>114300</xdr:colOff>
      <xdr:row>85</xdr:row>
      <xdr:rowOff>111579</xdr:rowOff>
    </xdr:to>
    <xdr:cxnSp macro="">
      <xdr:nvCxnSpPr>
        <xdr:cNvPr id="734" name="直線コネクタ 733">
          <a:extLst>
            <a:ext uri="{FF2B5EF4-FFF2-40B4-BE49-F238E27FC236}">
              <a16:creationId xmlns:a16="http://schemas.microsoft.com/office/drawing/2014/main" id="{8D0FDE58-48EF-42FD-B00B-E896CFB9B061}"/>
            </a:ext>
          </a:extLst>
        </xdr:cNvPr>
        <xdr:cNvCxnSpPr/>
      </xdr:nvCxnSpPr>
      <xdr:spPr>
        <a:xfrm flipV="1">
          <a:off x="18656300" y="14665234"/>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119215</xdr:rowOff>
    </xdr:from>
    <xdr:ext cx="469744" cy="259045"/>
    <xdr:sp macro="" textlink="">
      <xdr:nvSpPr>
        <xdr:cNvPr id="735" name="n_1aveValue【消防施設】&#10;一人当たり面積">
          <a:extLst>
            <a:ext uri="{FF2B5EF4-FFF2-40B4-BE49-F238E27FC236}">
              <a16:creationId xmlns:a16="http://schemas.microsoft.com/office/drawing/2014/main" id="{FCF96F80-5B3E-478A-BC9B-71887D69BE64}"/>
            </a:ext>
          </a:extLst>
        </xdr:cNvPr>
        <xdr:cNvSpPr txBox="1"/>
      </xdr:nvSpPr>
      <xdr:spPr>
        <a:xfrm>
          <a:off x="21075727" y="1469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125747</xdr:rowOff>
    </xdr:from>
    <xdr:ext cx="469744" cy="259045"/>
    <xdr:sp macro="" textlink="">
      <xdr:nvSpPr>
        <xdr:cNvPr id="736" name="n_2aveValue【消防施設】&#10;一人当たり面積">
          <a:extLst>
            <a:ext uri="{FF2B5EF4-FFF2-40B4-BE49-F238E27FC236}">
              <a16:creationId xmlns:a16="http://schemas.microsoft.com/office/drawing/2014/main" id="{3ADCCBAD-6E42-4BD2-B95A-48849214B79C}"/>
            </a:ext>
          </a:extLst>
        </xdr:cNvPr>
        <xdr:cNvSpPr txBox="1"/>
      </xdr:nvSpPr>
      <xdr:spPr>
        <a:xfrm>
          <a:off x="20199427" y="1469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151147</xdr:rowOff>
    </xdr:from>
    <xdr:ext cx="469744" cy="259045"/>
    <xdr:sp macro="" textlink="">
      <xdr:nvSpPr>
        <xdr:cNvPr id="737" name="n_3aveValue【消防施設】&#10;一人当たり面積">
          <a:extLst>
            <a:ext uri="{FF2B5EF4-FFF2-40B4-BE49-F238E27FC236}">
              <a16:creationId xmlns:a16="http://schemas.microsoft.com/office/drawing/2014/main" id="{0ABCFE08-882C-4E06-AB41-BE422FF0FBDC}"/>
            </a:ext>
          </a:extLst>
        </xdr:cNvPr>
        <xdr:cNvSpPr txBox="1"/>
      </xdr:nvSpPr>
      <xdr:spPr>
        <a:xfrm>
          <a:off x="19310427" y="1438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4190</xdr:rowOff>
    </xdr:from>
    <xdr:ext cx="469744" cy="259045"/>
    <xdr:sp macro="" textlink="">
      <xdr:nvSpPr>
        <xdr:cNvPr id="738" name="n_4aveValue【消防施設】&#10;一人当たり面積">
          <a:extLst>
            <a:ext uri="{FF2B5EF4-FFF2-40B4-BE49-F238E27FC236}">
              <a16:creationId xmlns:a16="http://schemas.microsoft.com/office/drawing/2014/main" id="{CE33ECA8-5019-4261-8ED2-33FC5929C0E2}"/>
            </a:ext>
          </a:extLst>
        </xdr:cNvPr>
        <xdr:cNvSpPr txBox="1"/>
      </xdr:nvSpPr>
      <xdr:spPr>
        <a:xfrm>
          <a:off x="18421427" y="14405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54808</xdr:rowOff>
    </xdr:from>
    <xdr:ext cx="469744" cy="259045"/>
    <xdr:sp macro="" textlink="">
      <xdr:nvSpPr>
        <xdr:cNvPr id="739" name="n_1mainValue【消防施設】&#10;一人当たり面積">
          <a:extLst>
            <a:ext uri="{FF2B5EF4-FFF2-40B4-BE49-F238E27FC236}">
              <a16:creationId xmlns:a16="http://schemas.microsoft.com/office/drawing/2014/main" id="{6387F159-F92E-4D0D-A308-72C5F361B6BA}"/>
            </a:ext>
          </a:extLst>
        </xdr:cNvPr>
        <xdr:cNvSpPr txBox="1"/>
      </xdr:nvSpPr>
      <xdr:spPr>
        <a:xfrm>
          <a:off x="21075727" y="14285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56441</xdr:rowOff>
    </xdr:from>
    <xdr:ext cx="469744" cy="259045"/>
    <xdr:sp macro="" textlink="">
      <xdr:nvSpPr>
        <xdr:cNvPr id="740" name="n_2mainValue【消防施設】&#10;一人当たり面積">
          <a:extLst>
            <a:ext uri="{FF2B5EF4-FFF2-40B4-BE49-F238E27FC236}">
              <a16:creationId xmlns:a16="http://schemas.microsoft.com/office/drawing/2014/main" id="{95F8CFC6-9AE6-4CC3-86EC-C19EAD3F6526}"/>
            </a:ext>
          </a:extLst>
        </xdr:cNvPr>
        <xdr:cNvSpPr txBox="1"/>
      </xdr:nvSpPr>
      <xdr:spPr>
        <a:xfrm>
          <a:off x="20199427" y="14286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133911</xdr:rowOff>
    </xdr:from>
    <xdr:ext cx="469744" cy="259045"/>
    <xdr:sp macro="" textlink="">
      <xdr:nvSpPr>
        <xdr:cNvPr id="741" name="n_3mainValue【消防施設】&#10;一人当たり面積">
          <a:extLst>
            <a:ext uri="{FF2B5EF4-FFF2-40B4-BE49-F238E27FC236}">
              <a16:creationId xmlns:a16="http://schemas.microsoft.com/office/drawing/2014/main" id="{64E4F47D-B6CB-40E7-8B30-D5B231EE685C}"/>
            </a:ext>
          </a:extLst>
        </xdr:cNvPr>
        <xdr:cNvSpPr txBox="1"/>
      </xdr:nvSpPr>
      <xdr:spPr>
        <a:xfrm>
          <a:off x="19310427" y="14707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153506</xdr:rowOff>
    </xdr:from>
    <xdr:ext cx="469744" cy="259045"/>
    <xdr:sp macro="" textlink="">
      <xdr:nvSpPr>
        <xdr:cNvPr id="742" name="n_4mainValue【消防施設】&#10;一人当たり面積">
          <a:extLst>
            <a:ext uri="{FF2B5EF4-FFF2-40B4-BE49-F238E27FC236}">
              <a16:creationId xmlns:a16="http://schemas.microsoft.com/office/drawing/2014/main" id="{79005A90-849F-48F8-9406-FF4B3D46EF62}"/>
            </a:ext>
          </a:extLst>
        </xdr:cNvPr>
        <xdr:cNvSpPr txBox="1"/>
      </xdr:nvSpPr>
      <xdr:spPr>
        <a:xfrm>
          <a:off x="18421427" y="14726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3" name="正方形/長方形 742">
          <a:extLst>
            <a:ext uri="{FF2B5EF4-FFF2-40B4-BE49-F238E27FC236}">
              <a16:creationId xmlns:a16="http://schemas.microsoft.com/office/drawing/2014/main" id="{3CB7DB22-C1E9-45D3-9BD4-3C88CE1C195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4" name="正方形/長方形 743">
          <a:extLst>
            <a:ext uri="{FF2B5EF4-FFF2-40B4-BE49-F238E27FC236}">
              <a16:creationId xmlns:a16="http://schemas.microsoft.com/office/drawing/2014/main" id="{27DABB69-FE0D-47BC-8DFD-425E72AC733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5" name="正方形/長方形 744">
          <a:extLst>
            <a:ext uri="{FF2B5EF4-FFF2-40B4-BE49-F238E27FC236}">
              <a16:creationId xmlns:a16="http://schemas.microsoft.com/office/drawing/2014/main" id="{4A67579A-B358-4E59-B1A3-507B4641CF6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6" name="正方形/長方形 745">
          <a:extLst>
            <a:ext uri="{FF2B5EF4-FFF2-40B4-BE49-F238E27FC236}">
              <a16:creationId xmlns:a16="http://schemas.microsoft.com/office/drawing/2014/main" id="{B18F971F-1013-422B-93D3-EFCA098AD30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7" name="正方形/長方形 746">
          <a:extLst>
            <a:ext uri="{FF2B5EF4-FFF2-40B4-BE49-F238E27FC236}">
              <a16:creationId xmlns:a16="http://schemas.microsoft.com/office/drawing/2014/main" id="{4A172CB6-6BB2-40A0-A8A9-D241FD8D939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8" name="正方形/長方形 747">
          <a:extLst>
            <a:ext uri="{FF2B5EF4-FFF2-40B4-BE49-F238E27FC236}">
              <a16:creationId xmlns:a16="http://schemas.microsoft.com/office/drawing/2014/main" id="{7DF256DA-F068-43A3-8176-0EE50BE1BA2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9" name="正方形/長方形 748">
          <a:extLst>
            <a:ext uri="{FF2B5EF4-FFF2-40B4-BE49-F238E27FC236}">
              <a16:creationId xmlns:a16="http://schemas.microsoft.com/office/drawing/2014/main" id="{4700DA2E-E4B5-45A5-9FD1-DA039E3CD32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0" name="正方形/長方形 749">
          <a:extLst>
            <a:ext uri="{FF2B5EF4-FFF2-40B4-BE49-F238E27FC236}">
              <a16:creationId xmlns:a16="http://schemas.microsoft.com/office/drawing/2014/main" id="{4B7EF1E5-DA86-46CB-8A41-81C1061C8E77}"/>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1" name="テキスト ボックス 750">
          <a:extLst>
            <a:ext uri="{FF2B5EF4-FFF2-40B4-BE49-F238E27FC236}">
              <a16:creationId xmlns:a16="http://schemas.microsoft.com/office/drawing/2014/main" id="{BA1D6378-E102-4652-BE7E-5B2FB3D5D3A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2" name="直線コネクタ 751">
          <a:extLst>
            <a:ext uri="{FF2B5EF4-FFF2-40B4-BE49-F238E27FC236}">
              <a16:creationId xmlns:a16="http://schemas.microsoft.com/office/drawing/2014/main" id="{825FD493-8E39-4953-80F0-A89A5AB3B7BD}"/>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3" name="テキスト ボックス 752">
          <a:extLst>
            <a:ext uri="{FF2B5EF4-FFF2-40B4-BE49-F238E27FC236}">
              <a16:creationId xmlns:a16="http://schemas.microsoft.com/office/drawing/2014/main" id="{A0934AC8-79E8-47F1-9C5E-831AD49D8E7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4" name="直線コネクタ 753">
          <a:extLst>
            <a:ext uri="{FF2B5EF4-FFF2-40B4-BE49-F238E27FC236}">
              <a16:creationId xmlns:a16="http://schemas.microsoft.com/office/drawing/2014/main" id="{57EE8C89-EC62-4148-B729-86D82FC7B73D}"/>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5" name="テキスト ボックス 754">
          <a:extLst>
            <a:ext uri="{FF2B5EF4-FFF2-40B4-BE49-F238E27FC236}">
              <a16:creationId xmlns:a16="http://schemas.microsoft.com/office/drawing/2014/main" id="{92E5C344-367A-4481-95FD-D25C8803933C}"/>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6" name="直線コネクタ 755">
          <a:extLst>
            <a:ext uri="{FF2B5EF4-FFF2-40B4-BE49-F238E27FC236}">
              <a16:creationId xmlns:a16="http://schemas.microsoft.com/office/drawing/2014/main" id="{71CEE13B-A98C-46C5-BE3E-C7F1B7E255E4}"/>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7" name="テキスト ボックス 756">
          <a:extLst>
            <a:ext uri="{FF2B5EF4-FFF2-40B4-BE49-F238E27FC236}">
              <a16:creationId xmlns:a16="http://schemas.microsoft.com/office/drawing/2014/main" id="{3D8A288A-C16D-416F-8E79-F5424F1D1DA9}"/>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8" name="直線コネクタ 757">
          <a:extLst>
            <a:ext uri="{FF2B5EF4-FFF2-40B4-BE49-F238E27FC236}">
              <a16:creationId xmlns:a16="http://schemas.microsoft.com/office/drawing/2014/main" id="{59165F53-71C0-4E00-B442-30C37EAECE76}"/>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9" name="テキスト ボックス 758">
          <a:extLst>
            <a:ext uri="{FF2B5EF4-FFF2-40B4-BE49-F238E27FC236}">
              <a16:creationId xmlns:a16="http://schemas.microsoft.com/office/drawing/2014/main" id="{760D0551-C517-4CD0-AA79-E88B20DC388A}"/>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0" name="直線コネクタ 759">
          <a:extLst>
            <a:ext uri="{FF2B5EF4-FFF2-40B4-BE49-F238E27FC236}">
              <a16:creationId xmlns:a16="http://schemas.microsoft.com/office/drawing/2014/main" id="{2B0EA5B9-18F9-4E07-BC3F-5A215654B92E}"/>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1" name="テキスト ボックス 760">
          <a:extLst>
            <a:ext uri="{FF2B5EF4-FFF2-40B4-BE49-F238E27FC236}">
              <a16:creationId xmlns:a16="http://schemas.microsoft.com/office/drawing/2014/main" id="{0A758993-0563-43E8-984C-197B47C39F4D}"/>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2" name="直線コネクタ 761">
          <a:extLst>
            <a:ext uri="{FF2B5EF4-FFF2-40B4-BE49-F238E27FC236}">
              <a16:creationId xmlns:a16="http://schemas.microsoft.com/office/drawing/2014/main" id="{F58511FA-499D-4D0B-A7F9-269B56B25BB9}"/>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3" name="テキスト ボックス 762">
          <a:extLst>
            <a:ext uri="{FF2B5EF4-FFF2-40B4-BE49-F238E27FC236}">
              <a16:creationId xmlns:a16="http://schemas.microsoft.com/office/drawing/2014/main" id="{335E8ADC-D0AB-4B91-AB76-5DDEFC396286}"/>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4" name="直線コネクタ 763">
          <a:extLst>
            <a:ext uri="{FF2B5EF4-FFF2-40B4-BE49-F238E27FC236}">
              <a16:creationId xmlns:a16="http://schemas.microsoft.com/office/drawing/2014/main" id="{F35BE6A2-FC92-48E4-80CE-71371A52269D}"/>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5" name="テキスト ボックス 764">
          <a:extLst>
            <a:ext uri="{FF2B5EF4-FFF2-40B4-BE49-F238E27FC236}">
              <a16:creationId xmlns:a16="http://schemas.microsoft.com/office/drawing/2014/main" id="{B81DAA55-8D33-4C01-A76F-B0F3325E8AC6}"/>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6" name="直線コネクタ 765">
          <a:extLst>
            <a:ext uri="{FF2B5EF4-FFF2-40B4-BE49-F238E27FC236}">
              <a16:creationId xmlns:a16="http://schemas.microsoft.com/office/drawing/2014/main" id="{F8CCB917-3B47-4BA1-B1D7-6122788C565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7" name="【庁舎】&#10;有形固定資産減価償却率グラフ枠">
          <a:extLst>
            <a:ext uri="{FF2B5EF4-FFF2-40B4-BE49-F238E27FC236}">
              <a16:creationId xmlns:a16="http://schemas.microsoft.com/office/drawing/2014/main" id="{1B664F4F-F31B-4133-B039-2EAE655B9E5C}"/>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768" name="直線コネクタ 767">
          <a:extLst>
            <a:ext uri="{FF2B5EF4-FFF2-40B4-BE49-F238E27FC236}">
              <a16:creationId xmlns:a16="http://schemas.microsoft.com/office/drawing/2014/main" id="{38EFCF96-3C05-41AE-BA73-2A1B17F64108}"/>
            </a:ext>
          </a:extLst>
        </xdr:cNvPr>
        <xdr:cNvCxnSpPr/>
      </xdr:nvCxnSpPr>
      <xdr:spPr>
        <a:xfrm flipV="1">
          <a:off x="16318864"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9" name="【庁舎】&#10;有形固定資産減価償却率最小値テキスト">
          <a:extLst>
            <a:ext uri="{FF2B5EF4-FFF2-40B4-BE49-F238E27FC236}">
              <a16:creationId xmlns:a16="http://schemas.microsoft.com/office/drawing/2014/main" id="{B241372B-93B7-40BC-86EC-2ED49E54DDF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70" name="直線コネクタ 769">
          <a:extLst>
            <a:ext uri="{FF2B5EF4-FFF2-40B4-BE49-F238E27FC236}">
              <a16:creationId xmlns:a16="http://schemas.microsoft.com/office/drawing/2014/main" id="{13572B0E-36CF-4C2B-9791-628B0482A5E5}"/>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771" name="【庁舎】&#10;有形固定資産減価償却率最大値テキスト">
          <a:extLst>
            <a:ext uri="{FF2B5EF4-FFF2-40B4-BE49-F238E27FC236}">
              <a16:creationId xmlns:a16="http://schemas.microsoft.com/office/drawing/2014/main" id="{205B3AEA-C877-4D16-A46F-E443F310646E}"/>
            </a:ext>
          </a:extLst>
        </xdr:cNvPr>
        <xdr:cNvSpPr txBox="1"/>
      </xdr:nvSpPr>
      <xdr:spPr>
        <a:xfrm>
          <a:off x="16357600" y="1689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772" name="直線コネクタ 771">
          <a:extLst>
            <a:ext uri="{FF2B5EF4-FFF2-40B4-BE49-F238E27FC236}">
              <a16:creationId xmlns:a16="http://schemas.microsoft.com/office/drawing/2014/main" id="{BD97F6D4-8FEF-4208-9D34-B8A964B6B6C9}"/>
            </a:ext>
          </a:extLst>
        </xdr:cNvPr>
        <xdr:cNvCxnSpPr/>
      </xdr:nvCxnSpPr>
      <xdr:spPr>
        <a:xfrm>
          <a:off x="16230600" y="1712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162214</xdr:rowOff>
    </xdr:from>
    <xdr:ext cx="405111" cy="259045"/>
    <xdr:sp macro="" textlink="">
      <xdr:nvSpPr>
        <xdr:cNvPr id="773" name="【庁舎】&#10;有形固定資産減価償却率平均値テキスト">
          <a:extLst>
            <a:ext uri="{FF2B5EF4-FFF2-40B4-BE49-F238E27FC236}">
              <a16:creationId xmlns:a16="http://schemas.microsoft.com/office/drawing/2014/main" id="{607ECCB3-5DB1-4503-93C9-A3D178177DD1}"/>
            </a:ext>
          </a:extLst>
        </xdr:cNvPr>
        <xdr:cNvSpPr txBox="1"/>
      </xdr:nvSpPr>
      <xdr:spPr>
        <a:xfrm>
          <a:off x="16357600" y="178215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774" name="フローチャート: 判断 773">
          <a:extLst>
            <a:ext uri="{FF2B5EF4-FFF2-40B4-BE49-F238E27FC236}">
              <a16:creationId xmlns:a16="http://schemas.microsoft.com/office/drawing/2014/main" id="{27030F65-855B-44F4-A176-89A406EDC5CB}"/>
            </a:ext>
          </a:extLst>
        </xdr:cNvPr>
        <xdr:cNvSpPr/>
      </xdr:nvSpPr>
      <xdr:spPr>
        <a:xfrm>
          <a:off x="162687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775" name="フローチャート: 判断 774">
          <a:extLst>
            <a:ext uri="{FF2B5EF4-FFF2-40B4-BE49-F238E27FC236}">
              <a16:creationId xmlns:a16="http://schemas.microsoft.com/office/drawing/2014/main" id="{1A8C5366-79E0-4294-A293-B3D1DDCFB276}"/>
            </a:ext>
          </a:extLst>
        </xdr:cNvPr>
        <xdr:cNvSpPr/>
      </xdr:nvSpPr>
      <xdr:spPr>
        <a:xfrm>
          <a:off x="154305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776" name="フローチャート: 判断 775">
          <a:extLst>
            <a:ext uri="{FF2B5EF4-FFF2-40B4-BE49-F238E27FC236}">
              <a16:creationId xmlns:a16="http://schemas.microsoft.com/office/drawing/2014/main" id="{799B1AAA-2E51-4BA6-B541-BA1B92772A90}"/>
            </a:ext>
          </a:extLst>
        </xdr:cNvPr>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777" name="フローチャート: 判断 776">
          <a:extLst>
            <a:ext uri="{FF2B5EF4-FFF2-40B4-BE49-F238E27FC236}">
              <a16:creationId xmlns:a16="http://schemas.microsoft.com/office/drawing/2014/main" id="{4D76F708-8EB1-4AA3-AE53-38F56A66A23A}"/>
            </a:ext>
          </a:extLst>
        </xdr:cNvPr>
        <xdr:cNvSpPr/>
      </xdr:nvSpPr>
      <xdr:spPr>
        <a:xfrm>
          <a:off x="13652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778" name="フローチャート: 判断 777">
          <a:extLst>
            <a:ext uri="{FF2B5EF4-FFF2-40B4-BE49-F238E27FC236}">
              <a16:creationId xmlns:a16="http://schemas.microsoft.com/office/drawing/2014/main" id="{55822A92-FC86-4257-962F-80140C419CB0}"/>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DFCB7EA9-EA2B-4E48-A5E7-B28B62F2F3D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94B76F47-8EE1-4710-9093-02A407C8EBC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CA69FF36-9575-4D44-8C42-04C1C53563D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99B81044-4519-4158-AED8-B77FC7FA9AA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6551317F-7085-437C-90D2-AB6F9B1E00B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69487</xdr:rowOff>
    </xdr:from>
    <xdr:to>
      <xdr:col>85</xdr:col>
      <xdr:colOff>177800</xdr:colOff>
      <xdr:row>102</xdr:row>
      <xdr:rowOff>171087</xdr:rowOff>
    </xdr:to>
    <xdr:sp macro="" textlink="">
      <xdr:nvSpPr>
        <xdr:cNvPr id="784" name="楕円 783">
          <a:extLst>
            <a:ext uri="{FF2B5EF4-FFF2-40B4-BE49-F238E27FC236}">
              <a16:creationId xmlns:a16="http://schemas.microsoft.com/office/drawing/2014/main" id="{D1912B61-201B-4206-B2D9-E34A73A95C77}"/>
            </a:ext>
          </a:extLst>
        </xdr:cNvPr>
        <xdr:cNvSpPr/>
      </xdr:nvSpPr>
      <xdr:spPr>
        <a:xfrm>
          <a:off x="16268700" y="1755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92364</xdr:rowOff>
    </xdr:from>
    <xdr:ext cx="405111" cy="259045"/>
    <xdr:sp macro="" textlink="">
      <xdr:nvSpPr>
        <xdr:cNvPr id="785" name="【庁舎】&#10;有形固定資産減価償却率該当値テキスト">
          <a:extLst>
            <a:ext uri="{FF2B5EF4-FFF2-40B4-BE49-F238E27FC236}">
              <a16:creationId xmlns:a16="http://schemas.microsoft.com/office/drawing/2014/main" id="{50C49038-2278-43A0-A590-6FE614ED68A3}"/>
            </a:ext>
          </a:extLst>
        </xdr:cNvPr>
        <xdr:cNvSpPr txBox="1"/>
      </xdr:nvSpPr>
      <xdr:spPr>
        <a:xfrm>
          <a:off x="16357600" y="17408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160927</xdr:rowOff>
    </xdr:from>
    <xdr:to>
      <xdr:col>81</xdr:col>
      <xdr:colOff>101600</xdr:colOff>
      <xdr:row>102</xdr:row>
      <xdr:rowOff>91077</xdr:rowOff>
    </xdr:to>
    <xdr:sp macro="" textlink="">
      <xdr:nvSpPr>
        <xdr:cNvPr id="786" name="楕円 785">
          <a:extLst>
            <a:ext uri="{FF2B5EF4-FFF2-40B4-BE49-F238E27FC236}">
              <a16:creationId xmlns:a16="http://schemas.microsoft.com/office/drawing/2014/main" id="{B67218E1-F8DD-49E4-9B10-39EC9397D164}"/>
            </a:ext>
          </a:extLst>
        </xdr:cNvPr>
        <xdr:cNvSpPr/>
      </xdr:nvSpPr>
      <xdr:spPr>
        <a:xfrm>
          <a:off x="15430500" y="17477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40277</xdr:rowOff>
    </xdr:from>
    <xdr:to>
      <xdr:col>85</xdr:col>
      <xdr:colOff>127000</xdr:colOff>
      <xdr:row>102</xdr:row>
      <xdr:rowOff>120287</xdr:rowOff>
    </xdr:to>
    <xdr:cxnSp macro="">
      <xdr:nvCxnSpPr>
        <xdr:cNvPr id="787" name="直線コネクタ 786">
          <a:extLst>
            <a:ext uri="{FF2B5EF4-FFF2-40B4-BE49-F238E27FC236}">
              <a16:creationId xmlns:a16="http://schemas.microsoft.com/office/drawing/2014/main" id="{91F900AB-45AF-465F-80BF-8DB34E665DFB}"/>
            </a:ext>
          </a:extLst>
        </xdr:cNvPr>
        <xdr:cNvCxnSpPr/>
      </xdr:nvCxnSpPr>
      <xdr:spPr>
        <a:xfrm>
          <a:off x="15481300" y="17528177"/>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118473</xdr:rowOff>
    </xdr:from>
    <xdr:to>
      <xdr:col>76</xdr:col>
      <xdr:colOff>165100</xdr:colOff>
      <xdr:row>102</xdr:row>
      <xdr:rowOff>48623</xdr:rowOff>
    </xdr:to>
    <xdr:sp macro="" textlink="">
      <xdr:nvSpPr>
        <xdr:cNvPr id="788" name="楕円 787">
          <a:extLst>
            <a:ext uri="{FF2B5EF4-FFF2-40B4-BE49-F238E27FC236}">
              <a16:creationId xmlns:a16="http://schemas.microsoft.com/office/drawing/2014/main" id="{D1DF69A8-8E31-415E-ADE2-E0029A763926}"/>
            </a:ext>
          </a:extLst>
        </xdr:cNvPr>
        <xdr:cNvSpPr/>
      </xdr:nvSpPr>
      <xdr:spPr>
        <a:xfrm>
          <a:off x="14541500" y="17434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169273</xdr:rowOff>
    </xdr:from>
    <xdr:to>
      <xdr:col>81</xdr:col>
      <xdr:colOff>50800</xdr:colOff>
      <xdr:row>102</xdr:row>
      <xdr:rowOff>40277</xdr:rowOff>
    </xdr:to>
    <xdr:cxnSp macro="">
      <xdr:nvCxnSpPr>
        <xdr:cNvPr id="789" name="直線コネクタ 788">
          <a:extLst>
            <a:ext uri="{FF2B5EF4-FFF2-40B4-BE49-F238E27FC236}">
              <a16:creationId xmlns:a16="http://schemas.microsoft.com/office/drawing/2014/main" id="{EDB25473-B31D-4B9E-A6E9-AF05456F0BCB}"/>
            </a:ext>
          </a:extLst>
        </xdr:cNvPr>
        <xdr:cNvCxnSpPr/>
      </xdr:nvCxnSpPr>
      <xdr:spPr>
        <a:xfrm>
          <a:off x="14592300" y="17485723"/>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76019</xdr:rowOff>
    </xdr:from>
    <xdr:to>
      <xdr:col>72</xdr:col>
      <xdr:colOff>38100</xdr:colOff>
      <xdr:row>102</xdr:row>
      <xdr:rowOff>6169</xdr:rowOff>
    </xdr:to>
    <xdr:sp macro="" textlink="">
      <xdr:nvSpPr>
        <xdr:cNvPr id="790" name="楕円 789">
          <a:extLst>
            <a:ext uri="{FF2B5EF4-FFF2-40B4-BE49-F238E27FC236}">
              <a16:creationId xmlns:a16="http://schemas.microsoft.com/office/drawing/2014/main" id="{83CA2E82-67F4-470A-9417-56DEF7D2CE17}"/>
            </a:ext>
          </a:extLst>
        </xdr:cNvPr>
        <xdr:cNvSpPr/>
      </xdr:nvSpPr>
      <xdr:spPr>
        <a:xfrm>
          <a:off x="13652500" y="17392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126819</xdr:rowOff>
    </xdr:from>
    <xdr:to>
      <xdr:col>76</xdr:col>
      <xdr:colOff>114300</xdr:colOff>
      <xdr:row>101</xdr:row>
      <xdr:rowOff>169273</xdr:rowOff>
    </xdr:to>
    <xdr:cxnSp macro="">
      <xdr:nvCxnSpPr>
        <xdr:cNvPr id="791" name="直線コネクタ 790">
          <a:extLst>
            <a:ext uri="{FF2B5EF4-FFF2-40B4-BE49-F238E27FC236}">
              <a16:creationId xmlns:a16="http://schemas.microsoft.com/office/drawing/2014/main" id="{D03636BB-D053-43A0-9885-7494606DF497}"/>
            </a:ext>
          </a:extLst>
        </xdr:cNvPr>
        <xdr:cNvCxnSpPr/>
      </xdr:nvCxnSpPr>
      <xdr:spPr>
        <a:xfrm>
          <a:off x="13703300" y="17443269"/>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33564</xdr:rowOff>
    </xdr:from>
    <xdr:to>
      <xdr:col>67</xdr:col>
      <xdr:colOff>101600</xdr:colOff>
      <xdr:row>101</xdr:row>
      <xdr:rowOff>135164</xdr:rowOff>
    </xdr:to>
    <xdr:sp macro="" textlink="">
      <xdr:nvSpPr>
        <xdr:cNvPr id="792" name="楕円 791">
          <a:extLst>
            <a:ext uri="{FF2B5EF4-FFF2-40B4-BE49-F238E27FC236}">
              <a16:creationId xmlns:a16="http://schemas.microsoft.com/office/drawing/2014/main" id="{AD642254-8317-429F-A3D7-76B6D3F6BB09}"/>
            </a:ext>
          </a:extLst>
        </xdr:cNvPr>
        <xdr:cNvSpPr/>
      </xdr:nvSpPr>
      <xdr:spPr>
        <a:xfrm>
          <a:off x="12763500" y="1735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84364</xdr:rowOff>
    </xdr:from>
    <xdr:to>
      <xdr:col>71</xdr:col>
      <xdr:colOff>177800</xdr:colOff>
      <xdr:row>101</xdr:row>
      <xdr:rowOff>126819</xdr:rowOff>
    </xdr:to>
    <xdr:cxnSp macro="">
      <xdr:nvCxnSpPr>
        <xdr:cNvPr id="793" name="直線コネクタ 792">
          <a:extLst>
            <a:ext uri="{FF2B5EF4-FFF2-40B4-BE49-F238E27FC236}">
              <a16:creationId xmlns:a16="http://schemas.microsoft.com/office/drawing/2014/main" id="{F4739B6F-5155-4120-8249-04B5CA365818}"/>
            </a:ext>
          </a:extLst>
        </xdr:cNvPr>
        <xdr:cNvCxnSpPr/>
      </xdr:nvCxnSpPr>
      <xdr:spPr>
        <a:xfrm>
          <a:off x="12814300" y="17400814"/>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101798</xdr:rowOff>
    </xdr:from>
    <xdr:ext cx="405111" cy="259045"/>
    <xdr:sp macro="" textlink="">
      <xdr:nvSpPr>
        <xdr:cNvPr id="794" name="n_1aveValue【庁舎】&#10;有形固定資産減価償却率">
          <a:extLst>
            <a:ext uri="{FF2B5EF4-FFF2-40B4-BE49-F238E27FC236}">
              <a16:creationId xmlns:a16="http://schemas.microsoft.com/office/drawing/2014/main" id="{E2CDD4D5-8512-4C3E-8CEC-42E5CDDC151C}"/>
            </a:ext>
          </a:extLst>
        </xdr:cNvPr>
        <xdr:cNvSpPr txBox="1"/>
      </xdr:nvSpPr>
      <xdr:spPr>
        <a:xfrm>
          <a:off x="15266044" y="17932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106697</xdr:rowOff>
    </xdr:from>
    <xdr:ext cx="405111" cy="259045"/>
    <xdr:sp macro="" textlink="">
      <xdr:nvSpPr>
        <xdr:cNvPr id="795" name="n_2aveValue【庁舎】&#10;有形固定資産減価償却率">
          <a:extLst>
            <a:ext uri="{FF2B5EF4-FFF2-40B4-BE49-F238E27FC236}">
              <a16:creationId xmlns:a16="http://schemas.microsoft.com/office/drawing/2014/main" id="{F0EA337F-C901-426F-B278-171102B7C9E0}"/>
            </a:ext>
          </a:extLst>
        </xdr:cNvPr>
        <xdr:cNvSpPr txBox="1"/>
      </xdr:nvSpPr>
      <xdr:spPr>
        <a:xfrm>
          <a:off x="14389744" y="1793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100165</xdr:rowOff>
    </xdr:from>
    <xdr:ext cx="405111" cy="259045"/>
    <xdr:sp macro="" textlink="">
      <xdr:nvSpPr>
        <xdr:cNvPr id="796" name="n_3aveValue【庁舎】&#10;有形固定資産減価償却率">
          <a:extLst>
            <a:ext uri="{FF2B5EF4-FFF2-40B4-BE49-F238E27FC236}">
              <a16:creationId xmlns:a16="http://schemas.microsoft.com/office/drawing/2014/main" id="{6E2AE8F9-AC25-49BB-81CB-A4B03803F0ED}"/>
            </a:ext>
          </a:extLst>
        </xdr:cNvPr>
        <xdr:cNvSpPr txBox="1"/>
      </xdr:nvSpPr>
      <xdr:spPr>
        <a:xfrm>
          <a:off x="13500744" y="17930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131190</xdr:rowOff>
    </xdr:from>
    <xdr:ext cx="405111" cy="259045"/>
    <xdr:sp macro="" textlink="">
      <xdr:nvSpPr>
        <xdr:cNvPr id="797" name="n_4aveValue【庁舎】&#10;有形固定資産減価償却率">
          <a:extLst>
            <a:ext uri="{FF2B5EF4-FFF2-40B4-BE49-F238E27FC236}">
              <a16:creationId xmlns:a16="http://schemas.microsoft.com/office/drawing/2014/main" id="{86F8D2A6-FF07-40C3-A83A-267D1AD5A446}"/>
            </a:ext>
          </a:extLst>
        </xdr:cNvPr>
        <xdr:cNvSpPr txBox="1"/>
      </xdr:nvSpPr>
      <xdr:spPr>
        <a:xfrm>
          <a:off x="12611744" y="1796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107604</xdr:rowOff>
    </xdr:from>
    <xdr:ext cx="405111" cy="259045"/>
    <xdr:sp macro="" textlink="">
      <xdr:nvSpPr>
        <xdr:cNvPr id="798" name="n_1mainValue【庁舎】&#10;有形固定資産減価償却率">
          <a:extLst>
            <a:ext uri="{FF2B5EF4-FFF2-40B4-BE49-F238E27FC236}">
              <a16:creationId xmlns:a16="http://schemas.microsoft.com/office/drawing/2014/main" id="{AE7597F7-D0C1-4C2A-BF40-494373C977D0}"/>
            </a:ext>
          </a:extLst>
        </xdr:cNvPr>
        <xdr:cNvSpPr txBox="1"/>
      </xdr:nvSpPr>
      <xdr:spPr>
        <a:xfrm>
          <a:off x="15266044" y="17252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65150</xdr:rowOff>
    </xdr:from>
    <xdr:ext cx="405111" cy="259045"/>
    <xdr:sp macro="" textlink="">
      <xdr:nvSpPr>
        <xdr:cNvPr id="799" name="n_2mainValue【庁舎】&#10;有形固定資産減価償却率">
          <a:extLst>
            <a:ext uri="{FF2B5EF4-FFF2-40B4-BE49-F238E27FC236}">
              <a16:creationId xmlns:a16="http://schemas.microsoft.com/office/drawing/2014/main" id="{F43D949E-2C14-42E9-9DC5-43DA49D68CD4}"/>
            </a:ext>
          </a:extLst>
        </xdr:cNvPr>
        <xdr:cNvSpPr txBox="1"/>
      </xdr:nvSpPr>
      <xdr:spPr>
        <a:xfrm>
          <a:off x="14389744" y="17210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22696</xdr:rowOff>
    </xdr:from>
    <xdr:ext cx="405111" cy="259045"/>
    <xdr:sp macro="" textlink="">
      <xdr:nvSpPr>
        <xdr:cNvPr id="800" name="n_3mainValue【庁舎】&#10;有形固定資産減価償却率">
          <a:extLst>
            <a:ext uri="{FF2B5EF4-FFF2-40B4-BE49-F238E27FC236}">
              <a16:creationId xmlns:a16="http://schemas.microsoft.com/office/drawing/2014/main" id="{4E208DAE-2096-4B8B-82EE-6C2996020C68}"/>
            </a:ext>
          </a:extLst>
        </xdr:cNvPr>
        <xdr:cNvSpPr txBox="1"/>
      </xdr:nvSpPr>
      <xdr:spPr>
        <a:xfrm>
          <a:off x="13500744" y="17167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151691</xdr:rowOff>
    </xdr:from>
    <xdr:ext cx="405111" cy="259045"/>
    <xdr:sp macro="" textlink="">
      <xdr:nvSpPr>
        <xdr:cNvPr id="801" name="n_4mainValue【庁舎】&#10;有形固定資産減価償却率">
          <a:extLst>
            <a:ext uri="{FF2B5EF4-FFF2-40B4-BE49-F238E27FC236}">
              <a16:creationId xmlns:a16="http://schemas.microsoft.com/office/drawing/2014/main" id="{EABE9084-5454-451F-8117-8A0863F1E33C}"/>
            </a:ext>
          </a:extLst>
        </xdr:cNvPr>
        <xdr:cNvSpPr txBox="1"/>
      </xdr:nvSpPr>
      <xdr:spPr>
        <a:xfrm>
          <a:off x="12611744" y="1712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2" name="正方形/長方形 801">
          <a:extLst>
            <a:ext uri="{FF2B5EF4-FFF2-40B4-BE49-F238E27FC236}">
              <a16:creationId xmlns:a16="http://schemas.microsoft.com/office/drawing/2014/main" id="{B3313688-61F1-43D0-98E1-186F6345A22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3" name="正方形/長方形 802">
          <a:extLst>
            <a:ext uri="{FF2B5EF4-FFF2-40B4-BE49-F238E27FC236}">
              <a16:creationId xmlns:a16="http://schemas.microsoft.com/office/drawing/2014/main" id="{ABEFEDCD-CE01-4094-9216-FD4500C2CF8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4" name="正方形/長方形 803">
          <a:extLst>
            <a:ext uri="{FF2B5EF4-FFF2-40B4-BE49-F238E27FC236}">
              <a16:creationId xmlns:a16="http://schemas.microsoft.com/office/drawing/2014/main" id="{ECF1DBA9-DA50-46DB-8228-9F1FF9B0AA0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5" name="正方形/長方形 804">
          <a:extLst>
            <a:ext uri="{FF2B5EF4-FFF2-40B4-BE49-F238E27FC236}">
              <a16:creationId xmlns:a16="http://schemas.microsoft.com/office/drawing/2014/main" id="{7EEB2518-81EA-4A7F-994C-761BB20394F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6" name="正方形/長方形 805">
          <a:extLst>
            <a:ext uri="{FF2B5EF4-FFF2-40B4-BE49-F238E27FC236}">
              <a16:creationId xmlns:a16="http://schemas.microsoft.com/office/drawing/2014/main" id="{31F9B88F-8428-41F2-9AF7-18541F225B1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7" name="正方形/長方形 806">
          <a:extLst>
            <a:ext uri="{FF2B5EF4-FFF2-40B4-BE49-F238E27FC236}">
              <a16:creationId xmlns:a16="http://schemas.microsoft.com/office/drawing/2014/main" id="{A092533F-74F4-4164-802D-BD659A95C2D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8" name="正方形/長方形 807">
          <a:extLst>
            <a:ext uri="{FF2B5EF4-FFF2-40B4-BE49-F238E27FC236}">
              <a16:creationId xmlns:a16="http://schemas.microsoft.com/office/drawing/2014/main" id="{C3D3BB03-FDBF-4ED1-A970-AB3DC43AD46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9" name="正方形/長方形 808">
          <a:extLst>
            <a:ext uri="{FF2B5EF4-FFF2-40B4-BE49-F238E27FC236}">
              <a16:creationId xmlns:a16="http://schemas.microsoft.com/office/drawing/2014/main" id="{31CFC526-A4FD-4F5B-842A-4196932CBAD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0" name="テキスト ボックス 809">
          <a:extLst>
            <a:ext uri="{FF2B5EF4-FFF2-40B4-BE49-F238E27FC236}">
              <a16:creationId xmlns:a16="http://schemas.microsoft.com/office/drawing/2014/main" id="{4023DAF1-148A-4DA3-9759-A3EDC8090FC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1" name="直線コネクタ 810">
          <a:extLst>
            <a:ext uri="{FF2B5EF4-FFF2-40B4-BE49-F238E27FC236}">
              <a16:creationId xmlns:a16="http://schemas.microsoft.com/office/drawing/2014/main" id="{2CD71B45-039C-4B36-9F80-EC3BDD6F2103}"/>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2" name="直線コネクタ 811">
          <a:extLst>
            <a:ext uri="{FF2B5EF4-FFF2-40B4-BE49-F238E27FC236}">
              <a16:creationId xmlns:a16="http://schemas.microsoft.com/office/drawing/2014/main" id="{58BA2141-5077-4821-BA07-15446EC3E422}"/>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3" name="テキスト ボックス 812">
          <a:extLst>
            <a:ext uri="{FF2B5EF4-FFF2-40B4-BE49-F238E27FC236}">
              <a16:creationId xmlns:a16="http://schemas.microsoft.com/office/drawing/2014/main" id="{43F38D75-77A2-4ECD-A46C-2FFD7937D082}"/>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4" name="直線コネクタ 813">
          <a:extLst>
            <a:ext uri="{FF2B5EF4-FFF2-40B4-BE49-F238E27FC236}">
              <a16:creationId xmlns:a16="http://schemas.microsoft.com/office/drawing/2014/main" id="{B8F34B40-1665-43EB-84A7-A4FD2686DAAD}"/>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5" name="テキスト ボックス 814">
          <a:extLst>
            <a:ext uri="{FF2B5EF4-FFF2-40B4-BE49-F238E27FC236}">
              <a16:creationId xmlns:a16="http://schemas.microsoft.com/office/drawing/2014/main" id="{EFA0362E-7099-4521-88A5-F7D171BB2659}"/>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6" name="直線コネクタ 815">
          <a:extLst>
            <a:ext uri="{FF2B5EF4-FFF2-40B4-BE49-F238E27FC236}">
              <a16:creationId xmlns:a16="http://schemas.microsoft.com/office/drawing/2014/main" id="{1FE2D6B0-D753-4DD6-878C-75B849285565}"/>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7" name="テキスト ボックス 816">
          <a:extLst>
            <a:ext uri="{FF2B5EF4-FFF2-40B4-BE49-F238E27FC236}">
              <a16:creationId xmlns:a16="http://schemas.microsoft.com/office/drawing/2014/main" id="{F0370C9C-B295-4E60-BCBA-D1A48C9E4D5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8" name="直線コネクタ 817">
          <a:extLst>
            <a:ext uri="{FF2B5EF4-FFF2-40B4-BE49-F238E27FC236}">
              <a16:creationId xmlns:a16="http://schemas.microsoft.com/office/drawing/2014/main" id="{74A1272A-A372-43F0-8BC0-5B6E41BE1F3A}"/>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9" name="テキスト ボックス 818">
          <a:extLst>
            <a:ext uri="{FF2B5EF4-FFF2-40B4-BE49-F238E27FC236}">
              <a16:creationId xmlns:a16="http://schemas.microsoft.com/office/drawing/2014/main" id="{4102B623-51F7-4EE2-A53E-26B1762DDBED}"/>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0" name="直線コネクタ 819">
          <a:extLst>
            <a:ext uri="{FF2B5EF4-FFF2-40B4-BE49-F238E27FC236}">
              <a16:creationId xmlns:a16="http://schemas.microsoft.com/office/drawing/2014/main" id="{DBB04B0F-65B1-4C5D-B364-EEC8DB5C01DB}"/>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1" name="テキスト ボックス 820">
          <a:extLst>
            <a:ext uri="{FF2B5EF4-FFF2-40B4-BE49-F238E27FC236}">
              <a16:creationId xmlns:a16="http://schemas.microsoft.com/office/drawing/2014/main" id="{FE2D2D37-4A60-4F7B-A9C2-0693427B3BFB}"/>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2" name="直線コネクタ 821">
          <a:extLst>
            <a:ext uri="{FF2B5EF4-FFF2-40B4-BE49-F238E27FC236}">
              <a16:creationId xmlns:a16="http://schemas.microsoft.com/office/drawing/2014/main" id="{775A70C9-4229-40EE-A7F3-B76F9763295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3" name="テキスト ボックス 822">
          <a:extLst>
            <a:ext uri="{FF2B5EF4-FFF2-40B4-BE49-F238E27FC236}">
              <a16:creationId xmlns:a16="http://schemas.microsoft.com/office/drawing/2014/main" id="{9CEB16EC-A652-42F2-A339-56E82CBE4AF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4" name="【庁舎】&#10;一人当たり面積グラフ枠">
          <a:extLst>
            <a:ext uri="{FF2B5EF4-FFF2-40B4-BE49-F238E27FC236}">
              <a16:creationId xmlns:a16="http://schemas.microsoft.com/office/drawing/2014/main" id="{90619DA8-B042-4F6E-9E92-DAFC738F6CE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825" name="直線コネクタ 824">
          <a:extLst>
            <a:ext uri="{FF2B5EF4-FFF2-40B4-BE49-F238E27FC236}">
              <a16:creationId xmlns:a16="http://schemas.microsoft.com/office/drawing/2014/main" id="{D2D6AE7C-92E4-4562-9BF9-51373F62E3E6}"/>
            </a:ext>
          </a:extLst>
        </xdr:cNvPr>
        <xdr:cNvCxnSpPr/>
      </xdr:nvCxnSpPr>
      <xdr:spPr>
        <a:xfrm flipV="1">
          <a:off x="22160864" y="17137380"/>
          <a:ext cx="0" cy="1356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826" name="【庁舎】&#10;一人当たり面積最小値テキスト">
          <a:extLst>
            <a:ext uri="{FF2B5EF4-FFF2-40B4-BE49-F238E27FC236}">
              <a16:creationId xmlns:a16="http://schemas.microsoft.com/office/drawing/2014/main" id="{C8030AD4-6A28-4BF6-8A15-9C277B582CE6}"/>
            </a:ext>
          </a:extLst>
        </xdr:cNvPr>
        <xdr:cNvSpPr txBox="1"/>
      </xdr:nvSpPr>
      <xdr:spPr>
        <a:xfrm>
          <a:off x="2219960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827" name="直線コネクタ 826">
          <a:extLst>
            <a:ext uri="{FF2B5EF4-FFF2-40B4-BE49-F238E27FC236}">
              <a16:creationId xmlns:a16="http://schemas.microsoft.com/office/drawing/2014/main" id="{216DC098-0131-48E6-9B02-110B58F21D09}"/>
            </a:ext>
          </a:extLst>
        </xdr:cNvPr>
        <xdr:cNvCxnSpPr/>
      </xdr:nvCxnSpPr>
      <xdr:spPr>
        <a:xfrm>
          <a:off x="22072600" y="1849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828" name="【庁舎】&#10;一人当たり面積最大値テキスト">
          <a:extLst>
            <a:ext uri="{FF2B5EF4-FFF2-40B4-BE49-F238E27FC236}">
              <a16:creationId xmlns:a16="http://schemas.microsoft.com/office/drawing/2014/main" id="{1B1F4E79-2BE2-465D-990E-5BEDCAE69EF4}"/>
            </a:ext>
          </a:extLst>
        </xdr:cNvPr>
        <xdr:cNvSpPr txBox="1"/>
      </xdr:nvSpPr>
      <xdr:spPr>
        <a:xfrm>
          <a:off x="22199600" y="1691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829" name="直線コネクタ 828">
          <a:extLst>
            <a:ext uri="{FF2B5EF4-FFF2-40B4-BE49-F238E27FC236}">
              <a16:creationId xmlns:a16="http://schemas.microsoft.com/office/drawing/2014/main" id="{C34A5D9C-CED6-4134-8284-0F312CFB0998}"/>
            </a:ext>
          </a:extLst>
        </xdr:cNvPr>
        <xdr:cNvCxnSpPr/>
      </xdr:nvCxnSpPr>
      <xdr:spPr>
        <a:xfrm>
          <a:off x="22072600" y="1713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127016</xdr:rowOff>
    </xdr:from>
    <xdr:ext cx="469744" cy="259045"/>
    <xdr:sp macro="" textlink="">
      <xdr:nvSpPr>
        <xdr:cNvPr id="830" name="【庁舎】&#10;一人当たり面積平均値テキスト">
          <a:extLst>
            <a:ext uri="{FF2B5EF4-FFF2-40B4-BE49-F238E27FC236}">
              <a16:creationId xmlns:a16="http://schemas.microsoft.com/office/drawing/2014/main" id="{DEE042FD-EFEC-4E9A-A4D2-B12DEB12F317}"/>
            </a:ext>
          </a:extLst>
        </xdr:cNvPr>
        <xdr:cNvSpPr txBox="1"/>
      </xdr:nvSpPr>
      <xdr:spPr>
        <a:xfrm>
          <a:off x="22199600" y="17957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831" name="フローチャート: 判断 830">
          <a:extLst>
            <a:ext uri="{FF2B5EF4-FFF2-40B4-BE49-F238E27FC236}">
              <a16:creationId xmlns:a16="http://schemas.microsoft.com/office/drawing/2014/main" id="{7E83A615-5052-4783-9CC5-BC3092AF72FB}"/>
            </a:ext>
          </a:extLst>
        </xdr:cNvPr>
        <xdr:cNvSpPr/>
      </xdr:nvSpPr>
      <xdr:spPr>
        <a:xfrm>
          <a:off x="22110700" y="18106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832" name="フローチャート: 判断 831">
          <a:extLst>
            <a:ext uri="{FF2B5EF4-FFF2-40B4-BE49-F238E27FC236}">
              <a16:creationId xmlns:a16="http://schemas.microsoft.com/office/drawing/2014/main" id="{CD953419-CD3F-4C02-A497-581B12BEA3DB}"/>
            </a:ext>
          </a:extLst>
        </xdr:cNvPr>
        <xdr:cNvSpPr/>
      </xdr:nvSpPr>
      <xdr:spPr>
        <a:xfrm>
          <a:off x="21272500" y="1812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833" name="フローチャート: 判断 832">
          <a:extLst>
            <a:ext uri="{FF2B5EF4-FFF2-40B4-BE49-F238E27FC236}">
              <a16:creationId xmlns:a16="http://schemas.microsoft.com/office/drawing/2014/main" id="{5B18A6F4-B787-48EF-A5A5-B7A91D3B9BC5}"/>
            </a:ext>
          </a:extLst>
        </xdr:cNvPr>
        <xdr:cNvSpPr/>
      </xdr:nvSpPr>
      <xdr:spPr>
        <a:xfrm>
          <a:off x="203835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834" name="フローチャート: 判断 833">
          <a:extLst>
            <a:ext uri="{FF2B5EF4-FFF2-40B4-BE49-F238E27FC236}">
              <a16:creationId xmlns:a16="http://schemas.microsoft.com/office/drawing/2014/main" id="{EDFB7A4B-1E48-4E3A-B72C-D04B6A201A96}"/>
            </a:ext>
          </a:extLst>
        </xdr:cNvPr>
        <xdr:cNvSpPr/>
      </xdr:nvSpPr>
      <xdr:spPr>
        <a:xfrm>
          <a:off x="19494500" y="1814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835" name="フローチャート: 判断 834">
          <a:extLst>
            <a:ext uri="{FF2B5EF4-FFF2-40B4-BE49-F238E27FC236}">
              <a16:creationId xmlns:a16="http://schemas.microsoft.com/office/drawing/2014/main" id="{F0021099-5068-4496-A773-AE7DEBD2A9E3}"/>
            </a:ext>
          </a:extLst>
        </xdr:cNvPr>
        <xdr:cNvSpPr/>
      </xdr:nvSpPr>
      <xdr:spPr>
        <a:xfrm>
          <a:off x="18605500" y="18150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8D42FE59-B961-4F76-97ED-7A7F3E716CE5}"/>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E7C3A170-C61F-4FC7-9013-5A43AB7FAAC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7CEEC4C3-EBA7-4401-B796-FC5A4F5AC8E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3E12F5AC-1B04-416A-AFC0-E76D38027AA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1EFBA922-6F53-4FFC-9E8A-BD05A5232CC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20320</xdr:rowOff>
    </xdr:from>
    <xdr:to>
      <xdr:col>116</xdr:col>
      <xdr:colOff>114300</xdr:colOff>
      <xdr:row>106</xdr:row>
      <xdr:rowOff>121920</xdr:rowOff>
    </xdr:to>
    <xdr:sp macro="" textlink="">
      <xdr:nvSpPr>
        <xdr:cNvPr id="841" name="楕円 840">
          <a:extLst>
            <a:ext uri="{FF2B5EF4-FFF2-40B4-BE49-F238E27FC236}">
              <a16:creationId xmlns:a16="http://schemas.microsoft.com/office/drawing/2014/main" id="{B80F3C90-6E57-411C-8876-158099D5C46E}"/>
            </a:ext>
          </a:extLst>
        </xdr:cNvPr>
        <xdr:cNvSpPr/>
      </xdr:nvSpPr>
      <xdr:spPr>
        <a:xfrm>
          <a:off x="22110700" y="1819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170197</xdr:rowOff>
    </xdr:from>
    <xdr:ext cx="469744" cy="259045"/>
    <xdr:sp macro="" textlink="">
      <xdr:nvSpPr>
        <xdr:cNvPr id="842" name="【庁舎】&#10;一人当たり面積該当値テキスト">
          <a:extLst>
            <a:ext uri="{FF2B5EF4-FFF2-40B4-BE49-F238E27FC236}">
              <a16:creationId xmlns:a16="http://schemas.microsoft.com/office/drawing/2014/main" id="{0569D819-BC0F-453B-9FC3-CD24405DB37E}"/>
            </a:ext>
          </a:extLst>
        </xdr:cNvPr>
        <xdr:cNvSpPr txBox="1"/>
      </xdr:nvSpPr>
      <xdr:spPr>
        <a:xfrm>
          <a:off x="22199600" y="1817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27939</xdr:rowOff>
    </xdr:from>
    <xdr:to>
      <xdr:col>112</xdr:col>
      <xdr:colOff>38100</xdr:colOff>
      <xdr:row>106</xdr:row>
      <xdr:rowOff>129539</xdr:rowOff>
    </xdr:to>
    <xdr:sp macro="" textlink="">
      <xdr:nvSpPr>
        <xdr:cNvPr id="843" name="楕円 842">
          <a:extLst>
            <a:ext uri="{FF2B5EF4-FFF2-40B4-BE49-F238E27FC236}">
              <a16:creationId xmlns:a16="http://schemas.microsoft.com/office/drawing/2014/main" id="{1BA65311-8864-4AE2-97A4-BD0DC19F420D}"/>
            </a:ext>
          </a:extLst>
        </xdr:cNvPr>
        <xdr:cNvSpPr/>
      </xdr:nvSpPr>
      <xdr:spPr>
        <a:xfrm>
          <a:off x="21272500" y="1820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71120</xdr:rowOff>
    </xdr:from>
    <xdr:to>
      <xdr:col>116</xdr:col>
      <xdr:colOff>63500</xdr:colOff>
      <xdr:row>106</xdr:row>
      <xdr:rowOff>78739</xdr:rowOff>
    </xdr:to>
    <xdr:cxnSp macro="">
      <xdr:nvCxnSpPr>
        <xdr:cNvPr id="844" name="直線コネクタ 843">
          <a:extLst>
            <a:ext uri="{FF2B5EF4-FFF2-40B4-BE49-F238E27FC236}">
              <a16:creationId xmlns:a16="http://schemas.microsoft.com/office/drawing/2014/main" id="{723B1DBF-FC9B-411C-864C-8C1AE1C4A850}"/>
            </a:ext>
          </a:extLst>
        </xdr:cNvPr>
        <xdr:cNvCxnSpPr/>
      </xdr:nvCxnSpPr>
      <xdr:spPr>
        <a:xfrm flipV="1">
          <a:off x="21323300" y="18244820"/>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36830</xdr:rowOff>
    </xdr:from>
    <xdr:to>
      <xdr:col>107</xdr:col>
      <xdr:colOff>101600</xdr:colOff>
      <xdr:row>106</xdr:row>
      <xdr:rowOff>138430</xdr:rowOff>
    </xdr:to>
    <xdr:sp macro="" textlink="">
      <xdr:nvSpPr>
        <xdr:cNvPr id="845" name="楕円 844">
          <a:extLst>
            <a:ext uri="{FF2B5EF4-FFF2-40B4-BE49-F238E27FC236}">
              <a16:creationId xmlns:a16="http://schemas.microsoft.com/office/drawing/2014/main" id="{E79071FF-1F94-4D27-975E-1B9B1F332D1E}"/>
            </a:ext>
          </a:extLst>
        </xdr:cNvPr>
        <xdr:cNvSpPr/>
      </xdr:nvSpPr>
      <xdr:spPr>
        <a:xfrm>
          <a:off x="20383500" y="1821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78739</xdr:rowOff>
    </xdr:from>
    <xdr:to>
      <xdr:col>111</xdr:col>
      <xdr:colOff>177800</xdr:colOff>
      <xdr:row>106</xdr:row>
      <xdr:rowOff>87630</xdr:rowOff>
    </xdr:to>
    <xdr:cxnSp macro="">
      <xdr:nvCxnSpPr>
        <xdr:cNvPr id="846" name="直線コネクタ 845">
          <a:extLst>
            <a:ext uri="{FF2B5EF4-FFF2-40B4-BE49-F238E27FC236}">
              <a16:creationId xmlns:a16="http://schemas.microsoft.com/office/drawing/2014/main" id="{32A54F58-8E45-495A-AD69-8BA3F745B223}"/>
            </a:ext>
          </a:extLst>
        </xdr:cNvPr>
        <xdr:cNvCxnSpPr/>
      </xdr:nvCxnSpPr>
      <xdr:spPr>
        <a:xfrm flipV="1">
          <a:off x="20434300" y="18252439"/>
          <a:ext cx="889000" cy="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45720</xdr:rowOff>
    </xdr:from>
    <xdr:to>
      <xdr:col>102</xdr:col>
      <xdr:colOff>165100</xdr:colOff>
      <xdr:row>106</xdr:row>
      <xdr:rowOff>147320</xdr:rowOff>
    </xdr:to>
    <xdr:sp macro="" textlink="">
      <xdr:nvSpPr>
        <xdr:cNvPr id="847" name="楕円 846">
          <a:extLst>
            <a:ext uri="{FF2B5EF4-FFF2-40B4-BE49-F238E27FC236}">
              <a16:creationId xmlns:a16="http://schemas.microsoft.com/office/drawing/2014/main" id="{1DB91EF3-4B11-485F-A823-2B3B98A5466F}"/>
            </a:ext>
          </a:extLst>
        </xdr:cNvPr>
        <xdr:cNvSpPr/>
      </xdr:nvSpPr>
      <xdr:spPr>
        <a:xfrm>
          <a:off x="19494500" y="1821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87630</xdr:rowOff>
    </xdr:from>
    <xdr:to>
      <xdr:col>107</xdr:col>
      <xdr:colOff>50800</xdr:colOff>
      <xdr:row>106</xdr:row>
      <xdr:rowOff>96520</xdr:rowOff>
    </xdr:to>
    <xdr:cxnSp macro="">
      <xdr:nvCxnSpPr>
        <xdr:cNvPr id="848" name="直線コネクタ 847">
          <a:extLst>
            <a:ext uri="{FF2B5EF4-FFF2-40B4-BE49-F238E27FC236}">
              <a16:creationId xmlns:a16="http://schemas.microsoft.com/office/drawing/2014/main" id="{BA6525A5-F0D3-4FCD-92E5-CBBD991C4279}"/>
            </a:ext>
          </a:extLst>
        </xdr:cNvPr>
        <xdr:cNvCxnSpPr/>
      </xdr:nvCxnSpPr>
      <xdr:spPr>
        <a:xfrm flipV="1">
          <a:off x="19545300" y="18261330"/>
          <a:ext cx="8890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50800</xdr:rowOff>
    </xdr:from>
    <xdr:to>
      <xdr:col>98</xdr:col>
      <xdr:colOff>38100</xdr:colOff>
      <xdr:row>106</xdr:row>
      <xdr:rowOff>152400</xdr:rowOff>
    </xdr:to>
    <xdr:sp macro="" textlink="">
      <xdr:nvSpPr>
        <xdr:cNvPr id="849" name="楕円 848">
          <a:extLst>
            <a:ext uri="{FF2B5EF4-FFF2-40B4-BE49-F238E27FC236}">
              <a16:creationId xmlns:a16="http://schemas.microsoft.com/office/drawing/2014/main" id="{62588EDA-9DE7-4966-9F56-0302E4515857}"/>
            </a:ext>
          </a:extLst>
        </xdr:cNvPr>
        <xdr:cNvSpPr/>
      </xdr:nvSpPr>
      <xdr:spPr>
        <a:xfrm>
          <a:off x="18605500" y="1822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96520</xdr:rowOff>
    </xdr:from>
    <xdr:to>
      <xdr:col>102</xdr:col>
      <xdr:colOff>114300</xdr:colOff>
      <xdr:row>106</xdr:row>
      <xdr:rowOff>101600</xdr:rowOff>
    </xdr:to>
    <xdr:cxnSp macro="">
      <xdr:nvCxnSpPr>
        <xdr:cNvPr id="850" name="直線コネクタ 849">
          <a:extLst>
            <a:ext uri="{FF2B5EF4-FFF2-40B4-BE49-F238E27FC236}">
              <a16:creationId xmlns:a16="http://schemas.microsoft.com/office/drawing/2014/main" id="{8AB9CCB1-792B-49F6-BEF6-C82427939D2F}"/>
            </a:ext>
          </a:extLst>
        </xdr:cNvPr>
        <xdr:cNvCxnSpPr/>
      </xdr:nvCxnSpPr>
      <xdr:spPr>
        <a:xfrm flipV="1">
          <a:off x="18656300" y="1827022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64788</xdr:rowOff>
    </xdr:from>
    <xdr:ext cx="469744" cy="259045"/>
    <xdr:sp macro="" textlink="">
      <xdr:nvSpPr>
        <xdr:cNvPr id="851" name="n_1aveValue【庁舎】&#10;一人当たり面積">
          <a:extLst>
            <a:ext uri="{FF2B5EF4-FFF2-40B4-BE49-F238E27FC236}">
              <a16:creationId xmlns:a16="http://schemas.microsoft.com/office/drawing/2014/main" id="{DF98E537-8B4F-48B9-89DE-86085EF99B8C}"/>
            </a:ext>
          </a:extLst>
        </xdr:cNvPr>
        <xdr:cNvSpPr txBox="1"/>
      </xdr:nvSpPr>
      <xdr:spPr>
        <a:xfrm>
          <a:off x="21075727" y="17895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71138</xdr:rowOff>
    </xdr:from>
    <xdr:ext cx="469744" cy="259045"/>
    <xdr:sp macro="" textlink="">
      <xdr:nvSpPr>
        <xdr:cNvPr id="852" name="n_2aveValue【庁舎】&#10;一人当たり面積">
          <a:extLst>
            <a:ext uri="{FF2B5EF4-FFF2-40B4-BE49-F238E27FC236}">
              <a16:creationId xmlns:a16="http://schemas.microsoft.com/office/drawing/2014/main" id="{7680130F-5C17-479D-9AB2-B481497678BD}"/>
            </a:ext>
          </a:extLst>
        </xdr:cNvPr>
        <xdr:cNvSpPr txBox="1"/>
      </xdr:nvSpPr>
      <xdr:spPr>
        <a:xfrm>
          <a:off x="20199427" y="17901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88916</xdr:rowOff>
    </xdr:from>
    <xdr:ext cx="469744" cy="259045"/>
    <xdr:sp macro="" textlink="">
      <xdr:nvSpPr>
        <xdr:cNvPr id="853" name="n_3aveValue【庁舎】&#10;一人当たり面積">
          <a:extLst>
            <a:ext uri="{FF2B5EF4-FFF2-40B4-BE49-F238E27FC236}">
              <a16:creationId xmlns:a16="http://schemas.microsoft.com/office/drawing/2014/main" id="{E6CB78E8-3589-4D10-8C02-73A565F3DF32}"/>
            </a:ext>
          </a:extLst>
        </xdr:cNvPr>
        <xdr:cNvSpPr txBox="1"/>
      </xdr:nvSpPr>
      <xdr:spPr>
        <a:xfrm>
          <a:off x="19310427" y="17919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95266</xdr:rowOff>
    </xdr:from>
    <xdr:ext cx="469744" cy="259045"/>
    <xdr:sp macro="" textlink="">
      <xdr:nvSpPr>
        <xdr:cNvPr id="854" name="n_4aveValue【庁舎】&#10;一人当たり面積">
          <a:extLst>
            <a:ext uri="{FF2B5EF4-FFF2-40B4-BE49-F238E27FC236}">
              <a16:creationId xmlns:a16="http://schemas.microsoft.com/office/drawing/2014/main" id="{C7BCD3AF-5479-4FE7-811A-BF150176021E}"/>
            </a:ext>
          </a:extLst>
        </xdr:cNvPr>
        <xdr:cNvSpPr txBox="1"/>
      </xdr:nvSpPr>
      <xdr:spPr>
        <a:xfrm>
          <a:off x="18421427" y="17926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120666</xdr:rowOff>
    </xdr:from>
    <xdr:ext cx="469744" cy="259045"/>
    <xdr:sp macro="" textlink="">
      <xdr:nvSpPr>
        <xdr:cNvPr id="855" name="n_1mainValue【庁舎】&#10;一人当たり面積">
          <a:extLst>
            <a:ext uri="{FF2B5EF4-FFF2-40B4-BE49-F238E27FC236}">
              <a16:creationId xmlns:a16="http://schemas.microsoft.com/office/drawing/2014/main" id="{6CF936EC-A490-4F5A-ADC7-F855C0ED58E0}"/>
            </a:ext>
          </a:extLst>
        </xdr:cNvPr>
        <xdr:cNvSpPr txBox="1"/>
      </xdr:nvSpPr>
      <xdr:spPr>
        <a:xfrm>
          <a:off x="21075727" y="1829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129557</xdr:rowOff>
    </xdr:from>
    <xdr:ext cx="469744" cy="259045"/>
    <xdr:sp macro="" textlink="">
      <xdr:nvSpPr>
        <xdr:cNvPr id="856" name="n_2mainValue【庁舎】&#10;一人当たり面積">
          <a:extLst>
            <a:ext uri="{FF2B5EF4-FFF2-40B4-BE49-F238E27FC236}">
              <a16:creationId xmlns:a16="http://schemas.microsoft.com/office/drawing/2014/main" id="{6F19D5C3-84EF-42E2-AFF7-F446556C55F7}"/>
            </a:ext>
          </a:extLst>
        </xdr:cNvPr>
        <xdr:cNvSpPr txBox="1"/>
      </xdr:nvSpPr>
      <xdr:spPr>
        <a:xfrm>
          <a:off x="20199427" y="1830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138447</xdr:rowOff>
    </xdr:from>
    <xdr:ext cx="469744" cy="259045"/>
    <xdr:sp macro="" textlink="">
      <xdr:nvSpPr>
        <xdr:cNvPr id="857" name="n_3mainValue【庁舎】&#10;一人当たり面積">
          <a:extLst>
            <a:ext uri="{FF2B5EF4-FFF2-40B4-BE49-F238E27FC236}">
              <a16:creationId xmlns:a16="http://schemas.microsoft.com/office/drawing/2014/main" id="{FE2D4B91-3D98-4E1A-85A8-386B560022D4}"/>
            </a:ext>
          </a:extLst>
        </xdr:cNvPr>
        <xdr:cNvSpPr txBox="1"/>
      </xdr:nvSpPr>
      <xdr:spPr>
        <a:xfrm>
          <a:off x="19310427" y="18312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143527</xdr:rowOff>
    </xdr:from>
    <xdr:ext cx="469744" cy="259045"/>
    <xdr:sp macro="" textlink="">
      <xdr:nvSpPr>
        <xdr:cNvPr id="858" name="n_4mainValue【庁舎】&#10;一人当たり面積">
          <a:extLst>
            <a:ext uri="{FF2B5EF4-FFF2-40B4-BE49-F238E27FC236}">
              <a16:creationId xmlns:a16="http://schemas.microsoft.com/office/drawing/2014/main" id="{F61F3F70-E177-4D5B-B3D8-B66A27BE179B}"/>
            </a:ext>
          </a:extLst>
        </xdr:cNvPr>
        <xdr:cNvSpPr txBox="1"/>
      </xdr:nvSpPr>
      <xdr:spPr>
        <a:xfrm>
          <a:off x="18421427" y="18317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9" name="正方形/長方形 858">
          <a:extLst>
            <a:ext uri="{FF2B5EF4-FFF2-40B4-BE49-F238E27FC236}">
              <a16:creationId xmlns:a16="http://schemas.microsoft.com/office/drawing/2014/main" id="{45BA3CC3-1C25-41EE-8491-072B9FBE346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0" name="正方形/長方形 859">
          <a:extLst>
            <a:ext uri="{FF2B5EF4-FFF2-40B4-BE49-F238E27FC236}">
              <a16:creationId xmlns:a16="http://schemas.microsoft.com/office/drawing/2014/main" id="{BA696C02-EBF7-420F-B90F-179081467258}"/>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1" name="テキスト ボックス 860">
          <a:extLst>
            <a:ext uri="{FF2B5EF4-FFF2-40B4-BE49-F238E27FC236}">
              <a16:creationId xmlns:a16="http://schemas.microsoft.com/office/drawing/2014/main" id="{A6453BF5-5354-4A0B-9D19-41EAA327183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図書館、一般廃棄物処理施設、体育館・プール、市民会館の有形固定資産減価償却率が、類似団体と比較してかなり高い水準にあり、有形固定資産減価償却率が</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90</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台となっており</a:t>
          </a:r>
          <a:r>
            <a:rPr kumimoji="1" lang="ja-JP" altLang="ja-JP" sz="1100">
              <a:solidFill>
                <a:schemeClr val="dk1"/>
              </a:solidFill>
              <a:effectLst/>
              <a:latin typeface="+mn-lt"/>
              <a:ea typeface="+mn-ea"/>
              <a:cs typeface="+mn-cs"/>
            </a:rPr>
            <a:t>著しく老朽化が進んでいる状況である。</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このうち、図書館については、平成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年度に旧福島県立喜多方病院跡地および旧福島県立喜多方商業高等学校跡地整備計画基本構想を策定し、ひとづくり・交流拠点複合施設整備事業（第２期施設）として今後整備を進めることとしている。</a:t>
          </a:r>
          <a:endParaRPr lang="ja-JP" altLang="ja-JP">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消防施設、庁舎の有形固定資産減価償却率は、類似団体平均、福島県平均を下回っている状況である。これは、消防施設については、令和元年度にＶ</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Ｌｏｗ災害情報連携システム事業、令和３年度に消防庁舎を整備したことにより低くなっており、庁舎については、平成</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年度に本庁舎、平成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年度に総合支所を２か所整備したため、低くなっている。</a:t>
          </a:r>
          <a:endParaRPr lang="ja-JP" altLang="ja-JP" sz="1400">
            <a:effectLst/>
          </a:endParaRPr>
        </a:p>
      </xdr:txBody>
    </xdr:sp>
    <xdr:clientData/>
  </xdr:twoCellAnchor>
</xdr:wsDr>
</file>

<file path=xl/externalLinks/_rels/externalLink1.xml.rels>&#65279;<?xml version="1.0" encoding="utf-8" standalone="yes"?>
<Relationships xmlns="http://schemas.openxmlformats.org/package/2006/relationships">
  <Relationship Id="rId2" Type="http://schemas.openxmlformats.org/officeDocument/2006/relationships/externalLinkPath" Target="" TargetMode="External" />
  <Relationship Id="rId1" Type="http://schemas.openxmlformats.org/officeDocument/2006/relationships/externalLinkPath" Target="" TargetMode="External" />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50.7</v>
          </cell>
          <cell r="BX51">
            <v>53.1</v>
          </cell>
          <cell r="CF51">
            <v>61</v>
          </cell>
          <cell r="CN51">
            <v>65.3</v>
          </cell>
          <cell r="CV51">
            <v>76.099999999999994</v>
          </cell>
        </row>
        <row r="53">
          <cell r="BP53">
            <v>42.4</v>
          </cell>
          <cell r="BX53">
            <v>44</v>
          </cell>
          <cell r="CF53">
            <v>45.9</v>
          </cell>
          <cell r="CN53">
            <v>47.2</v>
          </cell>
          <cell r="CV53">
            <v>48.9</v>
          </cell>
        </row>
        <row r="55">
          <cell r="AN55" t="str">
            <v>類似団体内平均値</v>
          </cell>
          <cell r="BP55">
            <v>41.5</v>
          </cell>
          <cell r="BX55">
            <v>25.2</v>
          </cell>
          <cell r="CF55">
            <v>15.7</v>
          </cell>
          <cell r="CN55">
            <v>10.199999999999999</v>
          </cell>
          <cell r="CV55">
            <v>10.5</v>
          </cell>
        </row>
        <row r="57">
          <cell r="BP57">
            <v>61.7</v>
          </cell>
          <cell r="BX57">
            <v>62.5</v>
          </cell>
          <cell r="CF57">
            <v>64.3</v>
          </cell>
          <cell r="CN57">
            <v>64.7</v>
          </cell>
          <cell r="CV57">
            <v>65.7</v>
          </cell>
        </row>
        <row r="72">
          <cell r="BP72" t="str">
            <v>R02</v>
          </cell>
          <cell r="BX72" t="str">
            <v>R03</v>
          </cell>
          <cell r="CF72" t="str">
            <v>R04</v>
          </cell>
          <cell r="CN72" t="str">
            <v>R05</v>
          </cell>
          <cell r="CV72" t="str">
            <v>R06</v>
          </cell>
        </row>
        <row r="73">
          <cell r="AN73" t="str">
            <v>当該団体値</v>
          </cell>
          <cell r="BP73">
            <v>50.7</v>
          </cell>
          <cell r="BX73">
            <v>53.1</v>
          </cell>
          <cell r="CF73">
            <v>61</v>
          </cell>
          <cell r="CN73">
            <v>65.3</v>
          </cell>
          <cell r="CV73">
            <v>76.099999999999994</v>
          </cell>
        </row>
        <row r="75">
          <cell r="BP75">
            <v>7.5</v>
          </cell>
          <cell r="BX75">
            <v>6.8</v>
          </cell>
          <cell r="CF75">
            <v>6.3</v>
          </cell>
          <cell r="CN75">
            <v>6.6</v>
          </cell>
          <cell r="CV75">
            <v>6.9</v>
          </cell>
        </row>
        <row r="77">
          <cell r="AN77" t="str">
            <v>類似団体内平均値</v>
          </cell>
          <cell r="BP77">
            <v>41.5</v>
          </cell>
          <cell r="BX77">
            <v>25.2</v>
          </cell>
          <cell r="CF77">
            <v>15.7</v>
          </cell>
          <cell r="CN77">
            <v>10.199999999999999</v>
          </cell>
          <cell r="CV77">
            <v>10.5</v>
          </cell>
        </row>
        <row r="79">
          <cell r="BP79">
            <v>9.1999999999999993</v>
          </cell>
          <cell r="BX79">
            <v>8.9</v>
          </cell>
          <cell r="CF79">
            <v>8.9</v>
          </cell>
          <cell r="CN79">
            <v>9</v>
          </cell>
          <cell r="CV79">
            <v>8.9</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1" Type="http://schemas.openxmlformats.org/officeDocument/2006/relationships/printerSettings" Target="../printerSettings/printerSettings3.bin" />
</Relationships>
</file>

<file path=xl/worksheets/_rels/sheet4.xml.rels>&#65279;<?xml version="1.0" encoding="utf-8" standalone="yes"?>
<Relationships xmlns="http://schemas.openxmlformats.org/package/2006/relationships">
  <Relationship Id="rId2" Type="http://schemas.openxmlformats.org/officeDocument/2006/relationships/drawing" Target="../drawings/drawing2.xml" />
  <Relationship Id="rId1" Type="http://schemas.openxmlformats.org/officeDocument/2006/relationships/printerSettings" Target="../printerSettings/printerSettings4.bin"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3.xml" />
  <Relationship Id="rId1" Type="http://schemas.openxmlformats.org/officeDocument/2006/relationships/printerSettings" Target="../printerSettings/printerSettings5.bin"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4.xml" />
  <Relationship Id="rId1" Type="http://schemas.openxmlformats.org/officeDocument/2006/relationships/printerSettings" Target="../printerSettings/printerSettings6.bin" />
</Relationships>
</file>

<file path=xl/worksheets/_rels/sheet7.xml.rels>&#65279;<?xml version="1.0" encoding="utf-8" standalone="yes"?>
<Relationships xmlns="http://schemas.openxmlformats.org/package/2006/relationships">
  <Relationship Id="rId2" Type="http://schemas.openxmlformats.org/officeDocument/2006/relationships/drawing" Target="../drawings/drawing6.xml" />
  <Relationship Id="rId1" Type="http://schemas.openxmlformats.org/officeDocument/2006/relationships/printerSettings" Target="../printerSettings/printerSettings7.bin" />
</Relationships>
</file>

<file path=xl/worksheets/_rels/sheet8.xml.rels>&#65279;<?xml version="1.0" encoding="utf-8" standalone="yes"?>
<Relationships xmlns="http://schemas.openxmlformats.org/package/2006/relationships">
  <Relationship Id="rId2" Type="http://schemas.openxmlformats.org/officeDocument/2006/relationships/drawing" Target="../drawings/drawing7.xml" />
  <Relationship Id="rId1" Type="http://schemas.openxmlformats.org/officeDocument/2006/relationships/printerSettings" Target="../printerSettings/printerSettings8.bin" />
</Relationships>
</file>

<file path=xl/worksheets/_rels/sheet9.xml.rels>&#65279;<?xml version="1.0" encoding="utf-8" standalone="yes"?>
<Relationships xmlns="http://schemas.openxmlformats.org/package/2006/relationships">
  <Relationship Id="rId2" Type="http://schemas.openxmlformats.org/officeDocument/2006/relationships/drawing" Target="../drawings/drawing8.xml" />
  <Relationship Id="rId1" Type="http://schemas.openxmlformats.org/officeDocument/2006/relationships/printerSettings" Target="../printerSettings/printerSettings9.bin" />
</Relationships>
</file>

<file path=xl/worksheets/_rels/sheet10.xml.rels>&#65279;<?xml version="1.0" encoding="utf-8" standalone="yes"?>
<Relationships xmlns="http://schemas.openxmlformats.org/package/2006/relationships">
  <Relationship Id="rId2" Type="http://schemas.openxmlformats.org/officeDocument/2006/relationships/drawing" Target="../drawings/drawing9.xml" />
  <Relationship Id="rId1" Type="http://schemas.openxmlformats.org/officeDocument/2006/relationships/printerSettings" Target="../printerSettings/printerSettings10.bin" />
</Relationships>
</file>

<file path=xl/worksheets/_rels/sheet11.xml.rels>&#65279;<?xml version="1.0" encoding="utf-8" standalone="yes"?>
<Relationships xmlns="http://schemas.openxmlformats.org/package/2006/relationships">
  <Relationship Id="rId2" Type="http://schemas.openxmlformats.org/officeDocument/2006/relationships/drawing" Target="../drawings/drawing10.xml" />
  <Relationship Id="rId1" Type="http://schemas.openxmlformats.org/officeDocument/2006/relationships/printerSettings" Target="../printerSettings/printerSettings11.bin" />
</Relationships>
</file>

<file path=xl/worksheets/_rels/sheet12.xml.rels>&#65279;<?xml version="1.0" encoding="utf-8" standalone="yes"?>
<Relationships xmlns="http://schemas.openxmlformats.org/package/2006/relationships">
  <Relationship Id="rId2" Type="http://schemas.openxmlformats.org/officeDocument/2006/relationships/drawing" Target="../drawings/drawing11.xml" />
  <Relationship Id="rId1" Type="http://schemas.openxmlformats.org/officeDocument/2006/relationships/printerSettings" Target="../printerSettings/printerSettings12.bin" />
</Relationships>
</file>

<file path=xl/worksheets/_rels/sheet13.xml.rels>&#65279;<?xml version="1.0" encoding="utf-8" standalone="yes"?>
<Relationships xmlns="http://schemas.openxmlformats.org/package/2006/relationships">
  <Relationship Id="rId2" Type="http://schemas.openxmlformats.org/officeDocument/2006/relationships/drawing" Target="../drawings/drawing12.xml" />
  <Relationship Id="rId1" Type="http://schemas.openxmlformats.org/officeDocument/2006/relationships/printerSettings" Target="../printerSettings/printerSettings13.bin" />
</Relationships>
</file>

<file path=xl/worksheets/_rels/sheet14.xml.rels>&#65279;<?xml version="1.0" encoding="utf-8" standalone="yes"?>
<Relationships xmlns="http://schemas.openxmlformats.org/package/2006/relationships">
  <Relationship Id="rId2" Type="http://schemas.openxmlformats.org/officeDocument/2006/relationships/drawing" Target="../drawings/drawing13.xml" />
  <Relationship Id="rId1" Type="http://schemas.openxmlformats.org/officeDocument/2006/relationships/printerSettings" Target="../printerSettings/printerSettings14.bin" />
</Relationships>
</file>

<file path=xl/worksheets/_rels/sheet15.xml.rels>&#65279;<?xml version="1.0" encoding="utf-8" standalone="yes"?>
<Relationships xmlns="http://schemas.openxmlformats.org/package/2006/relationships">
  <Relationship Id="rId2" Type="http://schemas.openxmlformats.org/officeDocument/2006/relationships/drawing" Target="../drawings/drawing14.xml" />
  <Relationship Id="rId1" Type="http://schemas.openxmlformats.org/officeDocument/2006/relationships/printerSettings" Target="../printerSettings/printerSettings15.bin" />
</Relationships>
</file>

<file path=xl/worksheets/_rels/sheet16.xml.rels>&#65279;<?xml version="1.0" encoding="utf-8" standalone="yes"?>
<Relationships xmlns="http://schemas.openxmlformats.org/package/2006/relationships">
  <Relationship Id="rId2" Type="http://schemas.openxmlformats.org/officeDocument/2006/relationships/drawing" Target="../drawings/drawing15.xml" />
  <Relationship Id="rId1" Type="http://schemas.openxmlformats.org/officeDocument/2006/relationships/printerSettings" Target="../printerSettings/printerSettings16.bin" />
</Relationships>
</file>

<file path=xl/worksheets/_rels/sheet17.xml.rels>&#65279;<?xml version="1.0" encoding="utf-8" standalone="yes"?>
<Relationships xmlns="http://schemas.openxmlformats.org/package/2006/relationships">
  <Relationship Id="rId1" Type="http://schemas.openxmlformats.org/officeDocument/2006/relationships/printerSettings" Target="../printerSettings/printerSettings17.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75" thickBot="1" x14ac:dyDescent="0.2">
      <c r="B2" s="164" t="s">
        <v>77</v>
      </c>
      <c r="C2" s="164"/>
      <c r="D2" s="165"/>
    </row>
    <row r="3" spans="1:119" ht="18.75" customHeight="1" thickBot="1" x14ac:dyDescent="0.2">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29517946</v>
      </c>
      <c r="BO4" s="384"/>
      <c r="BP4" s="384"/>
      <c r="BQ4" s="384"/>
      <c r="BR4" s="384"/>
      <c r="BS4" s="384"/>
      <c r="BT4" s="384"/>
      <c r="BU4" s="385"/>
      <c r="BV4" s="383">
        <v>29671703</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2.2999999999999998</v>
      </c>
      <c r="CU4" s="390"/>
      <c r="CV4" s="390"/>
      <c r="CW4" s="390"/>
      <c r="CX4" s="390"/>
      <c r="CY4" s="390"/>
      <c r="CZ4" s="390"/>
      <c r="DA4" s="391"/>
      <c r="DB4" s="389">
        <v>2</v>
      </c>
      <c r="DC4" s="390"/>
      <c r="DD4" s="390"/>
      <c r="DE4" s="390"/>
      <c r="DF4" s="390"/>
      <c r="DG4" s="390"/>
      <c r="DH4" s="390"/>
      <c r="DI4" s="391"/>
    </row>
    <row r="5" spans="1:119" ht="18.75" customHeight="1" x14ac:dyDescent="0.15">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29125900</v>
      </c>
      <c r="BO5" s="421"/>
      <c r="BP5" s="421"/>
      <c r="BQ5" s="421"/>
      <c r="BR5" s="421"/>
      <c r="BS5" s="421"/>
      <c r="BT5" s="421"/>
      <c r="BU5" s="422"/>
      <c r="BV5" s="420">
        <v>29234149</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97.1</v>
      </c>
      <c r="CU5" s="418"/>
      <c r="CV5" s="418"/>
      <c r="CW5" s="418"/>
      <c r="CX5" s="418"/>
      <c r="CY5" s="418"/>
      <c r="CZ5" s="418"/>
      <c r="DA5" s="419"/>
      <c r="DB5" s="417">
        <v>99.1</v>
      </c>
      <c r="DC5" s="418"/>
      <c r="DD5" s="418"/>
      <c r="DE5" s="418"/>
      <c r="DF5" s="418"/>
      <c r="DG5" s="418"/>
      <c r="DH5" s="418"/>
      <c r="DI5" s="419"/>
    </row>
    <row r="6" spans="1:119" ht="18.75" customHeight="1" x14ac:dyDescent="0.15">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392046</v>
      </c>
      <c r="BO6" s="421"/>
      <c r="BP6" s="421"/>
      <c r="BQ6" s="421"/>
      <c r="BR6" s="421"/>
      <c r="BS6" s="421"/>
      <c r="BT6" s="421"/>
      <c r="BU6" s="422"/>
      <c r="BV6" s="420">
        <v>437554</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97.4</v>
      </c>
      <c r="CU6" s="458"/>
      <c r="CV6" s="458"/>
      <c r="CW6" s="458"/>
      <c r="CX6" s="458"/>
      <c r="CY6" s="458"/>
      <c r="CZ6" s="458"/>
      <c r="DA6" s="459"/>
      <c r="DB6" s="457">
        <v>99.7</v>
      </c>
      <c r="DC6" s="458"/>
      <c r="DD6" s="458"/>
      <c r="DE6" s="458"/>
      <c r="DF6" s="458"/>
      <c r="DG6" s="458"/>
      <c r="DH6" s="458"/>
      <c r="DI6" s="459"/>
    </row>
    <row r="7" spans="1:119" ht="18.75" customHeight="1" x14ac:dyDescent="0.15">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34797</v>
      </c>
      <c r="BO7" s="421"/>
      <c r="BP7" s="421"/>
      <c r="BQ7" s="421"/>
      <c r="BR7" s="421"/>
      <c r="BS7" s="421"/>
      <c r="BT7" s="421"/>
      <c r="BU7" s="422"/>
      <c r="BV7" s="420">
        <v>126384</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15621442</v>
      </c>
      <c r="CU7" s="421"/>
      <c r="CV7" s="421"/>
      <c r="CW7" s="421"/>
      <c r="CX7" s="421"/>
      <c r="CY7" s="421"/>
      <c r="CZ7" s="421"/>
      <c r="DA7" s="422"/>
      <c r="DB7" s="420">
        <v>15330635</v>
      </c>
      <c r="DC7" s="421"/>
      <c r="DD7" s="421"/>
      <c r="DE7" s="421"/>
      <c r="DF7" s="421"/>
      <c r="DG7" s="421"/>
      <c r="DH7" s="421"/>
      <c r="DI7" s="422"/>
    </row>
    <row r="8" spans="1:119" ht="18.75" customHeight="1" thickBot="1" x14ac:dyDescent="0.2">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357249</v>
      </c>
      <c r="BO8" s="421"/>
      <c r="BP8" s="421"/>
      <c r="BQ8" s="421"/>
      <c r="BR8" s="421"/>
      <c r="BS8" s="421"/>
      <c r="BT8" s="421"/>
      <c r="BU8" s="422"/>
      <c r="BV8" s="420">
        <v>311170</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0.37</v>
      </c>
      <c r="CU8" s="461"/>
      <c r="CV8" s="461"/>
      <c r="CW8" s="461"/>
      <c r="CX8" s="461"/>
      <c r="CY8" s="461"/>
      <c r="CZ8" s="461"/>
      <c r="DA8" s="462"/>
      <c r="DB8" s="460">
        <v>0.37</v>
      </c>
      <c r="DC8" s="461"/>
      <c r="DD8" s="461"/>
      <c r="DE8" s="461"/>
      <c r="DF8" s="461"/>
      <c r="DG8" s="461"/>
      <c r="DH8" s="461"/>
      <c r="DI8" s="462"/>
    </row>
    <row r="9" spans="1:119" ht="18.75" customHeight="1" thickBot="1" x14ac:dyDescent="0.2">
      <c r="A9" s="163"/>
      <c r="B9" s="414" t="s">
        <v>106</v>
      </c>
      <c r="C9" s="415"/>
      <c r="D9" s="415"/>
      <c r="E9" s="415"/>
      <c r="F9" s="415"/>
      <c r="G9" s="415"/>
      <c r="H9" s="415"/>
      <c r="I9" s="415"/>
      <c r="J9" s="415"/>
      <c r="K9" s="463"/>
      <c r="L9" s="464" t="s">
        <v>107</v>
      </c>
      <c r="M9" s="465"/>
      <c r="N9" s="465"/>
      <c r="O9" s="465"/>
      <c r="P9" s="465"/>
      <c r="Q9" s="466"/>
      <c r="R9" s="467">
        <v>44760</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46079</v>
      </c>
      <c r="BO9" s="421"/>
      <c r="BP9" s="421"/>
      <c r="BQ9" s="421"/>
      <c r="BR9" s="421"/>
      <c r="BS9" s="421"/>
      <c r="BT9" s="421"/>
      <c r="BU9" s="422"/>
      <c r="BV9" s="420">
        <v>-388595</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11.6</v>
      </c>
      <c r="CU9" s="418"/>
      <c r="CV9" s="418"/>
      <c r="CW9" s="418"/>
      <c r="CX9" s="418"/>
      <c r="CY9" s="418"/>
      <c r="CZ9" s="418"/>
      <c r="DA9" s="419"/>
      <c r="DB9" s="417">
        <v>11.4</v>
      </c>
      <c r="DC9" s="418"/>
      <c r="DD9" s="418"/>
      <c r="DE9" s="418"/>
      <c r="DF9" s="418"/>
      <c r="DG9" s="418"/>
      <c r="DH9" s="418"/>
      <c r="DI9" s="419"/>
    </row>
    <row r="10" spans="1:119" ht="18.75" customHeight="1" thickBot="1" x14ac:dyDescent="0.2">
      <c r="A10" s="163"/>
      <c r="B10" s="414"/>
      <c r="C10" s="415"/>
      <c r="D10" s="415"/>
      <c r="E10" s="415"/>
      <c r="F10" s="415"/>
      <c r="G10" s="415"/>
      <c r="H10" s="415"/>
      <c r="I10" s="415"/>
      <c r="J10" s="415"/>
      <c r="K10" s="463"/>
      <c r="L10" s="470" t="s">
        <v>112</v>
      </c>
      <c r="M10" s="450"/>
      <c r="N10" s="450"/>
      <c r="O10" s="450"/>
      <c r="P10" s="450"/>
      <c r="Q10" s="451"/>
      <c r="R10" s="471">
        <v>49377</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167533</v>
      </c>
      <c r="BO10" s="421"/>
      <c r="BP10" s="421"/>
      <c r="BQ10" s="421"/>
      <c r="BR10" s="421"/>
      <c r="BS10" s="421"/>
      <c r="BT10" s="421"/>
      <c r="BU10" s="422"/>
      <c r="BV10" s="420">
        <v>6378</v>
      </c>
      <c r="BW10" s="421"/>
      <c r="BX10" s="421"/>
      <c r="BY10" s="421"/>
      <c r="BZ10" s="421"/>
      <c r="CA10" s="421"/>
      <c r="CB10" s="421"/>
      <c r="CC10" s="422"/>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114</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15">
      <c r="A12" s="163"/>
      <c r="B12" s="480" t="s">
        <v>123</v>
      </c>
      <c r="C12" s="481"/>
      <c r="D12" s="481"/>
      <c r="E12" s="481"/>
      <c r="F12" s="481"/>
      <c r="G12" s="481"/>
      <c r="H12" s="481"/>
      <c r="I12" s="481"/>
      <c r="J12" s="481"/>
      <c r="K12" s="482"/>
      <c r="L12" s="489" t="s">
        <v>124</v>
      </c>
      <c r="M12" s="490"/>
      <c r="N12" s="490"/>
      <c r="O12" s="490"/>
      <c r="P12" s="490"/>
      <c r="Q12" s="491"/>
      <c r="R12" s="492">
        <v>43519</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114</v>
      </c>
      <c r="AV12" s="453"/>
      <c r="AW12" s="453"/>
      <c r="AX12" s="453"/>
      <c r="AY12" s="454" t="s">
        <v>128</v>
      </c>
      <c r="AZ12" s="455"/>
      <c r="BA12" s="455"/>
      <c r="BB12" s="455"/>
      <c r="BC12" s="455"/>
      <c r="BD12" s="455"/>
      <c r="BE12" s="455"/>
      <c r="BF12" s="455"/>
      <c r="BG12" s="455"/>
      <c r="BH12" s="455"/>
      <c r="BI12" s="455"/>
      <c r="BJ12" s="455"/>
      <c r="BK12" s="455"/>
      <c r="BL12" s="455"/>
      <c r="BM12" s="456"/>
      <c r="BN12" s="420">
        <v>490393</v>
      </c>
      <c r="BO12" s="421"/>
      <c r="BP12" s="421"/>
      <c r="BQ12" s="421"/>
      <c r="BR12" s="421"/>
      <c r="BS12" s="421"/>
      <c r="BT12" s="421"/>
      <c r="BU12" s="422"/>
      <c r="BV12" s="420">
        <v>1003919</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15">
      <c r="A13" s="163"/>
      <c r="B13" s="483"/>
      <c r="C13" s="484"/>
      <c r="D13" s="484"/>
      <c r="E13" s="484"/>
      <c r="F13" s="484"/>
      <c r="G13" s="484"/>
      <c r="H13" s="484"/>
      <c r="I13" s="484"/>
      <c r="J13" s="484"/>
      <c r="K13" s="485"/>
      <c r="L13" s="178"/>
      <c r="M13" s="511" t="s">
        <v>130</v>
      </c>
      <c r="N13" s="512"/>
      <c r="O13" s="512"/>
      <c r="P13" s="512"/>
      <c r="Q13" s="513"/>
      <c r="R13" s="504">
        <v>43153</v>
      </c>
      <c r="S13" s="505"/>
      <c r="T13" s="505"/>
      <c r="U13" s="505"/>
      <c r="V13" s="506"/>
      <c r="W13" s="436" t="s">
        <v>131</v>
      </c>
      <c r="X13" s="437"/>
      <c r="Y13" s="437"/>
      <c r="Z13" s="437"/>
      <c r="AA13" s="437"/>
      <c r="AB13" s="427"/>
      <c r="AC13" s="471">
        <v>2418</v>
      </c>
      <c r="AD13" s="472"/>
      <c r="AE13" s="472"/>
      <c r="AF13" s="472"/>
      <c r="AG13" s="514"/>
      <c r="AH13" s="471">
        <v>3081</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-276781</v>
      </c>
      <c r="BO13" s="421"/>
      <c r="BP13" s="421"/>
      <c r="BQ13" s="421"/>
      <c r="BR13" s="421"/>
      <c r="BS13" s="421"/>
      <c r="BT13" s="421"/>
      <c r="BU13" s="422"/>
      <c r="BV13" s="420">
        <v>-1386136</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6.9</v>
      </c>
      <c r="CU13" s="418"/>
      <c r="CV13" s="418"/>
      <c r="CW13" s="418"/>
      <c r="CX13" s="418"/>
      <c r="CY13" s="418"/>
      <c r="CZ13" s="418"/>
      <c r="DA13" s="419"/>
      <c r="DB13" s="417">
        <v>6.6</v>
      </c>
      <c r="DC13" s="418"/>
      <c r="DD13" s="418"/>
      <c r="DE13" s="418"/>
      <c r="DF13" s="418"/>
      <c r="DG13" s="418"/>
      <c r="DH13" s="418"/>
      <c r="DI13" s="419"/>
    </row>
    <row r="14" spans="1:119" ht="18.75" customHeight="1" thickBot="1" x14ac:dyDescent="0.2">
      <c r="A14" s="163"/>
      <c r="B14" s="483"/>
      <c r="C14" s="484"/>
      <c r="D14" s="484"/>
      <c r="E14" s="484"/>
      <c r="F14" s="484"/>
      <c r="G14" s="484"/>
      <c r="H14" s="484"/>
      <c r="I14" s="484"/>
      <c r="J14" s="484"/>
      <c r="K14" s="485"/>
      <c r="L14" s="501" t="s">
        <v>135</v>
      </c>
      <c r="M14" s="502"/>
      <c r="N14" s="502"/>
      <c r="O14" s="502"/>
      <c r="P14" s="502"/>
      <c r="Q14" s="503"/>
      <c r="R14" s="504">
        <v>44344</v>
      </c>
      <c r="S14" s="505"/>
      <c r="T14" s="505"/>
      <c r="U14" s="505"/>
      <c r="V14" s="506"/>
      <c r="W14" s="410"/>
      <c r="X14" s="411"/>
      <c r="Y14" s="411"/>
      <c r="Z14" s="411"/>
      <c r="AA14" s="411"/>
      <c r="AB14" s="400"/>
      <c r="AC14" s="507">
        <v>11.4</v>
      </c>
      <c r="AD14" s="508"/>
      <c r="AE14" s="508"/>
      <c r="AF14" s="508"/>
      <c r="AG14" s="509"/>
      <c r="AH14" s="507">
        <v>13.1</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76.099999999999994</v>
      </c>
      <c r="CU14" s="519"/>
      <c r="CV14" s="519"/>
      <c r="CW14" s="519"/>
      <c r="CX14" s="519"/>
      <c r="CY14" s="519"/>
      <c r="CZ14" s="519"/>
      <c r="DA14" s="520"/>
      <c r="DB14" s="518">
        <v>65.3</v>
      </c>
      <c r="DC14" s="519"/>
      <c r="DD14" s="519"/>
      <c r="DE14" s="519"/>
      <c r="DF14" s="519"/>
      <c r="DG14" s="519"/>
      <c r="DH14" s="519"/>
      <c r="DI14" s="520"/>
    </row>
    <row r="15" spans="1:119" ht="18.75" customHeight="1" x14ac:dyDescent="0.15">
      <c r="A15" s="163"/>
      <c r="B15" s="483"/>
      <c r="C15" s="484"/>
      <c r="D15" s="484"/>
      <c r="E15" s="484"/>
      <c r="F15" s="484"/>
      <c r="G15" s="484"/>
      <c r="H15" s="484"/>
      <c r="I15" s="484"/>
      <c r="J15" s="484"/>
      <c r="K15" s="485"/>
      <c r="L15" s="178"/>
      <c r="M15" s="511" t="s">
        <v>130</v>
      </c>
      <c r="N15" s="512"/>
      <c r="O15" s="512"/>
      <c r="P15" s="512"/>
      <c r="Q15" s="513"/>
      <c r="R15" s="504">
        <v>44019</v>
      </c>
      <c r="S15" s="505"/>
      <c r="T15" s="505"/>
      <c r="U15" s="505"/>
      <c r="V15" s="506"/>
      <c r="W15" s="436" t="s">
        <v>137</v>
      </c>
      <c r="X15" s="437"/>
      <c r="Y15" s="437"/>
      <c r="Z15" s="437"/>
      <c r="AA15" s="437"/>
      <c r="AB15" s="427"/>
      <c r="AC15" s="471">
        <v>6445</v>
      </c>
      <c r="AD15" s="472"/>
      <c r="AE15" s="472"/>
      <c r="AF15" s="472"/>
      <c r="AG15" s="514"/>
      <c r="AH15" s="471">
        <v>7230</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5244424</v>
      </c>
      <c r="BO15" s="384"/>
      <c r="BP15" s="384"/>
      <c r="BQ15" s="384"/>
      <c r="BR15" s="384"/>
      <c r="BS15" s="384"/>
      <c r="BT15" s="384"/>
      <c r="BU15" s="385"/>
      <c r="BV15" s="383">
        <v>5246116</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30.4</v>
      </c>
      <c r="AD16" s="508"/>
      <c r="AE16" s="508"/>
      <c r="AF16" s="508"/>
      <c r="AG16" s="509"/>
      <c r="AH16" s="507">
        <v>30.7</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14235970</v>
      </c>
      <c r="BO16" s="421"/>
      <c r="BP16" s="421"/>
      <c r="BQ16" s="421"/>
      <c r="BR16" s="421"/>
      <c r="BS16" s="421"/>
      <c r="BT16" s="421"/>
      <c r="BU16" s="422"/>
      <c r="BV16" s="420">
        <v>13958751</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63"/>
      <c r="B17" s="486"/>
      <c r="C17" s="487"/>
      <c r="D17" s="487"/>
      <c r="E17" s="487"/>
      <c r="F17" s="487"/>
      <c r="G17" s="487"/>
      <c r="H17" s="487"/>
      <c r="I17" s="487"/>
      <c r="J17" s="487"/>
      <c r="K17" s="488"/>
      <c r="L17" s="182"/>
      <c r="M17" s="531" t="s">
        <v>143</v>
      </c>
      <c r="N17" s="532"/>
      <c r="O17" s="532"/>
      <c r="P17" s="532"/>
      <c r="Q17" s="533"/>
      <c r="R17" s="526" t="s">
        <v>144</v>
      </c>
      <c r="S17" s="527"/>
      <c r="T17" s="527"/>
      <c r="U17" s="527"/>
      <c r="V17" s="528"/>
      <c r="W17" s="436" t="s">
        <v>145</v>
      </c>
      <c r="X17" s="437"/>
      <c r="Y17" s="437"/>
      <c r="Z17" s="437"/>
      <c r="AA17" s="437"/>
      <c r="AB17" s="427"/>
      <c r="AC17" s="471">
        <v>12344</v>
      </c>
      <c r="AD17" s="472"/>
      <c r="AE17" s="472"/>
      <c r="AF17" s="472"/>
      <c r="AG17" s="514"/>
      <c r="AH17" s="471">
        <v>13253</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6541229</v>
      </c>
      <c r="BO17" s="421"/>
      <c r="BP17" s="421"/>
      <c r="BQ17" s="421"/>
      <c r="BR17" s="421"/>
      <c r="BS17" s="421"/>
      <c r="BT17" s="421"/>
      <c r="BU17" s="422"/>
      <c r="BV17" s="420">
        <v>6536251</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63"/>
      <c r="B18" s="542" t="s">
        <v>147</v>
      </c>
      <c r="C18" s="463"/>
      <c r="D18" s="463"/>
      <c r="E18" s="543"/>
      <c r="F18" s="543"/>
      <c r="G18" s="543"/>
      <c r="H18" s="543"/>
      <c r="I18" s="543"/>
      <c r="J18" s="543"/>
      <c r="K18" s="543"/>
      <c r="L18" s="544">
        <v>554.63</v>
      </c>
      <c r="M18" s="544"/>
      <c r="N18" s="544"/>
      <c r="O18" s="544"/>
      <c r="P18" s="544"/>
      <c r="Q18" s="544"/>
      <c r="R18" s="545"/>
      <c r="S18" s="545"/>
      <c r="T18" s="545"/>
      <c r="U18" s="545"/>
      <c r="V18" s="546"/>
      <c r="W18" s="438"/>
      <c r="X18" s="439"/>
      <c r="Y18" s="439"/>
      <c r="Z18" s="439"/>
      <c r="AA18" s="439"/>
      <c r="AB18" s="430"/>
      <c r="AC18" s="547">
        <v>58.2</v>
      </c>
      <c r="AD18" s="548"/>
      <c r="AE18" s="548"/>
      <c r="AF18" s="548"/>
      <c r="AG18" s="549"/>
      <c r="AH18" s="547">
        <v>56.2</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15355637</v>
      </c>
      <c r="BO18" s="421"/>
      <c r="BP18" s="421"/>
      <c r="BQ18" s="421"/>
      <c r="BR18" s="421"/>
      <c r="BS18" s="421"/>
      <c r="BT18" s="421"/>
      <c r="BU18" s="422"/>
      <c r="BV18" s="420">
        <v>15348556</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63"/>
      <c r="B19" s="542" t="s">
        <v>149</v>
      </c>
      <c r="C19" s="463"/>
      <c r="D19" s="463"/>
      <c r="E19" s="543"/>
      <c r="F19" s="543"/>
      <c r="G19" s="543"/>
      <c r="H19" s="543"/>
      <c r="I19" s="543"/>
      <c r="J19" s="543"/>
      <c r="K19" s="543"/>
      <c r="L19" s="551">
        <v>81</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20486304</v>
      </c>
      <c r="BO19" s="421"/>
      <c r="BP19" s="421"/>
      <c r="BQ19" s="421"/>
      <c r="BR19" s="421"/>
      <c r="BS19" s="421"/>
      <c r="BT19" s="421"/>
      <c r="BU19" s="422"/>
      <c r="BV19" s="420">
        <v>20418201</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63"/>
      <c r="B20" s="542" t="s">
        <v>151</v>
      </c>
      <c r="C20" s="463"/>
      <c r="D20" s="463"/>
      <c r="E20" s="543"/>
      <c r="F20" s="543"/>
      <c r="G20" s="543"/>
      <c r="H20" s="543"/>
      <c r="I20" s="543"/>
      <c r="J20" s="543"/>
      <c r="K20" s="543"/>
      <c r="L20" s="551">
        <v>16049</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25631184</v>
      </c>
      <c r="BO22" s="384"/>
      <c r="BP22" s="384"/>
      <c r="BQ22" s="384"/>
      <c r="BR22" s="384"/>
      <c r="BS22" s="384"/>
      <c r="BT22" s="384"/>
      <c r="BU22" s="385"/>
      <c r="BV22" s="383">
        <v>26156325</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19104829</v>
      </c>
      <c r="BO23" s="421"/>
      <c r="BP23" s="421"/>
      <c r="BQ23" s="421"/>
      <c r="BR23" s="421"/>
      <c r="BS23" s="421"/>
      <c r="BT23" s="421"/>
      <c r="BU23" s="422"/>
      <c r="BV23" s="420">
        <v>20183516</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63"/>
      <c r="B24" s="591"/>
      <c r="C24" s="567"/>
      <c r="D24" s="568"/>
      <c r="E24" s="470" t="s">
        <v>161</v>
      </c>
      <c r="F24" s="450"/>
      <c r="G24" s="450"/>
      <c r="H24" s="450"/>
      <c r="I24" s="450"/>
      <c r="J24" s="450"/>
      <c r="K24" s="451"/>
      <c r="L24" s="471">
        <v>1</v>
      </c>
      <c r="M24" s="472"/>
      <c r="N24" s="472"/>
      <c r="O24" s="472"/>
      <c r="P24" s="514"/>
      <c r="Q24" s="471">
        <v>9500</v>
      </c>
      <c r="R24" s="472"/>
      <c r="S24" s="472"/>
      <c r="T24" s="472"/>
      <c r="U24" s="472"/>
      <c r="V24" s="514"/>
      <c r="W24" s="566"/>
      <c r="X24" s="567"/>
      <c r="Y24" s="568"/>
      <c r="Z24" s="470" t="s">
        <v>162</v>
      </c>
      <c r="AA24" s="450"/>
      <c r="AB24" s="450"/>
      <c r="AC24" s="450"/>
      <c r="AD24" s="450"/>
      <c r="AE24" s="450"/>
      <c r="AF24" s="450"/>
      <c r="AG24" s="451"/>
      <c r="AH24" s="471">
        <v>456</v>
      </c>
      <c r="AI24" s="472"/>
      <c r="AJ24" s="472"/>
      <c r="AK24" s="472"/>
      <c r="AL24" s="514"/>
      <c r="AM24" s="471">
        <v>1485192</v>
      </c>
      <c r="AN24" s="472"/>
      <c r="AO24" s="472"/>
      <c r="AP24" s="472"/>
      <c r="AQ24" s="472"/>
      <c r="AR24" s="514"/>
      <c r="AS24" s="471">
        <v>3257</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17931434</v>
      </c>
      <c r="BO24" s="421"/>
      <c r="BP24" s="421"/>
      <c r="BQ24" s="421"/>
      <c r="BR24" s="421"/>
      <c r="BS24" s="421"/>
      <c r="BT24" s="421"/>
      <c r="BU24" s="422"/>
      <c r="BV24" s="420">
        <v>17577866</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63"/>
      <c r="B25" s="591"/>
      <c r="C25" s="567"/>
      <c r="D25" s="568"/>
      <c r="E25" s="470" t="s">
        <v>164</v>
      </c>
      <c r="F25" s="450"/>
      <c r="G25" s="450"/>
      <c r="H25" s="450"/>
      <c r="I25" s="450"/>
      <c r="J25" s="450"/>
      <c r="K25" s="451"/>
      <c r="L25" s="471">
        <v>1</v>
      </c>
      <c r="M25" s="472"/>
      <c r="N25" s="472"/>
      <c r="O25" s="472"/>
      <c r="P25" s="514"/>
      <c r="Q25" s="471">
        <v>7600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1507237</v>
      </c>
      <c r="BO25" s="384"/>
      <c r="BP25" s="384"/>
      <c r="BQ25" s="384"/>
      <c r="BR25" s="384"/>
      <c r="BS25" s="384"/>
      <c r="BT25" s="384"/>
      <c r="BU25" s="385"/>
      <c r="BV25" s="383">
        <v>2425779</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63"/>
      <c r="B26" s="591"/>
      <c r="C26" s="567"/>
      <c r="D26" s="568"/>
      <c r="E26" s="470" t="s">
        <v>167</v>
      </c>
      <c r="F26" s="450"/>
      <c r="G26" s="450"/>
      <c r="H26" s="450"/>
      <c r="I26" s="450"/>
      <c r="J26" s="450"/>
      <c r="K26" s="451"/>
      <c r="L26" s="471">
        <v>1</v>
      </c>
      <c r="M26" s="472"/>
      <c r="N26" s="472"/>
      <c r="O26" s="472"/>
      <c r="P26" s="514"/>
      <c r="Q26" s="471">
        <v>7000</v>
      </c>
      <c r="R26" s="472"/>
      <c r="S26" s="472"/>
      <c r="T26" s="472"/>
      <c r="U26" s="472"/>
      <c r="V26" s="514"/>
      <c r="W26" s="566"/>
      <c r="X26" s="567"/>
      <c r="Y26" s="568"/>
      <c r="Z26" s="470" t="s">
        <v>168</v>
      </c>
      <c r="AA26" s="572"/>
      <c r="AB26" s="572"/>
      <c r="AC26" s="572"/>
      <c r="AD26" s="572"/>
      <c r="AE26" s="572"/>
      <c r="AF26" s="572"/>
      <c r="AG26" s="573"/>
      <c r="AH26" s="471">
        <v>8</v>
      </c>
      <c r="AI26" s="472"/>
      <c r="AJ26" s="472"/>
      <c r="AK26" s="472"/>
      <c r="AL26" s="514"/>
      <c r="AM26" s="471">
        <v>26320</v>
      </c>
      <c r="AN26" s="472"/>
      <c r="AO26" s="472"/>
      <c r="AP26" s="472"/>
      <c r="AQ26" s="472"/>
      <c r="AR26" s="514"/>
      <c r="AS26" s="471">
        <v>3290</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63"/>
      <c r="B27" s="591"/>
      <c r="C27" s="567"/>
      <c r="D27" s="568"/>
      <c r="E27" s="470" t="s">
        <v>170</v>
      </c>
      <c r="F27" s="450"/>
      <c r="G27" s="450"/>
      <c r="H27" s="450"/>
      <c r="I27" s="450"/>
      <c r="J27" s="450"/>
      <c r="K27" s="451"/>
      <c r="L27" s="471">
        <v>1</v>
      </c>
      <c r="M27" s="472"/>
      <c r="N27" s="472"/>
      <c r="O27" s="472"/>
      <c r="P27" s="514"/>
      <c r="Q27" s="471">
        <v>4420</v>
      </c>
      <c r="R27" s="472"/>
      <c r="S27" s="472"/>
      <c r="T27" s="472"/>
      <c r="U27" s="472"/>
      <c r="V27" s="514"/>
      <c r="W27" s="566"/>
      <c r="X27" s="567"/>
      <c r="Y27" s="568"/>
      <c r="Z27" s="470" t="s">
        <v>171</v>
      </c>
      <c r="AA27" s="450"/>
      <c r="AB27" s="450"/>
      <c r="AC27" s="450"/>
      <c r="AD27" s="450"/>
      <c r="AE27" s="450"/>
      <c r="AF27" s="450"/>
      <c r="AG27" s="451"/>
      <c r="AH27" s="471">
        <v>3</v>
      </c>
      <c r="AI27" s="472"/>
      <c r="AJ27" s="472"/>
      <c r="AK27" s="472"/>
      <c r="AL27" s="514"/>
      <c r="AM27" s="471">
        <v>13353</v>
      </c>
      <c r="AN27" s="472"/>
      <c r="AO27" s="472"/>
      <c r="AP27" s="472"/>
      <c r="AQ27" s="472"/>
      <c r="AR27" s="514"/>
      <c r="AS27" s="471">
        <v>4451</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63"/>
      <c r="B28" s="591"/>
      <c r="C28" s="567"/>
      <c r="D28" s="568"/>
      <c r="E28" s="470" t="s">
        <v>173</v>
      </c>
      <c r="F28" s="450"/>
      <c r="G28" s="450"/>
      <c r="H28" s="450"/>
      <c r="I28" s="450"/>
      <c r="J28" s="450"/>
      <c r="K28" s="451"/>
      <c r="L28" s="471">
        <v>1</v>
      </c>
      <c r="M28" s="472"/>
      <c r="N28" s="472"/>
      <c r="O28" s="472"/>
      <c r="P28" s="514"/>
      <c r="Q28" s="471">
        <v>3900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556242</v>
      </c>
      <c r="BO28" s="384"/>
      <c r="BP28" s="384"/>
      <c r="BQ28" s="384"/>
      <c r="BR28" s="384"/>
      <c r="BS28" s="384"/>
      <c r="BT28" s="384"/>
      <c r="BU28" s="385"/>
      <c r="BV28" s="383">
        <v>879102</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63"/>
      <c r="B29" s="591"/>
      <c r="C29" s="567"/>
      <c r="D29" s="568"/>
      <c r="E29" s="470" t="s">
        <v>176</v>
      </c>
      <c r="F29" s="450"/>
      <c r="G29" s="450"/>
      <c r="H29" s="450"/>
      <c r="I29" s="450"/>
      <c r="J29" s="450"/>
      <c r="K29" s="451"/>
      <c r="L29" s="471">
        <v>20</v>
      </c>
      <c r="M29" s="472"/>
      <c r="N29" s="472"/>
      <c r="O29" s="472"/>
      <c r="P29" s="514"/>
      <c r="Q29" s="471">
        <v>3670</v>
      </c>
      <c r="R29" s="472"/>
      <c r="S29" s="472"/>
      <c r="T29" s="472"/>
      <c r="U29" s="472"/>
      <c r="V29" s="514"/>
      <c r="W29" s="569"/>
      <c r="X29" s="570"/>
      <c r="Y29" s="571"/>
      <c r="Z29" s="470" t="s">
        <v>177</v>
      </c>
      <c r="AA29" s="450"/>
      <c r="AB29" s="450"/>
      <c r="AC29" s="450"/>
      <c r="AD29" s="450"/>
      <c r="AE29" s="450"/>
      <c r="AF29" s="450"/>
      <c r="AG29" s="451"/>
      <c r="AH29" s="471">
        <v>459</v>
      </c>
      <c r="AI29" s="472"/>
      <c r="AJ29" s="472"/>
      <c r="AK29" s="472"/>
      <c r="AL29" s="514"/>
      <c r="AM29" s="471">
        <v>1498545</v>
      </c>
      <c r="AN29" s="472"/>
      <c r="AO29" s="472"/>
      <c r="AP29" s="472"/>
      <c r="AQ29" s="472"/>
      <c r="AR29" s="514"/>
      <c r="AS29" s="471">
        <v>3265</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187486</v>
      </c>
      <c r="BO29" s="421"/>
      <c r="BP29" s="421"/>
      <c r="BQ29" s="421"/>
      <c r="BR29" s="421"/>
      <c r="BS29" s="421"/>
      <c r="BT29" s="421"/>
      <c r="BU29" s="422"/>
      <c r="BV29" s="420">
        <v>819878</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100.9</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1389538</v>
      </c>
      <c r="BO30" s="540"/>
      <c r="BP30" s="540"/>
      <c r="BQ30" s="540"/>
      <c r="BR30" s="540"/>
      <c r="BS30" s="540"/>
      <c r="BT30" s="540"/>
      <c r="BU30" s="541"/>
      <c r="BV30" s="539">
        <v>1434181</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15">
      <c r="A33" s="163"/>
      <c r="B33" s="190"/>
      <c r="C33" s="444" t="s">
        <v>186</v>
      </c>
      <c r="D33" s="444"/>
      <c r="E33" s="409" t="s">
        <v>187</v>
      </c>
      <c r="F33" s="409"/>
      <c r="G33" s="409"/>
      <c r="H33" s="409"/>
      <c r="I33" s="409"/>
      <c r="J33" s="409"/>
      <c r="K33" s="409"/>
      <c r="L33" s="409"/>
      <c r="M33" s="409"/>
      <c r="N33" s="409"/>
      <c r="O33" s="409"/>
      <c r="P33" s="409"/>
      <c r="Q33" s="409"/>
      <c r="R33" s="409"/>
      <c r="S33" s="409"/>
      <c r="T33" s="167"/>
      <c r="U33" s="444" t="s">
        <v>186</v>
      </c>
      <c r="V33" s="444"/>
      <c r="W33" s="409" t="s">
        <v>187</v>
      </c>
      <c r="X33" s="409"/>
      <c r="Y33" s="409"/>
      <c r="Z33" s="409"/>
      <c r="AA33" s="409"/>
      <c r="AB33" s="409"/>
      <c r="AC33" s="409"/>
      <c r="AD33" s="409"/>
      <c r="AE33" s="409"/>
      <c r="AF33" s="409"/>
      <c r="AG33" s="409"/>
      <c r="AH33" s="409"/>
      <c r="AI33" s="409"/>
      <c r="AJ33" s="409"/>
      <c r="AK33" s="409"/>
      <c r="AL33" s="167"/>
      <c r="AM33" s="444" t="s">
        <v>186</v>
      </c>
      <c r="AN33" s="444"/>
      <c r="AO33" s="409" t="s">
        <v>187</v>
      </c>
      <c r="AP33" s="409"/>
      <c r="AQ33" s="409"/>
      <c r="AR33" s="409"/>
      <c r="AS33" s="409"/>
      <c r="AT33" s="409"/>
      <c r="AU33" s="409"/>
      <c r="AV33" s="409"/>
      <c r="AW33" s="409"/>
      <c r="AX33" s="409"/>
      <c r="AY33" s="409"/>
      <c r="AZ33" s="409"/>
      <c r="BA33" s="409"/>
      <c r="BB33" s="409"/>
      <c r="BC33" s="409"/>
      <c r="BD33" s="173"/>
      <c r="BE33" s="409" t="s">
        <v>188</v>
      </c>
      <c r="BF33" s="409"/>
      <c r="BG33" s="409" t="s">
        <v>189</v>
      </c>
      <c r="BH33" s="409"/>
      <c r="BI33" s="409"/>
      <c r="BJ33" s="409"/>
      <c r="BK33" s="409"/>
      <c r="BL33" s="409"/>
      <c r="BM33" s="409"/>
      <c r="BN33" s="409"/>
      <c r="BO33" s="409"/>
      <c r="BP33" s="409"/>
      <c r="BQ33" s="409"/>
      <c r="BR33" s="409"/>
      <c r="BS33" s="409"/>
      <c r="BT33" s="409"/>
      <c r="BU33" s="409"/>
      <c r="BV33" s="173"/>
      <c r="BW33" s="444" t="s">
        <v>188</v>
      </c>
      <c r="BX33" s="444"/>
      <c r="BY33" s="409" t="s">
        <v>190</v>
      </c>
      <c r="BZ33" s="409"/>
      <c r="CA33" s="409"/>
      <c r="CB33" s="409"/>
      <c r="CC33" s="409"/>
      <c r="CD33" s="409"/>
      <c r="CE33" s="409"/>
      <c r="CF33" s="409"/>
      <c r="CG33" s="409"/>
      <c r="CH33" s="409"/>
      <c r="CI33" s="409"/>
      <c r="CJ33" s="409"/>
      <c r="CK33" s="409"/>
      <c r="CL33" s="409"/>
      <c r="CM33" s="409"/>
      <c r="CN33" s="167"/>
      <c r="CO33" s="444" t="s">
        <v>186</v>
      </c>
      <c r="CP33" s="444"/>
      <c r="CQ33" s="409" t="s">
        <v>191</v>
      </c>
      <c r="CR33" s="409"/>
      <c r="CS33" s="409"/>
      <c r="CT33" s="409"/>
      <c r="CU33" s="409"/>
      <c r="CV33" s="409"/>
      <c r="CW33" s="409"/>
      <c r="CX33" s="409"/>
      <c r="CY33" s="409"/>
      <c r="CZ33" s="409"/>
      <c r="DA33" s="409"/>
      <c r="DB33" s="409"/>
      <c r="DC33" s="409"/>
      <c r="DD33" s="409"/>
      <c r="DE33" s="409"/>
      <c r="DF33" s="167"/>
      <c r="DG33" s="609" t="s">
        <v>192</v>
      </c>
      <c r="DH33" s="609"/>
      <c r="DI33" s="168"/>
    </row>
    <row r="34" spans="1:113" ht="32.25" customHeight="1" x14ac:dyDescent="0.15">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4</v>
      </c>
      <c r="V34" s="610"/>
      <c r="W34" s="611" t="str">
        <f>IF('各会計、関係団体の財政状況及び健全化判断比率'!B28="","",'各会計、関係団体の財政状況及び健全化判断比率'!B28)</f>
        <v>国民健康保険事業特別会計</v>
      </c>
      <c r="X34" s="611"/>
      <c r="Y34" s="611"/>
      <c r="Z34" s="611"/>
      <c r="AA34" s="611"/>
      <c r="AB34" s="611"/>
      <c r="AC34" s="611"/>
      <c r="AD34" s="611"/>
      <c r="AE34" s="611"/>
      <c r="AF34" s="611"/>
      <c r="AG34" s="611"/>
      <c r="AH34" s="611"/>
      <c r="AI34" s="611"/>
      <c r="AJ34" s="611"/>
      <c r="AK34" s="611"/>
      <c r="AL34" s="163"/>
      <c r="AM34" s="610">
        <f>IF(AO34="","",MAX(C34:D43,U34:V43)+1)</f>
        <v>7</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163"/>
      <c r="BE34" s="610">
        <f>IF(BG34="","",MAX(C34:D43,U34:V43,AM34:AN43)+1)</f>
        <v>9</v>
      </c>
      <c r="BF34" s="610"/>
      <c r="BG34" s="611" t="str">
        <f>IF('各会計、関係団体の財政状況及び健全化判断比率'!B33="","",'各会計、関係団体の財政状況及び健全化判断比率'!B33)</f>
        <v>工業団地造成事業特別会計</v>
      </c>
      <c r="BH34" s="611"/>
      <c r="BI34" s="611"/>
      <c r="BJ34" s="611"/>
      <c r="BK34" s="611"/>
      <c r="BL34" s="611"/>
      <c r="BM34" s="611"/>
      <c r="BN34" s="611"/>
      <c r="BO34" s="611"/>
      <c r="BP34" s="611"/>
      <c r="BQ34" s="611"/>
      <c r="BR34" s="611"/>
      <c r="BS34" s="611"/>
      <c r="BT34" s="611"/>
      <c r="BU34" s="611"/>
      <c r="BV34" s="163"/>
      <c r="BW34" s="610">
        <f>IF(BY34="","",MAX(C34:D43,U34:V43,AM34:AN43,BE34:BF43)+1)</f>
        <v>10</v>
      </c>
      <c r="BX34" s="610"/>
      <c r="BY34" s="611" t="str">
        <f>IF('各会計、関係団体の財政状況及び健全化判断比率'!B68="","",'各会計、関係団体の財政状況及び健全化判断比率'!B68)</f>
        <v>喜多方地方広域市町村圏組合</v>
      </c>
      <c r="BZ34" s="611"/>
      <c r="CA34" s="611"/>
      <c r="CB34" s="611"/>
      <c r="CC34" s="611"/>
      <c r="CD34" s="611"/>
      <c r="CE34" s="611"/>
      <c r="CF34" s="611"/>
      <c r="CG34" s="611"/>
      <c r="CH34" s="611"/>
      <c r="CI34" s="611"/>
      <c r="CJ34" s="611"/>
      <c r="CK34" s="611"/>
      <c r="CL34" s="611"/>
      <c r="CM34" s="611"/>
      <c r="CN34" s="163"/>
      <c r="CO34" s="610">
        <f>IF(CQ34="","",MAX(C34:D43,U34:V43,AM34:AN43,BE34:BF43,BW34:BX43)+1)</f>
        <v>20</v>
      </c>
      <c r="CP34" s="610"/>
      <c r="CQ34" s="611" t="str">
        <f>IF('各会計、関係団体の財政状況及び健全化判断比率'!BS7="","",'各会計、関係団体の財政状況及び健全化判断比率'!BS7)</f>
        <v>財団法人喜多方市体育協会</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68"/>
    </row>
    <row r="35" spans="1:113" ht="32.25" customHeight="1" x14ac:dyDescent="0.15">
      <c r="A35" s="163"/>
      <c r="B35" s="190"/>
      <c r="C35" s="610">
        <f>IF(E35="","",C34+1)</f>
        <v>2</v>
      </c>
      <c r="D35" s="610"/>
      <c r="E35" s="611" t="str">
        <f>IF('各会計、関係団体の財政状況及び健全化判断比率'!B8="","",'各会計、関係団体の財政状況及び健全化判断比率'!B8)</f>
        <v>公有林整備事業特別会計</v>
      </c>
      <c r="F35" s="611"/>
      <c r="G35" s="611"/>
      <c r="H35" s="611"/>
      <c r="I35" s="611"/>
      <c r="J35" s="611"/>
      <c r="K35" s="611"/>
      <c r="L35" s="611"/>
      <c r="M35" s="611"/>
      <c r="N35" s="611"/>
      <c r="O35" s="611"/>
      <c r="P35" s="611"/>
      <c r="Q35" s="611"/>
      <c r="R35" s="611"/>
      <c r="S35" s="611"/>
      <c r="T35" s="163"/>
      <c r="U35" s="610">
        <f>IF(W35="","",U34+1)</f>
        <v>5</v>
      </c>
      <c r="V35" s="610"/>
      <c r="W35" s="611" t="str">
        <f>IF('各会計、関係団体の財政状況及び健全化判断比率'!B29="","",'各会計、関係団体の財政状況及び健全化判断比率'!B29)</f>
        <v>介護保険事業特別会計</v>
      </c>
      <c r="X35" s="611"/>
      <c r="Y35" s="611"/>
      <c r="Z35" s="611"/>
      <c r="AA35" s="611"/>
      <c r="AB35" s="611"/>
      <c r="AC35" s="611"/>
      <c r="AD35" s="611"/>
      <c r="AE35" s="611"/>
      <c r="AF35" s="611"/>
      <c r="AG35" s="611"/>
      <c r="AH35" s="611"/>
      <c r="AI35" s="611"/>
      <c r="AJ35" s="611"/>
      <c r="AK35" s="611"/>
      <c r="AL35" s="163"/>
      <c r="AM35" s="610">
        <f t="shared" ref="AM35:AM43" si="0">IF(AO35="","",AM34+1)</f>
        <v>8</v>
      </c>
      <c r="AN35" s="610"/>
      <c r="AO35" s="611" t="str">
        <f>IF('各会計、関係団体の財政状況及び健全化判断比率'!B32="","",'各会計、関係団体の財政状況及び健全化判断比率'!B32)</f>
        <v>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11</v>
      </c>
      <c r="BX35" s="610"/>
      <c r="BY35" s="611" t="str">
        <f>IF('各会計、関係団体の財政状況及び健全化判断比率'!B69="","",'各会計、関係団体の財政状況及び健全化判断比率'!B69)</f>
        <v>●一般会計</v>
      </c>
      <c r="BZ35" s="611"/>
      <c r="CA35" s="611"/>
      <c r="CB35" s="611"/>
      <c r="CC35" s="611"/>
      <c r="CD35" s="611"/>
      <c r="CE35" s="611"/>
      <c r="CF35" s="611"/>
      <c r="CG35" s="611"/>
      <c r="CH35" s="611"/>
      <c r="CI35" s="611"/>
      <c r="CJ35" s="611"/>
      <c r="CK35" s="611"/>
      <c r="CL35" s="611"/>
      <c r="CM35" s="611"/>
      <c r="CN35" s="163"/>
      <c r="CO35" s="610">
        <f t="shared" ref="CO35:CO43" si="3">IF(CQ35="","",CO34+1)</f>
        <v>21</v>
      </c>
      <c r="CP35" s="610"/>
      <c r="CQ35" s="611" t="str">
        <f>IF('各会計、関係団体の財政状況及び健全化判断比率'!BS8="","",'各会計、関係団体の財政状況及び健全化判断比率'!BS8)</f>
        <v>喜多方市ふるさと振興株式会社</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15">
      <c r="A36" s="163"/>
      <c r="B36" s="190"/>
      <c r="C36" s="610">
        <f>IF(E36="","",C35+1)</f>
        <v>3</v>
      </c>
      <c r="D36" s="610"/>
      <c r="E36" s="611" t="str">
        <f>IF('各会計、関係団体の財政状況及び健全化判断比率'!B9="","",'各会計、関係団体の財政状況及び健全化判断比率'!B9)</f>
        <v>塩川駅西土地区画整理事業特別会計</v>
      </c>
      <c r="F36" s="611"/>
      <c r="G36" s="611"/>
      <c r="H36" s="611"/>
      <c r="I36" s="611"/>
      <c r="J36" s="611"/>
      <c r="K36" s="611"/>
      <c r="L36" s="611"/>
      <c r="M36" s="611"/>
      <c r="N36" s="611"/>
      <c r="O36" s="611"/>
      <c r="P36" s="611"/>
      <c r="Q36" s="611"/>
      <c r="R36" s="611"/>
      <c r="S36" s="611"/>
      <c r="T36" s="163"/>
      <c r="U36" s="610">
        <f t="shared" ref="U36:U43" si="4">IF(W36="","",U35+1)</f>
        <v>6</v>
      </c>
      <c r="V36" s="610"/>
      <c r="W36" s="611" t="str">
        <f>IF('各会計、関係団体の財政状況及び健全化判断比率'!B30="","",'各会計、関係団体の財政状況及び健全化判断比率'!B30)</f>
        <v>後期高齢者医療事業特別会計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12</v>
      </c>
      <c r="BX36" s="610"/>
      <c r="BY36" s="611" t="str">
        <f>IF('各会計、関係団体の財政状況及び健全化判断比率'!B70="","",'各会計、関係団体の財政状況及び健全化判断比率'!B70)</f>
        <v>●喜多方プラザ特別会計</v>
      </c>
      <c r="BZ36" s="611"/>
      <c r="CA36" s="611"/>
      <c r="CB36" s="611"/>
      <c r="CC36" s="611"/>
      <c r="CD36" s="611"/>
      <c r="CE36" s="611"/>
      <c r="CF36" s="611"/>
      <c r="CG36" s="611"/>
      <c r="CH36" s="611"/>
      <c r="CI36" s="611"/>
      <c r="CJ36" s="611"/>
      <c r="CK36" s="611"/>
      <c r="CL36" s="611"/>
      <c r="CM36" s="611"/>
      <c r="CN36" s="163"/>
      <c r="CO36" s="610">
        <f t="shared" si="3"/>
        <v>22</v>
      </c>
      <c r="CP36" s="610"/>
      <c r="CQ36" s="611" t="str">
        <f>IF('各会計、関係団体の財政状況及び健全化判断比率'!BS9="","",'各会計、関係団体の財政状況及び健全化判断比率'!BS9)</f>
        <v>喜多方地方土地開発公社</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15">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13</v>
      </c>
      <c r="BX37" s="610"/>
      <c r="BY37" s="611" t="str">
        <f>IF('各会計、関係団体の財政状況及び健全化判断比率'!B71="","",'各会計、関係団体の財政状況及び健全化判断比率'!B71)</f>
        <v>福島県市町村総合事務組合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15">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14</v>
      </c>
      <c r="BX38" s="610"/>
      <c r="BY38" s="611" t="str">
        <f>IF('各会計、関係団体の財政状況及び健全化判断比率'!B72="","",'各会計、関係団体の財政状況及び健全化判断比率'!B72)</f>
        <v>●一般会計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15">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15</v>
      </c>
      <c r="BX39" s="610"/>
      <c r="BY39" s="611" t="str">
        <f>IF('各会計、関係団体の財政状況及び健全化判断比率'!B73="","",'各会計、関係団体の財政状況及び健全化判断比率'!B73)</f>
        <v>●消防補償等特別会計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15">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16</v>
      </c>
      <c r="BX40" s="610"/>
      <c r="BY40" s="611" t="str">
        <f>IF('各会計、関係団体の財政状況及び健全化判断比率'!B74="","",'各会計、関係団体の財政状況及び健全化判断比率'!B74)</f>
        <v>●消防賞じゅつ金特別会計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15">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17</v>
      </c>
      <c r="BX41" s="610"/>
      <c r="BY41" s="611" t="str">
        <f>IF('各会計、関係団体の財政状況及び健全化判断比率'!B75="","",'各会計、関係団体の財政状況及び健全化判断比率'!B75)</f>
        <v>●非常勤職員公務災害補償特別会計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15">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18</v>
      </c>
      <c r="BX42" s="610"/>
      <c r="BY42" s="611" t="str">
        <f>IF('各会計、関係団体の財政状況及び健全化判断比率'!B76="","",'各会計、関係団体の財政状況及び健全化判断比率'!B76)</f>
        <v>●自治会管理特別会計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15">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f t="shared" si="2"/>
        <v>19</v>
      </c>
      <c r="BX43" s="610"/>
      <c r="BY43" s="611" t="str">
        <f>IF('各会計、関係団体の財政状況及び健全化判断比率'!B77="","",'各会計、関係団体の財政状況及び健全化判断比率'!B77)</f>
        <v>福島県後期高齢者医療連合</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El2Gu5EibgMmHfFQA2e3zlI2yPh1erddUX1cfhtwwQiU7GO2ri3g0vdRyIm8HTZ0u7hVaArQWTGKiOYj1WiSog==" saltValue="m7Sqf+fgdDT/Kh2SYlTlA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215</v>
      </c>
      <c r="C5" s="623"/>
      <c r="D5" s="623"/>
      <c r="E5" s="623"/>
      <c r="F5" s="623"/>
      <c r="G5" s="623"/>
      <c r="H5" s="623"/>
      <c r="I5" s="623"/>
      <c r="J5" s="623"/>
      <c r="K5" s="623"/>
      <c r="L5" s="623"/>
      <c r="M5" s="623"/>
      <c r="N5" s="623"/>
      <c r="O5" s="623"/>
      <c r="P5" s="623"/>
      <c r="Q5" s="624"/>
      <c r="R5" s="625">
        <v>4823610</v>
      </c>
      <c r="S5" s="626"/>
      <c r="T5" s="626"/>
      <c r="U5" s="626"/>
      <c r="V5" s="626"/>
      <c r="W5" s="626"/>
      <c r="X5" s="626"/>
      <c r="Y5" s="627"/>
      <c r="Z5" s="628">
        <v>16.3</v>
      </c>
      <c r="AA5" s="628"/>
      <c r="AB5" s="628"/>
      <c r="AC5" s="628"/>
      <c r="AD5" s="629">
        <v>4823610</v>
      </c>
      <c r="AE5" s="629"/>
      <c r="AF5" s="629"/>
      <c r="AG5" s="629"/>
      <c r="AH5" s="629"/>
      <c r="AI5" s="629"/>
      <c r="AJ5" s="629"/>
      <c r="AK5" s="629"/>
      <c r="AL5" s="630">
        <v>30.6</v>
      </c>
      <c r="AM5" s="631"/>
      <c r="AN5" s="631"/>
      <c r="AO5" s="632"/>
      <c r="AP5" s="622" t="s">
        <v>216</v>
      </c>
      <c r="AQ5" s="623"/>
      <c r="AR5" s="623"/>
      <c r="AS5" s="623"/>
      <c r="AT5" s="623"/>
      <c r="AU5" s="623"/>
      <c r="AV5" s="623"/>
      <c r="AW5" s="623"/>
      <c r="AX5" s="623"/>
      <c r="AY5" s="623"/>
      <c r="AZ5" s="623"/>
      <c r="BA5" s="623"/>
      <c r="BB5" s="623"/>
      <c r="BC5" s="623"/>
      <c r="BD5" s="623"/>
      <c r="BE5" s="623"/>
      <c r="BF5" s="624"/>
      <c r="BG5" s="636">
        <v>4780351</v>
      </c>
      <c r="BH5" s="637"/>
      <c r="BI5" s="637"/>
      <c r="BJ5" s="637"/>
      <c r="BK5" s="637"/>
      <c r="BL5" s="637"/>
      <c r="BM5" s="637"/>
      <c r="BN5" s="638"/>
      <c r="BO5" s="639">
        <v>99.1</v>
      </c>
      <c r="BP5" s="639"/>
      <c r="BQ5" s="639"/>
      <c r="BR5" s="639"/>
      <c r="BS5" s="640">
        <v>79854</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15">
      <c r="B6" s="633" t="s">
        <v>220</v>
      </c>
      <c r="C6" s="634"/>
      <c r="D6" s="634"/>
      <c r="E6" s="634"/>
      <c r="F6" s="634"/>
      <c r="G6" s="634"/>
      <c r="H6" s="634"/>
      <c r="I6" s="634"/>
      <c r="J6" s="634"/>
      <c r="K6" s="634"/>
      <c r="L6" s="634"/>
      <c r="M6" s="634"/>
      <c r="N6" s="634"/>
      <c r="O6" s="634"/>
      <c r="P6" s="634"/>
      <c r="Q6" s="635"/>
      <c r="R6" s="636">
        <v>299109</v>
      </c>
      <c r="S6" s="637"/>
      <c r="T6" s="637"/>
      <c r="U6" s="637"/>
      <c r="V6" s="637"/>
      <c r="W6" s="637"/>
      <c r="X6" s="637"/>
      <c r="Y6" s="638"/>
      <c r="Z6" s="639">
        <v>1</v>
      </c>
      <c r="AA6" s="639"/>
      <c r="AB6" s="639"/>
      <c r="AC6" s="639"/>
      <c r="AD6" s="640">
        <v>299109</v>
      </c>
      <c r="AE6" s="640"/>
      <c r="AF6" s="640"/>
      <c r="AG6" s="640"/>
      <c r="AH6" s="640"/>
      <c r="AI6" s="640"/>
      <c r="AJ6" s="640"/>
      <c r="AK6" s="640"/>
      <c r="AL6" s="641">
        <v>1.9</v>
      </c>
      <c r="AM6" s="642"/>
      <c r="AN6" s="642"/>
      <c r="AO6" s="643"/>
      <c r="AP6" s="633" t="s">
        <v>221</v>
      </c>
      <c r="AQ6" s="634"/>
      <c r="AR6" s="634"/>
      <c r="AS6" s="634"/>
      <c r="AT6" s="634"/>
      <c r="AU6" s="634"/>
      <c r="AV6" s="634"/>
      <c r="AW6" s="634"/>
      <c r="AX6" s="634"/>
      <c r="AY6" s="634"/>
      <c r="AZ6" s="634"/>
      <c r="BA6" s="634"/>
      <c r="BB6" s="634"/>
      <c r="BC6" s="634"/>
      <c r="BD6" s="634"/>
      <c r="BE6" s="634"/>
      <c r="BF6" s="635"/>
      <c r="BG6" s="636">
        <v>4780351</v>
      </c>
      <c r="BH6" s="637"/>
      <c r="BI6" s="637"/>
      <c r="BJ6" s="637"/>
      <c r="BK6" s="637"/>
      <c r="BL6" s="637"/>
      <c r="BM6" s="637"/>
      <c r="BN6" s="638"/>
      <c r="BO6" s="639">
        <v>99.1</v>
      </c>
      <c r="BP6" s="639"/>
      <c r="BQ6" s="639"/>
      <c r="BR6" s="639"/>
      <c r="BS6" s="640">
        <v>79854</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240647</v>
      </c>
      <c r="CS6" s="637"/>
      <c r="CT6" s="637"/>
      <c r="CU6" s="637"/>
      <c r="CV6" s="637"/>
      <c r="CW6" s="637"/>
      <c r="CX6" s="637"/>
      <c r="CY6" s="638"/>
      <c r="CZ6" s="630">
        <v>0.8</v>
      </c>
      <c r="DA6" s="631"/>
      <c r="DB6" s="631"/>
      <c r="DC6" s="647"/>
      <c r="DD6" s="645">
        <v>361</v>
      </c>
      <c r="DE6" s="637"/>
      <c r="DF6" s="637"/>
      <c r="DG6" s="637"/>
      <c r="DH6" s="637"/>
      <c r="DI6" s="637"/>
      <c r="DJ6" s="637"/>
      <c r="DK6" s="637"/>
      <c r="DL6" s="637"/>
      <c r="DM6" s="637"/>
      <c r="DN6" s="637"/>
      <c r="DO6" s="637"/>
      <c r="DP6" s="638"/>
      <c r="DQ6" s="645">
        <v>240647</v>
      </c>
      <c r="DR6" s="637"/>
      <c r="DS6" s="637"/>
      <c r="DT6" s="637"/>
      <c r="DU6" s="637"/>
      <c r="DV6" s="637"/>
      <c r="DW6" s="637"/>
      <c r="DX6" s="637"/>
      <c r="DY6" s="637"/>
      <c r="DZ6" s="637"/>
      <c r="EA6" s="637"/>
      <c r="EB6" s="637"/>
      <c r="EC6" s="646"/>
    </row>
    <row r="7" spans="2:143" ht="11.25" customHeight="1" x14ac:dyDescent="0.15">
      <c r="B7" s="633" t="s">
        <v>223</v>
      </c>
      <c r="C7" s="634"/>
      <c r="D7" s="634"/>
      <c r="E7" s="634"/>
      <c r="F7" s="634"/>
      <c r="G7" s="634"/>
      <c r="H7" s="634"/>
      <c r="I7" s="634"/>
      <c r="J7" s="634"/>
      <c r="K7" s="634"/>
      <c r="L7" s="634"/>
      <c r="M7" s="634"/>
      <c r="N7" s="634"/>
      <c r="O7" s="634"/>
      <c r="P7" s="634"/>
      <c r="Q7" s="635"/>
      <c r="R7" s="636">
        <v>1785</v>
      </c>
      <c r="S7" s="637"/>
      <c r="T7" s="637"/>
      <c r="U7" s="637"/>
      <c r="V7" s="637"/>
      <c r="W7" s="637"/>
      <c r="X7" s="637"/>
      <c r="Y7" s="638"/>
      <c r="Z7" s="639">
        <v>0</v>
      </c>
      <c r="AA7" s="639"/>
      <c r="AB7" s="639"/>
      <c r="AC7" s="639"/>
      <c r="AD7" s="640">
        <v>1785</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1837783</v>
      </c>
      <c r="BH7" s="637"/>
      <c r="BI7" s="637"/>
      <c r="BJ7" s="637"/>
      <c r="BK7" s="637"/>
      <c r="BL7" s="637"/>
      <c r="BM7" s="637"/>
      <c r="BN7" s="638"/>
      <c r="BO7" s="639">
        <v>38.1</v>
      </c>
      <c r="BP7" s="639"/>
      <c r="BQ7" s="639"/>
      <c r="BR7" s="639"/>
      <c r="BS7" s="640" t="s">
        <v>122</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3764858</v>
      </c>
      <c r="CS7" s="637"/>
      <c r="CT7" s="637"/>
      <c r="CU7" s="637"/>
      <c r="CV7" s="637"/>
      <c r="CW7" s="637"/>
      <c r="CX7" s="637"/>
      <c r="CY7" s="638"/>
      <c r="CZ7" s="639">
        <v>12.9</v>
      </c>
      <c r="DA7" s="639"/>
      <c r="DB7" s="639"/>
      <c r="DC7" s="639"/>
      <c r="DD7" s="645">
        <v>79775</v>
      </c>
      <c r="DE7" s="637"/>
      <c r="DF7" s="637"/>
      <c r="DG7" s="637"/>
      <c r="DH7" s="637"/>
      <c r="DI7" s="637"/>
      <c r="DJ7" s="637"/>
      <c r="DK7" s="637"/>
      <c r="DL7" s="637"/>
      <c r="DM7" s="637"/>
      <c r="DN7" s="637"/>
      <c r="DO7" s="637"/>
      <c r="DP7" s="638"/>
      <c r="DQ7" s="645">
        <v>3024873</v>
      </c>
      <c r="DR7" s="637"/>
      <c r="DS7" s="637"/>
      <c r="DT7" s="637"/>
      <c r="DU7" s="637"/>
      <c r="DV7" s="637"/>
      <c r="DW7" s="637"/>
      <c r="DX7" s="637"/>
      <c r="DY7" s="637"/>
      <c r="DZ7" s="637"/>
      <c r="EA7" s="637"/>
      <c r="EB7" s="637"/>
      <c r="EC7" s="646"/>
    </row>
    <row r="8" spans="2:143" ht="11.25" customHeight="1" x14ac:dyDescent="0.15">
      <c r="B8" s="633" t="s">
        <v>226</v>
      </c>
      <c r="C8" s="634"/>
      <c r="D8" s="634"/>
      <c r="E8" s="634"/>
      <c r="F8" s="634"/>
      <c r="G8" s="634"/>
      <c r="H8" s="634"/>
      <c r="I8" s="634"/>
      <c r="J8" s="634"/>
      <c r="K8" s="634"/>
      <c r="L8" s="634"/>
      <c r="M8" s="634"/>
      <c r="N8" s="634"/>
      <c r="O8" s="634"/>
      <c r="P8" s="634"/>
      <c r="Q8" s="635"/>
      <c r="R8" s="636">
        <v>28409</v>
      </c>
      <c r="S8" s="637"/>
      <c r="T8" s="637"/>
      <c r="U8" s="637"/>
      <c r="V8" s="637"/>
      <c r="W8" s="637"/>
      <c r="X8" s="637"/>
      <c r="Y8" s="638"/>
      <c r="Z8" s="639">
        <v>0.1</v>
      </c>
      <c r="AA8" s="639"/>
      <c r="AB8" s="639"/>
      <c r="AC8" s="639"/>
      <c r="AD8" s="640">
        <v>28409</v>
      </c>
      <c r="AE8" s="640"/>
      <c r="AF8" s="640"/>
      <c r="AG8" s="640"/>
      <c r="AH8" s="640"/>
      <c r="AI8" s="640"/>
      <c r="AJ8" s="640"/>
      <c r="AK8" s="640"/>
      <c r="AL8" s="641">
        <v>0.2</v>
      </c>
      <c r="AM8" s="642"/>
      <c r="AN8" s="642"/>
      <c r="AO8" s="643"/>
      <c r="AP8" s="633" t="s">
        <v>227</v>
      </c>
      <c r="AQ8" s="634"/>
      <c r="AR8" s="634"/>
      <c r="AS8" s="634"/>
      <c r="AT8" s="634"/>
      <c r="AU8" s="634"/>
      <c r="AV8" s="634"/>
      <c r="AW8" s="634"/>
      <c r="AX8" s="634"/>
      <c r="AY8" s="634"/>
      <c r="AZ8" s="634"/>
      <c r="BA8" s="634"/>
      <c r="BB8" s="634"/>
      <c r="BC8" s="634"/>
      <c r="BD8" s="634"/>
      <c r="BE8" s="634"/>
      <c r="BF8" s="635"/>
      <c r="BG8" s="636">
        <v>66327</v>
      </c>
      <c r="BH8" s="637"/>
      <c r="BI8" s="637"/>
      <c r="BJ8" s="637"/>
      <c r="BK8" s="637"/>
      <c r="BL8" s="637"/>
      <c r="BM8" s="637"/>
      <c r="BN8" s="638"/>
      <c r="BO8" s="639">
        <v>1.4</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9292117</v>
      </c>
      <c r="CS8" s="637"/>
      <c r="CT8" s="637"/>
      <c r="CU8" s="637"/>
      <c r="CV8" s="637"/>
      <c r="CW8" s="637"/>
      <c r="CX8" s="637"/>
      <c r="CY8" s="638"/>
      <c r="CZ8" s="639">
        <v>31.9</v>
      </c>
      <c r="DA8" s="639"/>
      <c r="DB8" s="639"/>
      <c r="DC8" s="639"/>
      <c r="DD8" s="645">
        <v>100338</v>
      </c>
      <c r="DE8" s="637"/>
      <c r="DF8" s="637"/>
      <c r="DG8" s="637"/>
      <c r="DH8" s="637"/>
      <c r="DI8" s="637"/>
      <c r="DJ8" s="637"/>
      <c r="DK8" s="637"/>
      <c r="DL8" s="637"/>
      <c r="DM8" s="637"/>
      <c r="DN8" s="637"/>
      <c r="DO8" s="637"/>
      <c r="DP8" s="638"/>
      <c r="DQ8" s="645">
        <v>5361623</v>
      </c>
      <c r="DR8" s="637"/>
      <c r="DS8" s="637"/>
      <c r="DT8" s="637"/>
      <c r="DU8" s="637"/>
      <c r="DV8" s="637"/>
      <c r="DW8" s="637"/>
      <c r="DX8" s="637"/>
      <c r="DY8" s="637"/>
      <c r="DZ8" s="637"/>
      <c r="EA8" s="637"/>
      <c r="EB8" s="637"/>
      <c r="EC8" s="646"/>
    </row>
    <row r="9" spans="2:143" ht="11.25" customHeight="1" x14ac:dyDescent="0.15">
      <c r="B9" s="633" t="s">
        <v>229</v>
      </c>
      <c r="C9" s="634"/>
      <c r="D9" s="634"/>
      <c r="E9" s="634"/>
      <c r="F9" s="634"/>
      <c r="G9" s="634"/>
      <c r="H9" s="634"/>
      <c r="I9" s="634"/>
      <c r="J9" s="634"/>
      <c r="K9" s="634"/>
      <c r="L9" s="634"/>
      <c r="M9" s="634"/>
      <c r="N9" s="634"/>
      <c r="O9" s="634"/>
      <c r="P9" s="634"/>
      <c r="Q9" s="635"/>
      <c r="R9" s="636">
        <v>36687</v>
      </c>
      <c r="S9" s="637"/>
      <c r="T9" s="637"/>
      <c r="U9" s="637"/>
      <c r="V9" s="637"/>
      <c r="W9" s="637"/>
      <c r="X9" s="637"/>
      <c r="Y9" s="638"/>
      <c r="Z9" s="639">
        <v>0.1</v>
      </c>
      <c r="AA9" s="639"/>
      <c r="AB9" s="639"/>
      <c r="AC9" s="639"/>
      <c r="AD9" s="640">
        <v>36687</v>
      </c>
      <c r="AE9" s="640"/>
      <c r="AF9" s="640"/>
      <c r="AG9" s="640"/>
      <c r="AH9" s="640"/>
      <c r="AI9" s="640"/>
      <c r="AJ9" s="640"/>
      <c r="AK9" s="640"/>
      <c r="AL9" s="641">
        <v>0.2</v>
      </c>
      <c r="AM9" s="642"/>
      <c r="AN9" s="642"/>
      <c r="AO9" s="643"/>
      <c r="AP9" s="633" t="s">
        <v>230</v>
      </c>
      <c r="AQ9" s="634"/>
      <c r="AR9" s="634"/>
      <c r="AS9" s="634"/>
      <c r="AT9" s="634"/>
      <c r="AU9" s="634"/>
      <c r="AV9" s="634"/>
      <c r="AW9" s="634"/>
      <c r="AX9" s="634"/>
      <c r="AY9" s="634"/>
      <c r="AZ9" s="634"/>
      <c r="BA9" s="634"/>
      <c r="BB9" s="634"/>
      <c r="BC9" s="634"/>
      <c r="BD9" s="634"/>
      <c r="BE9" s="634"/>
      <c r="BF9" s="635"/>
      <c r="BG9" s="636">
        <v>1580959</v>
      </c>
      <c r="BH9" s="637"/>
      <c r="BI9" s="637"/>
      <c r="BJ9" s="637"/>
      <c r="BK9" s="637"/>
      <c r="BL9" s="637"/>
      <c r="BM9" s="637"/>
      <c r="BN9" s="638"/>
      <c r="BO9" s="639">
        <v>32.799999999999997</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1764994</v>
      </c>
      <c r="CS9" s="637"/>
      <c r="CT9" s="637"/>
      <c r="CU9" s="637"/>
      <c r="CV9" s="637"/>
      <c r="CW9" s="637"/>
      <c r="CX9" s="637"/>
      <c r="CY9" s="638"/>
      <c r="CZ9" s="639">
        <v>6.1</v>
      </c>
      <c r="DA9" s="639"/>
      <c r="DB9" s="639"/>
      <c r="DC9" s="639"/>
      <c r="DD9" s="645">
        <v>195699</v>
      </c>
      <c r="DE9" s="637"/>
      <c r="DF9" s="637"/>
      <c r="DG9" s="637"/>
      <c r="DH9" s="637"/>
      <c r="DI9" s="637"/>
      <c r="DJ9" s="637"/>
      <c r="DK9" s="637"/>
      <c r="DL9" s="637"/>
      <c r="DM9" s="637"/>
      <c r="DN9" s="637"/>
      <c r="DO9" s="637"/>
      <c r="DP9" s="638"/>
      <c r="DQ9" s="645">
        <v>1498571</v>
      </c>
      <c r="DR9" s="637"/>
      <c r="DS9" s="637"/>
      <c r="DT9" s="637"/>
      <c r="DU9" s="637"/>
      <c r="DV9" s="637"/>
      <c r="DW9" s="637"/>
      <c r="DX9" s="637"/>
      <c r="DY9" s="637"/>
      <c r="DZ9" s="637"/>
      <c r="EA9" s="637"/>
      <c r="EB9" s="637"/>
      <c r="EC9" s="646"/>
    </row>
    <row r="10" spans="2:143" ht="11.25" customHeight="1" x14ac:dyDescent="0.15">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110589</v>
      </c>
      <c r="BH10" s="637"/>
      <c r="BI10" s="637"/>
      <c r="BJ10" s="637"/>
      <c r="BK10" s="637"/>
      <c r="BL10" s="637"/>
      <c r="BM10" s="637"/>
      <c r="BN10" s="638"/>
      <c r="BO10" s="639">
        <v>2.2999999999999998</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27512</v>
      </c>
      <c r="CS10" s="637"/>
      <c r="CT10" s="637"/>
      <c r="CU10" s="637"/>
      <c r="CV10" s="637"/>
      <c r="CW10" s="637"/>
      <c r="CX10" s="637"/>
      <c r="CY10" s="638"/>
      <c r="CZ10" s="639">
        <v>0.1</v>
      </c>
      <c r="DA10" s="639"/>
      <c r="DB10" s="639"/>
      <c r="DC10" s="639"/>
      <c r="DD10" s="645" t="s">
        <v>122</v>
      </c>
      <c r="DE10" s="637"/>
      <c r="DF10" s="637"/>
      <c r="DG10" s="637"/>
      <c r="DH10" s="637"/>
      <c r="DI10" s="637"/>
      <c r="DJ10" s="637"/>
      <c r="DK10" s="637"/>
      <c r="DL10" s="637"/>
      <c r="DM10" s="637"/>
      <c r="DN10" s="637"/>
      <c r="DO10" s="637"/>
      <c r="DP10" s="638"/>
      <c r="DQ10" s="645">
        <v>27512</v>
      </c>
      <c r="DR10" s="637"/>
      <c r="DS10" s="637"/>
      <c r="DT10" s="637"/>
      <c r="DU10" s="637"/>
      <c r="DV10" s="637"/>
      <c r="DW10" s="637"/>
      <c r="DX10" s="637"/>
      <c r="DY10" s="637"/>
      <c r="DZ10" s="637"/>
      <c r="EA10" s="637"/>
      <c r="EB10" s="637"/>
      <c r="EC10" s="646"/>
    </row>
    <row r="11" spans="2:143" ht="11.25" customHeight="1" x14ac:dyDescent="0.15">
      <c r="B11" s="633" t="s">
        <v>235</v>
      </c>
      <c r="C11" s="634"/>
      <c r="D11" s="634"/>
      <c r="E11" s="634"/>
      <c r="F11" s="634"/>
      <c r="G11" s="634"/>
      <c r="H11" s="634"/>
      <c r="I11" s="634"/>
      <c r="J11" s="634"/>
      <c r="K11" s="634"/>
      <c r="L11" s="634"/>
      <c r="M11" s="634"/>
      <c r="N11" s="634"/>
      <c r="O11" s="634"/>
      <c r="P11" s="634"/>
      <c r="Q11" s="635"/>
      <c r="R11" s="636">
        <v>1158437</v>
      </c>
      <c r="S11" s="637"/>
      <c r="T11" s="637"/>
      <c r="U11" s="637"/>
      <c r="V11" s="637"/>
      <c r="W11" s="637"/>
      <c r="X11" s="637"/>
      <c r="Y11" s="638"/>
      <c r="Z11" s="641">
        <v>3.9</v>
      </c>
      <c r="AA11" s="642"/>
      <c r="AB11" s="642"/>
      <c r="AC11" s="648"/>
      <c r="AD11" s="645">
        <v>1158437</v>
      </c>
      <c r="AE11" s="637"/>
      <c r="AF11" s="637"/>
      <c r="AG11" s="637"/>
      <c r="AH11" s="637"/>
      <c r="AI11" s="637"/>
      <c r="AJ11" s="637"/>
      <c r="AK11" s="638"/>
      <c r="AL11" s="641">
        <v>7.3</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79908</v>
      </c>
      <c r="BH11" s="637"/>
      <c r="BI11" s="637"/>
      <c r="BJ11" s="637"/>
      <c r="BK11" s="637"/>
      <c r="BL11" s="637"/>
      <c r="BM11" s="637"/>
      <c r="BN11" s="638"/>
      <c r="BO11" s="639">
        <v>1.7</v>
      </c>
      <c r="BP11" s="639"/>
      <c r="BQ11" s="639"/>
      <c r="BR11" s="639"/>
      <c r="BS11" s="640" t="s">
        <v>122</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1295308</v>
      </c>
      <c r="CS11" s="637"/>
      <c r="CT11" s="637"/>
      <c r="CU11" s="637"/>
      <c r="CV11" s="637"/>
      <c r="CW11" s="637"/>
      <c r="CX11" s="637"/>
      <c r="CY11" s="638"/>
      <c r="CZ11" s="639">
        <v>4.4000000000000004</v>
      </c>
      <c r="DA11" s="639"/>
      <c r="DB11" s="639"/>
      <c r="DC11" s="639"/>
      <c r="DD11" s="645">
        <v>62071</v>
      </c>
      <c r="DE11" s="637"/>
      <c r="DF11" s="637"/>
      <c r="DG11" s="637"/>
      <c r="DH11" s="637"/>
      <c r="DI11" s="637"/>
      <c r="DJ11" s="637"/>
      <c r="DK11" s="637"/>
      <c r="DL11" s="637"/>
      <c r="DM11" s="637"/>
      <c r="DN11" s="637"/>
      <c r="DO11" s="637"/>
      <c r="DP11" s="638"/>
      <c r="DQ11" s="645">
        <v>707680</v>
      </c>
      <c r="DR11" s="637"/>
      <c r="DS11" s="637"/>
      <c r="DT11" s="637"/>
      <c r="DU11" s="637"/>
      <c r="DV11" s="637"/>
      <c r="DW11" s="637"/>
      <c r="DX11" s="637"/>
      <c r="DY11" s="637"/>
      <c r="DZ11" s="637"/>
      <c r="EA11" s="637"/>
      <c r="EB11" s="637"/>
      <c r="EC11" s="646"/>
    </row>
    <row r="12" spans="2:143" ht="11.25" customHeight="1" x14ac:dyDescent="0.15">
      <c r="B12" s="633" t="s">
        <v>238</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2395118</v>
      </c>
      <c r="BH12" s="637"/>
      <c r="BI12" s="637"/>
      <c r="BJ12" s="637"/>
      <c r="BK12" s="637"/>
      <c r="BL12" s="637"/>
      <c r="BM12" s="637"/>
      <c r="BN12" s="638"/>
      <c r="BO12" s="639">
        <v>49.7</v>
      </c>
      <c r="BP12" s="639"/>
      <c r="BQ12" s="639"/>
      <c r="BR12" s="639"/>
      <c r="BS12" s="640">
        <v>79854</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1152468</v>
      </c>
      <c r="CS12" s="637"/>
      <c r="CT12" s="637"/>
      <c r="CU12" s="637"/>
      <c r="CV12" s="637"/>
      <c r="CW12" s="637"/>
      <c r="CX12" s="637"/>
      <c r="CY12" s="638"/>
      <c r="CZ12" s="639">
        <v>4</v>
      </c>
      <c r="DA12" s="639"/>
      <c r="DB12" s="639"/>
      <c r="DC12" s="639"/>
      <c r="DD12" s="645">
        <v>199285</v>
      </c>
      <c r="DE12" s="637"/>
      <c r="DF12" s="637"/>
      <c r="DG12" s="637"/>
      <c r="DH12" s="637"/>
      <c r="DI12" s="637"/>
      <c r="DJ12" s="637"/>
      <c r="DK12" s="637"/>
      <c r="DL12" s="637"/>
      <c r="DM12" s="637"/>
      <c r="DN12" s="637"/>
      <c r="DO12" s="637"/>
      <c r="DP12" s="638"/>
      <c r="DQ12" s="645">
        <v>673786</v>
      </c>
      <c r="DR12" s="637"/>
      <c r="DS12" s="637"/>
      <c r="DT12" s="637"/>
      <c r="DU12" s="637"/>
      <c r="DV12" s="637"/>
      <c r="DW12" s="637"/>
      <c r="DX12" s="637"/>
      <c r="DY12" s="637"/>
      <c r="DZ12" s="637"/>
      <c r="EA12" s="637"/>
      <c r="EB12" s="637"/>
      <c r="EC12" s="646"/>
    </row>
    <row r="13" spans="2:143" ht="11.25" customHeight="1" x14ac:dyDescent="0.15">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2363974</v>
      </c>
      <c r="BH13" s="637"/>
      <c r="BI13" s="637"/>
      <c r="BJ13" s="637"/>
      <c r="BK13" s="637"/>
      <c r="BL13" s="637"/>
      <c r="BM13" s="637"/>
      <c r="BN13" s="638"/>
      <c r="BO13" s="639">
        <v>49</v>
      </c>
      <c r="BP13" s="639"/>
      <c r="BQ13" s="639"/>
      <c r="BR13" s="639"/>
      <c r="BS13" s="640">
        <v>79854</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3847461</v>
      </c>
      <c r="CS13" s="637"/>
      <c r="CT13" s="637"/>
      <c r="CU13" s="637"/>
      <c r="CV13" s="637"/>
      <c r="CW13" s="637"/>
      <c r="CX13" s="637"/>
      <c r="CY13" s="638"/>
      <c r="CZ13" s="639">
        <v>13.2</v>
      </c>
      <c r="DA13" s="639"/>
      <c r="DB13" s="639"/>
      <c r="DC13" s="639"/>
      <c r="DD13" s="645">
        <v>1152675</v>
      </c>
      <c r="DE13" s="637"/>
      <c r="DF13" s="637"/>
      <c r="DG13" s="637"/>
      <c r="DH13" s="637"/>
      <c r="DI13" s="637"/>
      <c r="DJ13" s="637"/>
      <c r="DK13" s="637"/>
      <c r="DL13" s="637"/>
      <c r="DM13" s="637"/>
      <c r="DN13" s="637"/>
      <c r="DO13" s="637"/>
      <c r="DP13" s="638"/>
      <c r="DQ13" s="645">
        <v>2482291</v>
      </c>
      <c r="DR13" s="637"/>
      <c r="DS13" s="637"/>
      <c r="DT13" s="637"/>
      <c r="DU13" s="637"/>
      <c r="DV13" s="637"/>
      <c r="DW13" s="637"/>
      <c r="DX13" s="637"/>
      <c r="DY13" s="637"/>
      <c r="DZ13" s="637"/>
      <c r="EA13" s="637"/>
      <c r="EB13" s="637"/>
      <c r="EC13" s="646"/>
    </row>
    <row r="14" spans="2:143" ht="11.25" customHeight="1" x14ac:dyDescent="0.15">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192348</v>
      </c>
      <c r="BH14" s="637"/>
      <c r="BI14" s="637"/>
      <c r="BJ14" s="637"/>
      <c r="BK14" s="637"/>
      <c r="BL14" s="637"/>
      <c r="BM14" s="637"/>
      <c r="BN14" s="638"/>
      <c r="BO14" s="639">
        <v>4</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1083395</v>
      </c>
      <c r="CS14" s="637"/>
      <c r="CT14" s="637"/>
      <c r="CU14" s="637"/>
      <c r="CV14" s="637"/>
      <c r="CW14" s="637"/>
      <c r="CX14" s="637"/>
      <c r="CY14" s="638"/>
      <c r="CZ14" s="639">
        <v>3.7</v>
      </c>
      <c r="DA14" s="639"/>
      <c r="DB14" s="639"/>
      <c r="DC14" s="639"/>
      <c r="DD14" s="645">
        <v>45458</v>
      </c>
      <c r="DE14" s="637"/>
      <c r="DF14" s="637"/>
      <c r="DG14" s="637"/>
      <c r="DH14" s="637"/>
      <c r="DI14" s="637"/>
      <c r="DJ14" s="637"/>
      <c r="DK14" s="637"/>
      <c r="DL14" s="637"/>
      <c r="DM14" s="637"/>
      <c r="DN14" s="637"/>
      <c r="DO14" s="637"/>
      <c r="DP14" s="638"/>
      <c r="DQ14" s="645">
        <v>909153</v>
      </c>
      <c r="DR14" s="637"/>
      <c r="DS14" s="637"/>
      <c r="DT14" s="637"/>
      <c r="DU14" s="637"/>
      <c r="DV14" s="637"/>
      <c r="DW14" s="637"/>
      <c r="DX14" s="637"/>
      <c r="DY14" s="637"/>
      <c r="DZ14" s="637"/>
      <c r="EA14" s="637"/>
      <c r="EB14" s="637"/>
      <c r="EC14" s="646"/>
    </row>
    <row r="15" spans="2:143" ht="11.25" customHeight="1" x14ac:dyDescent="0.15">
      <c r="B15" s="633" t="s">
        <v>247</v>
      </c>
      <c r="C15" s="634"/>
      <c r="D15" s="634"/>
      <c r="E15" s="634"/>
      <c r="F15" s="634"/>
      <c r="G15" s="634"/>
      <c r="H15" s="634"/>
      <c r="I15" s="634"/>
      <c r="J15" s="634"/>
      <c r="K15" s="634"/>
      <c r="L15" s="634"/>
      <c r="M15" s="634"/>
      <c r="N15" s="634"/>
      <c r="O15" s="634"/>
      <c r="P15" s="634"/>
      <c r="Q15" s="635"/>
      <c r="R15" s="636">
        <v>24730</v>
      </c>
      <c r="S15" s="637"/>
      <c r="T15" s="637"/>
      <c r="U15" s="637"/>
      <c r="V15" s="637"/>
      <c r="W15" s="637"/>
      <c r="X15" s="637"/>
      <c r="Y15" s="638"/>
      <c r="Z15" s="639">
        <v>0.1</v>
      </c>
      <c r="AA15" s="639"/>
      <c r="AB15" s="639"/>
      <c r="AC15" s="639"/>
      <c r="AD15" s="640">
        <v>24730</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355102</v>
      </c>
      <c r="BH15" s="637"/>
      <c r="BI15" s="637"/>
      <c r="BJ15" s="637"/>
      <c r="BK15" s="637"/>
      <c r="BL15" s="637"/>
      <c r="BM15" s="637"/>
      <c r="BN15" s="638"/>
      <c r="BO15" s="639">
        <v>7.4</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3617216</v>
      </c>
      <c r="CS15" s="637"/>
      <c r="CT15" s="637"/>
      <c r="CU15" s="637"/>
      <c r="CV15" s="637"/>
      <c r="CW15" s="637"/>
      <c r="CX15" s="637"/>
      <c r="CY15" s="638"/>
      <c r="CZ15" s="639">
        <v>12.4</v>
      </c>
      <c r="DA15" s="639"/>
      <c r="DB15" s="639"/>
      <c r="DC15" s="639"/>
      <c r="DD15" s="645">
        <v>1057188</v>
      </c>
      <c r="DE15" s="637"/>
      <c r="DF15" s="637"/>
      <c r="DG15" s="637"/>
      <c r="DH15" s="637"/>
      <c r="DI15" s="637"/>
      <c r="DJ15" s="637"/>
      <c r="DK15" s="637"/>
      <c r="DL15" s="637"/>
      <c r="DM15" s="637"/>
      <c r="DN15" s="637"/>
      <c r="DO15" s="637"/>
      <c r="DP15" s="638"/>
      <c r="DQ15" s="645">
        <v>2671653</v>
      </c>
      <c r="DR15" s="637"/>
      <c r="DS15" s="637"/>
      <c r="DT15" s="637"/>
      <c r="DU15" s="637"/>
      <c r="DV15" s="637"/>
      <c r="DW15" s="637"/>
      <c r="DX15" s="637"/>
      <c r="DY15" s="637"/>
      <c r="DZ15" s="637"/>
      <c r="EA15" s="637"/>
      <c r="EB15" s="637"/>
      <c r="EC15" s="646"/>
    </row>
    <row r="16" spans="2:143" ht="11.25" customHeight="1" x14ac:dyDescent="0.15">
      <c r="B16" s="633" t="s">
        <v>250</v>
      </c>
      <c r="C16" s="634"/>
      <c r="D16" s="634"/>
      <c r="E16" s="634"/>
      <c r="F16" s="634"/>
      <c r="G16" s="634"/>
      <c r="H16" s="634"/>
      <c r="I16" s="634"/>
      <c r="J16" s="634"/>
      <c r="K16" s="634"/>
      <c r="L16" s="634"/>
      <c r="M16" s="634"/>
      <c r="N16" s="634"/>
      <c r="O16" s="634"/>
      <c r="P16" s="634"/>
      <c r="Q16" s="635"/>
      <c r="R16" s="636">
        <v>99108</v>
      </c>
      <c r="S16" s="637"/>
      <c r="T16" s="637"/>
      <c r="U16" s="637"/>
      <c r="V16" s="637"/>
      <c r="W16" s="637"/>
      <c r="X16" s="637"/>
      <c r="Y16" s="638"/>
      <c r="Z16" s="639">
        <v>0.3</v>
      </c>
      <c r="AA16" s="639"/>
      <c r="AB16" s="639"/>
      <c r="AC16" s="639"/>
      <c r="AD16" s="640">
        <v>99108</v>
      </c>
      <c r="AE16" s="640"/>
      <c r="AF16" s="640"/>
      <c r="AG16" s="640"/>
      <c r="AH16" s="640"/>
      <c r="AI16" s="640"/>
      <c r="AJ16" s="640"/>
      <c r="AK16" s="640"/>
      <c r="AL16" s="641">
        <v>0.6</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645520</v>
      </c>
      <c r="CS16" s="637"/>
      <c r="CT16" s="637"/>
      <c r="CU16" s="637"/>
      <c r="CV16" s="637"/>
      <c r="CW16" s="637"/>
      <c r="CX16" s="637"/>
      <c r="CY16" s="638"/>
      <c r="CZ16" s="639">
        <v>2.2000000000000002</v>
      </c>
      <c r="DA16" s="639"/>
      <c r="DB16" s="639"/>
      <c r="DC16" s="639"/>
      <c r="DD16" s="645" t="s">
        <v>122</v>
      </c>
      <c r="DE16" s="637"/>
      <c r="DF16" s="637"/>
      <c r="DG16" s="637"/>
      <c r="DH16" s="637"/>
      <c r="DI16" s="637"/>
      <c r="DJ16" s="637"/>
      <c r="DK16" s="637"/>
      <c r="DL16" s="637"/>
      <c r="DM16" s="637"/>
      <c r="DN16" s="637"/>
      <c r="DO16" s="637"/>
      <c r="DP16" s="638"/>
      <c r="DQ16" s="645">
        <v>122230</v>
      </c>
      <c r="DR16" s="637"/>
      <c r="DS16" s="637"/>
      <c r="DT16" s="637"/>
      <c r="DU16" s="637"/>
      <c r="DV16" s="637"/>
      <c r="DW16" s="637"/>
      <c r="DX16" s="637"/>
      <c r="DY16" s="637"/>
      <c r="DZ16" s="637"/>
      <c r="EA16" s="637"/>
      <c r="EB16" s="637"/>
      <c r="EC16" s="646"/>
    </row>
    <row r="17" spans="2:133" ht="11.25" customHeight="1" x14ac:dyDescent="0.15">
      <c r="B17" s="633" t="s">
        <v>253</v>
      </c>
      <c r="C17" s="634"/>
      <c r="D17" s="634"/>
      <c r="E17" s="634"/>
      <c r="F17" s="634"/>
      <c r="G17" s="634"/>
      <c r="H17" s="634"/>
      <c r="I17" s="634"/>
      <c r="J17" s="634"/>
      <c r="K17" s="634"/>
      <c r="L17" s="634"/>
      <c r="M17" s="634"/>
      <c r="N17" s="634"/>
      <c r="O17" s="634"/>
      <c r="P17" s="634"/>
      <c r="Q17" s="635"/>
      <c r="R17" s="636">
        <v>219426</v>
      </c>
      <c r="S17" s="637"/>
      <c r="T17" s="637"/>
      <c r="U17" s="637"/>
      <c r="V17" s="637"/>
      <c r="W17" s="637"/>
      <c r="X17" s="637"/>
      <c r="Y17" s="638"/>
      <c r="Z17" s="639">
        <v>0.7</v>
      </c>
      <c r="AA17" s="639"/>
      <c r="AB17" s="639"/>
      <c r="AC17" s="639"/>
      <c r="AD17" s="640">
        <v>219426</v>
      </c>
      <c r="AE17" s="640"/>
      <c r="AF17" s="640"/>
      <c r="AG17" s="640"/>
      <c r="AH17" s="640"/>
      <c r="AI17" s="640"/>
      <c r="AJ17" s="640"/>
      <c r="AK17" s="640"/>
      <c r="AL17" s="641">
        <v>1.4</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2394404</v>
      </c>
      <c r="CS17" s="637"/>
      <c r="CT17" s="637"/>
      <c r="CU17" s="637"/>
      <c r="CV17" s="637"/>
      <c r="CW17" s="637"/>
      <c r="CX17" s="637"/>
      <c r="CY17" s="638"/>
      <c r="CZ17" s="639">
        <v>8.1999999999999993</v>
      </c>
      <c r="DA17" s="639"/>
      <c r="DB17" s="639"/>
      <c r="DC17" s="639"/>
      <c r="DD17" s="645" t="s">
        <v>122</v>
      </c>
      <c r="DE17" s="637"/>
      <c r="DF17" s="637"/>
      <c r="DG17" s="637"/>
      <c r="DH17" s="637"/>
      <c r="DI17" s="637"/>
      <c r="DJ17" s="637"/>
      <c r="DK17" s="637"/>
      <c r="DL17" s="637"/>
      <c r="DM17" s="637"/>
      <c r="DN17" s="637"/>
      <c r="DO17" s="637"/>
      <c r="DP17" s="638"/>
      <c r="DQ17" s="645">
        <v>2374239</v>
      </c>
      <c r="DR17" s="637"/>
      <c r="DS17" s="637"/>
      <c r="DT17" s="637"/>
      <c r="DU17" s="637"/>
      <c r="DV17" s="637"/>
      <c r="DW17" s="637"/>
      <c r="DX17" s="637"/>
      <c r="DY17" s="637"/>
      <c r="DZ17" s="637"/>
      <c r="EA17" s="637"/>
      <c r="EB17" s="637"/>
      <c r="EC17" s="646"/>
    </row>
    <row r="18" spans="2:133" ht="11.25" customHeight="1" x14ac:dyDescent="0.15">
      <c r="B18" s="633" t="s">
        <v>256</v>
      </c>
      <c r="C18" s="634"/>
      <c r="D18" s="634"/>
      <c r="E18" s="634"/>
      <c r="F18" s="634"/>
      <c r="G18" s="634"/>
      <c r="H18" s="634"/>
      <c r="I18" s="634"/>
      <c r="J18" s="634"/>
      <c r="K18" s="634"/>
      <c r="L18" s="634"/>
      <c r="M18" s="634"/>
      <c r="N18" s="634"/>
      <c r="O18" s="634"/>
      <c r="P18" s="634"/>
      <c r="Q18" s="635"/>
      <c r="R18" s="636">
        <v>36355</v>
      </c>
      <c r="S18" s="637"/>
      <c r="T18" s="637"/>
      <c r="U18" s="637"/>
      <c r="V18" s="637"/>
      <c r="W18" s="637"/>
      <c r="X18" s="637"/>
      <c r="Y18" s="638"/>
      <c r="Z18" s="639">
        <v>0.1</v>
      </c>
      <c r="AA18" s="639"/>
      <c r="AB18" s="639"/>
      <c r="AC18" s="639"/>
      <c r="AD18" s="640">
        <v>36355</v>
      </c>
      <c r="AE18" s="640"/>
      <c r="AF18" s="640"/>
      <c r="AG18" s="640"/>
      <c r="AH18" s="640"/>
      <c r="AI18" s="640"/>
      <c r="AJ18" s="640"/>
      <c r="AK18" s="640"/>
      <c r="AL18" s="641">
        <v>0.2</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15">
      <c r="B19" s="633" t="s">
        <v>259</v>
      </c>
      <c r="C19" s="634"/>
      <c r="D19" s="634"/>
      <c r="E19" s="634"/>
      <c r="F19" s="634"/>
      <c r="G19" s="634"/>
      <c r="H19" s="634"/>
      <c r="I19" s="634"/>
      <c r="J19" s="634"/>
      <c r="K19" s="634"/>
      <c r="L19" s="634"/>
      <c r="M19" s="634"/>
      <c r="N19" s="634"/>
      <c r="O19" s="634"/>
      <c r="P19" s="634"/>
      <c r="Q19" s="635"/>
      <c r="R19" s="636">
        <v>178486</v>
      </c>
      <c r="S19" s="637"/>
      <c r="T19" s="637"/>
      <c r="U19" s="637"/>
      <c r="V19" s="637"/>
      <c r="W19" s="637"/>
      <c r="X19" s="637"/>
      <c r="Y19" s="638"/>
      <c r="Z19" s="639">
        <v>0.6</v>
      </c>
      <c r="AA19" s="639"/>
      <c r="AB19" s="639"/>
      <c r="AC19" s="639"/>
      <c r="AD19" s="640">
        <v>178486</v>
      </c>
      <c r="AE19" s="640"/>
      <c r="AF19" s="640"/>
      <c r="AG19" s="640"/>
      <c r="AH19" s="640"/>
      <c r="AI19" s="640"/>
      <c r="AJ19" s="640"/>
      <c r="AK19" s="640"/>
      <c r="AL19" s="641">
        <v>1.1000000000000001</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43259</v>
      </c>
      <c r="BH19" s="637"/>
      <c r="BI19" s="637"/>
      <c r="BJ19" s="637"/>
      <c r="BK19" s="637"/>
      <c r="BL19" s="637"/>
      <c r="BM19" s="637"/>
      <c r="BN19" s="638"/>
      <c r="BO19" s="639">
        <v>0.9</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15">
      <c r="B20" s="649" t="s">
        <v>262</v>
      </c>
      <c r="C20" s="650"/>
      <c r="D20" s="650"/>
      <c r="E20" s="650"/>
      <c r="F20" s="650"/>
      <c r="G20" s="650"/>
      <c r="H20" s="650"/>
      <c r="I20" s="650"/>
      <c r="J20" s="650"/>
      <c r="K20" s="650"/>
      <c r="L20" s="650"/>
      <c r="M20" s="650"/>
      <c r="N20" s="650"/>
      <c r="O20" s="650"/>
      <c r="P20" s="650"/>
      <c r="Q20" s="651"/>
      <c r="R20" s="636">
        <v>4585</v>
      </c>
      <c r="S20" s="637"/>
      <c r="T20" s="637"/>
      <c r="U20" s="637"/>
      <c r="V20" s="637"/>
      <c r="W20" s="637"/>
      <c r="X20" s="637"/>
      <c r="Y20" s="638"/>
      <c r="Z20" s="639">
        <v>0</v>
      </c>
      <c r="AA20" s="639"/>
      <c r="AB20" s="639"/>
      <c r="AC20" s="639"/>
      <c r="AD20" s="640">
        <v>4585</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43259</v>
      </c>
      <c r="BH20" s="637"/>
      <c r="BI20" s="637"/>
      <c r="BJ20" s="637"/>
      <c r="BK20" s="637"/>
      <c r="BL20" s="637"/>
      <c r="BM20" s="637"/>
      <c r="BN20" s="638"/>
      <c r="BO20" s="639">
        <v>0.9</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29125900</v>
      </c>
      <c r="CS20" s="637"/>
      <c r="CT20" s="637"/>
      <c r="CU20" s="637"/>
      <c r="CV20" s="637"/>
      <c r="CW20" s="637"/>
      <c r="CX20" s="637"/>
      <c r="CY20" s="638"/>
      <c r="CZ20" s="639">
        <v>100</v>
      </c>
      <c r="DA20" s="639"/>
      <c r="DB20" s="639"/>
      <c r="DC20" s="639"/>
      <c r="DD20" s="645">
        <v>2892850</v>
      </c>
      <c r="DE20" s="637"/>
      <c r="DF20" s="637"/>
      <c r="DG20" s="637"/>
      <c r="DH20" s="637"/>
      <c r="DI20" s="637"/>
      <c r="DJ20" s="637"/>
      <c r="DK20" s="637"/>
      <c r="DL20" s="637"/>
      <c r="DM20" s="637"/>
      <c r="DN20" s="637"/>
      <c r="DO20" s="637"/>
      <c r="DP20" s="638"/>
      <c r="DQ20" s="645">
        <v>20094258</v>
      </c>
      <c r="DR20" s="637"/>
      <c r="DS20" s="637"/>
      <c r="DT20" s="637"/>
      <c r="DU20" s="637"/>
      <c r="DV20" s="637"/>
      <c r="DW20" s="637"/>
      <c r="DX20" s="637"/>
      <c r="DY20" s="637"/>
      <c r="DZ20" s="637"/>
      <c r="EA20" s="637"/>
      <c r="EB20" s="637"/>
      <c r="EC20" s="646"/>
    </row>
    <row r="21" spans="2:133" ht="11.25" customHeight="1" x14ac:dyDescent="0.15">
      <c r="B21" s="633" t="s">
        <v>265</v>
      </c>
      <c r="C21" s="634"/>
      <c r="D21" s="634"/>
      <c r="E21" s="634"/>
      <c r="F21" s="634"/>
      <c r="G21" s="634"/>
      <c r="H21" s="634"/>
      <c r="I21" s="634"/>
      <c r="J21" s="634"/>
      <c r="K21" s="634"/>
      <c r="L21" s="634"/>
      <c r="M21" s="634"/>
      <c r="N21" s="634"/>
      <c r="O21" s="634"/>
      <c r="P21" s="634"/>
      <c r="Q21" s="635"/>
      <c r="R21" s="636">
        <v>11159417</v>
      </c>
      <c r="S21" s="637"/>
      <c r="T21" s="637"/>
      <c r="U21" s="637"/>
      <c r="V21" s="637"/>
      <c r="W21" s="637"/>
      <c r="X21" s="637"/>
      <c r="Y21" s="638"/>
      <c r="Z21" s="639">
        <v>37.799999999999997</v>
      </c>
      <c r="AA21" s="639"/>
      <c r="AB21" s="639"/>
      <c r="AC21" s="639"/>
      <c r="AD21" s="640">
        <v>9039972</v>
      </c>
      <c r="AE21" s="640"/>
      <c r="AF21" s="640"/>
      <c r="AG21" s="640"/>
      <c r="AH21" s="640"/>
      <c r="AI21" s="640"/>
      <c r="AJ21" s="640"/>
      <c r="AK21" s="640"/>
      <c r="AL21" s="641">
        <v>57.3</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43259</v>
      </c>
      <c r="BH21" s="637"/>
      <c r="BI21" s="637"/>
      <c r="BJ21" s="637"/>
      <c r="BK21" s="637"/>
      <c r="BL21" s="637"/>
      <c r="BM21" s="637"/>
      <c r="BN21" s="638"/>
      <c r="BO21" s="639">
        <v>0.9</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15">
      <c r="B22" s="633" t="s">
        <v>267</v>
      </c>
      <c r="C22" s="634"/>
      <c r="D22" s="634"/>
      <c r="E22" s="634"/>
      <c r="F22" s="634"/>
      <c r="G22" s="634"/>
      <c r="H22" s="634"/>
      <c r="I22" s="634"/>
      <c r="J22" s="634"/>
      <c r="K22" s="634"/>
      <c r="L22" s="634"/>
      <c r="M22" s="634"/>
      <c r="N22" s="634"/>
      <c r="O22" s="634"/>
      <c r="P22" s="634"/>
      <c r="Q22" s="635"/>
      <c r="R22" s="636">
        <v>9039972</v>
      </c>
      <c r="S22" s="637"/>
      <c r="T22" s="637"/>
      <c r="U22" s="637"/>
      <c r="V22" s="637"/>
      <c r="W22" s="637"/>
      <c r="X22" s="637"/>
      <c r="Y22" s="638"/>
      <c r="Z22" s="639">
        <v>30.6</v>
      </c>
      <c r="AA22" s="639"/>
      <c r="AB22" s="639"/>
      <c r="AC22" s="639"/>
      <c r="AD22" s="640">
        <v>9039972</v>
      </c>
      <c r="AE22" s="640"/>
      <c r="AF22" s="640"/>
      <c r="AG22" s="640"/>
      <c r="AH22" s="640"/>
      <c r="AI22" s="640"/>
      <c r="AJ22" s="640"/>
      <c r="AK22" s="640"/>
      <c r="AL22" s="641">
        <v>57.3</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270</v>
      </c>
      <c r="C23" s="634"/>
      <c r="D23" s="634"/>
      <c r="E23" s="634"/>
      <c r="F23" s="634"/>
      <c r="G23" s="634"/>
      <c r="H23" s="634"/>
      <c r="I23" s="634"/>
      <c r="J23" s="634"/>
      <c r="K23" s="634"/>
      <c r="L23" s="634"/>
      <c r="M23" s="634"/>
      <c r="N23" s="634"/>
      <c r="O23" s="634"/>
      <c r="P23" s="634"/>
      <c r="Q23" s="635"/>
      <c r="R23" s="636">
        <v>2079748</v>
      </c>
      <c r="S23" s="637"/>
      <c r="T23" s="637"/>
      <c r="U23" s="637"/>
      <c r="V23" s="637"/>
      <c r="W23" s="637"/>
      <c r="X23" s="637"/>
      <c r="Y23" s="638"/>
      <c r="Z23" s="639">
        <v>7</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15">
      <c r="B24" s="633" t="s">
        <v>277</v>
      </c>
      <c r="C24" s="634"/>
      <c r="D24" s="634"/>
      <c r="E24" s="634"/>
      <c r="F24" s="634"/>
      <c r="G24" s="634"/>
      <c r="H24" s="634"/>
      <c r="I24" s="634"/>
      <c r="J24" s="634"/>
      <c r="K24" s="634"/>
      <c r="L24" s="634"/>
      <c r="M24" s="634"/>
      <c r="N24" s="634"/>
      <c r="O24" s="634"/>
      <c r="P24" s="634"/>
      <c r="Q24" s="635"/>
      <c r="R24" s="636">
        <v>39697</v>
      </c>
      <c r="S24" s="637"/>
      <c r="T24" s="637"/>
      <c r="U24" s="637"/>
      <c r="V24" s="637"/>
      <c r="W24" s="637"/>
      <c r="X24" s="637"/>
      <c r="Y24" s="638"/>
      <c r="Z24" s="639">
        <v>0.1</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12609990</v>
      </c>
      <c r="CS24" s="626"/>
      <c r="CT24" s="626"/>
      <c r="CU24" s="626"/>
      <c r="CV24" s="626"/>
      <c r="CW24" s="626"/>
      <c r="CX24" s="626"/>
      <c r="CY24" s="627"/>
      <c r="CZ24" s="630">
        <v>43.3</v>
      </c>
      <c r="DA24" s="631"/>
      <c r="DB24" s="631"/>
      <c r="DC24" s="647"/>
      <c r="DD24" s="671">
        <v>9219541</v>
      </c>
      <c r="DE24" s="626"/>
      <c r="DF24" s="626"/>
      <c r="DG24" s="626"/>
      <c r="DH24" s="626"/>
      <c r="DI24" s="626"/>
      <c r="DJ24" s="626"/>
      <c r="DK24" s="627"/>
      <c r="DL24" s="671">
        <v>7783712</v>
      </c>
      <c r="DM24" s="626"/>
      <c r="DN24" s="626"/>
      <c r="DO24" s="626"/>
      <c r="DP24" s="626"/>
      <c r="DQ24" s="626"/>
      <c r="DR24" s="626"/>
      <c r="DS24" s="626"/>
      <c r="DT24" s="626"/>
      <c r="DU24" s="626"/>
      <c r="DV24" s="627"/>
      <c r="DW24" s="630">
        <v>49.2</v>
      </c>
      <c r="DX24" s="631"/>
      <c r="DY24" s="631"/>
      <c r="DZ24" s="631"/>
      <c r="EA24" s="631"/>
      <c r="EB24" s="631"/>
      <c r="EC24" s="632"/>
    </row>
    <row r="25" spans="2:133" ht="11.25" customHeight="1" x14ac:dyDescent="0.15">
      <c r="B25" s="633" t="s">
        <v>280</v>
      </c>
      <c r="C25" s="634"/>
      <c r="D25" s="634"/>
      <c r="E25" s="634"/>
      <c r="F25" s="634"/>
      <c r="G25" s="634"/>
      <c r="H25" s="634"/>
      <c r="I25" s="634"/>
      <c r="J25" s="634"/>
      <c r="K25" s="634"/>
      <c r="L25" s="634"/>
      <c r="M25" s="634"/>
      <c r="N25" s="634"/>
      <c r="O25" s="634"/>
      <c r="P25" s="634"/>
      <c r="Q25" s="635"/>
      <c r="R25" s="636">
        <v>17850718</v>
      </c>
      <c r="S25" s="637"/>
      <c r="T25" s="637"/>
      <c r="U25" s="637"/>
      <c r="V25" s="637"/>
      <c r="W25" s="637"/>
      <c r="X25" s="637"/>
      <c r="Y25" s="638"/>
      <c r="Z25" s="639">
        <v>60.5</v>
      </c>
      <c r="AA25" s="639"/>
      <c r="AB25" s="639"/>
      <c r="AC25" s="639"/>
      <c r="AD25" s="640">
        <v>15731273</v>
      </c>
      <c r="AE25" s="640"/>
      <c r="AF25" s="640"/>
      <c r="AG25" s="640"/>
      <c r="AH25" s="640"/>
      <c r="AI25" s="640"/>
      <c r="AJ25" s="640"/>
      <c r="AK25" s="640"/>
      <c r="AL25" s="641">
        <v>99.8</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5357721</v>
      </c>
      <c r="CS25" s="668"/>
      <c r="CT25" s="668"/>
      <c r="CU25" s="668"/>
      <c r="CV25" s="668"/>
      <c r="CW25" s="668"/>
      <c r="CX25" s="668"/>
      <c r="CY25" s="669"/>
      <c r="CZ25" s="641">
        <v>18.399999999999999</v>
      </c>
      <c r="DA25" s="666"/>
      <c r="DB25" s="666"/>
      <c r="DC25" s="670"/>
      <c r="DD25" s="645">
        <v>5108529</v>
      </c>
      <c r="DE25" s="668"/>
      <c r="DF25" s="668"/>
      <c r="DG25" s="668"/>
      <c r="DH25" s="668"/>
      <c r="DI25" s="668"/>
      <c r="DJ25" s="668"/>
      <c r="DK25" s="669"/>
      <c r="DL25" s="645">
        <v>4239848</v>
      </c>
      <c r="DM25" s="668"/>
      <c r="DN25" s="668"/>
      <c r="DO25" s="668"/>
      <c r="DP25" s="668"/>
      <c r="DQ25" s="668"/>
      <c r="DR25" s="668"/>
      <c r="DS25" s="668"/>
      <c r="DT25" s="668"/>
      <c r="DU25" s="668"/>
      <c r="DV25" s="669"/>
      <c r="DW25" s="641">
        <v>26.8</v>
      </c>
      <c r="DX25" s="666"/>
      <c r="DY25" s="666"/>
      <c r="DZ25" s="666"/>
      <c r="EA25" s="666"/>
      <c r="EB25" s="666"/>
      <c r="EC25" s="667"/>
    </row>
    <row r="26" spans="2:133" ht="11.25" customHeight="1" x14ac:dyDescent="0.15">
      <c r="B26" s="633" t="s">
        <v>283</v>
      </c>
      <c r="C26" s="634"/>
      <c r="D26" s="634"/>
      <c r="E26" s="634"/>
      <c r="F26" s="634"/>
      <c r="G26" s="634"/>
      <c r="H26" s="634"/>
      <c r="I26" s="634"/>
      <c r="J26" s="634"/>
      <c r="K26" s="634"/>
      <c r="L26" s="634"/>
      <c r="M26" s="634"/>
      <c r="N26" s="634"/>
      <c r="O26" s="634"/>
      <c r="P26" s="634"/>
      <c r="Q26" s="635"/>
      <c r="R26" s="636">
        <v>4433</v>
      </c>
      <c r="S26" s="637"/>
      <c r="T26" s="637"/>
      <c r="U26" s="637"/>
      <c r="V26" s="637"/>
      <c r="W26" s="637"/>
      <c r="X26" s="637"/>
      <c r="Y26" s="638"/>
      <c r="Z26" s="639">
        <v>0</v>
      </c>
      <c r="AA26" s="639"/>
      <c r="AB26" s="639"/>
      <c r="AC26" s="639"/>
      <c r="AD26" s="640">
        <v>4433</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3075914</v>
      </c>
      <c r="CS26" s="637"/>
      <c r="CT26" s="637"/>
      <c r="CU26" s="637"/>
      <c r="CV26" s="637"/>
      <c r="CW26" s="637"/>
      <c r="CX26" s="637"/>
      <c r="CY26" s="638"/>
      <c r="CZ26" s="641">
        <v>10.6</v>
      </c>
      <c r="DA26" s="666"/>
      <c r="DB26" s="666"/>
      <c r="DC26" s="670"/>
      <c r="DD26" s="645">
        <v>2938317</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15">
      <c r="B27" s="633" t="s">
        <v>286</v>
      </c>
      <c r="C27" s="634"/>
      <c r="D27" s="634"/>
      <c r="E27" s="634"/>
      <c r="F27" s="634"/>
      <c r="G27" s="634"/>
      <c r="H27" s="634"/>
      <c r="I27" s="634"/>
      <c r="J27" s="634"/>
      <c r="K27" s="634"/>
      <c r="L27" s="634"/>
      <c r="M27" s="634"/>
      <c r="N27" s="634"/>
      <c r="O27" s="634"/>
      <c r="P27" s="634"/>
      <c r="Q27" s="635"/>
      <c r="R27" s="636">
        <v>91463</v>
      </c>
      <c r="S27" s="637"/>
      <c r="T27" s="637"/>
      <c r="U27" s="637"/>
      <c r="V27" s="637"/>
      <c r="W27" s="637"/>
      <c r="X27" s="637"/>
      <c r="Y27" s="638"/>
      <c r="Z27" s="639">
        <v>0.3</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4823610</v>
      </c>
      <c r="BH27" s="637"/>
      <c r="BI27" s="637"/>
      <c r="BJ27" s="637"/>
      <c r="BK27" s="637"/>
      <c r="BL27" s="637"/>
      <c r="BM27" s="637"/>
      <c r="BN27" s="638"/>
      <c r="BO27" s="639">
        <v>100</v>
      </c>
      <c r="BP27" s="639"/>
      <c r="BQ27" s="639"/>
      <c r="BR27" s="639"/>
      <c r="BS27" s="640">
        <v>79854</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4857865</v>
      </c>
      <c r="CS27" s="668"/>
      <c r="CT27" s="668"/>
      <c r="CU27" s="668"/>
      <c r="CV27" s="668"/>
      <c r="CW27" s="668"/>
      <c r="CX27" s="668"/>
      <c r="CY27" s="669"/>
      <c r="CZ27" s="641">
        <v>16.7</v>
      </c>
      <c r="DA27" s="666"/>
      <c r="DB27" s="666"/>
      <c r="DC27" s="670"/>
      <c r="DD27" s="645">
        <v>1736773</v>
      </c>
      <c r="DE27" s="668"/>
      <c r="DF27" s="668"/>
      <c r="DG27" s="668"/>
      <c r="DH27" s="668"/>
      <c r="DI27" s="668"/>
      <c r="DJ27" s="668"/>
      <c r="DK27" s="669"/>
      <c r="DL27" s="645">
        <v>1169625</v>
      </c>
      <c r="DM27" s="668"/>
      <c r="DN27" s="668"/>
      <c r="DO27" s="668"/>
      <c r="DP27" s="668"/>
      <c r="DQ27" s="668"/>
      <c r="DR27" s="668"/>
      <c r="DS27" s="668"/>
      <c r="DT27" s="668"/>
      <c r="DU27" s="668"/>
      <c r="DV27" s="669"/>
      <c r="DW27" s="641">
        <v>7.4</v>
      </c>
      <c r="DX27" s="666"/>
      <c r="DY27" s="666"/>
      <c r="DZ27" s="666"/>
      <c r="EA27" s="666"/>
      <c r="EB27" s="666"/>
      <c r="EC27" s="667"/>
    </row>
    <row r="28" spans="2:133" ht="11.25" customHeight="1" x14ac:dyDescent="0.15">
      <c r="B28" s="633" t="s">
        <v>289</v>
      </c>
      <c r="C28" s="634"/>
      <c r="D28" s="634"/>
      <c r="E28" s="634"/>
      <c r="F28" s="634"/>
      <c r="G28" s="634"/>
      <c r="H28" s="634"/>
      <c r="I28" s="634"/>
      <c r="J28" s="634"/>
      <c r="K28" s="634"/>
      <c r="L28" s="634"/>
      <c r="M28" s="634"/>
      <c r="N28" s="634"/>
      <c r="O28" s="634"/>
      <c r="P28" s="634"/>
      <c r="Q28" s="635"/>
      <c r="R28" s="636">
        <v>182995</v>
      </c>
      <c r="S28" s="637"/>
      <c r="T28" s="637"/>
      <c r="U28" s="637"/>
      <c r="V28" s="637"/>
      <c r="W28" s="637"/>
      <c r="X28" s="637"/>
      <c r="Y28" s="638"/>
      <c r="Z28" s="639">
        <v>0.6</v>
      </c>
      <c r="AA28" s="639"/>
      <c r="AB28" s="639"/>
      <c r="AC28" s="639"/>
      <c r="AD28" s="640">
        <v>14529</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2394404</v>
      </c>
      <c r="CS28" s="637"/>
      <c r="CT28" s="637"/>
      <c r="CU28" s="637"/>
      <c r="CV28" s="637"/>
      <c r="CW28" s="637"/>
      <c r="CX28" s="637"/>
      <c r="CY28" s="638"/>
      <c r="CZ28" s="641">
        <v>8.1999999999999993</v>
      </c>
      <c r="DA28" s="666"/>
      <c r="DB28" s="666"/>
      <c r="DC28" s="670"/>
      <c r="DD28" s="645">
        <v>2374239</v>
      </c>
      <c r="DE28" s="637"/>
      <c r="DF28" s="637"/>
      <c r="DG28" s="637"/>
      <c r="DH28" s="637"/>
      <c r="DI28" s="637"/>
      <c r="DJ28" s="637"/>
      <c r="DK28" s="638"/>
      <c r="DL28" s="645">
        <v>2374239</v>
      </c>
      <c r="DM28" s="637"/>
      <c r="DN28" s="637"/>
      <c r="DO28" s="637"/>
      <c r="DP28" s="637"/>
      <c r="DQ28" s="637"/>
      <c r="DR28" s="637"/>
      <c r="DS28" s="637"/>
      <c r="DT28" s="637"/>
      <c r="DU28" s="637"/>
      <c r="DV28" s="638"/>
      <c r="DW28" s="641">
        <v>15</v>
      </c>
      <c r="DX28" s="666"/>
      <c r="DY28" s="666"/>
      <c r="DZ28" s="666"/>
      <c r="EA28" s="666"/>
      <c r="EB28" s="666"/>
      <c r="EC28" s="667"/>
    </row>
    <row r="29" spans="2:133" ht="11.25" customHeight="1" x14ac:dyDescent="0.15">
      <c r="B29" s="633" t="s">
        <v>291</v>
      </c>
      <c r="C29" s="634"/>
      <c r="D29" s="634"/>
      <c r="E29" s="634"/>
      <c r="F29" s="634"/>
      <c r="G29" s="634"/>
      <c r="H29" s="634"/>
      <c r="I29" s="634"/>
      <c r="J29" s="634"/>
      <c r="K29" s="634"/>
      <c r="L29" s="634"/>
      <c r="M29" s="634"/>
      <c r="N29" s="634"/>
      <c r="O29" s="634"/>
      <c r="P29" s="634"/>
      <c r="Q29" s="635"/>
      <c r="R29" s="636">
        <v>59765</v>
      </c>
      <c r="S29" s="637"/>
      <c r="T29" s="637"/>
      <c r="U29" s="637"/>
      <c r="V29" s="637"/>
      <c r="W29" s="637"/>
      <c r="X29" s="637"/>
      <c r="Y29" s="638"/>
      <c r="Z29" s="639">
        <v>0.2</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2394358</v>
      </c>
      <c r="CS29" s="668"/>
      <c r="CT29" s="668"/>
      <c r="CU29" s="668"/>
      <c r="CV29" s="668"/>
      <c r="CW29" s="668"/>
      <c r="CX29" s="668"/>
      <c r="CY29" s="669"/>
      <c r="CZ29" s="641">
        <v>8.1999999999999993</v>
      </c>
      <c r="DA29" s="666"/>
      <c r="DB29" s="666"/>
      <c r="DC29" s="670"/>
      <c r="DD29" s="645">
        <v>2374193</v>
      </c>
      <c r="DE29" s="668"/>
      <c r="DF29" s="668"/>
      <c r="DG29" s="668"/>
      <c r="DH29" s="668"/>
      <c r="DI29" s="668"/>
      <c r="DJ29" s="668"/>
      <c r="DK29" s="669"/>
      <c r="DL29" s="645">
        <v>2374193</v>
      </c>
      <c r="DM29" s="668"/>
      <c r="DN29" s="668"/>
      <c r="DO29" s="668"/>
      <c r="DP29" s="668"/>
      <c r="DQ29" s="668"/>
      <c r="DR29" s="668"/>
      <c r="DS29" s="668"/>
      <c r="DT29" s="668"/>
      <c r="DU29" s="668"/>
      <c r="DV29" s="669"/>
      <c r="DW29" s="641">
        <v>15</v>
      </c>
      <c r="DX29" s="666"/>
      <c r="DY29" s="666"/>
      <c r="DZ29" s="666"/>
      <c r="EA29" s="666"/>
      <c r="EB29" s="666"/>
      <c r="EC29" s="667"/>
    </row>
    <row r="30" spans="2:133" ht="11.25" customHeight="1" x14ac:dyDescent="0.15">
      <c r="B30" s="633" t="s">
        <v>293</v>
      </c>
      <c r="C30" s="634"/>
      <c r="D30" s="634"/>
      <c r="E30" s="634"/>
      <c r="F30" s="634"/>
      <c r="G30" s="634"/>
      <c r="H30" s="634"/>
      <c r="I30" s="634"/>
      <c r="J30" s="634"/>
      <c r="K30" s="634"/>
      <c r="L30" s="634"/>
      <c r="M30" s="634"/>
      <c r="N30" s="634"/>
      <c r="O30" s="634"/>
      <c r="P30" s="634"/>
      <c r="Q30" s="635"/>
      <c r="R30" s="636">
        <v>4021084</v>
      </c>
      <c r="S30" s="637"/>
      <c r="T30" s="637"/>
      <c r="U30" s="637"/>
      <c r="V30" s="637"/>
      <c r="W30" s="637"/>
      <c r="X30" s="637"/>
      <c r="Y30" s="638"/>
      <c r="Z30" s="639">
        <v>13.6</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2294182</v>
      </c>
      <c r="CS30" s="637"/>
      <c r="CT30" s="637"/>
      <c r="CU30" s="637"/>
      <c r="CV30" s="637"/>
      <c r="CW30" s="637"/>
      <c r="CX30" s="637"/>
      <c r="CY30" s="638"/>
      <c r="CZ30" s="641">
        <v>7.9</v>
      </c>
      <c r="DA30" s="666"/>
      <c r="DB30" s="666"/>
      <c r="DC30" s="670"/>
      <c r="DD30" s="645">
        <v>2275420</v>
      </c>
      <c r="DE30" s="637"/>
      <c r="DF30" s="637"/>
      <c r="DG30" s="637"/>
      <c r="DH30" s="637"/>
      <c r="DI30" s="637"/>
      <c r="DJ30" s="637"/>
      <c r="DK30" s="638"/>
      <c r="DL30" s="645">
        <v>2275420</v>
      </c>
      <c r="DM30" s="637"/>
      <c r="DN30" s="637"/>
      <c r="DO30" s="637"/>
      <c r="DP30" s="637"/>
      <c r="DQ30" s="637"/>
      <c r="DR30" s="637"/>
      <c r="DS30" s="637"/>
      <c r="DT30" s="637"/>
      <c r="DU30" s="637"/>
      <c r="DV30" s="638"/>
      <c r="DW30" s="641">
        <v>14.4</v>
      </c>
      <c r="DX30" s="666"/>
      <c r="DY30" s="666"/>
      <c r="DZ30" s="666"/>
      <c r="EA30" s="666"/>
      <c r="EB30" s="666"/>
      <c r="EC30" s="667"/>
    </row>
    <row r="31" spans="2:133" ht="11.25" customHeight="1" x14ac:dyDescent="0.15">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98.9</v>
      </c>
      <c r="BH31" s="680"/>
      <c r="BI31" s="680"/>
      <c r="BJ31" s="680"/>
      <c r="BK31" s="680"/>
      <c r="BL31" s="680"/>
      <c r="BM31" s="631">
        <v>96.8</v>
      </c>
      <c r="BN31" s="680"/>
      <c r="BO31" s="680"/>
      <c r="BP31" s="680"/>
      <c r="BQ31" s="681"/>
      <c r="BR31" s="692">
        <v>99.2</v>
      </c>
      <c r="BS31" s="680"/>
      <c r="BT31" s="680"/>
      <c r="BU31" s="680"/>
      <c r="BV31" s="680"/>
      <c r="BW31" s="680"/>
      <c r="BX31" s="631">
        <v>97.1</v>
      </c>
      <c r="BY31" s="680"/>
      <c r="BZ31" s="680"/>
      <c r="CA31" s="680"/>
      <c r="CB31" s="681"/>
      <c r="CD31" s="674"/>
      <c r="CE31" s="675"/>
      <c r="CF31" s="633" t="s">
        <v>300</v>
      </c>
      <c r="CG31" s="634"/>
      <c r="CH31" s="634"/>
      <c r="CI31" s="634"/>
      <c r="CJ31" s="634"/>
      <c r="CK31" s="634"/>
      <c r="CL31" s="634"/>
      <c r="CM31" s="634"/>
      <c r="CN31" s="634"/>
      <c r="CO31" s="634"/>
      <c r="CP31" s="634"/>
      <c r="CQ31" s="635"/>
      <c r="CR31" s="636">
        <v>100176</v>
      </c>
      <c r="CS31" s="668"/>
      <c r="CT31" s="668"/>
      <c r="CU31" s="668"/>
      <c r="CV31" s="668"/>
      <c r="CW31" s="668"/>
      <c r="CX31" s="668"/>
      <c r="CY31" s="669"/>
      <c r="CZ31" s="641">
        <v>0.3</v>
      </c>
      <c r="DA31" s="666"/>
      <c r="DB31" s="666"/>
      <c r="DC31" s="670"/>
      <c r="DD31" s="645">
        <v>98773</v>
      </c>
      <c r="DE31" s="668"/>
      <c r="DF31" s="668"/>
      <c r="DG31" s="668"/>
      <c r="DH31" s="668"/>
      <c r="DI31" s="668"/>
      <c r="DJ31" s="668"/>
      <c r="DK31" s="669"/>
      <c r="DL31" s="645">
        <v>98773</v>
      </c>
      <c r="DM31" s="668"/>
      <c r="DN31" s="668"/>
      <c r="DO31" s="668"/>
      <c r="DP31" s="668"/>
      <c r="DQ31" s="668"/>
      <c r="DR31" s="668"/>
      <c r="DS31" s="668"/>
      <c r="DT31" s="668"/>
      <c r="DU31" s="668"/>
      <c r="DV31" s="669"/>
      <c r="DW31" s="641">
        <v>0.6</v>
      </c>
      <c r="DX31" s="666"/>
      <c r="DY31" s="666"/>
      <c r="DZ31" s="666"/>
      <c r="EA31" s="666"/>
      <c r="EB31" s="666"/>
      <c r="EC31" s="667"/>
    </row>
    <row r="32" spans="2:133" ht="11.25" customHeight="1" x14ac:dyDescent="0.15">
      <c r="B32" s="633" t="s">
        <v>301</v>
      </c>
      <c r="C32" s="634"/>
      <c r="D32" s="634"/>
      <c r="E32" s="634"/>
      <c r="F32" s="634"/>
      <c r="G32" s="634"/>
      <c r="H32" s="634"/>
      <c r="I32" s="634"/>
      <c r="J32" s="634"/>
      <c r="K32" s="634"/>
      <c r="L32" s="634"/>
      <c r="M32" s="634"/>
      <c r="N32" s="634"/>
      <c r="O32" s="634"/>
      <c r="P32" s="634"/>
      <c r="Q32" s="635"/>
      <c r="R32" s="636">
        <v>2683123</v>
      </c>
      <c r="S32" s="637"/>
      <c r="T32" s="637"/>
      <c r="U32" s="637"/>
      <c r="V32" s="637"/>
      <c r="W32" s="637"/>
      <c r="X32" s="637"/>
      <c r="Y32" s="638"/>
      <c r="Z32" s="639">
        <v>9.1</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98.8</v>
      </c>
      <c r="BH32" s="668"/>
      <c r="BI32" s="668"/>
      <c r="BJ32" s="668"/>
      <c r="BK32" s="668"/>
      <c r="BL32" s="668"/>
      <c r="BM32" s="642">
        <v>97.4</v>
      </c>
      <c r="BN32" s="668"/>
      <c r="BO32" s="668"/>
      <c r="BP32" s="668"/>
      <c r="BQ32" s="691"/>
      <c r="BR32" s="693">
        <v>99.4</v>
      </c>
      <c r="BS32" s="668"/>
      <c r="BT32" s="668"/>
      <c r="BU32" s="668"/>
      <c r="BV32" s="668"/>
      <c r="BW32" s="668"/>
      <c r="BX32" s="642">
        <v>98</v>
      </c>
      <c r="BY32" s="668"/>
      <c r="BZ32" s="668"/>
      <c r="CA32" s="668"/>
      <c r="CB32" s="691"/>
      <c r="CD32" s="676"/>
      <c r="CE32" s="677"/>
      <c r="CF32" s="633" t="s">
        <v>304</v>
      </c>
      <c r="CG32" s="634"/>
      <c r="CH32" s="634"/>
      <c r="CI32" s="634"/>
      <c r="CJ32" s="634"/>
      <c r="CK32" s="634"/>
      <c r="CL32" s="634"/>
      <c r="CM32" s="634"/>
      <c r="CN32" s="634"/>
      <c r="CO32" s="634"/>
      <c r="CP32" s="634"/>
      <c r="CQ32" s="635"/>
      <c r="CR32" s="636">
        <v>46</v>
      </c>
      <c r="CS32" s="637"/>
      <c r="CT32" s="637"/>
      <c r="CU32" s="637"/>
      <c r="CV32" s="637"/>
      <c r="CW32" s="637"/>
      <c r="CX32" s="637"/>
      <c r="CY32" s="638"/>
      <c r="CZ32" s="641">
        <v>0</v>
      </c>
      <c r="DA32" s="666"/>
      <c r="DB32" s="666"/>
      <c r="DC32" s="670"/>
      <c r="DD32" s="645">
        <v>46</v>
      </c>
      <c r="DE32" s="637"/>
      <c r="DF32" s="637"/>
      <c r="DG32" s="637"/>
      <c r="DH32" s="637"/>
      <c r="DI32" s="637"/>
      <c r="DJ32" s="637"/>
      <c r="DK32" s="638"/>
      <c r="DL32" s="645">
        <v>46</v>
      </c>
      <c r="DM32" s="637"/>
      <c r="DN32" s="637"/>
      <c r="DO32" s="637"/>
      <c r="DP32" s="637"/>
      <c r="DQ32" s="637"/>
      <c r="DR32" s="637"/>
      <c r="DS32" s="637"/>
      <c r="DT32" s="637"/>
      <c r="DU32" s="637"/>
      <c r="DV32" s="638"/>
      <c r="DW32" s="641">
        <v>0</v>
      </c>
      <c r="DX32" s="666"/>
      <c r="DY32" s="666"/>
      <c r="DZ32" s="666"/>
      <c r="EA32" s="666"/>
      <c r="EB32" s="666"/>
      <c r="EC32" s="667"/>
    </row>
    <row r="33" spans="2:133" ht="11.25" customHeight="1" x14ac:dyDescent="0.15">
      <c r="B33" s="633" t="s">
        <v>305</v>
      </c>
      <c r="C33" s="634"/>
      <c r="D33" s="634"/>
      <c r="E33" s="634"/>
      <c r="F33" s="634"/>
      <c r="G33" s="634"/>
      <c r="H33" s="634"/>
      <c r="I33" s="634"/>
      <c r="J33" s="634"/>
      <c r="K33" s="634"/>
      <c r="L33" s="634"/>
      <c r="M33" s="634"/>
      <c r="N33" s="634"/>
      <c r="O33" s="634"/>
      <c r="P33" s="634"/>
      <c r="Q33" s="635"/>
      <c r="R33" s="636">
        <v>46022</v>
      </c>
      <c r="S33" s="637"/>
      <c r="T33" s="637"/>
      <c r="U33" s="637"/>
      <c r="V33" s="637"/>
      <c r="W33" s="637"/>
      <c r="X33" s="637"/>
      <c r="Y33" s="638"/>
      <c r="Z33" s="639">
        <v>0.2</v>
      </c>
      <c r="AA33" s="639"/>
      <c r="AB33" s="639"/>
      <c r="AC33" s="639"/>
      <c r="AD33" s="640">
        <v>6313</v>
      </c>
      <c r="AE33" s="640"/>
      <c r="AF33" s="640"/>
      <c r="AG33" s="640"/>
      <c r="AH33" s="640"/>
      <c r="AI33" s="640"/>
      <c r="AJ33" s="640"/>
      <c r="AK33" s="640"/>
      <c r="AL33" s="641">
        <v>0</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98.7</v>
      </c>
      <c r="BH33" s="695"/>
      <c r="BI33" s="695"/>
      <c r="BJ33" s="695"/>
      <c r="BK33" s="695"/>
      <c r="BL33" s="695"/>
      <c r="BM33" s="696">
        <v>95.7</v>
      </c>
      <c r="BN33" s="695"/>
      <c r="BO33" s="695"/>
      <c r="BP33" s="695"/>
      <c r="BQ33" s="697"/>
      <c r="BR33" s="694">
        <v>98.9</v>
      </c>
      <c r="BS33" s="695"/>
      <c r="BT33" s="695"/>
      <c r="BU33" s="695"/>
      <c r="BV33" s="695"/>
      <c r="BW33" s="695"/>
      <c r="BX33" s="696">
        <v>95.7</v>
      </c>
      <c r="BY33" s="695"/>
      <c r="BZ33" s="695"/>
      <c r="CA33" s="695"/>
      <c r="CB33" s="697"/>
      <c r="CD33" s="633" t="s">
        <v>307</v>
      </c>
      <c r="CE33" s="634"/>
      <c r="CF33" s="634"/>
      <c r="CG33" s="634"/>
      <c r="CH33" s="634"/>
      <c r="CI33" s="634"/>
      <c r="CJ33" s="634"/>
      <c r="CK33" s="634"/>
      <c r="CL33" s="634"/>
      <c r="CM33" s="634"/>
      <c r="CN33" s="634"/>
      <c r="CO33" s="634"/>
      <c r="CP33" s="634"/>
      <c r="CQ33" s="635"/>
      <c r="CR33" s="636">
        <v>12977540</v>
      </c>
      <c r="CS33" s="668"/>
      <c r="CT33" s="668"/>
      <c r="CU33" s="668"/>
      <c r="CV33" s="668"/>
      <c r="CW33" s="668"/>
      <c r="CX33" s="668"/>
      <c r="CY33" s="669"/>
      <c r="CZ33" s="641">
        <v>44.6</v>
      </c>
      <c r="DA33" s="666"/>
      <c r="DB33" s="666"/>
      <c r="DC33" s="670"/>
      <c r="DD33" s="645">
        <v>10007298</v>
      </c>
      <c r="DE33" s="668"/>
      <c r="DF33" s="668"/>
      <c r="DG33" s="668"/>
      <c r="DH33" s="668"/>
      <c r="DI33" s="668"/>
      <c r="DJ33" s="668"/>
      <c r="DK33" s="669"/>
      <c r="DL33" s="645">
        <v>7571925</v>
      </c>
      <c r="DM33" s="668"/>
      <c r="DN33" s="668"/>
      <c r="DO33" s="668"/>
      <c r="DP33" s="668"/>
      <c r="DQ33" s="668"/>
      <c r="DR33" s="668"/>
      <c r="DS33" s="668"/>
      <c r="DT33" s="668"/>
      <c r="DU33" s="668"/>
      <c r="DV33" s="669"/>
      <c r="DW33" s="641">
        <v>47.9</v>
      </c>
      <c r="DX33" s="666"/>
      <c r="DY33" s="666"/>
      <c r="DZ33" s="666"/>
      <c r="EA33" s="666"/>
      <c r="EB33" s="666"/>
      <c r="EC33" s="667"/>
    </row>
    <row r="34" spans="2:133" ht="11.25" customHeight="1" x14ac:dyDescent="0.15">
      <c r="B34" s="633" t="s">
        <v>308</v>
      </c>
      <c r="C34" s="634"/>
      <c r="D34" s="634"/>
      <c r="E34" s="634"/>
      <c r="F34" s="634"/>
      <c r="G34" s="634"/>
      <c r="H34" s="634"/>
      <c r="I34" s="634"/>
      <c r="J34" s="634"/>
      <c r="K34" s="634"/>
      <c r="L34" s="634"/>
      <c r="M34" s="634"/>
      <c r="N34" s="634"/>
      <c r="O34" s="634"/>
      <c r="P34" s="634"/>
      <c r="Q34" s="635"/>
      <c r="R34" s="636">
        <v>191130</v>
      </c>
      <c r="S34" s="637"/>
      <c r="T34" s="637"/>
      <c r="U34" s="637"/>
      <c r="V34" s="637"/>
      <c r="W34" s="637"/>
      <c r="X34" s="637"/>
      <c r="Y34" s="638"/>
      <c r="Z34" s="639">
        <v>0.6</v>
      </c>
      <c r="AA34" s="639"/>
      <c r="AB34" s="639"/>
      <c r="AC34" s="639"/>
      <c r="AD34" s="640" t="s">
        <v>122</v>
      </c>
      <c r="AE34" s="640"/>
      <c r="AF34" s="640"/>
      <c r="AG34" s="640"/>
      <c r="AH34" s="640"/>
      <c r="AI34" s="640"/>
      <c r="AJ34" s="640"/>
      <c r="AK34" s="640"/>
      <c r="AL34" s="641" t="s">
        <v>122</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309</v>
      </c>
      <c r="CE34" s="634"/>
      <c r="CF34" s="634"/>
      <c r="CG34" s="634"/>
      <c r="CH34" s="634"/>
      <c r="CI34" s="634"/>
      <c r="CJ34" s="634"/>
      <c r="CK34" s="634"/>
      <c r="CL34" s="634"/>
      <c r="CM34" s="634"/>
      <c r="CN34" s="634"/>
      <c r="CO34" s="634"/>
      <c r="CP34" s="634"/>
      <c r="CQ34" s="635"/>
      <c r="CR34" s="636">
        <v>4040020</v>
      </c>
      <c r="CS34" s="637"/>
      <c r="CT34" s="637"/>
      <c r="CU34" s="637"/>
      <c r="CV34" s="637"/>
      <c r="CW34" s="637"/>
      <c r="CX34" s="637"/>
      <c r="CY34" s="638"/>
      <c r="CZ34" s="641">
        <v>13.9</v>
      </c>
      <c r="DA34" s="666"/>
      <c r="DB34" s="666"/>
      <c r="DC34" s="670"/>
      <c r="DD34" s="645">
        <v>3315151</v>
      </c>
      <c r="DE34" s="637"/>
      <c r="DF34" s="637"/>
      <c r="DG34" s="637"/>
      <c r="DH34" s="637"/>
      <c r="DI34" s="637"/>
      <c r="DJ34" s="637"/>
      <c r="DK34" s="638"/>
      <c r="DL34" s="645">
        <v>3022623</v>
      </c>
      <c r="DM34" s="637"/>
      <c r="DN34" s="637"/>
      <c r="DO34" s="637"/>
      <c r="DP34" s="637"/>
      <c r="DQ34" s="637"/>
      <c r="DR34" s="637"/>
      <c r="DS34" s="637"/>
      <c r="DT34" s="637"/>
      <c r="DU34" s="637"/>
      <c r="DV34" s="638"/>
      <c r="DW34" s="641">
        <v>19.100000000000001</v>
      </c>
      <c r="DX34" s="666"/>
      <c r="DY34" s="666"/>
      <c r="DZ34" s="666"/>
      <c r="EA34" s="666"/>
      <c r="EB34" s="666"/>
      <c r="EC34" s="667"/>
    </row>
    <row r="35" spans="2:133" ht="11.25" customHeight="1" x14ac:dyDescent="0.15">
      <c r="B35" s="633" t="s">
        <v>310</v>
      </c>
      <c r="C35" s="634"/>
      <c r="D35" s="634"/>
      <c r="E35" s="634"/>
      <c r="F35" s="634"/>
      <c r="G35" s="634"/>
      <c r="H35" s="634"/>
      <c r="I35" s="634"/>
      <c r="J35" s="634"/>
      <c r="K35" s="634"/>
      <c r="L35" s="634"/>
      <c r="M35" s="634"/>
      <c r="N35" s="634"/>
      <c r="O35" s="634"/>
      <c r="P35" s="634"/>
      <c r="Q35" s="635"/>
      <c r="R35" s="636">
        <v>1671803</v>
      </c>
      <c r="S35" s="637"/>
      <c r="T35" s="637"/>
      <c r="U35" s="637"/>
      <c r="V35" s="637"/>
      <c r="W35" s="637"/>
      <c r="X35" s="637"/>
      <c r="Y35" s="638"/>
      <c r="Z35" s="639">
        <v>5.7</v>
      </c>
      <c r="AA35" s="639"/>
      <c r="AB35" s="639"/>
      <c r="AC35" s="639"/>
      <c r="AD35" s="640" t="s">
        <v>122</v>
      </c>
      <c r="AE35" s="640"/>
      <c r="AF35" s="640"/>
      <c r="AG35" s="640"/>
      <c r="AH35" s="640"/>
      <c r="AI35" s="640"/>
      <c r="AJ35" s="640"/>
      <c r="AK35" s="640"/>
      <c r="AL35" s="641" t="s">
        <v>122</v>
      </c>
      <c r="AM35" s="642"/>
      <c r="AN35" s="642"/>
      <c r="AO35" s="643"/>
      <c r="AP35" s="20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1549425</v>
      </c>
      <c r="CS35" s="668"/>
      <c r="CT35" s="668"/>
      <c r="CU35" s="668"/>
      <c r="CV35" s="668"/>
      <c r="CW35" s="668"/>
      <c r="CX35" s="668"/>
      <c r="CY35" s="669"/>
      <c r="CZ35" s="641">
        <v>5.3</v>
      </c>
      <c r="DA35" s="666"/>
      <c r="DB35" s="666"/>
      <c r="DC35" s="670"/>
      <c r="DD35" s="645">
        <v>1146779</v>
      </c>
      <c r="DE35" s="668"/>
      <c r="DF35" s="668"/>
      <c r="DG35" s="668"/>
      <c r="DH35" s="668"/>
      <c r="DI35" s="668"/>
      <c r="DJ35" s="668"/>
      <c r="DK35" s="669"/>
      <c r="DL35" s="645">
        <v>396206</v>
      </c>
      <c r="DM35" s="668"/>
      <c r="DN35" s="668"/>
      <c r="DO35" s="668"/>
      <c r="DP35" s="668"/>
      <c r="DQ35" s="668"/>
      <c r="DR35" s="668"/>
      <c r="DS35" s="668"/>
      <c r="DT35" s="668"/>
      <c r="DU35" s="668"/>
      <c r="DV35" s="669"/>
      <c r="DW35" s="641">
        <v>2.5</v>
      </c>
      <c r="DX35" s="666"/>
      <c r="DY35" s="666"/>
      <c r="DZ35" s="666"/>
      <c r="EA35" s="666"/>
      <c r="EB35" s="666"/>
      <c r="EC35" s="667"/>
    </row>
    <row r="36" spans="2:133" ht="11.25" customHeight="1" x14ac:dyDescent="0.15">
      <c r="B36" s="633" t="s">
        <v>314</v>
      </c>
      <c r="C36" s="634"/>
      <c r="D36" s="634"/>
      <c r="E36" s="634"/>
      <c r="F36" s="634"/>
      <c r="G36" s="634"/>
      <c r="H36" s="634"/>
      <c r="I36" s="634"/>
      <c r="J36" s="634"/>
      <c r="K36" s="634"/>
      <c r="L36" s="634"/>
      <c r="M36" s="634"/>
      <c r="N36" s="634"/>
      <c r="O36" s="634"/>
      <c r="P36" s="634"/>
      <c r="Q36" s="635"/>
      <c r="R36" s="636">
        <v>437554</v>
      </c>
      <c r="S36" s="637"/>
      <c r="T36" s="637"/>
      <c r="U36" s="637"/>
      <c r="V36" s="637"/>
      <c r="W36" s="637"/>
      <c r="X36" s="637"/>
      <c r="Y36" s="638"/>
      <c r="Z36" s="639">
        <v>1.5</v>
      </c>
      <c r="AA36" s="639"/>
      <c r="AB36" s="639"/>
      <c r="AC36" s="639"/>
      <c r="AD36" s="640" t="s">
        <v>122</v>
      </c>
      <c r="AE36" s="640"/>
      <c r="AF36" s="640"/>
      <c r="AG36" s="640"/>
      <c r="AH36" s="640"/>
      <c r="AI36" s="640"/>
      <c r="AJ36" s="640"/>
      <c r="AK36" s="640"/>
      <c r="AL36" s="641" t="s">
        <v>122</v>
      </c>
      <c r="AM36" s="642"/>
      <c r="AN36" s="642"/>
      <c r="AO36" s="643"/>
      <c r="AP36" s="206"/>
      <c r="AQ36" s="702" t="s">
        <v>315</v>
      </c>
      <c r="AR36" s="703"/>
      <c r="AS36" s="703"/>
      <c r="AT36" s="703"/>
      <c r="AU36" s="703"/>
      <c r="AV36" s="703"/>
      <c r="AW36" s="703"/>
      <c r="AX36" s="703"/>
      <c r="AY36" s="704"/>
      <c r="AZ36" s="625">
        <v>2939655</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71712</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4157867</v>
      </c>
      <c r="CS36" s="637"/>
      <c r="CT36" s="637"/>
      <c r="CU36" s="637"/>
      <c r="CV36" s="637"/>
      <c r="CW36" s="637"/>
      <c r="CX36" s="637"/>
      <c r="CY36" s="638"/>
      <c r="CZ36" s="641">
        <v>14.3</v>
      </c>
      <c r="DA36" s="666"/>
      <c r="DB36" s="666"/>
      <c r="DC36" s="670"/>
      <c r="DD36" s="645">
        <v>3217899</v>
      </c>
      <c r="DE36" s="637"/>
      <c r="DF36" s="637"/>
      <c r="DG36" s="637"/>
      <c r="DH36" s="637"/>
      <c r="DI36" s="637"/>
      <c r="DJ36" s="637"/>
      <c r="DK36" s="638"/>
      <c r="DL36" s="645">
        <v>2442004</v>
      </c>
      <c r="DM36" s="637"/>
      <c r="DN36" s="637"/>
      <c r="DO36" s="637"/>
      <c r="DP36" s="637"/>
      <c r="DQ36" s="637"/>
      <c r="DR36" s="637"/>
      <c r="DS36" s="637"/>
      <c r="DT36" s="637"/>
      <c r="DU36" s="637"/>
      <c r="DV36" s="638"/>
      <c r="DW36" s="641">
        <v>15.4</v>
      </c>
      <c r="DX36" s="666"/>
      <c r="DY36" s="666"/>
      <c r="DZ36" s="666"/>
      <c r="EA36" s="666"/>
      <c r="EB36" s="666"/>
      <c r="EC36" s="667"/>
    </row>
    <row r="37" spans="2:133" ht="11.25" customHeight="1" x14ac:dyDescent="0.15">
      <c r="B37" s="633" t="s">
        <v>318</v>
      </c>
      <c r="C37" s="634"/>
      <c r="D37" s="634"/>
      <c r="E37" s="634"/>
      <c r="F37" s="634"/>
      <c r="G37" s="634"/>
      <c r="H37" s="634"/>
      <c r="I37" s="634"/>
      <c r="J37" s="634"/>
      <c r="K37" s="634"/>
      <c r="L37" s="634"/>
      <c r="M37" s="634"/>
      <c r="N37" s="634"/>
      <c r="O37" s="634"/>
      <c r="P37" s="634"/>
      <c r="Q37" s="635"/>
      <c r="R37" s="636">
        <v>508815</v>
      </c>
      <c r="S37" s="637"/>
      <c r="T37" s="637"/>
      <c r="U37" s="637"/>
      <c r="V37" s="637"/>
      <c r="W37" s="637"/>
      <c r="X37" s="637"/>
      <c r="Y37" s="638"/>
      <c r="Z37" s="639">
        <v>1.7</v>
      </c>
      <c r="AA37" s="639"/>
      <c r="AB37" s="639"/>
      <c r="AC37" s="639"/>
      <c r="AD37" s="640">
        <v>11142</v>
      </c>
      <c r="AE37" s="640"/>
      <c r="AF37" s="640"/>
      <c r="AG37" s="640"/>
      <c r="AH37" s="640"/>
      <c r="AI37" s="640"/>
      <c r="AJ37" s="640"/>
      <c r="AK37" s="640"/>
      <c r="AL37" s="641">
        <v>0.1</v>
      </c>
      <c r="AM37" s="642"/>
      <c r="AN37" s="642"/>
      <c r="AO37" s="643"/>
      <c r="AQ37" s="699" t="s">
        <v>319</v>
      </c>
      <c r="AR37" s="700"/>
      <c r="AS37" s="700"/>
      <c r="AT37" s="700"/>
      <c r="AU37" s="700"/>
      <c r="AV37" s="700"/>
      <c r="AW37" s="700"/>
      <c r="AX37" s="700"/>
      <c r="AY37" s="701"/>
      <c r="AZ37" s="636">
        <v>617556</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-3622</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1909006</v>
      </c>
      <c r="CS37" s="668"/>
      <c r="CT37" s="668"/>
      <c r="CU37" s="668"/>
      <c r="CV37" s="668"/>
      <c r="CW37" s="668"/>
      <c r="CX37" s="668"/>
      <c r="CY37" s="669"/>
      <c r="CZ37" s="641">
        <v>6.6</v>
      </c>
      <c r="DA37" s="666"/>
      <c r="DB37" s="666"/>
      <c r="DC37" s="670"/>
      <c r="DD37" s="645">
        <v>1777461</v>
      </c>
      <c r="DE37" s="668"/>
      <c r="DF37" s="668"/>
      <c r="DG37" s="668"/>
      <c r="DH37" s="668"/>
      <c r="DI37" s="668"/>
      <c r="DJ37" s="668"/>
      <c r="DK37" s="669"/>
      <c r="DL37" s="645">
        <v>1526124</v>
      </c>
      <c r="DM37" s="668"/>
      <c r="DN37" s="668"/>
      <c r="DO37" s="668"/>
      <c r="DP37" s="668"/>
      <c r="DQ37" s="668"/>
      <c r="DR37" s="668"/>
      <c r="DS37" s="668"/>
      <c r="DT37" s="668"/>
      <c r="DU37" s="668"/>
      <c r="DV37" s="669"/>
      <c r="DW37" s="641">
        <v>9.6999999999999993</v>
      </c>
      <c r="DX37" s="666"/>
      <c r="DY37" s="666"/>
      <c r="DZ37" s="666"/>
      <c r="EA37" s="666"/>
      <c r="EB37" s="666"/>
      <c r="EC37" s="667"/>
    </row>
    <row r="38" spans="2:133" ht="11.25" customHeight="1" x14ac:dyDescent="0.15">
      <c r="B38" s="633" t="s">
        <v>322</v>
      </c>
      <c r="C38" s="634"/>
      <c r="D38" s="634"/>
      <c r="E38" s="634"/>
      <c r="F38" s="634"/>
      <c r="G38" s="634"/>
      <c r="H38" s="634"/>
      <c r="I38" s="634"/>
      <c r="J38" s="634"/>
      <c r="K38" s="634"/>
      <c r="L38" s="634"/>
      <c r="M38" s="634"/>
      <c r="N38" s="634"/>
      <c r="O38" s="634"/>
      <c r="P38" s="634"/>
      <c r="Q38" s="635"/>
      <c r="R38" s="636">
        <v>1769041</v>
      </c>
      <c r="S38" s="637"/>
      <c r="T38" s="637"/>
      <c r="U38" s="637"/>
      <c r="V38" s="637"/>
      <c r="W38" s="637"/>
      <c r="X38" s="637"/>
      <c r="Y38" s="638"/>
      <c r="Z38" s="639">
        <v>6</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58173</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6079</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2263926</v>
      </c>
      <c r="CS38" s="637"/>
      <c r="CT38" s="637"/>
      <c r="CU38" s="637"/>
      <c r="CV38" s="637"/>
      <c r="CW38" s="637"/>
      <c r="CX38" s="637"/>
      <c r="CY38" s="638"/>
      <c r="CZ38" s="641">
        <v>7.8</v>
      </c>
      <c r="DA38" s="666"/>
      <c r="DB38" s="666"/>
      <c r="DC38" s="670"/>
      <c r="DD38" s="645">
        <v>1841333</v>
      </c>
      <c r="DE38" s="637"/>
      <c r="DF38" s="637"/>
      <c r="DG38" s="637"/>
      <c r="DH38" s="637"/>
      <c r="DI38" s="637"/>
      <c r="DJ38" s="637"/>
      <c r="DK38" s="638"/>
      <c r="DL38" s="645">
        <v>1711092</v>
      </c>
      <c r="DM38" s="637"/>
      <c r="DN38" s="637"/>
      <c r="DO38" s="637"/>
      <c r="DP38" s="637"/>
      <c r="DQ38" s="637"/>
      <c r="DR38" s="637"/>
      <c r="DS38" s="637"/>
      <c r="DT38" s="637"/>
      <c r="DU38" s="637"/>
      <c r="DV38" s="638"/>
      <c r="DW38" s="641">
        <v>10.8</v>
      </c>
      <c r="DX38" s="666"/>
      <c r="DY38" s="666"/>
      <c r="DZ38" s="666"/>
      <c r="EA38" s="666"/>
      <c r="EB38" s="666"/>
      <c r="EC38" s="667"/>
    </row>
    <row r="39" spans="2:133" ht="11.25" customHeight="1" x14ac:dyDescent="0.15">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907</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9029</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636941</v>
      </c>
      <c r="CS39" s="668"/>
      <c r="CT39" s="668"/>
      <c r="CU39" s="668"/>
      <c r="CV39" s="668"/>
      <c r="CW39" s="668"/>
      <c r="CX39" s="668"/>
      <c r="CY39" s="669"/>
      <c r="CZ39" s="641">
        <v>2.2000000000000002</v>
      </c>
      <c r="DA39" s="666"/>
      <c r="DB39" s="666"/>
      <c r="DC39" s="670"/>
      <c r="DD39" s="645">
        <v>375775</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15">
      <c r="B40" s="633" t="s">
        <v>330</v>
      </c>
      <c r="C40" s="634"/>
      <c r="D40" s="634"/>
      <c r="E40" s="634"/>
      <c r="F40" s="634"/>
      <c r="G40" s="634"/>
      <c r="H40" s="634"/>
      <c r="I40" s="634"/>
      <c r="J40" s="634"/>
      <c r="K40" s="634"/>
      <c r="L40" s="634"/>
      <c r="M40" s="634"/>
      <c r="N40" s="634"/>
      <c r="O40" s="634"/>
      <c r="P40" s="634"/>
      <c r="Q40" s="635"/>
      <c r="R40" s="636">
        <v>40241</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8"/>
      <c r="BE40" s="668"/>
      <c r="BF40" s="691"/>
      <c r="BG40" s="684" t="s">
        <v>332</v>
      </c>
      <c r="BH40" s="685"/>
      <c r="BI40" s="685"/>
      <c r="BJ40" s="685"/>
      <c r="BK40" s="685"/>
      <c r="BL40" s="202"/>
      <c r="BM40" s="634" t="s">
        <v>333</v>
      </c>
      <c r="BN40" s="634"/>
      <c r="BO40" s="634"/>
      <c r="BP40" s="634"/>
      <c r="BQ40" s="634"/>
      <c r="BR40" s="634"/>
      <c r="BS40" s="634"/>
      <c r="BT40" s="634"/>
      <c r="BU40" s="635"/>
      <c r="BV40" s="636">
        <v>89</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329361</v>
      </c>
      <c r="CS40" s="637"/>
      <c r="CT40" s="637"/>
      <c r="CU40" s="637"/>
      <c r="CV40" s="637"/>
      <c r="CW40" s="637"/>
      <c r="CX40" s="637"/>
      <c r="CY40" s="638"/>
      <c r="CZ40" s="641">
        <v>1.1000000000000001</v>
      </c>
      <c r="DA40" s="666"/>
      <c r="DB40" s="666"/>
      <c r="DC40" s="670"/>
      <c r="DD40" s="645">
        <v>110361</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15">
      <c r="B41" s="657" t="s">
        <v>335</v>
      </c>
      <c r="C41" s="658"/>
      <c r="D41" s="658"/>
      <c r="E41" s="658"/>
      <c r="F41" s="658"/>
      <c r="G41" s="658"/>
      <c r="H41" s="658"/>
      <c r="I41" s="658"/>
      <c r="J41" s="658"/>
      <c r="K41" s="658"/>
      <c r="L41" s="658"/>
      <c r="M41" s="658"/>
      <c r="N41" s="658"/>
      <c r="O41" s="658"/>
      <c r="P41" s="658"/>
      <c r="Q41" s="659"/>
      <c r="R41" s="708">
        <v>29517946</v>
      </c>
      <c r="S41" s="709"/>
      <c r="T41" s="709"/>
      <c r="U41" s="709"/>
      <c r="V41" s="709"/>
      <c r="W41" s="709"/>
      <c r="X41" s="709"/>
      <c r="Y41" s="713"/>
      <c r="Z41" s="714">
        <v>100</v>
      </c>
      <c r="AA41" s="714"/>
      <c r="AB41" s="714"/>
      <c r="AC41" s="714"/>
      <c r="AD41" s="715">
        <v>15767690</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477575</v>
      </c>
      <c r="BA41" s="637"/>
      <c r="BB41" s="637"/>
      <c r="BC41" s="637"/>
      <c r="BD41" s="668"/>
      <c r="BE41" s="668"/>
      <c r="BF41" s="691"/>
      <c r="BG41" s="684"/>
      <c r="BH41" s="685"/>
      <c r="BI41" s="685"/>
      <c r="BJ41" s="685"/>
      <c r="BK41" s="685"/>
      <c r="BL41" s="202"/>
      <c r="BM41" s="634" t="s">
        <v>337</v>
      </c>
      <c r="BN41" s="634"/>
      <c r="BO41" s="634"/>
      <c r="BP41" s="634"/>
      <c r="BQ41" s="634"/>
      <c r="BR41" s="634"/>
      <c r="BS41" s="634"/>
      <c r="BT41" s="634"/>
      <c r="BU41" s="635"/>
      <c r="BV41" s="636">
        <v>1</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339</v>
      </c>
      <c r="AR42" s="706"/>
      <c r="AS42" s="706"/>
      <c r="AT42" s="706"/>
      <c r="AU42" s="706"/>
      <c r="AV42" s="706"/>
      <c r="AW42" s="706"/>
      <c r="AX42" s="706"/>
      <c r="AY42" s="707"/>
      <c r="AZ42" s="708">
        <v>1785444</v>
      </c>
      <c r="BA42" s="709"/>
      <c r="BB42" s="709"/>
      <c r="BC42" s="709"/>
      <c r="BD42" s="695"/>
      <c r="BE42" s="695"/>
      <c r="BF42" s="697"/>
      <c r="BG42" s="686"/>
      <c r="BH42" s="687"/>
      <c r="BI42" s="687"/>
      <c r="BJ42" s="687"/>
      <c r="BK42" s="687"/>
      <c r="BL42" s="203"/>
      <c r="BM42" s="658" t="s">
        <v>340</v>
      </c>
      <c r="BN42" s="658"/>
      <c r="BO42" s="658"/>
      <c r="BP42" s="658"/>
      <c r="BQ42" s="658"/>
      <c r="BR42" s="658"/>
      <c r="BS42" s="658"/>
      <c r="BT42" s="658"/>
      <c r="BU42" s="659"/>
      <c r="BV42" s="708">
        <v>391</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3538370</v>
      </c>
      <c r="CS42" s="668"/>
      <c r="CT42" s="668"/>
      <c r="CU42" s="668"/>
      <c r="CV42" s="668"/>
      <c r="CW42" s="668"/>
      <c r="CX42" s="668"/>
      <c r="CY42" s="669"/>
      <c r="CZ42" s="641">
        <v>12.1</v>
      </c>
      <c r="DA42" s="666"/>
      <c r="DB42" s="666"/>
      <c r="DC42" s="670"/>
      <c r="DD42" s="645">
        <v>867419</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196" t="s">
        <v>342</v>
      </c>
      <c r="CD43" s="633" t="s">
        <v>343</v>
      </c>
      <c r="CE43" s="634"/>
      <c r="CF43" s="634"/>
      <c r="CG43" s="634"/>
      <c r="CH43" s="634"/>
      <c r="CI43" s="634"/>
      <c r="CJ43" s="634"/>
      <c r="CK43" s="634"/>
      <c r="CL43" s="634"/>
      <c r="CM43" s="634"/>
      <c r="CN43" s="634"/>
      <c r="CO43" s="634"/>
      <c r="CP43" s="634"/>
      <c r="CQ43" s="635"/>
      <c r="CR43" s="636">
        <v>28995</v>
      </c>
      <c r="CS43" s="668"/>
      <c r="CT43" s="668"/>
      <c r="CU43" s="668"/>
      <c r="CV43" s="668"/>
      <c r="CW43" s="668"/>
      <c r="CX43" s="668"/>
      <c r="CY43" s="669"/>
      <c r="CZ43" s="641">
        <v>0.1</v>
      </c>
      <c r="DA43" s="666"/>
      <c r="DB43" s="666"/>
      <c r="DC43" s="670"/>
      <c r="DD43" s="645">
        <v>28995</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2892850</v>
      </c>
      <c r="CS44" s="637"/>
      <c r="CT44" s="637"/>
      <c r="CU44" s="637"/>
      <c r="CV44" s="637"/>
      <c r="CW44" s="637"/>
      <c r="CX44" s="637"/>
      <c r="CY44" s="638"/>
      <c r="CZ44" s="641">
        <v>9.9</v>
      </c>
      <c r="DA44" s="642"/>
      <c r="DB44" s="642"/>
      <c r="DC44" s="648"/>
      <c r="DD44" s="645">
        <v>745189</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1059625</v>
      </c>
      <c r="CS45" s="668"/>
      <c r="CT45" s="668"/>
      <c r="CU45" s="668"/>
      <c r="CV45" s="668"/>
      <c r="CW45" s="668"/>
      <c r="CX45" s="668"/>
      <c r="CY45" s="669"/>
      <c r="CZ45" s="641">
        <v>3.6</v>
      </c>
      <c r="DA45" s="666"/>
      <c r="DB45" s="666"/>
      <c r="DC45" s="670"/>
      <c r="DD45" s="645">
        <v>153727</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07"/>
      <c r="CD46" s="674"/>
      <c r="CE46" s="675"/>
      <c r="CF46" s="633" t="s">
        <v>348</v>
      </c>
      <c r="CG46" s="634"/>
      <c r="CH46" s="634"/>
      <c r="CI46" s="634"/>
      <c r="CJ46" s="634"/>
      <c r="CK46" s="634"/>
      <c r="CL46" s="634"/>
      <c r="CM46" s="634"/>
      <c r="CN46" s="634"/>
      <c r="CO46" s="634"/>
      <c r="CP46" s="634"/>
      <c r="CQ46" s="635"/>
      <c r="CR46" s="636">
        <v>1797957</v>
      </c>
      <c r="CS46" s="637"/>
      <c r="CT46" s="637"/>
      <c r="CU46" s="637"/>
      <c r="CV46" s="637"/>
      <c r="CW46" s="637"/>
      <c r="CX46" s="637"/>
      <c r="CY46" s="638"/>
      <c r="CZ46" s="641">
        <v>6.2</v>
      </c>
      <c r="DA46" s="642"/>
      <c r="DB46" s="642"/>
      <c r="DC46" s="648"/>
      <c r="DD46" s="645">
        <v>590394</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07"/>
      <c r="CD47" s="674"/>
      <c r="CE47" s="675"/>
      <c r="CF47" s="633" t="s">
        <v>349</v>
      </c>
      <c r="CG47" s="634"/>
      <c r="CH47" s="634"/>
      <c r="CI47" s="634"/>
      <c r="CJ47" s="634"/>
      <c r="CK47" s="634"/>
      <c r="CL47" s="634"/>
      <c r="CM47" s="634"/>
      <c r="CN47" s="634"/>
      <c r="CO47" s="634"/>
      <c r="CP47" s="634"/>
      <c r="CQ47" s="635"/>
      <c r="CR47" s="636">
        <v>645520</v>
      </c>
      <c r="CS47" s="668"/>
      <c r="CT47" s="668"/>
      <c r="CU47" s="668"/>
      <c r="CV47" s="668"/>
      <c r="CW47" s="668"/>
      <c r="CX47" s="668"/>
      <c r="CY47" s="669"/>
      <c r="CZ47" s="641">
        <v>2.2000000000000002</v>
      </c>
      <c r="DA47" s="666"/>
      <c r="DB47" s="666"/>
      <c r="DC47" s="670"/>
      <c r="DD47" s="645">
        <v>122230</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07"/>
      <c r="CD49" s="657" t="s">
        <v>351</v>
      </c>
      <c r="CE49" s="658"/>
      <c r="CF49" s="658"/>
      <c r="CG49" s="658"/>
      <c r="CH49" s="658"/>
      <c r="CI49" s="658"/>
      <c r="CJ49" s="658"/>
      <c r="CK49" s="658"/>
      <c r="CL49" s="658"/>
      <c r="CM49" s="658"/>
      <c r="CN49" s="658"/>
      <c r="CO49" s="658"/>
      <c r="CP49" s="658"/>
      <c r="CQ49" s="659"/>
      <c r="CR49" s="708">
        <v>29125900</v>
      </c>
      <c r="CS49" s="695"/>
      <c r="CT49" s="695"/>
      <c r="CU49" s="695"/>
      <c r="CV49" s="695"/>
      <c r="CW49" s="695"/>
      <c r="CX49" s="695"/>
      <c r="CY49" s="724"/>
      <c r="CZ49" s="716">
        <v>100</v>
      </c>
      <c r="DA49" s="725"/>
      <c r="DB49" s="725"/>
      <c r="DC49" s="726"/>
      <c r="DD49" s="727">
        <v>20094258</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UerTZppqjuU/jIS4Oj7+HwjiT5iN/0nDv+wy+8/4J5hMbnzqKmpm5rddP+3RLzziMWWGnns7A1yzec4WeAj2+Q==" saltValue="n4unZZy018dL62tBBPsWh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15">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7"/>
    </row>
    <row r="6" spans="1:131" s="218"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15">
      <c r="A7" s="219">
        <v>1</v>
      </c>
      <c r="B7" s="762" t="s">
        <v>374</v>
      </c>
      <c r="C7" s="763"/>
      <c r="D7" s="763"/>
      <c r="E7" s="763"/>
      <c r="F7" s="763"/>
      <c r="G7" s="763"/>
      <c r="H7" s="763"/>
      <c r="I7" s="763"/>
      <c r="J7" s="763"/>
      <c r="K7" s="763"/>
      <c r="L7" s="763"/>
      <c r="M7" s="763"/>
      <c r="N7" s="763"/>
      <c r="O7" s="763"/>
      <c r="P7" s="764"/>
      <c r="Q7" s="765">
        <v>29545</v>
      </c>
      <c r="R7" s="766"/>
      <c r="S7" s="766"/>
      <c r="T7" s="766"/>
      <c r="U7" s="766"/>
      <c r="V7" s="766">
        <v>29153</v>
      </c>
      <c r="W7" s="766"/>
      <c r="X7" s="766"/>
      <c r="Y7" s="766"/>
      <c r="Z7" s="766"/>
      <c r="AA7" s="766">
        <v>392</v>
      </c>
      <c r="AB7" s="766"/>
      <c r="AC7" s="766"/>
      <c r="AD7" s="766"/>
      <c r="AE7" s="767"/>
      <c r="AF7" s="768">
        <v>344</v>
      </c>
      <c r="AG7" s="769"/>
      <c r="AH7" s="769"/>
      <c r="AI7" s="769"/>
      <c r="AJ7" s="770"/>
      <c r="AK7" s="771">
        <v>1669</v>
      </c>
      <c r="AL7" s="772"/>
      <c r="AM7" s="772"/>
      <c r="AN7" s="772"/>
      <c r="AO7" s="772"/>
      <c r="AP7" s="772">
        <v>26</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c r="BS7" s="759" t="s">
        <v>553</v>
      </c>
      <c r="BT7" s="760"/>
      <c r="BU7" s="760"/>
      <c r="BV7" s="760"/>
      <c r="BW7" s="760"/>
      <c r="BX7" s="760"/>
      <c r="BY7" s="760"/>
      <c r="BZ7" s="760"/>
      <c r="CA7" s="760"/>
      <c r="CB7" s="760"/>
      <c r="CC7" s="760"/>
      <c r="CD7" s="760"/>
      <c r="CE7" s="760"/>
      <c r="CF7" s="760"/>
      <c r="CG7" s="775"/>
      <c r="CH7" s="756">
        <v>0</v>
      </c>
      <c r="CI7" s="757"/>
      <c r="CJ7" s="757"/>
      <c r="CK7" s="757"/>
      <c r="CL7" s="758"/>
      <c r="CM7" s="756">
        <v>42</v>
      </c>
      <c r="CN7" s="757"/>
      <c r="CO7" s="757"/>
      <c r="CP7" s="757"/>
      <c r="CQ7" s="758"/>
      <c r="CR7" s="756">
        <v>17</v>
      </c>
      <c r="CS7" s="757"/>
      <c r="CT7" s="757"/>
      <c r="CU7" s="757"/>
      <c r="CV7" s="758"/>
      <c r="CW7" s="756">
        <v>25</v>
      </c>
      <c r="CX7" s="757"/>
      <c r="CY7" s="757"/>
      <c r="CZ7" s="757"/>
      <c r="DA7" s="758"/>
      <c r="DB7" s="756" t="s">
        <v>552</v>
      </c>
      <c r="DC7" s="757"/>
      <c r="DD7" s="757"/>
      <c r="DE7" s="757"/>
      <c r="DF7" s="758"/>
      <c r="DG7" s="756" t="s">
        <v>552</v>
      </c>
      <c r="DH7" s="757"/>
      <c r="DI7" s="757"/>
      <c r="DJ7" s="757"/>
      <c r="DK7" s="758"/>
      <c r="DL7" s="756" t="s">
        <v>552</v>
      </c>
      <c r="DM7" s="757"/>
      <c r="DN7" s="757"/>
      <c r="DO7" s="757"/>
      <c r="DP7" s="758"/>
      <c r="DQ7" s="756" t="s">
        <v>552</v>
      </c>
      <c r="DR7" s="757"/>
      <c r="DS7" s="757"/>
      <c r="DT7" s="757"/>
      <c r="DU7" s="758"/>
      <c r="DV7" s="759"/>
      <c r="DW7" s="760"/>
      <c r="DX7" s="760"/>
      <c r="DY7" s="760"/>
      <c r="DZ7" s="761"/>
      <c r="EA7" s="217"/>
    </row>
    <row r="8" spans="1:131" s="218" customFormat="1" ht="26.25" customHeight="1" x14ac:dyDescent="0.15">
      <c r="A8" s="221">
        <v>2</v>
      </c>
      <c r="B8" s="793" t="s">
        <v>375</v>
      </c>
      <c r="C8" s="794"/>
      <c r="D8" s="794"/>
      <c r="E8" s="794"/>
      <c r="F8" s="794"/>
      <c r="G8" s="794"/>
      <c r="H8" s="794"/>
      <c r="I8" s="794"/>
      <c r="J8" s="794"/>
      <c r="K8" s="794"/>
      <c r="L8" s="794"/>
      <c r="M8" s="794"/>
      <c r="N8" s="794"/>
      <c r="O8" s="794"/>
      <c r="P8" s="795"/>
      <c r="Q8" s="796">
        <v>5</v>
      </c>
      <c r="R8" s="797"/>
      <c r="S8" s="797"/>
      <c r="T8" s="797"/>
      <c r="U8" s="797"/>
      <c r="V8" s="797">
        <v>5</v>
      </c>
      <c r="W8" s="797"/>
      <c r="X8" s="797"/>
      <c r="Y8" s="797"/>
      <c r="Z8" s="797"/>
      <c r="AA8" s="797" t="s">
        <v>552</v>
      </c>
      <c r="AB8" s="797"/>
      <c r="AC8" s="797"/>
      <c r="AD8" s="797"/>
      <c r="AE8" s="798"/>
      <c r="AF8" s="799" t="s">
        <v>122</v>
      </c>
      <c r="AG8" s="800"/>
      <c r="AH8" s="800"/>
      <c r="AI8" s="800"/>
      <c r="AJ8" s="801"/>
      <c r="AK8" s="782">
        <v>1</v>
      </c>
      <c r="AL8" s="783"/>
      <c r="AM8" s="783"/>
      <c r="AN8" s="783"/>
      <c r="AO8" s="783"/>
      <c r="AP8" s="783" t="s">
        <v>552</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t="s">
        <v>554</v>
      </c>
      <c r="BT8" s="787"/>
      <c r="BU8" s="787"/>
      <c r="BV8" s="787"/>
      <c r="BW8" s="787"/>
      <c r="BX8" s="787"/>
      <c r="BY8" s="787"/>
      <c r="BZ8" s="787"/>
      <c r="CA8" s="787"/>
      <c r="CB8" s="787"/>
      <c r="CC8" s="787"/>
      <c r="CD8" s="787"/>
      <c r="CE8" s="787"/>
      <c r="CF8" s="787"/>
      <c r="CG8" s="788"/>
      <c r="CH8" s="789">
        <v>1</v>
      </c>
      <c r="CI8" s="790"/>
      <c r="CJ8" s="790"/>
      <c r="CK8" s="790"/>
      <c r="CL8" s="791"/>
      <c r="CM8" s="789">
        <v>223</v>
      </c>
      <c r="CN8" s="790"/>
      <c r="CO8" s="790"/>
      <c r="CP8" s="790"/>
      <c r="CQ8" s="791"/>
      <c r="CR8" s="789">
        <v>174</v>
      </c>
      <c r="CS8" s="790"/>
      <c r="CT8" s="790"/>
      <c r="CU8" s="790"/>
      <c r="CV8" s="791"/>
      <c r="CW8" s="789" t="s">
        <v>552</v>
      </c>
      <c r="CX8" s="790"/>
      <c r="CY8" s="790"/>
      <c r="CZ8" s="790"/>
      <c r="DA8" s="791"/>
      <c r="DB8" s="789" t="s">
        <v>552</v>
      </c>
      <c r="DC8" s="790"/>
      <c r="DD8" s="790"/>
      <c r="DE8" s="790"/>
      <c r="DF8" s="791"/>
      <c r="DG8" s="789" t="s">
        <v>552</v>
      </c>
      <c r="DH8" s="790"/>
      <c r="DI8" s="790"/>
      <c r="DJ8" s="790"/>
      <c r="DK8" s="791"/>
      <c r="DL8" s="789" t="s">
        <v>552</v>
      </c>
      <c r="DM8" s="790"/>
      <c r="DN8" s="790"/>
      <c r="DO8" s="790"/>
      <c r="DP8" s="791"/>
      <c r="DQ8" s="789" t="s">
        <v>552</v>
      </c>
      <c r="DR8" s="790"/>
      <c r="DS8" s="790"/>
      <c r="DT8" s="790"/>
      <c r="DU8" s="791"/>
      <c r="DV8" s="786"/>
      <c r="DW8" s="787"/>
      <c r="DX8" s="787"/>
      <c r="DY8" s="787"/>
      <c r="DZ8" s="792"/>
      <c r="EA8" s="217"/>
    </row>
    <row r="9" spans="1:131" s="218" customFormat="1" ht="26.25" customHeight="1" x14ac:dyDescent="0.15">
      <c r="A9" s="221">
        <v>3</v>
      </c>
      <c r="B9" s="793" t="s">
        <v>376</v>
      </c>
      <c r="C9" s="794"/>
      <c r="D9" s="794"/>
      <c r="E9" s="794"/>
      <c r="F9" s="794"/>
      <c r="G9" s="794"/>
      <c r="H9" s="794"/>
      <c r="I9" s="794"/>
      <c r="J9" s="794"/>
      <c r="K9" s="794"/>
      <c r="L9" s="794"/>
      <c r="M9" s="794"/>
      <c r="N9" s="794"/>
      <c r="O9" s="794"/>
      <c r="P9" s="795"/>
      <c r="Q9" s="796">
        <v>0</v>
      </c>
      <c r="R9" s="797"/>
      <c r="S9" s="797"/>
      <c r="T9" s="797"/>
      <c r="U9" s="797"/>
      <c r="V9" s="797">
        <v>0</v>
      </c>
      <c r="W9" s="797"/>
      <c r="X9" s="797"/>
      <c r="Y9" s="797"/>
      <c r="Z9" s="797"/>
      <c r="AA9" s="797" t="s">
        <v>552</v>
      </c>
      <c r="AB9" s="797"/>
      <c r="AC9" s="797"/>
      <c r="AD9" s="797"/>
      <c r="AE9" s="798"/>
      <c r="AF9" s="799" t="s">
        <v>122</v>
      </c>
      <c r="AG9" s="800"/>
      <c r="AH9" s="800"/>
      <c r="AI9" s="800"/>
      <c r="AJ9" s="801"/>
      <c r="AK9" s="782">
        <v>0</v>
      </c>
      <c r="AL9" s="783"/>
      <c r="AM9" s="783"/>
      <c r="AN9" s="783"/>
      <c r="AO9" s="783"/>
      <c r="AP9" s="783" t="s">
        <v>552</v>
      </c>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t="s">
        <v>555</v>
      </c>
      <c r="BT9" s="787"/>
      <c r="BU9" s="787"/>
      <c r="BV9" s="787"/>
      <c r="BW9" s="787"/>
      <c r="BX9" s="787"/>
      <c r="BY9" s="787"/>
      <c r="BZ9" s="787"/>
      <c r="CA9" s="787"/>
      <c r="CB9" s="787"/>
      <c r="CC9" s="787"/>
      <c r="CD9" s="787"/>
      <c r="CE9" s="787"/>
      <c r="CF9" s="787"/>
      <c r="CG9" s="788"/>
      <c r="CH9" s="789">
        <v>0</v>
      </c>
      <c r="CI9" s="790"/>
      <c r="CJ9" s="790"/>
      <c r="CK9" s="790"/>
      <c r="CL9" s="791"/>
      <c r="CM9" s="789">
        <v>20</v>
      </c>
      <c r="CN9" s="790"/>
      <c r="CO9" s="790"/>
      <c r="CP9" s="790"/>
      <c r="CQ9" s="791"/>
      <c r="CR9" s="789">
        <v>7</v>
      </c>
      <c r="CS9" s="790"/>
      <c r="CT9" s="790"/>
      <c r="CU9" s="790"/>
      <c r="CV9" s="791"/>
      <c r="CW9" s="789" t="s">
        <v>552</v>
      </c>
      <c r="CX9" s="790"/>
      <c r="CY9" s="790"/>
      <c r="CZ9" s="790"/>
      <c r="DA9" s="791"/>
      <c r="DB9" s="789" t="s">
        <v>552</v>
      </c>
      <c r="DC9" s="790"/>
      <c r="DD9" s="790"/>
      <c r="DE9" s="790"/>
      <c r="DF9" s="791"/>
      <c r="DG9" s="789" t="s">
        <v>552</v>
      </c>
      <c r="DH9" s="790"/>
      <c r="DI9" s="790"/>
      <c r="DJ9" s="790"/>
      <c r="DK9" s="791"/>
      <c r="DL9" s="789" t="s">
        <v>552</v>
      </c>
      <c r="DM9" s="790"/>
      <c r="DN9" s="790"/>
      <c r="DO9" s="790"/>
      <c r="DP9" s="791"/>
      <c r="DQ9" s="789" t="s">
        <v>552</v>
      </c>
      <c r="DR9" s="790"/>
      <c r="DS9" s="790"/>
      <c r="DT9" s="790"/>
      <c r="DU9" s="791"/>
      <c r="DV9" s="786"/>
      <c r="DW9" s="787"/>
      <c r="DX9" s="787"/>
      <c r="DY9" s="787"/>
      <c r="DZ9" s="792"/>
      <c r="EA9" s="217"/>
    </row>
    <row r="10" spans="1:131" s="218" customFormat="1" ht="26.25" customHeight="1" x14ac:dyDescent="0.15">
      <c r="A10" s="22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7"/>
    </row>
    <row r="11" spans="1:131" s="218" customFormat="1" ht="26.25" customHeight="1" x14ac:dyDescent="0.15">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7"/>
    </row>
    <row r="12" spans="1:131" s="218" customFormat="1" ht="26.25" customHeight="1" x14ac:dyDescent="0.15">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7"/>
    </row>
    <row r="13" spans="1:131" s="218" customFormat="1" ht="26.25" customHeight="1" x14ac:dyDescent="0.15">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7"/>
    </row>
    <row r="14" spans="1:131" s="218" customFormat="1" ht="26.25" customHeight="1" x14ac:dyDescent="0.15">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7"/>
    </row>
    <row r="15" spans="1:131" s="218" customFormat="1" ht="26.25" customHeight="1" x14ac:dyDescent="0.15">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x14ac:dyDescent="0.15">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x14ac:dyDescent="0.15">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x14ac:dyDescent="0.15">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x14ac:dyDescent="0.15">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15">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2">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15">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377</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2">
      <c r="A23" s="223" t="s">
        <v>378</v>
      </c>
      <c r="B23" s="802" t="s">
        <v>379</v>
      </c>
      <c r="C23" s="803"/>
      <c r="D23" s="803"/>
      <c r="E23" s="803"/>
      <c r="F23" s="803"/>
      <c r="G23" s="803"/>
      <c r="H23" s="803"/>
      <c r="I23" s="803"/>
      <c r="J23" s="803"/>
      <c r="K23" s="803"/>
      <c r="L23" s="803"/>
      <c r="M23" s="803"/>
      <c r="N23" s="803"/>
      <c r="O23" s="803"/>
      <c r="P23" s="804"/>
      <c r="Q23" s="805">
        <v>29550</v>
      </c>
      <c r="R23" s="806"/>
      <c r="S23" s="806"/>
      <c r="T23" s="806"/>
      <c r="U23" s="806"/>
      <c r="V23" s="806">
        <v>29158</v>
      </c>
      <c r="W23" s="806"/>
      <c r="X23" s="806"/>
      <c r="Y23" s="806"/>
      <c r="Z23" s="806"/>
      <c r="AA23" s="806">
        <v>392</v>
      </c>
      <c r="AB23" s="806"/>
      <c r="AC23" s="806"/>
      <c r="AD23" s="806"/>
      <c r="AE23" s="807"/>
      <c r="AF23" s="808">
        <v>344</v>
      </c>
      <c r="AG23" s="806"/>
      <c r="AH23" s="806"/>
      <c r="AI23" s="806"/>
      <c r="AJ23" s="809"/>
      <c r="AK23" s="810"/>
      <c r="AL23" s="811"/>
      <c r="AM23" s="811"/>
      <c r="AN23" s="811"/>
      <c r="AO23" s="811"/>
      <c r="AP23" s="806">
        <v>26</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15">
      <c r="A24" s="821" t="s">
        <v>380</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2">
      <c r="A25" s="738" t="s">
        <v>381</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15">
      <c r="A26" s="740" t="s">
        <v>357</v>
      </c>
      <c r="B26" s="741"/>
      <c r="C26" s="741"/>
      <c r="D26" s="741"/>
      <c r="E26" s="741"/>
      <c r="F26" s="741"/>
      <c r="G26" s="741"/>
      <c r="H26" s="741"/>
      <c r="I26" s="741"/>
      <c r="J26" s="741"/>
      <c r="K26" s="741"/>
      <c r="L26" s="741"/>
      <c r="M26" s="741"/>
      <c r="N26" s="741"/>
      <c r="O26" s="741"/>
      <c r="P26" s="742"/>
      <c r="Q26" s="746" t="s">
        <v>382</v>
      </c>
      <c r="R26" s="747"/>
      <c r="S26" s="747"/>
      <c r="T26" s="747"/>
      <c r="U26" s="748"/>
      <c r="V26" s="746" t="s">
        <v>383</v>
      </c>
      <c r="W26" s="747"/>
      <c r="X26" s="747"/>
      <c r="Y26" s="747"/>
      <c r="Z26" s="748"/>
      <c r="AA26" s="746" t="s">
        <v>384</v>
      </c>
      <c r="AB26" s="747"/>
      <c r="AC26" s="747"/>
      <c r="AD26" s="747"/>
      <c r="AE26" s="747"/>
      <c r="AF26" s="827" t="s">
        <v>385</v>
      </c>
      <c r="AG26" s="828"/>
      <c r="AH26" s="828"/>
      <c r="AI26" s="828"/>
      <c r="AJ26" s="829"/>
      <c r="AK26" s="747" t="s">
        <v>386</v>
      </c>
      <c r="AL26" s="747"/>
      <c r="AM26" s="747"/>
      <c r="AN26" s="747"/>
      <c r="AO26" s="748"/>
      <c r="AP26" s="746" t="s">
        <v>387</v>
      </c>
      <c r="AQ26" s="747"/>
      <c r="AR26" s="747"/>
      <c r="AS26" s="747"/>
      <c r="AT26" s="748"/>
      <c r="AU26" s="746" t="s">
        <v>388</v>
      </c>
      <c r="AV26" s="747"/>
      <c r="AW26" s="747"/>
      <c r="AX26" s="747"/>
      <c r="AY26" s="748"/>
      <c r="AZ26" s="746" t="s">
        <v>389</v>
      </c>
      <c r="BA26" s="747"/>
      <c r="BB26" s="747"/>
      <c r="BC26" s="747"/>
      <c r="BD26" s="748"/>
      <c r="BE26" s="746" t="s">
        <v>364</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15">
      <c r="A28" s="225">
        <v>1</v>
      </c>
      <c r="B28" s="762" t="s">
        <v>390</v>
      </c>
      <c r="C28" s="763"/>
      <c r="D28" s="763"/>
      <c r="E28" s="763"/>
      <c r="F28" s="763"/>
      <c r="G28" s="763"/>
      <c r="H28" s="763"/>
      <c r="I28" s="763"/>
      <c r="J28" s="763"/>
      <c r="K28" s="763"/>
      <c r="L28" s="763"/>
      <c r="M28" s="763"/>
      <c r="N28" s="763"/>
      <c r="O28" s="763"/>
      <c r="P28" s="764"/>
      <c r="Q28" s="835">
        <v>4962</v>
      </c>
      <c r="R28" s="836"/>
      <c r="S28" s="836"/>
      <c r="T28" s="836"/>
      <c r="U28" s="836"/>
      <c r="V28" s="836">
        <v>4890</v>
      </c>
      <c r="W28" s="836"/>
      <c r="X28" s="836"/>
      <c r="Y28" s="836"/>
      <c r="Z28" s="836"/>
      <c r="AA28" s="836">
        <v>72</v>
      </c>
      <c r="AB28" s="836"/>
      <c r="AC28" s="836"/>
      <c r="AD28" s="836"/>
      <c r="AE28" s="837"/>
      <c r="AF28" s="838">
        <v>72</v>
      </c>
      <c r="AG28" s="836"/>
      <c r="AH28" s="836"/>
      <c r="AI28" s="836"/>
      <c r="AJ28" s="839"/>
      <c r="AK28" s="840">
        <v>498</v>
      </c>
      <c r="AL28" s="841"/>
      <c r="AM28" s="841"/>
      <c r="AN28" s="841"/>
      <c r="AO28" s="841"/>
      <c r="AP28" s="841" t="s">
        <v>552</v>
      </c>
      <c r="AQ28" s="841"/>
      <c r="AR28" s="841"/>
      <c r="AS28" s="841"/>
      <c r="AT28" s="841"/>
      <c r="AU28" s="841" t="s">
        <v>489</v>
      </c>
      <c r="AV28" s="841"/>
      <c r="AW28" s="841"/>
      <c r="AX28" s="841"/>
      <c r="AY28" s="841"/>
      <c r="AZ28" s="842" t="s">
        <v>489</v>
      </c>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15">
      <c r="A29" s="225">
        <v>2</v>
      </c>
      <c r="B29" s="793" t="s">
        <v>391</v>
      </c>
      <c r="C29" s="794"/>
      <c r="D29" s="794"/>
      <c r="E29" s="794"/>
      <c r="F29" s="794"/>
      <c r="G29" s="794"/>
      <c r="H29" s="794"/>
      <c r="I29" s="794"/>
      <c r="J29" s="794"/>
      <c r="K29" s="794"/>
      <c r="L29" s="794"/>
      <c r="M29" s="794"/>
      <c r="N29" s="794"/>
      <c r="O29" s="794"/>
      <c r="P29" s="795"/>
      <c r="Q29" s="796">
        <v>5917</v>
      </c>
      <c r="R29" s="797"/>
      <c r="S29" s="797"/>
      <c r="T29" s="797"/>
      <c r="U29" s="797"/>
      <c r="V29" s="797">
        <v>5834</v>
      </c>
      <c r="W29" s="797"/>
      <c r="X29" s="797"/>
      <c r="Y29" s="797"/>
      <c r="Z29" s="797"/>
      <c r="AA29" s="797">
        <v>83</v>
      </c>
      <c r="AB29" s="797"/>
      <c r="AC29" s="797"/>
      <c r="AD29" s="797"/>
      <c r="AE29" s="798"/>
      <c r="AF29" s="799">
        <v>83</v>
      </c>
      <c r="AG29" s="800"/>
      <c r="AH29" s="800"/>
      <c r="AI29" s="800"/>
      <c r="AJ29" s="801"/>
      <c r="AK29" s="847">
        <v>1024</v>
      </c>
      <c r="AL29" s="843"/>
      <c r="AM29" s="843"/>
      <c r="AN29" s="843"/>
      <c r="AO29" s="843"/>
      <c r="AP29" s="843" t="s">
        <v>552</v>
      </c>
      <c r="AQ29" s="843"/>
      <c r="AR29" s="843"/>
      <c r="AS29" s="843"/>
      <c r="AT29" s="843"/>
      <c r="AU29" s="843" t="s">
        <v>489</v>
      </c>
      <c r="AV29" s="843"/>
      <c r="AW29" s="843"/>
      <c r="AX29" s="843"/>
      <c r="AY29" s="843"/>
      <c r="AZ29" s="844" t="s">
        <v>489</v>
      </c>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15">
      <c r="A30" s="225">
        <v>3</v>
      </c>
      <c r="B30" s="793" t="s">
        <v>392</v>
      </c>
      <c r="C30" s="794"/>
      <c r="D30" s="794"/>
      <c r="E30" s="794"/>
      <c r="F30" s="794"/>
      <c r="G30" s="794"/>
      <c r="H30" s="794"/>
      <c r="I30" s="794"/>
      <c r="J30" s="794"/>
      <c r="K30" s="794"/>
      <c r="L30" s="794"/>
      <c r="M30" s="794"/>
      <c r="N30" s="794"/>
      <c r="O30" s="794"/>
      <c r="P30" s="795"/>
      <c r="Q30" s="796">
        <v>644</v>
      </c>
      <c r="R30" s="797"/>
      <c r="S30" s="797"/>
      <c r="T30" s="797"/>
      <c r="U30" s="797"/>
      <c r="V30" s="797">
        <v>642</v>
      </c>
      <c r="W30" s="797"/>
      <c r="X30" s="797"/>
      <c r="Y30" s="797"/>
      <c r="Z30" s="797"/>
      <c r="AA30" s="797">
        <v>3</v>
      </c>
      <c r="AB30" s="797"/>
      <c r="AC30" s="797"/>
      <c r="AD30" s="797"/>
      <c r="AE30" s="798"/>
      <c r="AF30" s="799">
        <v>3</v>
      </c>
      <c r="AG30" s="800"/>
      <c r="AH30" s="800"/>
      <c r="AI30" s="800"/>
      <c r="AJ30" s="801"/>
      <c r="AK30" s="847">
        <v>188</v>
      </c>
      <c r="AL30" s="843"/>
      <c r="AM30" s="843"/>
      <c r="AN30" s="843"/>
      <c r="AO30" s="843"/>
      <c r="AP30" s="843" t="s">
        <v>552</v>
      </c>
      <c r="AQ30" s="843"/>
      <c r="AR30" s="843"/>
      <c r="AS30" s="843"/>
      <c r="AT30" s="843"/>
      <c r="AU30" s="843" t="s">
        <v>489</v>
      </c>
      <c r="AV30" s="843"/>
      <c r="AW30" s="843"/>
      <c r="AX30" s="843"/>
      <c r="AY30" s="843"/>
      <c r="AZ30" s="844" t="s">
        <v>489</v>
      </c>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15">
      <c r="A31" s="225">
        <v>4</v>
      </c>
      <c r="B31" s="793" t="s">
        <v>393</v>
      </c>
      <c r="C31" s="794"/>
      <c r="D31" s="794"/>
      <c r="E31" s="794"/>
      <c r="F31" s="794"/>
      <c r="G31" s="794"/>
      <c r="H31" s="794"/>
      <c r="I31" s="794"/>
      <c r="J31" s="794"/>
      <c r="K31" s="794"/>
      <c r="L31" s="794"/>
      <c r="M31" s="794"/>
      <c r="N31" s="794"/>
      <c r="O31" s="794"/>
      <c r="P31" s="795"/>
      <c r="Q31" s="796">
        <v>1170</v>
      </c>
      <c r="R31" s="797"/>
      <c r="S31" s="797"/>
      <c r="T31" s="797"/>
      <c r="U31" s="797"/>
      <c r="V31" s="797">
        <v>1200</v>
      </c>
      <c r="W31" s="797"/>
      <c r="X31" s="797"/>
      <c r="Y31" s="797"/>
      <c r="Z31" s="797"/>
      <c r="AA31" s="797">
        <v>30</v>
      </c>
      <c r="AB31" s="797"/>
      <c r="AC31" s="797"/>
      <c r="AD31" s="797"/>
      <c r="AE31" s="798"/>
      <c r="AF31" s="799">
        <v>981</v>
      </c>
      <c r="AG31" s="800"/>
      <c r="AH31" s="800"/>
      <c r="AI31" s="800"/>
      <c r="AJ31" s="801"/>
      <c r="AK31" s="847">
        <v>60</v>
      </c>
      <c r="AL31" s="843"/>
      <c r="AM31" s="843"/>
      <c r="AN31" s="843"/>
      <c r="AO31" s="843"/>
      <c r="AP31" s="843">
        <v>1544</v>
      </c>
      <c r="AQ31" s="843"/>
      <c r="AR31" s="843"/>
      <c r="AS31" s="843"/>
      <c r="AT31" s="843"/>
      <c r="AU31" s="843">
        <v>360</v>
      </c>
      <c r="AV31" s="843"/>
      <c r="AW31" s="843"/>
      <c r="AX31" s="843"/>
      <c r="AY31" s="843"/>
      <c r="AZ31" s="844" t="s">
        <v>489</v>
      </c>
      <c r="BA31" s="844"/>
      <c r="BB31" s="844"/>
      <c r="BC31" s="844"/>
      <c r="BD31" s="844"/>
      <c r="BE31" s="845" t="s">
        <v>394</v>
      </c>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15">
      <c r="A32" s="225">
        <v>5</v>
      </c>
      <c r="B32" s="793" t="s">
        <v>395</v>
      </c>
      <c r="C32" s="794"/>
      <c r="D32" s="794"/>
      <c r="E32" s="794"/>
      <c r="F32" s="794"/>
      <c r="G32" s="794"/>
      <c r="H32" s="794"/>
      <c r="I32" s="794"/>
      <c r="J32" s="794"/>
      <c r="K32" s="794"/>
      <c r="L32" s="794"/>
      <c r="M32" s="794"/>
      <c r="N32" s="794"/>
      <c r="O32" s="794"/>
      <c r="P32" s="795"/>
      <c r="Q32" s="796">
        <v>1166</v>
      </c>
      <c r="R32" s="797"/>
      <c r="S32" s="797"/>
      <c r="T32" s="797"/>
      <c r="U32" s="797"/>
      <c r="V32" s="797">
        <v>1144</v>
      </c>
      <c r="W32" s="797"/>
      <c r="X32" s="797"/>
      <c r="Y32" s="797"/>
      <c r="Z32" s="797"/>
      <c r="AA32" s="797">
        <v>22</v>
      </c>
      <c r="AB32" s="797"/>
      <c r="AC32" s="797"/>
      <c r="AD32" s="797"/>
      <c r="AE32" s="798"/>
      <c r="AF32" s="799">
        <v>209</v>
      </c>
      <c r="AG32" s="800"/>
      <c r="AH32" s="800"/>
      <c r="AI32" s="800"/>
      <c r="AJ32" s="801"/>
      <c r="AK32" s="847">
        <v>618</v>
      </c>
      <c r="AL32" s="843"/>
      <c r="AM32" s="843"/>
      <c r="AN32" s="843"/>
      <c r="AO32" s="843"/>
      <c r="AP32" s="843">
        <v>6850</v>
      </c>
      <c r="AQ32" s="843"/>
      <c r="AR32" s="843"/>
      <c r="AS32" s="843"/>
      <c r="AT32" s="843"/>
      <c r="AU32" s="843">
        <v>5549</v>
      </c>
      <c r="AV32" s="843"/>
      <c r="AW32" s="843"/>
      <c r="AX32" s="843"/>
      <c r="AY32" s="843"/>
      <c r="AZ32" s="844" t="s">
        <v>489</v>
      </c>
      <c r="BA32" s="844"/>
      <c r="BB32" s="844"/>
      <c r="BC32" s="844"/>
      <c r="BD32" s="844"/>
      <c r="BE32" s="845" t="s">
        <v>394</v>
      </c>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15">
      <c r="A33" s="225">
        <v>6</v>
      </c>
      <c r="B33" s="793" t="s">
        <v>396</v>
      </c>
      <c r="C33" s="794"/>
      <c r="D33" s="794"/>
      <c r="E33" s="794"/>
      <c r="F33" s="794"/>
      <c r="G33" s="794"/>
      <c r="H33" s="794"/>
      <c r="I33" s="794"/>
      <c r="J33" s="794"/>
      <c r="K33" s="794"/>
      <c r="L33" s="794"/>
      <c r="M33" s="794"/>
      <c r="N33" s="794"/>
      <c r="O33" s="794"/>
      <c r="P33" s="795"/>
      <c r="Q33" s="796">
        <v>152</v>
      </c>
      <c r="R33" s="797"/>
      <c r="S33" s="797"/>
      <c r="T33" s="797"/>
      <c r="U33" s="797"/>
      <c r="V33" s="797">
        <v>29</v>
      </c>
      <c r="W33" s="797"/>
      <c r="X33" s="797"/>
      <c r="Y33" s="797"/>
      <c r="Z33" s="797"/>
      <c r="AA33" s="797">
        <v>123</v>
      </c>
      <c r="AB33" s="797"/>
      <c r="AC33" s="797"/>
      <c r="AD33" s="797"/>
      <c r="AE33" s="798"/>
      <c r="AF33" s="799">
        <v>201</v>
      </c>
      <c r="AG33" s="800"/>
      <c r="AH33" s="800"/>
      <c r="AI33" s="800"/>
      <c r="AJ33" s="801"/>
      <c r="AK33" s="847">
        <v>1</v>
      </c>
      <c r="AL33" s="843"/>
      <c r="AM33" s="843"/>
      <c r="AN33" s="843"/>
      <c r="AO33" s="843"/>
      <c r="AP33" s="843">
        <v>210</v>
      </c>
      <c r="AQ33" s="843"/>
      <c r="AR33" s="843"/>
      <c r="AS33" s="843"/>
      <c r="AT33" s="843"/>
      <c r="AU33" s="843" t="s">
        <v>489</v>
      </c>
      <c r="AV33" s="843"/>
      <c r="AW33" s="843"/>
      <c r="AX33" s="843"/>
      <c r="AY33" s="843"/>
      <c r="AZ33" s="844" t="s">
        <v>489</v>
      </c>
      <c r="BA33" s="844"/>
      <c r="BB33" s="844"/>
      <c r="BC33" s="844"/>
      <c r="BD33" s="844"/>
      <c r="BE33" s="845" t="s">
        <v>397</v>
      </c>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15">
      <c r="A34" s="225">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15">
      <c r="A35" s="225">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15">
      <c r="A36" s="225">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15">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15">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15">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15">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15">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15">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15">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15">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15">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15">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15">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15">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15">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15">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15">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15">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15">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15">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15">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15">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15">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15">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15">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15">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15">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398</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
      <c r="A63" s="223" t="s">
        <v>378</v>
      </c>
      <c r="B63" s="802" t="s">
        <v>399</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1548</v>
      </c>
      <c r="AG63" s="857"/>
      <c r="AH63" s="857"/>
      <c r="AI63" s="857"/>
      <c r="AJ63" s="858"/>
      <c r="AK63" s="859"/>
      <c r="AL63" s="854"/>
      <c r="AM63" s="854"/>
      <c r="AN63" s="854"/>
      <c r="AO63" s="854"/>
      <c r="AP63" s="857">
        <v>8604</v>
      </c>
      <c r="AQ63" s="857"/>
      <c r="AR63" s="857"/>
      <c r="AS63" s="857"/>
      <c r="AT63" s="857"/>
      <c r="AU63" s="857"/>
      <c r="AV63" s="857"/>
      <c r="AW63" s="857"/>
      <c r="AX63" s="857"/>
      <c r="AY63" s="857"/>
      <c r="AZ63" s="861"/>
      <c r="BA63" s="861"/>
      <c r="BB63" s="861"/>
      <c r="BC63" s="861"/>
      <c r="BD63" s="861"/>
      <c r="BE63" s="862"/>
      <c r="BF63" s="862"/>
      <c r="BG63" s="862"/>
      <c r="BH63" s="862"/>
      <c r="BI63" s="863"/>
      <c r="BJ63" s="864" t="s">
        <v>122</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15">
      <c r="A66" s="740" t="s">
        <v>401</v>
      </c>
      <c r="B66" s="741"/>
      <c r="C66" s="741"/>
      <c r="D66" s="741"/>
      <c r="E66" s="741"/>
      <c r="F66" s="741"/>
      <c r="G66" s="741"/>
      <c r="H66" s="741"/>
      <c r="I66" s="741"/>
      <c r="J66" s="741"/>
      <c r="K66" s="741"/>
      <c r="L66" s="741"/>
      <c r="M66" s="741"/>
      <c r="N66" s="741"/>
      <c r="O66" s="741"/>
      <c r="P66" s="742"/>
      <c r="Q66" s="746" t="s">
        <v>382</v>
      </c>
      <c r="R66" s="747"/>
      <c r="S66" s="747"/>
      <c r="T66" s="747"/>
      <c r="U66" s="748"/>
      <c r="V66" s="746" t="s">
        <v>383</v>
      </c>
      <c r="W66" s="747"/>
      <c r="X66" s="747"/>
      <c r="Y66" s="747"/>
      <c r="Z66" s="748"/>
      <c r="AA66" s="746" t="s">
        <v>384</v>
      </c>
      <c r="AB66" s="747"/>
      <c r="AC66" s="747"/>
      <c r="AD66" s="747"/>
      <c r="AE66" s="748"/>
      <c r="AF66" s="867" t="s">
        <v>385</v>
      </c>
      <c r="AG66" s="828"/>
      <c r="AH66" s="828"/>
      <c r="AI66" s="828"/>
      <c r="AJ66" s="868"/>
      <c r="AK66" s="746" t="s">
        <v>386</v>
      </c>
      <c r="AL66" s="741"/>
      <c r="AM66" s="741"/>
      <c r="AN66" s="741"/>
      <c r="AO66" s="742"/>
      <c r="AP66" s="746" t="s">
        <v>387</v>
      </c>
      <c r="AQ66" s="747"/>
      <c r="AR66" s="747"/>
      <c r="AS66" s="747"/>
      <c r="AT66" s="748"/>
      <c r="AU66" s="746" t="s">
        <v>402</v>
      </c>
      <c r="AV66" s="747"/>
      <c r="AW66" s="747"/>
      <c r="AX66" s="747"/>
      <c r="AY66" s="748"/>
      <c r="AZ66" s="746" t="s">
        <v>364</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15">
      <c r="A68" s="219">
        <v>1</v>
      </c>
      <c r="B68" s="882" t="s">
        <v>556</v>
      </c>
      <c r="C68" s="883"/>
      <c r="D68" s="883"/>
      <c r="E68" s="883"/>
      <c r="F68" s="883"/>
      <c r="G68" s="883"/>
      <c r="H68" s="883"/>
      <c r="I68" s="883"/>
      <c r="J68" s="883"/>
      <c r="K68" s="883"/>
      <c r="L68" s="883"/>
      <c r="M68" s="883"/>
      <c r="N68" s="883"/>
      <c r="O68" s="883"/>
      <c r="P68" s="884"/>
      <c r="Q68" s="885"/>
      <c r="R68" s="879"/>
      <c r="S68" s="879"/>
      <c r="T68" s="879"/>
      <c r="U68" s="879"/>
      <c r="V68" s="879"/>
      <c r="W68" s="879"/>
      <c r="X68" s="879"/>
      <c r="Y68" s="879"/>
      <c r="Z68" s="879"/>
      <c r="AA68" s="879"/>
      <c r="AB68" s="879"/>
      <c r="AC68" s="879"/>
      <c r="AD68" s="879"/>
      <c r="AE68" s="879"/>
      <c r="AF68" s="879"/>
      <c r="AG68" s="879"/>
      <c r="AH68" s="879"/>
      <c r="AI68" s="879"/>
      <c r="AJ68" s="879"/>
      <c r="AK68" s="879"/>
      <c r="AL68" s="879"/>
      <c r="AM68" s="879"/>
      <c r="AN68" s="879"/>
      <c r="AO68" s="879"/>
      <c r="AP68" s="879"/>
      <c r="AQ68" s="879"/>
      <c r="AR68" s="879"/>
      <c r="AS68" s="879"/>
      <c r="AT68" s="879"/>
      <c r="AU68" s="879"/>
      <c r="AV68" s="879"/>
      <c r="AW68" s="879"/>
      <c r="AX68" s="879"/>
      <c r="AY68" s="879"/>
      <c r="AZ68" s="880"/>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15">
      <c r="A69" s="221">
        <v>2</v>
      </c>
      <c r="B69" s="886" t="s">
        <v>557</v>
      </c>
      <c r="C69" s="887"/>
      <c r="D69" s="887"/>
      <c r="E69" s="887"/>
      <c r="F69" s="887"/>
      <c r="G69" s="887"/>
      <c r="H69" s="887"/>
      <c r="I69" s="887"/>
      <c r="J69" s="887"/>
      <c r="K69" s="887"/>
      <c r="L69" s="887"/>
      <c r="M69" s="887"/>
      <c r="N69" s="887"/>
      <c r="O69" s="887"/>
      <c r="P69" s="888"/>
      <c r="Q69" s="889">
        <v>2692</v>
      </c>
      <c r="R69" s="843"/>
      <c r="S69" s="843"/>
      <c r="T69" s="843"/>
      <c r="U69" s="843"/>
      <c r="V69" s="843">
        <v>2615</v>
      </c>
      <c r="W69" s="843"/>
      <c r="X69" s="843"/>
      <c r="Y69" s="843"/>
      <c r="Z69" s="843"/>
      <c r="AA69" s="843">
        <v>77</v>
      </c>
      <c r="AB69" s="843"/>
      <c r="AC69" s="843"/>
      <c r="AD69" s="843"/>
      <c r="AE69" s="843"/>
      <c r="AF69" s="843">
        <v>77</v>
      </c>
      <c r="AG69" s="843"/>
      <c r="AH69" s="843"/>
      <c r="AI69" s="843"/>
      <c r="AJ69" s="843"/>
      <c r="AK69" s="843">
        <v>12</v>
      </c>
      <c r="AL69" s="843"/>
      <c r="AM69" s="843"/>
      <c r="AN69" s="843"/>
      <c r="AO69" s="843"/>
      <c r="AP69" s="843">
        <v>3155</v>
      </c>
      <c r="AQ69" s="843"/>
      <c r="AR69" s="843"/>
      <c r="AS69" s="843"/>
      <c r="AT69" s="843"/>
      <c r="AU69" s="843" t="s">
        <v>489</v>
      </c>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15">
      <c r="A70" s="221">
        <v>3</v>
      </c>
      <c r="B70" s="886" t="s">
        <v>558</v>
      </c>
      <c r="C70" s="887"/>
      <c r="D70" s="887"/>
      <c r="E70" s="887"/>
      <c r="F70" s="887"/>
      <c r="G70" s="887"/>
      <c r="H70" s="887"/>
      <c r="I70" s="887"/>
      <c r="J70" s="887"/>
      <c r="K70" s="887"/>
      <c r="L70" s="887"/>
      <c r="M70" s="887"/>
      <c r="N70" s="887"/>
      <c r="O70" s="887"/>
      <c r="P70" s="888"/>
      <c r="Q70" s="889">
        <v>108</v>
      </c>
      <c r="R70" s="843"/>
      <c r="S70" s="843"/>
      <c r="T70" s="843"/>
      <c r="U70" s="843"/>
      <c r="V70" s="843">
        <v>102</v>
      </c>
      <c r="W70" s="843"/>
      <c r="X70" s="843"/>
      <c r="Y70" s="843"/>
      <c r="Z70" s="843"/>
      <c r="AA70" s="843">
        <v>6</v>
      </c>
      <c r="AB70" s="843"/>
      <c r="AC70" s="843"/>
      <c r="AD70" s="843"/>
      <c r="AE70" s="843"/>
      <c r="AF70" s="843">
        <v>6</v>
      </c>
      <c r="AG70" s="843"/>
      <c r="AH70" s="843"/>
      <c r="AI70" s="843"/>
      <c r="AJ70" s="843"/>
      <c r="AK70" s="843">
        <v>6</v>
      </c>
      <c r="AL70" s="843"/>
      <c r="AM70" s="843"/>
      <c r="AN70" s="843"/>
      <c r="AO70" s="843"/>
      <c r="AP70" s="843">
        <v>0</v>
      </c>
      <c r="AQ70" s="843"/>
      <c r="AR70" s="843"/>
      <c r="AS70" s="843"/>
      <c r="AT70" s="843"/>
      <c r="AU70" s="843" t="s">
        <v>489</v>
      </c>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15">
      <c r="A71" s="221">
        <v>4</v>
      </c>
      <c r="B71" s="886" t="s">
        <v>559</v>
      </c>
      <c r="C71" s="887"/>
      <c r="D71" s="887"/>
      <c r="E71" s="887"/>
      <c r="F71" s="887"/>
      <c r="G71" s="887"/>
      <c r="H71" s="887"/>
      <c r="I71" s="887"/>
      <c r="J71" s="887"/>
      <c r="K71" s="887"/>
      <c r="L71" s="887"/>
      <c r="M71" s="887"/>
      <c r="N71" s="887"/>
      <c r="O71" s="887"/>
      <c r="P71" s="888"/>
      <c r="Q71" s="889"/>
      <c r="R71" s="843"/>
      <c r="S71" s="843"/>
      <c r="T71" s="843"/>
      <c r="U71" s="843"/>
      <c r="V71" s="843"/>
      <c r="W71" s="843"/>
      <c r="X71" s="843"/>
      <c r="Y71" s="843"/>
      <c r="Z71" s="843"/>
      <c r="AA71" s="843"/>
      <c r="AB71" s="843"/>
      <c r="AC71" s="843"/>
      <c r="AD71" s="843"/>
      <c r="AE71" s="843"/>
      <c r="AF71" s="843"/>
      <c r="AG71" s="843"/>
      <c r="AH71" s="843"/>
      <c r="AI71" s="843"/>
      <c r="AJ71" s="843"/>
      <c r="AK71" s="843"/>
      <c r="AL71" s="843"/>
      <c r="AM71" s="843"/>
      <c r="AN71" s="843"/>
      <c r="AO71" s="843"/>
      <c r="AP71" s="843"/>
      <c r="AQ71" s="843"/>
      <c r="AR71" s="843"/>
      <c r="AS71" s="843"/>
      <c r="AT71" s="843"/>
      <c r="AU71" s="843"/>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15">
      <c r="A72" s="221">
        <v>5</v>
      </c>
      <c r="B72" s="886" t="s">
        <v>557</v>
      </c>
      <c r="C72" s="887"/>
      <c r="D72" s="887"/>
      <c r="E72" s="887"/>
      <c r="F72" s="887"/>
      <c r="G72" s="887"/>
      <c r="H72" s="887"/>
      <c r="I72" s="887"/>
      <c r="J72" s="887"/>
      <c r="K72" s="887"/>
      <c r="L72" s="887"/>
      <c r="M72" s="887"/>
      <c r="N72" s="887"/>
      <c r="O72" s="887"/>
      <c r="P72" s="888"/>
      <c r="Q72" s="889">
        <v>8445</v>
      </c>
      <c r="R72" s="843"/>
      <c r="S72" s="843"/>
      <c r="T72" s="843"/>
      <c r="U72" s="843"/>
      <c r="V72" s="843">
        <v>6617</v>
      </c>
      <c r="W72" s="843"/>
      <c r="X72" s="843"/>
      <c r="Y72" s="843"/>
      <c r="Z72" s="843"/>
      <c r="AA72" s="843">
        <v>1828</v>
      </c>
      <c r="AB72" s="843"/>
      <c r="AC72" s="843"/>
      <c r="AD72" s="843"/>
      <c r="AE72" s="843"/>
      <c r="AF72" s="843" t="s">
        <v>489</v>
      </c>
      <c r="AG72" s="843"/>
      <c r="AH72" s="843"/>
      <c r="AI72" s="843"/>
      <c r="AJ72" s="843"/>
      <c r="AK72" s="843">
        <v>14</v>
      </c>
      <c r="AL72" s="843"/>
      <c r="AM72" s="843"/>
      <c r="AN72" s="843"/>
      <c r="AO72" s="843"/>
      <c r="AP72" s="843" t="s">
        <v>489</v>
      </c>
      <c r="AQ72" s="843"/>
      <c r="AR72" s="843"/>
      <c r="AS72" s="843"/>
      <c r="AT72" s="843"/>
      <c r="AU72" s="843" t="s">
        <v>489</v>
      </c>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15">
      <c r="A73" s="221">
        <v>6</v>
      </c>
      <c r="B73" s="886" t="s">
        <v>560</v>
      </c>
      <c r="C73" s="887"/>
      <c r="D73" s="887"/>
      <c r="E73" s="887"/>
      <c r="F73" s="887"/>
      <c r="G73" s="887"/>
      <c r="H73" s="887"/>
      <c r="I73" s="887"/>
      <c r="J73" s="887"/>
      <c r="K73" s="887"/>
      <c r="L73" s="887"/>
      <c r="M73" s="887"/>
      <c r="N73" s="887"/>
      <c r="O73" s="887"/>
      <c r="P73" s="888"/>
      <c r="Q73" s="889">
        <v>1514</v>
      </c>
      <c r="R73" s="843"/>
      <c r="S73" s="843"/>
      <c r="T73" s="843"/>
      <c r="U73" s="843"/>
      <c r="V73" s="843">
        <v>1513</v>
      </c>
      <c r="W73" s="843"/>
      <c r="X73" s="843"/>
      <c r="Y73" s="843"/>
      <c r="Z73" s="843"/>
      <c r="AA73" s="843">
        <v>1</v>
      </c>
      <c r="AB73" s="843"/>
      <c r="AC73" s="843"/>
      <c r="AD73" s="843"/>
      <c r="AE73" s="843"/>
      <c r="AF73" s="843" t="s">
        <v>489</v>
      </c>
      <c r="AG73" s="843"/>
      <c r="AH73" s="843"/>
      <c r="AI73" s="843"/>
      <c r="AJ73" s="843"/>
      <c r="AK73" s="843" t="s">
        <v>489</v>
      </c>
      <c r="AL73" s="843"/>
      <c r="AM73" s="843"/>
      <c r="AN73" s="843"/>
      <c r="AO73" s="843"/>
      <c r="AP73" s="843" t="s">
        <v>489</v>
      </c>
      <c r="AQ73" s="843"/>
      <c r="AR73" s="843"/>
      <c r="AS73" s="843"/>
      <c r="AT73" s="843"/>
      <c r="AU73" s="843" t="s">
        <v>489</v>
      </c>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15">
      <c r="A74" s="221">
        <v>7</v>
      </c>
      <c r="B74" s="886" t="s">
        <v>561</v>
      </c>
      <c r="C74" s="887"/>
      <c r="D74" s="887"/>
      <c r="E74" s="887"/>
      <c r="F74" s="887"/>
      <c r="G74" s="887"/>
      <c r="H74" s="887"/>
      <c r="I74" s="887"/>
      <c r="J74" s="887"/>
      <c r="K74" s="887"/>
      <c r="L74" s="887"/>
      <c r="M74" s="887"/>
      <c r="N74" s="887"/>
      <c r="O74" s="887"/>
      <c r="P74" s="888"/>
      <c r="Q74" s="889">
        <v>2</v>
      </c>
      <c r="R74" s="843"/>
      <c r="S74" s="843"/>
      <c r="T74" s="843"/>
      <c r="U74" s="843"/>
      <c r="V74" s="843">
        <v>0</v>
      </c>
      <c r="W74" s="843"/>
      <c r="X74" s="843"/>
      <c r="Y74" s="843"/>
      <c r="Z74" s="843"/>
      <c r="AA74" s="843">
        <v>2</v>
      </c>
      <c r="AB74" s="843"/>
      <c r="AC74" s="843"/>
      <c r="AD74" s="843"/>
      <c r="AE74" s="843"/>
      <c r="AF74" s="843" t="s">
        <v>489</v>
      </c>
      <c r="AG74" s="843"/>
      <c r="AH74" s="843"/>
      <c r="AI74" s="843"/>
      <c r="AJ74" s="843"/>
      <c r="AK74" s="843" t="s">
        <v>489</v>
      </c>
      <c r="AL74" s="843"/>
      <c r="AM74" s="843"/>
      <c r="AN74" s="843"/>
      <c r="AO74" s="843"/>
      <c r="AP74" s="843" t="s">
        <v>489</v>
      </c>
      <c r="AQ74" s="843"/>
      <c r="AR74" s="843"/>
      <c r="AS74" s="843"/>
      <c r="AT74" s="843"/>
      <c r="AU74" s="843" t="s">
        <v>489</v>
      </c>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15">
      <c r="A75" s="221">
        <v>8</v>
      </c>
      <c r="B75" s="886" t="s">
        <v>562</v>
      </c>
      <c r="C75" s="887"/>
      <c r="D75" s="887"/>
      <c r="E75" s="887"/>
      <c r="F75" s="887"/>
      <c r="G75" s="887"/>
      <c r="H75" s="887"/>
      <c r="I75" s="887"/>
      <c r="J75" s="887"/>
      <c r="K75" s="887"/>
      <c r="L75" s="887"/>
      <c r="M75" s="887"/>
      <c r="N75" s="887"/>
      <c r="O75" s="887"/>
      <c r="P75" s="888"/>
      <c r="Q75" s="890">
        <v>53</v>
      </c>
      <c r="R75" s="891"/>
      <c r="S75" s="891"/>
      <c r="T75" s="891"/>
      <c r="U75" s="847"/>
      <c r="V75" s="892">
        <v>29</v>
      </c>
      <c r="W75" s="891"/>
      <c r="X75" s="891"/>
      <c r="Y75" s="891"/>
      <c r="Z75" s="847"/>
      <c r="AA75" s="892">
        <v>24</v>
      </c>
      <c r="AB75" s="891"/>
      <c r="AC75" s="891"/>
      <c r="AD75" s="891"/>
      <c r="AE75" s="847"/>
      <c r="AF75" s="892" t="s">
        <v>489</v>
      </c>
      <c r="AG75" s="891"/>
      <c r="AH75" s="891"/>
      <c r="AI75" s="891"/>
      <c r="AJ75" s="847"/>
      <c r="AK75" s="892" t="s">
        <v>489</v>
      </c>
      <c r="AL75" s="891"/>
      <c r="AM75" s="891"/>
      <c r="AN75" s="891"/>
      <c r="AO75" s="847"/>
      <c r="AP75" s="892" t="s">
        <v>489</v>
      </c>
      <c r="AQ75" s="891"/>
      <c r="AR75" s="891"/>
      <c r="AS75" s="891"/>
      <c r="AT75" s="847"/>
      <c r="AU75" s="892" t="s">
        <v>489</v>
      </c>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15">
      <c r="A76" s="221">
        <v>9</v>
      </c>
      <c r="B76" s="886" t="s">
        <v>563</v>
      </c>
      <c r="C76" s="887"/>
      <c r="D76" s="887"/>
      <c r="E76" s="887"/>
      <c r="F76" s="887"/>
      <c r="G76" s="887"/>
      <c r="H76" s="887"/>
      <c r="I76" s="887"/>
      <c r="J76" s="887"/>
      <c r="K76" s="887"/>
      <c r="L76" s="887"/>
      <c r="M76" s="887"/>
      <c r="N76" s="887"/>
      <c r="O76" s="887"/>
      <c r="P76" s="888"/>
      <c r="Q76" s="890">
        <v>43</v>
      </c>
      <c r="R76" s="891"/>
      <c r="S76" s="891"/>
      <c r="T76" s="891"/>
      <c r="U76" s="847"/>
      <c r="V76" s="892">
        <v>42</v>
      </c>
      <c r="W76" s="891"/>
      <c r="X76" s="891"/>
      <c r="Y76" s="891"/>
      <c r="Z76" s="847"/>
      <c r="AA76" s="892">
        <v>1</v>
      </c>
      <c r="AB76" s="891"/>
      <c r="AC76" s="891"/>
      <c r="AD76" s="891"/>
      <c r="AE76" s="847"/>
      <c r="AF76" s="892" t="s">
        <v>489</v>
      </c>
      <c r="AG76" s="891"/>
      <c r="AH76" s="891"/>
      <c r="AI76" s="891"/>
      <c r="AJ76" s="847"/>
      <c r="AK76" s="892" t="s">
        <v>489</v>
      </c>
      <c r="AL76" s="891"/>
      <c r="AM76" s="891"/>
      <c r="AN76" s="891"/>
      <c r="AO76" s="847"/>
      <c r="AP76" s="892" t="s">
        <v>489</v>
      </c>
      <c r="AQ76" s="891"/>
      <c r="AR76" s="891"/>
      <c r="AS76" s="891"/>
      <c r="AT76" s="847"/>
      <c r="AU76" s="892" t="s">
        <v>489</v>
      </c>
      <c r="AV76" s="891"/>
      <c r="AW76" s="891"/>
      <c r="AX76" s="891"/>
      <c r="AY76" s="847"/>
      <c r="AZ76" s="845"/>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15">
      <c r="A77" s="221">
        <v>10</v>
      </c>
      <c r="B77" s="886" t="s">
        <v>564</v>
      </c>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15">
      <c r="A78" s="221">
        <v>11</v>
      </c>
      <c r="B78" s="886" t="s">
        <v>557</v>
      </c>
      <c r="C78" s="887"/>
      <c r="D78" s="887"/>
      <c r="E78" s="887"/>
      <c r="F78" s="887"/>
      <c r="G78" s="887"/>
      <c r="H78" s="887"/>
      <c r="I78" s="887"/>
      <c r="J78" s="887"/>
      <c r="K78" s="887"/>
      <c r="L78" s="887"/>
      <c r="M78" s="887"/>
      <c r="N78" s="887"/>
      <c r="O78" s="887"/>
      <c r="P78" s="888"/>
      <c r="Q78" s="889">
        <v>997</v>
      </c>
      <c r="R78" s="843"/>
      <c r="S78" s="843"/>
      <c r="T78" s="843"/>
      <c r="U78" s="843"/>
      <c r="V78" s="843">
        <v>947</v>
      </c>
      <c r="W78" s="843"/>
      <c r="X78" s="843"/>
      <c r="Y78" s="843"/>
      <c r="Z78" s="843"/>
      <c r="AA78" s="843">
        <v>50</v>
      </c>
      <c r="AB78" s="843"/>
      <c r="AC78" s="843"/>
      <c r="AD78" s="843"/>
      <c r="AE78" s="843"/>
      <c r="AF78" s="843">
        <v>50</v>
      </c>
      <c r="AG78" s="843"/>
      <c r="AH78" s="843"/>
      <c r="AI78" s="843"/>
      <c r="AJ78" s="843"/>
      <c r="AK78" s="843">
        <v>0</v>
      </c>
      <c r="AL78" s="843"/>
      <c r="AM78" s="843"/>
      <c r="AN78" s="843"/>
      <c r="AO78" s="843"/>
      <c r="AP78" s="843">
        <v>0</v>
      </c>
      <c r="AQ78" s="843"/>
      <c r="AR78" s="843"/>
      <c r="AS78" s="843"/>
      <c r="AT78" s="843"/>
      <c r="AU78" s="843" t="s">
        <v>552</v>
      </c>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15">
      <c r="A79" s="221">
        <v>12</v>
      </c>
      <c r="B79" s="886" t="s">
        <v>565</v>
      </c>
      <c r="C79" s="887"/>
      <c r="D79" s="887"/>
      <c r="E79" s="887"/>
      <c r="F79" s="887"/>
      <c r="G79" s="887"/>
      <c r="H79" s="887"/>
      <c r="I79" s="887"/>
      <c r="J79" s="887"/>
      <c r="K79" s="887"/>
      <c r="L79" s="887"/>
      <c r="M79" s="887"/>
      <c r="N79" s="887"/>
      <c r="O79" s="887"/>
      <c r="P79" s="888"/>
      <c r="Q79" s="889">
        <v>259339</v>
      </c>
      <c r="R79" s="843"/>
      <c r="S79" s="843"/>
      <c r="T79" s="843"/>
      <c r="U79" s="843"/>
      <c r="V79" s="843">
        <v>254515</v>
      </c>
      <c r="W79" s="843"/>
      <c r="X79" s="843"/>
      <c r="Y79" s="843"/>
      <c r="Z79" s="843"/>
      <c r="AA79" s="843">
        <v>4824</v>
      </c>
      <c r="AB79" s="843"/>
      <c r="AC79" s="843"/>
      <c r="AD79" s="843"/>
      <c r="AE79" s="843"/>
      <c r="AF79" s="843">
        <v>4824</v>
      </c>
      <c r="AG79" s="843"/>
      <c r="AH79" s="843"/>
      <c r="AI79" s="843"/>
      <c r="AJ79" s="843"/>
      <c r="AK79" s="843">
        <v>1141</v>
      </c>
      <c r="AL79" s="843"/>
      <c r="AM79" s="843"/>
      <c r="AN79" s="843"/>
      <c r="AO79" s="843"/>
      <c r="AP79" s="843">
        <v>0</v>
      </c>
      <c r="AQ79" s="843"/>
      <c r="AR79" s="843"/>
      <c r="AS79" s="843"/>
      <c r="AT79" s="843"/>
      <c r="AU79" s="843" t="s">
        <v>552</v>
      </c>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15">
      <c r="A80" s="221">
        <v>13</v>
      </c>
      <c r="B80" s="886" t="s">
        <v>566</v>
      </c>
      <c r="C80" s="887"/>
      <c r="D80" s="887"/>
      <c r="E80" s="887"/>
      <c r="F80" s="887"/>
      <c r="G80" s="887"/>
      <c r="H80" s="887"/>
      <c r="I80" s="887"/>
      <c r="J80" s="887"/>
      <c r="K80" s="887"/>
      <c r="L80" s="887"/>
      <c r="M80" s="887"/>
      <c r="N80" s="887"/>
      <c r="O80" s="887"/>
      <c r="P80" s="888"/>
      <c r="Q80" s="889">
        <v>345</v>
      </c>
      <c r="R80" s="843"/>
      <c r="S80" s="843"/>
      <c r="T80" s="843"/>
      <c r="U80" s="843"/>
      <c r="V80" s="843">
        <v>187</v>
      </c>
      <c r="W80" s="843"/>
      <c r="X80" s="843"/>
      <c r="Y80" s="843"/>
      <c r="Z80" s="843"/>
      <c r="AA80" s="843">
        <v>158</v>
      </c>
      <c r="AB80" s="843"/>
      <c r="AC80" s="843"/>
      <c r="AD80" s="843"/>
      <c r="AE80" s="843"/>
      <c r="AF80" s="843">
        <v>158</v>
      </c>
      <c r="AG80" s="843"/>
      <c r="AH80" s="843"/>
      <c r="AI80" s="843"/>
      <c r="AJ80" s="843"/>
      <c r="AK80" s="843" t="s">
        <v>489</v>
      </c>
      <c r="AL80" s="843"/>
      <c r="AM80" s="843"/>
      <c r="AN80" s="843"/>
      <c r="AO80" s="843"/>
      <c r="AP80" s="843" t="s">
        <v>489</v>
      </c>
      <c r="AQ80" s="843"/>
      <c r="AR80" s="843"/>
      <c r="AS80" s="843"/>
      <c r="AT80" s="843"/>
      <c r="AU80" s="843" t="s">
        <v>489</v>
      </c>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15">
      <c r="A81" s="221">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15">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15">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15">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15">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15">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15">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
      <c r="A88" s="223" t="s">
        <v>378</v>
      </c>
      <c r="B88" s="802" t="s">
        <v>403</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5115</v>
      </c>
      <c r="AG88" s="857"/>
      <c r="AH88" s="857"/>
      <c r="AI88" s="857"/>
      <c r="AJ88" s="857"/>
      <c r="AK88" s="854"/>
      <c r="AL88" s="854"/>
      <c r="AM88" s="854"/>
      <c r="AN88" s="854"/>
      <c r="AO88" s="854"/>
      <c r="AP88" s="857">
        <v>3155</v>
      </c>
      <c r="AQ88" s="857"/>
      <c r="AR88" s="857"/>
      <c r="AS88" s="857"/>
      <c r="AT88" s="857"/>
      <c r="AU88" s="857"/>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378</v>
      </c>
      <c r="BR102" s="802" t="s">
        <v>404</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198</v>
      </c>
      <c r="CS102" s="865"/>
      <c r="CT102" s="865"/>
      <c r="CU102" s="865"/>
      <c r="CV102" s="904"/>
      <c r="CW102" s="903">
        <v>25</v>
      </c>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405</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406</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30" t="s">
        <v>409</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410</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15">
      <c r="A109" s="925" t="s">
        <v>411</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412</v>
      </c>
      <c r="AB109" s="906"/>
      <c r="AC109" s="906"/>
      <c r="AD109" s="906"/>
      <c r="AE109" s="907"/>
      <c r="AF109" s="905" t="s">
        <v>413</v>
      </c>
      <c r="AG109" s="906"/>
      <c r="AH109" s="906"/>
      <c r="AI109" s="906"/>
      <c r="AJ109" s="907"/>
      <c r="AK109" s="905" t="s">
        <v>294</v>
      </c>
      <c r="AL109" s="906"/>
      <c r="AM109" s="906"/>
      <c r="AN109" s="906"/>
      <c r="AO109" s="907"/>
      <c r="AP109" s="905" t="s">
        <v>414</v>
      </c>
      <c r="AQ109" s="906"/>
      <c r="AR109" s="906"/>
      <c r="AS109" s="906"/>
      <c r="AT109" s="908"/>
      <c r="AU109" s="925" t="s">
        <v>411</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412</v>
      </c>
      <c r="BR109" s="906"/>
      <c r="BS109" s="906"/>
      <c r="BT109" s="906"/>
      <c r="BU109" s="907"/>
      <c r="BV109" s="905" t="s">
        <v>413</v>
      </c>
      <c r="BW109" s="906"/>
      <c r="BX109" s="906"/>
      <c r="BY109" s="906"/>
      <c r="BZ109" s="907"/>
      <c r="CA109" s="905" t="s">
        <v>294</v>
      </c>
      <c r="CB109" s="906"/>
      <c r="CC109" s="906"/>
      <c r="CD109" s="906"/>
      <c r="CE109" s="907"/>
      <c r="CF109" s="926" t="s">
        <v>414</v>
      </c>
      <c r="CG109" s="926"/>
      <c r="CH109" s="926"/>
      <c r="CI109" s="926"/>
      <c r="CJ109" s="926"/>
      <c r="CK109" s="905" t="s">
        <v>415</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412</v>
      </c>
      <c r="DH109" s="906"/>
      <c r="DI109" s="906"/>
      <c r="DJ109" s="906"/>
      <c r="DK109" s="907"/>
      <c r="DL109" s="905" t="s">
        <v>413</v>
      </c>
      <c r="DM109" s="906"/>
      <c r="DN109" s="906"/>
      <c r="DO109" s="906"/>
      <c r="DP109" s="907"/>
      <c r="DQ109" s="905" t="s">
        <v>294</v>
      </c>
      <c r="DR109" s="906"/>
      <c r="DS109" s="906"/>
      <c r="DT109" s="906"/>
      <c r="DU109" s="907"/>
      <c r="DV109" s="905" t="s">
        <v>414</v>
      </c>
      <c r="DW109" s="906"/>
      <c r="DX109" s="906"/>
      <c r="DY109" s="906"/>
      <c r="DZ109" s="908"/>
    </row>
    <row r="110" spans="1:131" s="212" customFormat="1" ht="26.25" customHeight="1" x14ac:dyDescent="0.15">
      <c r="A110" s="909" t="s">
        <v>416</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2387846</v>
      </c>
      <c r="AB110" s="913"/>
      <c r="AC110" s="913"/>
      <c r="AD110" s="913"/>
      <c r="AE110" s="914"/>
      <c r="AF110" s="915">
        <v>2347835</v>
      </c>
      <c r="AG110" s="913"/>
      <c r="AH110" s="913"/>
      <c r="AI110" s="913"/>
      <c r="AJ110" s="914"/>
      <c r="AK110" s="915">
        <v>2394358</v>
      </c>
      <c r="AL110" s="913"/>
      <c r="AM110" s="913"/>
      <c r="AN110" s="913"/>
      <c r="AO110" s="914"/>
      <c r="AP110" s="916">
        <v>17.7</v>
      </c>
      <c r="AQ110" s="917"/>
      <c r="AR110" s="917"/>
      <c r="AS110" s="917"/>
      <c r="AT110" s="918"/>
      <c r="AU110" s="919" t="s">
        <v>69</v>
      </c>
      <c r="AV110" s="920"/>
      <c r="AW110" s="920"/>
      <c r="AX110" s="920"/>
      <c r="AY110" s="920"/>
      <c r="AZ110" s="942" t="s">
        <v>417</v>
      </c>
      <c r="BA110" s="910"/>
      <c r="BB110" s="910"/>
      <c r="BC110" s="910"/>
      <c r="BD110" s="910"/>
      <c r="BE110" s="910"/>
      <c r="BF110" s="910"/>
      <c r="BG110" s="910"/>
      <c r="BH110" s="910"/>
      <c r="BI110" s="910"/>
      <c r="BJ110" s="910"/>
      <c r="BK110" s="910"/>
      <c r="BL110" s="910"/>
      <c r="BM110" s="910"/>
      <c r="BN110" s="910"/>
      <c r="BO110" s="910"/>
      <c r="BP110" s="911"/>
      <c r="BQ110" s="943">
        <v>26384258</v>
      </c>
      <c r="BR110" s="944"/>
      <c r="BS110" s="944"/>
      <c r="BT110" s="944"/>
      <c r="BU110" s="944"/>
      <c r="BV110" s="944">
        <v>26156325</v>
      </c>
      <c r="BW110" s="944"/>
      <c r="BX110" s="944"/>
      <c r="BY110" s="944"/>
      <c r="BZ110" s="944"/>
      <c r="CA110" s="944">
        <v>25631184</v>
      </c>
      <c r="CB110" s="944"/>
      <c r="CC110" s="944"/>
      <c r="CD110" s="944"/>
      <c r="CE110" s="944"/>
      <c r="CF110" s="957">
        <v>189.5</v>
      </c>
      <c r="CG110" s="958"/>
      <c r="CH110" s="958"/>
      <c r="CI110" s="958"/>
      <c r="CJ110" s="958"/>
      <c r="CK110" s="959" t="s">
        <v>418</v>
      </c>
      <c r="CL110" s="960"/>
      <c r="CM110" s="942" t="s">
        <v>419</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15">
      <c r="A111" s="947" t="s">
        <v>420</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421</v>
      </c>
      <c r="BA111" s="936"/>
      <c r="BB111" s="936"/>
      <c r="BC111" s="936"/>
      <c r="BD111" s="936"/>
      <c r="BE111" s="936"/>
      <c r="BF111" s="936"/>
      <c r="BG111" s="936"/>
      <c r="BH111" s="936"/>
      <c r="BI111" s="936"/>
      <c r="BJ111" s="936"/>
      <c r="BK111" s="936"/>
      <c r="BL111" s="936"/>
      <c r="BM111" s="936"/>
      <c r="BN111" s="936"/>
      <c r="BO111" s="936"/>
      <c r="BP111" s="937"/>
      <c r="BQ111" s="938">
        <v>5670</v>
      </c>
      <c r="BR111" s="939"/>
      <c r="BS111" s="939"/>
      <c r="BT111" s="939"/>
      <c r="BU111" s="939"/>
      <c r="BV111" s="939">
        <v>3684</v>
      </c>
      <c r="BW111" s="939"/>
      <c r="BX111" s="939"/>
      <c r="BY111" s="939"/>
      <c r="BZ111" s="939"/>
      <c r="CA111" s="939">
        <v>2074</v>
      </c>
      <c r="CB111" s="939"/>
      <c r="CC111" s="939"/>
      <c r="CD111" s="939"/>
      <c r="CE111" s="939"/>
      <c r="CF111" s="933">
        <v>0</v>
      </c>
      <c r="CG111" s="934"/>
      <c r="CH111" s="934"/>
      <c r="CI111" s="934"/>
      <c r="CJ111" s="934"/>
      <c r="CK111" s="961"/>
      <c r="CL111" s="962"/>
      <c r="CM111" s="935" t="s">
        <v>422</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15">
      <c r="A112" s="965" t="s">
        <v>423</v>
      </c>
      <c r="B112" s="966"/>
      <c r="C112" s="936" t="s">
        <v>424</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425</v>
      </c>
      <c r="BA112" s="936"/>
      <c r="BB112" s="936"/>
      <c r="BC112" s="936"/>
      <c r="BD112" s="936"/>
      <c r="BE112" s="936"/>
      <c r="BF112" s="936"/>
      <c r="BG112" s="936"/>
      <c r="BH112" s="936"/>
      <c r="BI112" s="936"/>
      <c r="BJ112" s="936"/>
      <c r="BK112" s="936"/>
      <c r="BL112" s="936"/>
      <c r="BM112" s="936"/>
      <c r="BN112" s="936"/>
      <c r="BO112" s="936"/>
      <c r="BP112" s="937"/>
      <c r="BQ112" s="938">
        <v>5212227</v>
      </c>
      <c r="BR112" s="939"/>
      <c r="BS112" s="939"/>
      <c r="BT112" s="939"/>
      <c r="BU112" s="939"/>
      <c r="BV112" s="939">
        <v>5421340</v>
      </c>
      <c r="BW112" s="939"/>
      <c r="BX112" s="939"/>
      <c r="BY112" s="939"/>
      <c r="BZ112" s="939"/>
      <c r="CA112" s="939">
        <v>5908512</v>
      </c>
      <c r="CB112" s="939"/>
      <c r="CC112" s="939"/>
      <c r="CD112" s="939"/>
      <c r="CE112" s="939"/>
      <c r="CF112" s="933">
        <v>43.7</v>
      </c>
      <c r="CG112" s="934"/>
      <c r="CH112" s="934"/>
      <c r="CI112" s="934"/>
      <c r="CJ112" s="934"/>
      <c r="CK112" s="961"/>
      <c r="CL112" s="962"/>
      <c r="CM112" s="935" t="s">
        <v>426</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15">
      <c r="A113" s="967"/>
      <c r="B113" s="968"/>
      <c r="C113" s="936" t="s">
        <v>427</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537781</v>
      </c>
      <c r="AB113" s="951"/>
      <c r="AC113" s="951"/>
      <c r="AD113" s="951"/>
      <c r="AE113" s="952"/>
      <c r="AF113" s="953">
        <v>498656</v>
      </c>
      <c r="AG113" s="951"/>
      <c r="AH113" s="951"/>
      <c r="AI113" s="951"/>
      <c r="AJ113" s="952"/>
      <c r="AK113" s="953">
        <v>505526</v>
      </c>
      <c r="AL113" s="951"/>
      <c r="AM113" s="951"/>
      <c r="AN113" s="951"/>
      <c r="AO113" s="952"/>
      <c r="AP113" s="954">
        <v>3.7</v>
      </c>
      <c r="AQ113" s="955"/>
      <c r="AR113" s="955"/>
      <c r="AS113" s="955"/>
      <c r="AT113" s="956"/>
      <c r="AU113" s="921"/>
      <c r="AV113" s="922"/>
      <c r="AW113" s="922"/>
      <c r="AX113" s="922"/>
      <c r="AY113" s="922"/>
      <c r="AZ113" s="935" t="s">
        <v>428</v>
      </c>
      <c r="BA113" s="936"/>
      <c r="BB113" s="936"/>
      <c r="BC113" s="936"/>
      <c r="BD113" s="936"/>
      <c r="BE113" s="936"/>
      <c r="BF113" s="936"/>
      <c r="BG113" s="936"/>
      <c r="BH113" s="936"/>
      <c r="BI113" s="936"/>
      <c r="BJ113" s="936"/>
      <c r="BK113" s="936"/>
      <c r="BL113" s="936"/>
      <c r="BM113" s="936"/>
      <c r="BN113" s="936"/>
      <c r="BO113" s="936"/>
      <c r="BP113" s="937"/>
      <c r="BQ113" s="938">
        <v>2983100</v>
      </c>
      <c r="BR113" s="939"/>
      <c r="BS113" s="939"/>
      <c r="BT113" s="939"/>
      <c r="BU113" s="939"/>
      <c r="BV113" s="939">
        <v>2880623</v>
      </c>
      <c r="BW113" s="939"/>
      <c r="BX113" s="939"/>
      <c r="BY113" s="939"/>
      <c r="BZ113" s="939"/>
      <c r="CA113" s="939">
        <v>2814532</v>
      </c>
      <c r="CB113" s="939"/>
      <c r="CC113" s="939"/>
      <c r="CD113" s="939"/>
      <c r="CE113" s="939"/>
      <c r="CF113" s="933">
        <v>20.8</v>
      </c>
      <c r="CG113" s="934"/>
      <c r="CH113" s="934"/>
      <c r="CI113" s="934"/>
      <c r="CJ113" s="934"/>
      <c r="CK113" s="961"/>
      <c r="CL113" s="962"/>
      <c r="CM113" s="935" t="s">
        <v>429</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15">
      <c r="A114" s="967"/>
      <c r="B114" s="968"/>
      <c r="C114" s="936" t="s">
        <v>430</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191240</v>
      </c>
      <c r="AB114" s="972"/>
      <c r="AC114" s="972"/>
      <c r="AD114" s="972"/>
      <c r="AE114" s="973"/>
      <c r="AF114" s="974">
        <v>208847</v>
      </c>
      <c r="AG114" s="972"/>
      <c r="AH114" s="972"/>
      <c r="AI114" s="972"/>
      <c r="AJ114" s="973"/>
      <c r="AK114" s="974">
        <v>196119</v>
      </c>
      <c r="AL114" s="972"/>
      <c r="AM114" s="972"/>
      <c r="AN114" s="972"/>
      <c r="AO114" s="973"/>
      <c r="AP114" s="975">
        <v>1.5</v>
      </c>
      <c r="AQ114" s="976"/>
      <c r="AR114" s="976"/>
      <c r="AS114" s="976"/>
      <c r="AT114" s="977"/>
      <c r="AU114" s="921"/>
      <c r="AV114" s="922"/>
      <c r="AW114" s="922"/>
      <c r="AX114" s="922"/>
      <c r="AY114" s="922"/>
      <c r="AZ114" s="935" t="s">
        <v>431</v>
      </c>
      <c r="BA114" s="936"/>
      <c r="BB114" s="936"/>
      <c r="BC114" s="936"/>
      <c r="BD114" s="936"/>
      <c r="BE114" s="936"/>
      <c r="BF114" s="936"/>
      <c r="BG114" s="936"/>
      <c r="BH114" s="936"/>
      <c r="BI114" s="936"/>
      <c r="BJ114" s="936"/>
      <c r="BK114" s="936"/>
      <c r="BL114" s="936"/>
      <c r="BM114" s="936"/>
      <c r="BN114" s="936"/>
      <c r="BO114" s="936"/>
      <c r="BP114" s="937"/>
      <c r="BQ114" s="938">
        <v>4001074</v>
      </c>
      <c r="BR114" s="939"/>
      <c r="BS114" s="939"/>
      <c r="BT114" s="939"/>
      <c r="BU114" s="939"/>
      <c r="BV114" s="939">
        <v>3959434</v>
      </c>
      <c r="BW114" s="939"/>
      <c r="BX114" s="939"/>
      <c r="BY114" s="939"/>
      <c r="BZ114" s="939"/>
      <c r="CA114" s="939">
        <v>3833475</v>
      </c>
      <c r="CB114" s="939"/>
      <c r="CC114" s="939"/>
      <c r="CD114" s="939"/>
      <c r="CE114" s="939"/>
      <c r="CF114" s="933">
        <v>28.3</v>
      </c>
      <c r="CG114" s="934"/>
      <c r="CH114" s="934"/>
      <c r="CI114" s="934"/>
      <c r="CJ114" s="934"/>
      <c r="CK114" s="961"/>
      <c r="CL114" s="962"/>
      <c r="CM114" s="935" t="s">
        <v>432</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15">
      <c r="A115" s="967"/>
      <c r="B115" s="968"/>
      <c r="C115" s="936" t="s">
        <v>433</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21592</v>
      </c>
      <c r="AB115" s="951"/>
      <c r="AC115" s="951"/>
      <c r="AD115" s="951"/>
      <c r="AE115" s="952"/>
      <c r="AF115" s="953">
        <v>61221</v>
      </c>
      <c r="AG115" s="951"/>
      <c r="AH115" s="951"/>
      <c r="AI115" s="951"/>
      <c r="AJ115" s="952"/>
      <c r="AK115" s="953">
        <v>1678</v>
      </c>
      <c r="AL115" s="951"/>
      <c r="AM115" s="951"/>
      <c r="AN115" s="951"/>
      <c r="AO115" s="952"/>
      <c r="AP115" s="954">
        <v>0</v>
      </c>
      <c r="AQ115" s="955"/>
      <c r="AR115" s="955"/>
      <c r="AS115" s="955"/>
      <c r="AT115" s="956"/>
      <c r="AU115" s="921"/>
      <c r="AV115" s="922"/>
      <c r="AW115" s="922"/>
      <c r="AX115" s="922"/>
      <c r="AY115" s="922"/>
      <c r="AZ115" s="935" t="s">
        <v>434</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435</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15">
      <c r="A116" s="969"/>
      <c r="B116" s="970"/>
      <c r="C116" s="978" t="s">
        <v>436</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437</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438</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15">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439</v>
      </c>
      <c r="Z117" s="907"/>
      <c r="AA117" s="991">
        <v>3138459</v>
      </c>
      <c r="AB117" s="992"/>
      <c r="AC117" s="992"/>
      <c r="AD117" s="992"/>
      <c r="AE117" s="993"/>
      <c r="AF117" s="994">
        <v>3116559</v>
      </c>
      <c r="AG117" s="992"/>
      <c r="AH117" s="992"/>
      <c r="AI117" s="992"/>
      <c r="AJ117" s="993"/>
      <c r="AK117" s="994">
        <v>3097681</v>
      </c>
      <c r="AL117" s="992"/>
      <c r="AM117" s="992"/>
      <c r="AN117" s="992"/>
      <c r="AO117" s="993"/>
      <c r="AP117" s="995"/>
      <c r="AQ117" s="996"/>
      <c r="AR117" s="996"/>
      <c r="AS117" s="996"/>
      <c r="AT117" s="997"/>
      <c r="AU117" s="921"/>
      <c r="AV117" s="922"/>
      <c r="AW117" s="922"/>
      <c r="AX117" s="922"/>
      <c r="AY117" s="922"/>
      <c r="AZ117" s="987" t="s">
        <v>440</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441</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15">
      <c r="A118" s="925" t="s">
        <v>415</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412</v>
      </c>
      <c r="AB118" s="906"/>
      <c r="AC118" s="906"/>
      <c r="AD118" s="906"/>
      <c r="AE118" s="907"/>
      <c r="AF118" s="905" t="s">
        <v>413</v>
      </c>
      <c r="AG118" s="906"/>
      <c r="AH118" s="906"/>
      <c r="AI118" s="906"/>
      <c r="AJ118" s="907"/>
      <c r="AK118" s="905" t="s">
        <v>294</v>
      </c>
      <c r="AL118" s="906"/>
      <c r="AM118" s="906"/>
      <c r="AN118" s="906"/>
      <c r="AO118" s="907"/>
      <c r="AP118" s="983" t="s">
        <v>414</v>
      </c>
      <c r="AQ118" s="984"/>
      <c r="AR118" s="984"/>
      <c r="AS118" s="984"/>
      <c r="AT118" s="985"/>
      <c r="AU118" s="921"/>
      <c r="AV118" s="922"/>
      <c r="AW118" s="922"/>
      <c r="AX118" s="922"/>
      <c r="AY118" s="922"/>
      <c r="AZ118" s="986" t="s">
        <v>442</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443</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15">
      <c r="A119" s="1069" t="s">
        <v>418</v>
      </c>
      <c r="B119" s="960"/>
      <c r="C119" s="942" t="s">
        <v>419</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5" t="s">
        <v>177</v>
      </c>
      <c r="BA119" s="235"/>
      <c r="BB119" s="235"/>
      <c r="BC119" s="235"/>
      <c r="BD119" s="235"/>
      <c r="BE119" s="235"/>
      <c r="BF119" s="235"/>
      <c r="BG119" s="235"/>
      <c r="BH119" s="235"/>
      <c r="BI119" s="235"/>
      <c r="BJ119" s="235"/>
      <c r="BK119" s="235"/>
      <c r="BL119" s="235"/>
      <c r="BM119" s="235"/>
      <c r="BN119" s="235"/>
      <c r="BO119" s="990" t="s">
        <v>444</v>
      </c>
      <c r="BP119" s="1018"/>
      <c r="BQ119" s="1012">
        <v>38586329</v>
      </c>
      <c r="BR119" s="1013"/>
      <c r="BS119" s="1013"/>
      <c r="BT119" s="1013"/>
      <c r="BU119" s="1013"/>
      <c r="BV119" s="1013">
        <v>38421406</v>
      </c>
      <c r="BW119" s="1013"/>
      <c r="BX119" s="1013"/>
      <c r="BY119" s="1013"/>
      <c r="BZ119" s="1013"/>
      <c r="CA119" s="1013">
        <v>38189777</v>
      </c>
      <c r="CB119" s="1013"/>
      <c r="CC119" s="1013"/>
      <c r="CD119" s="1013"/>
      <c r="CE119" s="1013"/>
      <c r="CF119" s="1014"/>
      <c r="CG119" s="1015"/>
      <c r="CH119" s="1015"/>
      <c r="CI119" s="1015"/>
      <c r="CJ119" s="1016"/>
      <c r="CK119" s="963"/>
      <c r="CL119" s="964"/>
      <c r="CM119" s="986" t="s">
        <v>445</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5670</v>
      </c>
      <c r="DH119" s="999"/>
      <c r="DI119" s="999"/>
      <c r="DJ119" s="999"/>
      <c r="DK119" s="1000"/>
      <c r="DL119" s="998">
        <v>3684</v>
      </c>
      <c r="DM119" s="999"/>
      <c r="DN119" s="999"/>
      <c r="DO119" s="999"/>
      <c r="DP119" s="1000"/>
      <c r="DQ119" s="998">
        <v>2074</v>
      </c>
      <c r="DR119" s="999"/>
      <c r="DS119" s="999"/>
      <c r="DT119" s="999"/>
      <c r="DU119" s="1000"/>
      <c r="DV119" s="1001">
        <v>0</v>
      </c>
      <c r="DW119" s="1002"/>
      <c r="DX119" s="1002"/>
      <c r="DY119" s="1002"/>
      <c r="DZ119" s="1003"/>
    </row>
    <row r="120" spans="1:130" s="212" customFormat="1" ht="26.25" customHeight="1" x14ac:dyDescent="0.15">
      <c r="A120" s="1070"/>
      <c r="B120" s="962"/>
      <c r="C120" s="935" t="s">
        <v>422</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446</v>
      </c>
      <c r="AV120" s="1005"/>
      <c r="AW120" s="1005"/>
      <c r="AX120" s="1005"/>
      <c r="AY120" s="1006"/>
      <c r="AZ120" s="942" t="s">
        <v>447</v>
      </c>
      <c r="BA120" s="910"/>
      <c r="BB120" s="910"/>
      <c r="BC120" s="910"/>
      <c r="BD120" s="910"/>
      <c r="BE120" s="910"/>
      <c r="BF120" s="910"/>
      <c r="BG120" s="910"/>
      <c r="BH120" s="910"/>
      <c r="BI120" s="910"/>
      <c r="BJ120" s="910"/>
      <c r="BK120" s="910"/>
      <c r="BL120" s="910"/>
      <c r="BM120" s="910"/>
      <c r="BN120" s="910"/>
      <c r="BO120" s="910"/>
      <c r="BP120" s="911"/>
      <c r="BQ120" s="943">
        <v>4620245</v>
      </c>
      <c r="BR120" s="944"/>
      <c r="BS120" s="944"/>
      <c r="BT120" s="944"/>
      <c r="BU120" s="944"/>
      <c r="BV120" s="944">
        <v>3500282</v>
      </c>
      <c r="BW120" s="944"/>
      <c r="BX120" s="944"/>
      <c r="BY120" s="944"/>
      <c r="BZ120" s="944"/>
      <c r="CA120" s="944">
        <v>2435904</v>
      </c>
      <c r="CB120" s="944"/>
      <c r="CC120" s="944"/>
      <c r="CD120" s="944"/>
      <c r="CE120" s="944"/>
      <c r="CF120" s="957">
        <v>18</v>
      </c>
      <c r="CG120" s="958"/>
      <c r="CH120" s="958"/>
      <c r="CI120" s="958"/>
      <c r="CJ120" s="958"/>
      <c r="CK120" s="1019" t="s">
        <v>448</v>
      </c>
      <c r="CL120" s="1020"/>
      <c r="CM120" s="1020"/>
      <c r="CN120" s="1020"/>
      <c r="CO120" s="1021"/>
      <c r="CP120" s="1027" t="s">
        <v>395</v>
      </c>
      <c r="CQ120" s="1028"/>
      <c r="CR120" s="1028"/>
      <c r="CS120" s="1028"/>
      <c r="CT120" s="1028"/>
      <c r="CU120" s="1028"/>
      <c r="CV120" s="1028"/>
      <c r="CW120" s="1028"/>
      <c r="CX120" s="1028"/>
      <c r="CY120" s="1028"/>
      <c r="CZ120" s="1028"/>
      <c r="DA120" s="1028"/>
      <c r="DB120" s="1028"/>
      <c r="DC120" s="1028"/>
      <c r="DD120" s="1028"/>
      <c r="DE120" s="1028"/>
      <c r="DF120" s="1029"/>
      <c r="DG120" s="943">
        <v>4723915</v>
      </c>
      <c r="DH120" s="944"/>
      <c r="DI120" s="944"/>
      <c r="DJ120" s="944"/>
      <c r="DK120" s="944"/>
      <c r="DL120" s="944">
        <v>5000924</v>
      </c>
      <c r="DM120" s="944"/>
      <c r="DN120" s="944"/>
      <c r="DO120" s="944"/>
      <c r="DP120" s="944"/>
      <c r="DQ120" s="944">
        <v>5548859</v>
      </c>
      <c r="DR120" s="944"/>
      <c r="DS120" s="944"/>
      <c r="DT120" s="944"/>
      <c r="DU120" s="944"/>
      <c r="DV120" s="945">
        <v>41</v>
      </c>
      <c r="DW120" s="945"/>
      <c r="DX120" s="945"/>
      <c r="DY120" s="945"/>
      <c r="DZ120" s="946"/>
    </row>
    <row r="121" spans="1:130" s="212" customFormat="1" ht="26.25" customHeight="1" x14ac:dyDescent="0.15">
      <c r="A121" s="1070"/>
      <c r="B121" s="962"/>
      <c r="C121" s="987" t="s">
        <v>449</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450</v>
      </c>
      <c r="BA121" s="936"/>
      <c r="BB121" s="936"/>
      <c r="BC121" s="936"/>
      <c r="BD121" s="936"/>
      <c r="BE121" s="936"/>
      <c r="BF121" s="936"/>
      <c r="BG121" s="936"/>
      <c r="BH121" s="936"/>
      <c r="BI121" s="936"/>
      <c r="BJ121" s="936"/>
      <c r="BK121" s="936"/>
      <c r="BL121" s="936"/>
      <c r="BM121" s="936"/>
      <c r="BN121" s="936"/>
      <c r="BO121" s="936"/>
      <c r="BP121" s="937"/>
      <c r="BQ121" s="938">
        <v>174230</v>
      </c>
      <c r="BR121" s="939"/>
      <c r="BS121" s="939"/>
      <c r="BT121" s="939"/>
      <c r="BU121" s="939"/>
      <c r="BV121" s="939">
        <v>190411</v>
      </c>
      <c r="BW121" s="939"/>
      <c r="BX121" s="939"/>
      <c r="BY121" s="939"/>
      <c r="BZ121" s="939"/>
      <c r="CA121" s="939">
        <v>171648</v>
      </c>
      <c r="CB121" s="939"/>
      <c r="CC121" s="939"/>
      <c r="CD121" s="939"/>
      <c r="CE121" s="939"/>
      <c r="CF121" s="933">
        <v>1.3</v>
      </c>
      <c r="CG121" s="934"/>
      <c r="CH121" s="934"/>
      <c r="CI121" s="934"/>
      <c r="CJ121" s="934"/>
      <c r="CK121" s="1022"/>
      <c r="CL121" s="1023"/>
      <c r="CM121" s="1023"/>
      <c r="CN121" s="1023"/>
      <c r="CO121" s="1024"/>
      <c r="CP121" s="1032" t="s">
        <v>393</v>
      </c>
      <c r="CQ121" s="1033"/>
      <c r="CR121" s="1033"/>
      <c r="CS121" s="1033"/>
      <c r="CT121" s="1033"/>
      <c r="CU121" s="1033"/>
      <c r="CV121" s="1033"/>
      <c r="CW121" s="1033"/>
      <c r="CX121" s="1033"/>
      <c r="CY121" s="1033"/>
      <c r="CZ121" s="1033"/>
      <c r="DA121" s="1033"/>
      <c r="DB121" s="1033"/>
      <c r="DC121" s="1033"/>
      <c r="DD121" s="1033"/>
      <c r="DE121" s="1033"/>
      <c r="DF121" s="1034"/>
      <c r="DG121" s="938">
        <v>488312</v>
      </c>
      <c r="DH121" s="939"/>
      <c r="DI121" s="939"/>
      <c r="DJ121" s="939"/>
      <c r="DK121" s="939"/>
      <c r="DL121" s="939">
        <v>420416</v>
      </c>
      <c r="DM121" s="939"/>
      <c r="DN121" s="939"/>
      <c r="DO121" s="939"/>
      <c r="DP121" s="939"/>
      <c r="DQ121" s="939">
        <v>359653</v>
      </c>
      <c r="DR121" s="939"/>
      <c r="DS121" s="939"/>
      <c r="DT121" s="939"/>
      <c r="DU121" s="939"/>
      <c r="DV121" s="940">
        <v>2.7</v>
      </c>
      <c r="DW121" s="940"/>
      <c r="DX121" s="940"/>
      <c r="DY121" s="940"/>
      <c r="DZ121" s="941"/>
    </row>
    <row r="122" spans="1:130" s="212" customFormat="1" ht="26.25" customHeight="1" x14ac:dyDescent="0.15">
      <c r="A122" s="1070"/>
      <c r="B122" s="962"/>
      <c r="C122" s="935" t="s">
        <v>432</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451</v>
      </c>
      <c r="BA122" s="978"/>
      <c r="BB122" s="978"/>
      <c r="BC122" s="978"/>
      <c r="BD122" s="978"/>
      <c r="BE122" s="978"/>
      <c r="BF122" s="978"/>
      <c r="BG122" s="978"/>
      <c r="BH122" s="978"/>
      <c r="BI122" s="978"/>
      <c r="BJ122" s="978"/>
      <c r="BK122" s="978"/>
      <c r="BL122" s="978"/>
      <c r="BM122" s="978"/>
      <c r="BN122" s="978"/>
      <c r="BO122" s="978"/>
      <c r="BP122" s="979"/>
      <c r="BQ122" s="1012">
        <v>25725031</v>
      </c>
      <c r="BR122" s="1013"/>
      <c r="BS122" s="1013"/>
      <c r="BT122" s="1013"/>
      <c r="BU122" s="1013"/>
      <c r="BV122" s="1013">
        <v>26103291</v>
      </c>
      <c r="BW122" s="1013"/>
      <c r="BX122" s="1013"/>
      <c r="BY122" s="1013"/>
      <c r="BZ122" s="1013"/>
      <c r="CA122" s="1013">
        <v>25277733</v>
      </c>
      <c r="CB122" s="1013"/>
      <c r="CC122" s="1013"/>
      <c r="CD122" s="1013"/>
      <c r="CE122" s="1013"/>
      <c r="CF122" s="1030">
        <v>186.9</v>
      </c>
      <c r="CG122" s="1031"/>
      <c r="CH122" s="1031"/>
      <c r="CI122" s="1031"/>
      <c r="CJ122" s="1031"/>
      <c r="CK122" s="1022"/>
      <c r="CL122" s="1023"/>
      <c r="CM122" s="1023"/>
      <c r="CN122" s="1023"/>
      <c r="CO122" s="1024"/>
      <c r="CP122" s="1032" t="s">
        <v>391</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15">
      <c r="A123" s="1070"/>
      <c r="B123" s="962"/>
      <c r="C123" s="935" t="s">
        <v>438</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5" t="s">
        <v>177</v>
      </c>
      <c r="BA123" s="235"/>
      <c r="BB123" s="235"/>
      <c r="BC123" s="235"/>
      <c r="BD123" s="235"/>
      <c r="BE123" s="235"/>
      <c r="BF123" s="235"/>
      <c r="BG123" s="235"/>
      <c r="BH123" s="235"/>
      <c r="BI123" s="235"/>
      <c r="BJ123" s="235"/>
      <c r="BK123" s="235"/>
      <c r="BL123" s="235"/>
      <c r="BM123" s="235"/>
      <c r="BN123" s="235"/>
      <c r="BO123" s="990" t="s">
        <v>452</v>
      </c>
      <c r="BP123" s="1018"/>
      <c r="BQ123" s="1076">
        <v>30519506</v>
      </c>
      <c r="BR123" s="1077"/>
      <c r="BS123" s="1077"/>
      <c r="BT123" s="1077"/>
      <c r="BU123" s="1077"/>
      <c r="BV123" s="1077">
        <v>29793984</v>
      </c>
      <c r="BW123" s="1077"/>
      <c r="BX123" s="1077"/>
      <c r="BY123" s="1077"/>
      <c r="BZ123" s="1077"/>
      <c r="CA123" s="1077">
        <v>27885285</v>
      </c>
      <c r="CB123" s="1077"/>
      <c r="CC123" s="1077"/>
      <c r="CD123" s="1077"/>
      <c r="CE123" s="1077"/>
      <c r="CF123" s="1014"/>
      <c r="CG123" s="1015"/>
      <c r="CH123" s="1015"/>
      <c r="CI123" s="1015"/>
      <c r="CJ123" s="1016"/>
      <c r="CK123" s="1022"/>
      <c r="CL123" s="1023"/>
      <c r="CM123" s="1023"/>
      <c r="CN123" s="1023"/>
      <c r="CO123" s="1024"/>
      <c r="CP123" s="1032" t="s">
        <v>392</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
      <c r="A124" s="1070"/>
      <c r="B124" s="962"/>
      <c r="C124" s="935" t="s">
        <v>441</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453</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61</v>
      </c>
      <c r="BR124" s="1040"/>
      <c r="BS124" s="1040"/>
      <c r="BT124" s="1040"/>
      <c r="BU124" s="1040"/>
      <c r="BV124" s="1040">
        <v>65.3</v>
      </c>
      <c r="BW124" s="1040"/>
      <c r="BX124" s="1040"/>
      <c r="BY124" s="1040"/>
      <c r="BZ124" s="1040"/>
      <c r="CA124" s="1040">
        <v>76.099999999999994</v>
      </c>
      <c r="CB124" s="1040"/>
      <c r="CC124" s="1040"/>
      <c r="CD124" s="1040"/>
      <c r="CE124" s="1040"/>
      <c r="CF124" s="1041"/>
      <c r="CG124" s="1042"/>
      <c r="CH124" s="1042"/>
      <c r="CI124" s="1042"/>
      <c r="CJ124" s="1043"/>
      <c r="CK124" s="1025"/>
      <c r="CL124" s="1025"/>
      <c r="CM124" s="1025"/>
      <c r="CN124" s="1025"/>
      <c r="CO124" s="1026"/>
      <c r="CP124" s="1032" t="s">
        <v>454</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15">
      <c r="A125" s="1070"/>
      <c r="B125" s="962"/>
      <c r="C125" s="935" t="s">
        <v>443</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455</v>
      </c>
      <c r="CL125" s="1020"/>
      <c r="CM125" s="1020"/>
      <c r="CN125" s="1020"/>
      <c r="CO125" s="1021"/>
      <c r="CP125" s="942" t="s">
        <v>456</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
      <c r="A126" s="1070"/>
      <c r="B126" s="962"/>
      <c r="C126" s="935" t="s">
        <v>445</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21592</v>
      </c>
      <c r="AB126" s="972"/>
      <c r="AC126" s="972"/>
      <c r="AD126" s="972"/>
      <c r="AE126" s="973"/>
      <c r="AF126" s="974">
        <v>61221</v>
      </c>
      <c r="AG126" s="972"/>
      <c r="AH126" s="972"/>
      <c r="AI126" s="972"/>
      <c r="AJ126" s="973"/>
      <c r="AK126" s="974">
        <v>1678</v>
      </c>
      <c r="AL126" s="972"/>
      <c r="AM126" s="972"/>
      <c r="AN126" s="972"/>
      <c r="AO126" s="973"/>
      <c r="AP126" s="975">
        <v>0</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457</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15">
      <c r="A127" s="1071"/>
      <c r="B127" s="964"/>
      <c r="C127" s="986" t="s">
        <v>458</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459</v>
      </c>
      <c r="AY127" s="1045"/>
      <c r="AZ127" s="1045"/>
      <c r="BA127" s="1045"/>
      <c r="BB127" s="1045"/>
      <c r="BC127" s="1045"/>
      <c r="BD127" s="1045"/>
      <c r="BE127" s="1046"/>
      <c r="BF127" s="1047" t="s">
        <v>460</v>
      </c>
      <c r="BG127" s="1045"/>
      <c r="BH127" s="1045"/>
      <c r="BI127" s="1045"/>
      <c r="BJ127" s="1045"/>
      <c r="BK127" s="1045"/>
      <c r="BL127" s="1046"/>
      <c r="BM127" s="1047" t="s">
        <v>461</v>
      </c>
      <c r="BN127" s="1045"/>
      <c r="BO127" s="1045"/>
      <c r="BP127" s="1045"/>
      <c r="BQ127" s="1045"/>
      <c r="BR127" s="1045"/>
      <c r="BS127" s="1046"/>
      <c r="BT127" s="1047" t="s">
        <v>462</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463</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
      <c r="A128" s="1054" t="s">
        <v>464</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465</v>
      </c>
      <c r="X128" s="1056"/>
      <c r="Y128" s="1056"/>
      <c r="Z128" s="1057"/>
      <c r="AA128" s="1058">
        <v>32093</v>
      </c>
      <c r="AB128" s="1059"/>
      <c r="AC128" s="1059"/>
      <c r="AD128" s="1059"/>
      <c r="AE128" s="1060"/>
      <c r="AF128" s="1061">
        <v>85505</v>
      </c>
      <c r="AG128" s="1059"/>
      <c r="AH128" s="1059"/>
      <c r="AI128" s="1059"/>
      <c r="AJ128" s="1060"/>
      <c r="AK128" s="1061">
        <v>20628</v>
      </c>
      <c r="AL128" s="1059"/>
      <c r="AM128" s="1059"/>
      <c r="AN128" s="1059"/>
      <c r="AO128" s="1060"/>
      <c r="AP128" s="1062"/>
      <c r="AQ128" s="1063"/>
      <c r="AR128" s="1063"/>
      <c r="AS128" s="1063"/>
      <c r="AT128" s="1064"/>
      <c r="AU128" s="214"/>
      <c r="AV128" s="214"/>
      <c r="AW128" s="214"/>
      <c r="AX128" s="909" t="s">
        <v>466</v>
      </c>
      <c r="AY128" s="910"/>
      <c r="AZ128" s="910"/>
      <c r="BA128" s="910"/>
      <c r="BB128" s="910"/>
      <c r="BC128" s="910"/>
      <c r="BD128" s="910"/>
      <c r="BE128" s="911"/>
      <c r="BF128" s="1065" t="s">
        <v>122</v>
      </c>
      <c r="BG128" s="1066"/>
      <c r="BH128" s="1066"/>
      <c r="BI128" s="1066"/>
      <c r="BJ128" s="1066"/>
      <c r="BK128" s="1066"/>
      <c r="BL128" s="1067"/>
      <c r="BM128" s="1065">
        <v>12.73</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467</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15">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468</v>
      </c>
      <c r="X129" s="1084"/>
      <c r="Y129" s="1084"/>
      <c r="Z129" s="1085"/>
      <c r="AA129" s="971">
        <v>15432271</v>
      </c>
      <c r="AB129" s="972"/>
      <c r="AC129" s="972"/>
      <c r="AD129" s="972"/>
      <c r="AE129" s="973"/>
      <c r="AF129" s="974">
        <v>15330635</v>
      </c>
      <c r="AG129" s="972"/>
      <c r="AH129" s="972"/>
      <c r="AI129" s="972"/>
      <c r="AJ129" s="973"/>
      <c r="AK129" s="974">
        <v>15621442</v>
      </c>
      <c r="AL129" s="972"/>
      <c r="AM129" s="972"/>
      <c r="AN129" s="972"/>
      <c r="AO129" s="973"/>
      <c r="AP129" s="1086"/>
      <c r="AQ129" s="1087"/>
      <c r="AR129" s="1087"/>
      <c r="AS129" s="1087"/>
      <c r="AT129" s="1088"/>
      <c r="AU129" s="215"/>
      <c r="AV129" s="215"/>
      <c r="AW129" s="215"/>
      <c r="AX129" s="1078" t="s">
        <v>469</v>
      </c>
      <c r="AY129" s="936"/>
      <c r="AZ129" s="936"/>
      <c r="BA129" s="936"/>
      <c r="BB129" s="936"/>
      <c r="BC129" s="936"/>
      <c r="BD129" s="936"/>
      <c r="BE129" s="937"/>
      <c r="BF129" s="1079" t="s">
        <v>122</v>
      </c>
      <c r="BG129" s="1080"/>
      <c r="BH129" s="1080"/>
      <c r="BI129" s="1080"/>
      <c r="BJ129" s="1080"/>
      <c r="BK129" s="1080"/>
      <c r="BL129" s="1081"/>
      <c r="BM129" s="1079">
        <v>17.73</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47" t="s">
        <v>470</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471</v>
      </c>
      <c r="X130" s="1084"/>
      <c r="Y130" s="1084"/>
      <c r="Z130" s="1085"/>
      <c r="AA130" s="971">
        <v>2210843</v>
      </c>
      <c r="AB130" s="972"/>
      <c r="AC130" s="972"/>
      <c r="AD130" s="972"/>
      <c r="AE130" s="973"/>
      <c r="AF130" s="974">
        <v>2123137</v>
      </c>
      <c r="AG130" s="972"/>
      <c r="AH130" s="972"/>
      <c r="AI130" s="972"/>
      <c r="AJ130" s="973"/>
      <c r="AK130" s="974">
        <v>2098228</v>
      </c>
      <c r="AL130" s="972"/>
      <c r="AM130" s="972"/>
      <c r="AN130" s="972"/>
      <c r="AO130" s="973"/>
      <c r="AP130" s="1086"/>
      <c r="AQ130" s="1087"/>
      <c r="AR130" s="1087"/>
      <c r="AS130" s="1087"/>
      <c r="AT130" s="1088"/>
      <c r="AU130" s="215"/>
      <c r="AV130" s="215"/>
      <c r="AW130" s="215"/>
      <c r="AX130" s="1078" t="s">
        <v>472</v>
      </c>
      <c r="AY130" s="936"/>
      <c r="AZ130" s="936"/>
      <c r="BA130" s="936"/>
      <c r="BB130" s="936"/>
      <c r="BC130" s="936"/>
      <c r="BD130" s="936"/>
      <c r="BE130" s="937"/>
      <c r="BF130" s="1114">
        <v>6.9</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473</v>
      </c>
      <c r="X131" s="1121"/>
      <c r="Y131" s="1121"/>
      <c r="Z131" s="1122"/>
      <c r="AA131" s="1017">
        <v>13221428</v>
      </c>
      <c r="AB131" s="999"/>
      <c r="AC131" s="999"/>
      <c r="AD131" s="999"/>
      <c r="AE131" s="1000"/>
      <c r="AF131" s="998">
        <v>13207498</v>
      </c>
      <c r="AG131" s="999"/>
      <c r="AH131" s="999"/>
      <c r="AI131" s="999"/>
      <c r="AJ131" s="1000"/>
      <c r="AK131" s="998">
        <v>13523214</v>
      </c>
      <c r="AL131" s="999"/>
      <c r="AM131" s="999"/>
      <c r="AN131" s="999"/>
      <c r="AO131" s="1000"/>
      <c r="AP131" s="1123"/>
      <c r="AQ131" s="1124"/>
      <c r="AR131" s="1124"/>
      <c r="AS131" s="1124"/>
      <c r="AT131" s="1125"/>
      <c r="AU131" s="215"/>
      <c r="AV131" s="215"/>
      <c r="AW131" s="215"/>
      <c r="AX131" s="1096" t="s">
        <v>474</v>
      </c>
      <c r="AY131" s="739"/>
      <c r="AZ131" s="739"/>
      <c r="BA131" s="739"/>
      <c r="BB131" s="739"/>
      <c r="BC131" s="739"/>
      <c r="BD131" s="739"/>
      <c r="BE131" s="1049"/>
      <c r="BF131" s="1097">
        <v>76.099999999999994</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03" t="s">
        <v>475</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476</v>
      </c>
      <c r="W132" s="1107"/>
      <c r="X132" s="1107"/>
      <c r="Y132" s="1107"/>
      <c r="Z132" s="1108"/>
      <c r="AA132" s="1109">
        <v>6.7732698769999997</v>
      </c>
      <c r="AB132" s="1110"/>
      <c r="AC132" s="1110"/>
      <c r="AD132" s="1110"/>
      <c r="AE132" s="1111"/>
      <c r="AF132" s="1112">
        <v>6.8742543060000001</v>
      </c>
      <c r="AG132" s="1110"/>
      <c r="AH132" s="1110"/>
      <c r="AI132" s="1110"/>
      <c r="AJ132" s="1111"/>
      <c r="AK132" s="1112">
        <v>7.2381092249999996</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477</v>
      </c>
      <c r="W133" s="1090"/>
      <c r="X133" s="1090"/>
      <c r="Y133" s="1090"/>
      <c r="Z133" s="1091"/>
      <c r="AA133" s="1092">
        <v>6.3</v>
      </c>
      <c r="AB133" s="1093"/>
      <c r="AC133" s="1093"/>
      <c r="AD133" s="1093"/>
      <c r="AE133" s="1094"/>
      <c r="AF133" s="1092">
        <v>6.6</v>
      </c>
      <c r="AG133" s="1093"/>
      <c r="AH133" s="1093"/>
      <c r="AI133" s="1093"/>
      <c r="AJ133" s="1094"/>
      <c r="AK133" s="1092">
        <v>6.9</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TVSgSjvz3uNckq0xXVL1NLY8fYtmxR+koSThSsDnblFLeKqK87Cv6hSox6X1/nqQDXg/VkIlCdrtozfRiPp7Kw==" saltValue="OI+3v5KDBj81tj08ROxvq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478</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Eg998/alqPRLa6MV7OKWHmP6wrBH1nk1QmIRQbzQO2tADe9FexHOFEybrA+7IxKRek2nt3Ba+vIhQFDc+RA8vg==" saltValue="B/+jU3wIvqF7PfhDu3Ryw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election activeCell="CW29" sqref="CW29"/>
    </sheetView>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bSuUei0NuNj8HvV+O610tEnhJE+pwvN1+VlVwWYd+5YLJw3QoxN6UJTc6LVBAW95kemPHYk/JIbe0jXwU3K+Qw==" saltValue="NINNwZnHlG/NiGqz9MeeNA=="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election activeCell="A5" sqref="A5"/>
    </sheetView>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480</v>
      </c>
      <c r="AL6" s="248"/>
      <c r="AM6" s="248"/>
      <c r="AN6" s="248"/>
    </row>
    <row r="7" spans="1:46" ht="13.5" customHeight="1" x14ac:dyDescent="0.15">
      <c r="A7" s="247"/>
      <c r="AK7" s="250"/>
      <c r="AL7" s="251"/>
      <c r="AM7" s="251"/>
      <c r="AN7" s="252"/>
      <c r="AO7" s="1127" t="s">
        <v>481</v>
      </c>
      <c r="AP7" s="253"/>
      <c r="AQ7" s="254" t="s">
        <v>482</v>
      </c>
      <c r="AR7" s="255"/>
    </row>
    <row r="8" spans="1:46" x14ac:dyDescent="0.15">
      <c r="A8" s="247"/>
      <c r="AK8" s="256"/>
      <c r="AL8" s="257"/>
      <c r="AM8" s="257"/>
      <c r="AN8" s="258"/>
      <c r="AO8" s="1128"/>
      <c r="AP8" s="259" t="s">
        <v>483</v>
      </c>
      <c r="AQ8" s="260" t="s">
        <v>484</v>
      </c>
      <c r="AR8" s="261" t="s">
        <v>485</v>
      </c>
    </row>
    <row r="9" spans="1:46" x14ac:dyDescent="0.15">
      <c r="A9" s="247"/>
      <c r="AK9" s="1129" t="s">
        <v>486</v>
      </c>
      <c r="AL9" s="1130"/>
      <c r="AM9" s="1130"/>
      <c r="AN9" s="1131"/>
      <c r="AO9" s="262">
        <v>5357721</v>
      </c>
      <c r="AP9" s="262">
        <v>123112</v>
      </c>
      <c r="AQ9" s="263">
        <v>117270</v>
      </c>
      <c r="AR9" s="264">
        <v>5</v>
      </c>
    </row>
    <row r="10" spans="1:46" ht="13.5" customHeight="1" x14ac:dyDescent="0.15">
      <c r="A10" s="247"/>
      <c r="AK10" s="1129" t="s">
        <v>487</v>
      </c>
      <c r="AL10" s="1130"/>
      <c r="AM10" s="1130"/>
      <c r="AN10" s="1131"/>
      <c r="AO10" s="265">
        <v>920551</v>
      </c>
      <c r="AP10" s="265">
        <v>21153</v>
      </c>
      <c r="AQ10" s="266">
        <v>10490</v>
      </c>
      <c r="AR10" s="267">
        <v>101.6</v>
      </c>
    </row>
    <row r="11" spans="1:46" ht="13.5" customHeight="1" x14ac:dyDescent="0.15">
      <c r="A11" s="247"/>
      <c r="AK11" s="1129" t="s">
        <v>488</v>
      </c>
      <c r="AL11" s="1130"/>
      <c r="AM11" s="1130"/>
      <c r="AN11" s="1131"/>
      <c r="AO11" s="265" t="s">
        <v>489</v>
      </c>
      <c r="AP11" s="265" t="s">
        <v>489</v>
      </c>
      <c r="AQ11" s="266">
        <v>1802</v>
      </c>
      <c r="AR11" s="267" t="s">
        <v>489</v>
      </c>
    </row>
    <row r="12" spans="1:46" ht="13.5" customHeight="1" x14ac:dyDescent="0.15">
      <c r="A12" s="247"/>
      <c r="AK12" s="1129" t="s">
        <v>490</v>
      </c>
      <c r="AL12" s="1130"/>
      <c r="AM12" s="1130"/>
      <c r="AN12" s="1131"/>
      <c r="AO12" s="265" t="s">
        <v>489</v>
      </c>
      <c r="AP12" s="265" t="s">
        <v>489</v>
      </c>
      <c r="AQ12" s="266">
        <v>3</v>
      </c>
      <c r="AR12" s="267" t="s">
        <v>489</v>
      </c>
    </row>
    <row r="13" spans="1:46" ht="13.5" customHeight="1" x14ac:dyDescent="0.15">
      <c r="A13" s="247"/>
      <c r="AK13" s="1129" t="s">
        <v>491</v>
      </c>
      <c r="AL13" s="1130"/>
      <c r="AM13" s="1130"/>
      <c r="AN13" s="1131"/>
      <c r="AO13" s="265">
        <v>170131</v>
      </c>
      <c r="AP13" s="265">
        <v>3909</v>
      </c>
      <c r="AQ13" s="266">
        <v>4482</v>
      </c>
      <c r="AR13" s="267">
        <v>-12.8</v>
      </c>
    </row>
    <row r="14" spans="1:46" ht="13.5" customHeight="1" x14ac:dyDescent="0.15">
      <c r="A14" s="247"/>
      <c r="AK14" s="1129" t="s">
        <v>492</v>
      </c>
      <c r="AL14" s="1130"/>
      <c r="AM14" s="1130"/>
      <c r="AN14" s="1131"/>
      <c r="AO14" s="265">
        <v>28995</v>
      </c>
      <c r="AP14" s="265">
        <v>666</v>
      </c>
      <c r="AQ14" s="266">
        <v>2749</v>
      </c>
      <c r="AR14" s="267">
        <v>-75.8</v>
      </c>
    </row>
    <row r="15" spans="1:46" ht="13.5" customHeight="1" x14ac:dyDescent="0.15">
      <c r="A15" s="247"/>
      <c r="AK15" s="1132" t="s">
        <v>493</v>
      </c>
      <c r="AL15" s="1133"/>
      <c r="AM15" s="1133"/>
      <c r="AN15" s="1134"/>
      <c r="AO15" s="265">
        <v>-467944</v>
      </c>
      <c r="AP15" s="265">
        <v>-10753</v>
      </c>
      <c r="AQ15" s="266">
        <v>-7399</v>
      </c>
      <c r="AR15" s="267">
        <v>45.3</v>
      </c>
    </row>
    <row r="16" spans="1:46" x14ac:dyDescent="0.15">
      <c r="A16" s="247"/>
      <c r="AK16" s="1132" t="s">
        <v>177</v>
      </c>
      <c r="AL16" s="1133"/>
      <c r="AM16" s="1133"/>
      <c r="AN16" s="1134"/>
      <c r="AO16" s="265">
        <v>6009454</v>
      </c>
      <c r="AP16" s="265">
        <v>138088</v>
      </c>
      <c r="AQ16" s="266">
        <v>129397</v>
      </c>
      <c r="AR16" s="267">
        <v>6.7</v>
      </c>
    </row>
    <row r="17" spans="1:46" x14ac:dyDescent="0.15">
      <c r="A17" s="247"/>
    </row>
    <row r="18" spans="1:46" x14ac:dyDescent="0.15">
      <c r="A18" s="247"/>
      <c r="AQ18" s="268"/>
      <c r="AR18" s="268"/>
    </row>
    <row r="19" spans="1:46" x14ac:dyDescent="0.15">
      <c r="A19" s="247"/>
      <c r="AK19" s="243" t="s">
        <v>494</v>
      </c>
    </row>
    <row r="20" spans="1:46" x14ac:dyDescent="0.15">
      <c r="A20" s="247"/>
      <c r="AK20" s="269"/>
      <c r="AL20" s="270"/>
      <c r="AM20" s="270"/>
      <c r="AN20" s="271"/>
      <c r="AO20" s="272" t="s">
        <v>495</v>
      </c>
      <c r="AP20" s="273" t="s">
        <v>496</v>
      </c>
      <c r="AQ20" s="274" t="s">
        <v>497</v>
      </c>
      <c r="AR20" s="275"/>
    </row>
    <row r="21" spans="1:46" s="248" customFormat="1" x14ac:dyDescent="0.15">
      <c r="A21" s="276"/>
      <c r="AK21" s="1135" t="s">
        <v>498</v>
      </c>
      <c r="AL21" s="1136"/>
      <c r="AM21" s="1136"/>
      <c r="AN21" s="1137"/>
      <c r="AO21" s="277">
        <v>10.55</v>
      </c>
      <c r="AP21" s="278">
        <v>11.07</v>
      </c>
      <c r="AQ21" s="279">
        <v>-0.52</v>
      </c>
      <c r="AS21" s="280"/>
      <c r="AT21" s="276"/>
    </row>
    <row r="22" spans="1:46" s="248" customFormat="1" x14ac:dyDescent="0.15">
      <c r="A22" s="276"/>
      <c r="AK22" s="1135" t="s">
        <v>499</v>
      </c>
      <c r="AL22" s="1136"/>
      <c r="AM22" s="1136"/>
      <c r="AN22" s="1137"/>
      <c r="AO22" s="281">
        <v>100.9</v>
      </c>
      <c r="AP22" s="282">
        <v>97.2</v>
      </c>
      <c r="AQ22" s="283">
        <v>3.7</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26" t="s">
        <v>500</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x14ac:dyDescent="0.15">
      <c r="A27" s="288"/>
      <c r="AS27" s="243"/>
      <c r="AT27" s="243"/>
    </row>
    <row r="28" spans="1:46" ht="17.25" x14ac:dyDescent="0.15">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502</v>
      </c>
      <c r="AL29" s="248"/>
      <c r="AM29" s="248"/>
      <c r="AN29" s="248"/>
      <c r="AS29" s="290"/>
    </row>
    <row r="30" spans="1:46" ht="13.5" customHeight="1" x14ac:dyDescent="0.15">
      <c r="A30" s="247"/>
      <c r="AK30" s="250"/>
      <c r="AL30" s="251"/>
      <c r="AM30" s="251"/>
      <c r="AN30" s="252"/>
      <c r="AO30" s="1127" t="s">
        <v>481</v>
      </c>
      <c r="AP30" s="253"/>
      <c r="AQ30" s="254" t="s">
        <v>482</v>
      </c>
      <c r="AR30" s="255"/>
    </row>
    <row r="31" spans="1:46" x14ac:dyDescent="0.15">
      <c r="A31" s="247"/>
      <c r="AK31" s="256"/>
      <c r="AL31" s="257"/>
      <c r="AM31" s="257"/>
      <c r="AN31" s="258"/>
      <c r="AO31" s="1128"/>
      <c r="AP31" s="259" t="s">
        <v>483</v>
      </c>
      <c r="AQ31" s="260" t="s">
        <v>484</v>
      </c>
      <c r="AR31" s="261" t="s">
        <v>485</v>
      </c>
    </row>
    <row r="32" spans="1:46" ht="27" customHeight="1" x14ac:dyDescent="0.15">
      <c r="A32" s="247"/>
      <c r="AK32" s="1143" t="s">
        <v>503</v>
      </c>
      <c r="AL32" s="1144"/>
      <c r="AM32" s="1144"/>
      <c r="AN32" s="1145"/>
      <c r="AO32" s="291">
        <v>2394358</v>
      </c>
      <c r="AP32" s="291">
        <v>55019</v>
      </c>
      <c r="AQ32" s="292">
        <v>74841</v>
      </c>
      <c r="AR32" s="293">
        <v>-26.5</v>
      </c>
    </row>
    <row r="33" spans="1:46" ht="13.5" customHeight="1" x14ac:dyDescent="0.15">
      <c r="A33" s="247"/>
      <c r="AK33" s="1143" t="s">
        <v>504</v>
      </c>
      <c r="AL33" s="1144"/>
      <c r="AM33" s="1144"/>
      <c r="AN33" s="1145"/>
      <c r="AO33" s="291" t="s">
        <v>489</v>
      </c>
      <c r="AP33" s="291" t="s">
        <v>489</v>
      </c>
      <c r="AQ33" s="292" t="s">
        <v>489</v>
      </c>
      <c r="AR33" s="293" t="s">
        <v>489</v>
      </c>
    </row>
    <row r="34" spans="1:46" ht="27" customHeight="1" x14ac:dyDescent="0.15">
      <c r="A34" s="247"/>
      <c r="AK34" s="1143" t="s">
        <v>505</v>
      </c>
      <c r="AL34" s="1144"/>
      <c r="AM34" s="1144"/>
      <c r="AN34" s="1145"/>
      <c r="AO34" s="291" t="s">
        <v>489</v>
      </c>
      <c r="AP34" s="291" t="s">
        <v>489</v>
      </c>
      <c r="AQ34" s="292">
        <v>1</v>
      </c>
      <c r="AR34" s="293" t="s">
        <v>489</v>
      </c>
    </row>
    <row r="35" spans="1:46" ht="27" customHeight="1" x14ac:dyDescent="0.15">
      <c r="A35" s="247"/>
      <c r="AK35" s="1143" t="s">
        <v>506</v>
      </c>
      <c r="AL35" s="1144"/>
      <c r="AM35" s="1144"/>
      <c r="AN35" s="1145"/>
      <c r="AO35" s="291">
        <v>505526</v>
      </c>
      <c r="AP35" s="291">
        <v>11616</v>
      </c>
      <c r="AQ35" s="292">
        <v>16683</v>
      </c>
      <c r="AR35" s="293">
        <v>-30.4</v>
      </c>
    </row>
    <row r="36" spans="1:46" ht="27" customHeight="1" x14ac:dyDescent="0.15">
      <c r="A36" s="247"/>
      <c r="AK36" s="1143" t="s">
        <v>507</v>
      </c>
      <c r="AL36" s="1144"/>
      <c r="AM36" s="1144"/>
      <c r="AN36" s="1145"/>
      <c r="AO36" s="291">
        <v>196119</v>
      </c>
      <c r="AP36" s="291">
        <v>4507</v>
      </c>
      <c r="AQ36" s="292">
        <v>2411</v>
      </c>
      <c r="AR36" s="293">
        <v>86.9</v>
      </c>
    </row>
    <row r="37" spans="1:46" ht="13.5" customHeight="1" x14ac:dyDescent="0.15">
      <c r="A37" s="247"/>
      <c r="AK37" s="1143" t="s">
        <v>508</v>
      </c>
      <c r="AL37" s="1144"/>
      <c r="AM37" s="1144"/>
      <c r="AN37" s="1145"/>
      <c r="AO37" s="291">
        <v>1678</v>
      </c>
      <c r="AP37" s="291">
        <v>39</v>
      </c>
      <c r="AQ37" s="292">
        <v>548</v>
      </c>
      <c r="AR37" s="293">
        <v>-92.9</v>
      </c>
    </row>
    <row r="38" spans="1:46" ht="27" customHeight="1" x14ac:dyDescent="0.15">
      <c r="A38" s="247"/>
      <c r="AK38" s="1146" t="s">
        <v>509</v>
      </c>
      <c r="AL38" s="1147"/>
      <c r="AM38" s="1147"/>
      <c r="AN38" s="1148"/>
      <c r="AO38" s="294" t="s">
        <v>489</v>
      </c>
      <c r="AP38" s="294" t="s">
        <v>489</v>
      </c>
      <c r="AQ38" s="295">
        <v>7</v>
      </c>
      <c r="AR38" s="283" t="s">
        <v>489</v>
      </c>
      <c r="AS38" s="290"/>
    </row>
    <row r="39" spans="1:46" x14ac:dyDescent="0.15">
      <c r="A39" s="247"/>
      <c r="AK39" s="1146" t="s">
        <v>510</v>
      </c>
      <c r="AL39" s="1147"/>
      <c r="AM39" s="1147"/>
      <c r="AN39" s="1148"/>
      <c r="AO39" s="291">
        <v>-20628</v>
      </c>
      <c r="AP39" s="291">
        <v>-474</v>
      </c>
      <c r="AQ39" s="292">
        <v>-3756</v>
      </c>
      <c r="AR39" s="293">
        <v>-87.4</v>
      </c>
      <c r="AS39" s="290"/>
    </row>
    <row r="40" spans="1:46" ht="27" customHeight="1" x14ac:dyDescent="0.15">
      <c r="A40" s="247"/>
      <c r="AK40" s="1143" t="s">
        <v>511</v>
      </c>
      <c r="AL40" s="1144"/>
      <c r="AM40" s="1144"/>
      <c r="AN40" s="1145"/>
      <c r="AO40" s="291">
        <v>-2098228</v>
      </c>
      <c r="AP40" s="291">
        <v>-48214</v>
      </c>
      <c r="AQ40" s="292">
        <v>-63247</v>
      </c>
      <c r="AR40" s="293">
        <v>-23.8</v>
      </c>
      <c r="AS40" s="290"/>
    </row>
    <row r="41" spans="1:46" x14ac:dyDescent="0.15">
      <c r="A41" s="247"/>
      <c r="AK41" s="1149" t="s">
        <v>287</v>
      </c>
      <c r="AL41" s="1150"/>
      <c r="AM41" s="1150"/>
      <c r="AN41" s="1151"/>
      <c r="AO41" s="291">
        <v>978825</v>
      </c>
      <c r="AP41" s="291">
        <v>22492</v>
      </c>
      <c r="AQ41" s="292">
        <v>27488</v>
      </c>
      <c r="AR41" s="293">
        <v>-18.2</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512</v>
      </c>
    </row>
    <row r="48" spans="1:46" x14ac:dyDescent="0.15">
      <c r="A48" s="247"/>
      <c r="AK48" s="301" t="s">
        <v>513</v>
      </c>
      <c r="AL48" s="301"/>
      <c r="AM48" s="301"/>
      <c r="AN48" s="301"/>
      <c r="AO48" s="301"/>
      <c r="AP48" s="301"/>
      <c r="AQ48" s="302"/>
      <c r="AR48" s="301"/>
    </row>
    <row r="49" spans="1:44" ht="13.5" customHeight="1" x14ac:dyDescent="0.15">
      <c r="A49" s="247"/>
      <c r="AK49" s="303"/>
      <c r="AL49" s="304"/>
      <c r="AM49" s="1138" t="s">
        <v>481</v>
      </c>
      <c r="AN49" s="1140" t="s">
        <v>514</v>
      </c>
      <c r="AO49" s="1141"/>
      <c r="AP49" s="1141"/>
      <c r="AQ49" s="1141"/>
      <c r="AR49" s="1142"/>
    </row>
    <row r="50" spans="1:44" x14ac:dyDescent="0.15">
      <c r="A50" s="247"/>
      <c r="AK50" s="305"/>
      <c r="AL50" s="306"/>
      <c r="AM50" s="1139"/>
      <c r="AN50" s="307" t="s">
        <v>515</v>
      </c>
      <c r="AO50" s="308" t="s">
        <v>516</v>
      </c>
      <c r="AP50" s="309" t="s">
        <v>517</v>
      </c>
      <c r="AQ50" s="310" t="s">
        <v>518</v>
      </c>
      <c r="AR50" s="311" t="s">
        <v>519</v>
      </c>
    </row>
    <row r="51" spans="1:44" x14ac:dyDescent="0.15">
      <c r="A51" s="247"/>
      <c r="AK51" s="303" t="s">
        <v>520</v>
      </c>
      <c r="AL51" s="304"/>
      <c r="AM51" s="312">
        <v>3209362</v>
      </c>
      <c r="AN51" s="313">
        <v>68867</v>
      </c>
      <c r="AO51" s="314">
        <v>17.899999999999999</v>
      </c>
      <c r="AP51" s="315">
        <v>92632</v>
      </c>
      <c r="AQ51" s="316">
        <v>-1.5</v>
      </c>
      <c r="AR51" s="317">
        <v>19.399999999999999</v>
      </c>
    </row>
    <row r="52" spans="1:44" x14ac:dyDescent="0.15">
      <c r="A52" s="247"/>
      <c r="AK52" s="318"/>
      <c r="AL52" s="319" t="s">
        <v>521</v>
      </c>
      <c r="AM52" s="320">
        <v>1894608</v>
      </c>
      <c r="AN52" s="321">
        <v>40655</v>
      </c>
      <c r="AO52" s="322">
        <v>-2.2000000000000002</v>
      </c>
      <c r="AP52" s="323">
        <v>47978</v>
      </c>
      <c r="AQ52" s="324">
        <v>-2</v>
      </c>
      <c r="AR52" s="325">
        <v>-0.2</v>
      </c>
    </row>
    <row r="53" spans="1:44" x14ac:dyDescent="0.15">
      <c r="A53" s="247"/>
      <c r="AK53" s="303" t="s">
        <v>522</v>
      </c>
      <c r="AL53" s="304"/>
      <c r="AM53" s="312">
        <v>3808606</v>
      </c>
      <c r="AN53" s="313">
        <v>82789</v>
      </c>
      <c r="AO53" s="314">
        <v>20.2</v>
      </c>
      <c r="AP53" s="315">
        <v>96469</v>
      </c>
      <c r="AQ53" s="316">
        <v>4.0999999999999996</v>
      </c>
      <c r="AR53" s="317">
        <v>16.100000000000001</v>
      </c>
    </row>
    <row r="54" spans="1:44" x14ac:dyDescent="0.15">
      <c r="A54" s="247"/>
      <c r="AK54" s="318"/>
      <c r="AL54" s="319" t="s">
        <v>521</v>
      </c>
      <c r="AM54" s="320">
        <v>2448159</v>
      </c>
      <c r="AN54" s="321">
        <v>53216</v>
      </c>
      <c r="AO54" s="322">
        <v>30.9</v>
      </c>
      <c r="AP54" s="323">
        <v>49775</v>
      </c>
      <c r="AQ54" s="324">
        <v>3.7</v>
      </c>
      <c r="AR54" s="325">
        <v>27.2</v>
      </c>
    </row>
    <row r="55" spans="1:44" x14ac:dyDescent="0.15">
      <c r="A55" s="247"/>
      <c r="AK55" s="303" t="s">
        <v>523</v>
      </c>
      <c r="AL55" s="304"/>
      <c r="AM55" s="312">
        <v>2959242</v>
      </c>
      <c r="AN55" s="313">
        <v>65647</v>
      </c>
      <c r="AO55" s="314">
        <v>-20.7</v>
      </c>
      <c r="AP55" s="315">
        <v>85743</v>
      </c>
      <c r="AQ55" s="316">
        <v>-11.1</v>
      </c>
      <c r="AR55" s="317">
        <v>-9.6</v>
      </c>
    </row>
    <row r="56" spans="1:44" x14ac:dyDescent="0.15">
      <c r="A56" s="247"/>
      <c r="AK56" s="318"/>
      <c r="AL56" s="319" t="s">
        <v>521</v>
      </c>
      <c r="AM56" s="320">
        <v>1742694</v>
      </c>
      <c r="AN56" s="321">
        <v>38660</v>
      </c>
      <c r="AO56" s="322">
        <v>-27.4</v>
      </c>
      <c r="AP56" s="323">
        <v>45231</v>
      </c>
      <c r="AQ56" s="324">
        <v>-9.1</v>
      </c>
      <c r="AR56" s="325">
        <v>-18.3</v>
      </c>
    </row>
    <row r="57" spans="1:44" x14ac:dyDescent="0.15">
      <c r="A57" s="247"/>
      <c r="AK57" s="303" t="s">
        <v>524</v>
      </c>
      <c r="AL57" s="304"/>
      <c r="AM57" s="312">
        <v>3226139</v>
      </c>
      <c r="AN57" s="313">
        <v>72753</v>
      </c>
      <c r="AO57" s="314">
        <v>10.8</v>
      </c>
      <c r="AP57" s="315">
        <v>92509</v>
      </c>
      <c r="AQ57" s="316">
        <v>7.9</v>
      </c>
      <c r="AR57" s="317">
        <v>2.9</v>
      </c>
    </row>
    <row r="58" spans="1:44" x14ac:dyDescent="0.15">
      <c r="A58" s="247"/>
      <c r="AK58" s="318"/>
      <c r="AL58" s="319" t="s">
        <v>521</v>
      </c>
      <c r="AM58" s="320">
        <v>1751566</v>
      </c>
      <c r="AN58" s="321">
        <v>39500</v>
      </c>
      <c r="AO58" s="322">
        <v>2.2000000000000002</v>
      </c>
      <c r="AP58" s="323">
        <v>52274</v>
      </c>
      <c r="AQ58" s="324">
        <v>15.6</v>
      </c>
      <c r="AR58" s="325">
        <v>-13.4</v>
      </c>
    </row>
    <row r="59" spans="1:44" x14ac:dyDescent="0.15">
      <c r="A59" s="247"/>
      <c r="AK59" s="303" t="s">
        <v>525</v>
      </c>
      <c r="AL59" s="304"/>
      <c r="AM59" s="312">
        <v>2892850</v>
      </c>
      <c r="AN59" s="313">
        <v>66473</v>
      </c>
      <c r="AO59" s="314">
        <v>-8.6</v>
      </c>
      <c r="AP59" s="315">
        <v>98544</v>
      </c>
      <c r="AQ59" s="316">
        <v>6.5</v>
      </c>
      <c r="AR59" s="317">
        <v>-15.1</v>
      </c>
    </row>
    <row r="60" spans="1:44" x14ac:dyDescent="0.15">
      <c r="A60" s="247"/>
      <c r="AK60" s="318"/>
      <c r="AL60" s="319" t="s">
        <v>521</v>
      </c>
      <c r="AM60" s="320">
        <v>1797957</v>
      </c>
      <c r="AN60" s="321">
        <v>41314</v>
      </c>
      <c r="AO60" s="322">
        <v>4.5999999999999996</v>
      </c>
      <c r="AP60" s="323">
        <v>55816</v>
      </c>
      <c r="AQ60" s="324">
        <v>6.8</v>
      </c>
      <c r="AR60" s="325">
        <v>-2.2000000000000002</v>
      </c>
    </row>
    <row r="61" spans="1:44" x14ac:dyDescent="0.15">
      <c r="A61" s="247"/>
      <c r="AK61" s="303" t="s">
        <v>526</v>
      </c>
      <c r="AL61" s="326"/>
      <c r="AM61" s="312">
        <v>3219240</v>
      </c>
      <c r="AN61" s="313">
        <v>71306</v>
      </c>
      <c r="AO61" s="314">
        <v>3.9</v>
      </c>
      <c r="AP61" s="315">
        <v>93179</v>
      </c>
      <c r="AQ61" s="327">
        <v>1.2</v>
      </c>
      <c r="AR61" s="317">
        <v>2.7</v>
      </c>
    </row>
    <row r="62" spans="1:44" x14ac:dyDescent="0.15">
      <c r="A62" s="247"/>
      <c r="AK62" s="318"/>
      <c r="AL62" s="319" t="s">
        <v>521</v>
      </c>
      <c r="AM62" s="320">
        <v>1926997</v>
      </c>
      <c r="AN62" s="321">
        <v>42669</v>
      </c>
      <c r="AO62" s="322">
        <v>1.6</v>
      </c>
      <c r="AP62" s="323">
        <v>50215</v>
      </c>
      <c r="AQ62" s="324">
        <v>3</v>
      </c>
      <c r="AR62" s="325">
        <v>-1.4</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9Po3YnHwLRkH4gpWuBVRcZEHcw7hPfV5y6jlptppXx8wCaqO/yhHDw56ROaB8xbaLev+ESZtXeeAva+wOS3j6w==" saltValue="XCvc9RkffsKqK8+mo3KEY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478</v>
      </c>
    </row>
    <row r="121" spans="125:125" ht="13.5" hidden="1" customHeight="1" x14ac:dyDescent="0.15">
      <c r="DU121" s="241"/>
    </row>
  </sheetData>
  <sheetProtection algorithmName="SHA-512" hashValue="FLaTIAa7ewFA4KFGERhDOLbFBQB4uODvxO2Uy0D8neuW3PWpO7vu+S8deouABct5OGxQEGpSkLSI3A3QEXAvIw==" saltValue="buciCH8JUCRnCso/5NTMDg=="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478</v>
      </c>
    </row>
  </sheetData>
  <sheetProtection algorithmName="SHA-512" hashValue="jr0EHXK3uAQjiz0izU2SI5Agosdhzkvim17aznF3giuy6GYUedIh1qWszsmqrs17Wu0rAvozb7Js0TNvkW56cQ==" saltValue="lhuRV8QfaaIcG9HmPFRV/A=="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election activeCell="J1" sqref="J1"/>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15">
      <c r="B47" s="10"/>
      <c r="C47" s="1152" t="s">
        <v>3</v>
      </c>
      <c r="D47" s="1152"/>
      <c r="E47" s="1153"/>
      <c r="F47" s="11">
        <v>12.74</v>
      </c>
      <c r="G47" s="12">
        <v>14.03</v>
      </c>
      <c r="H47" s="12">
        <v>12.16</v>
      </c>
      <c r="I47" s="12">
        <v>5.73</v>
      </c>
      <c r="J47" s="13">
        <v>3.56</v>
      </c>
    </row>
    <row r="48" spans="2:10" ht="57.75" customHeight="1" x14ac:dyDescent="0.15">
      <c r="B48" s="14"/>
      <c r="C48" s="1154" t="s">
        <v>4</v>
      </c>
      <c r="D48" s="1154"/>
      <c r="E48" s="1155"/>
      <c r="F48" s="15">
        <v>2.72</v>
      </c>
      <c r="G48" s="16">
        <v>4.78</v>
      </c>
      <c r="H48" s="16">
        <v>4.53</v>
      </c>
      <c r="I48" s="16">
        <v>2.0299999999999998</v>
      </c>
      <c r="J48" s="17">
        <v>2.29</v>
      </c>
    </row>
    <row r="49" spans="2:10" ht="57.75" customHeight="1" thickBot="1" x14ac:dyDescent="0.2">
      <c r="B49" s="18"/>
      <c r="C49" s="1156" t="s">
        <v>5</v>
      </c>
      <c r="D49" s="1156"/>
      <c r="E49" s="1157"/>
      <c r="F49" s="19" t="s">
        <v>533</v>
      </c>
      <c r="G49" s="20">
        <v>3.83</v>
      </c>
      <c r="H49" s="20" t="s">
        <v>534</v>
      </c>
      <c r="I49" s="20" t="s">
        <v>535</v>
      </c>
      <c r="J49" s="21" t="s">
        <v>536</v>
      </c>
    </row>
    <row r="50" spans="2:10" x14ac:dyDescent="0.15"/>
  </sheetData>
  <sheetProtection algorithmName="SHA-512" hashValue="bpo33E3Gd0hhkjGPQctAhfDorhuANA+AIv4x38GyRvNwgfapq+FnZpsxcKfjYddw3piQXF7jYvJsb0o6mzn6zQ==" saltValue="4gzoyhgYkEuEPbJQyNZix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election activeCell="G35" sqref="G35"/>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15">
      <c r="A34" s="22"/>
      <c r="B34" s="31"/>
      <c r="C34" s="1162" t="s">
        <v>537</v>
      </c>
      <c r="D34" s="1162"/>
      <c r="E34" s="1163"/>
      <c r="F34" s="32">
        <v>7.16</v>
      </c>
      <c r="G34" s="33">
        <v>8.26</v>
      </c>
      <c r="H34" s="33">
        <v>8.59</v>
      </c>
      <c r="I34" s="33">
        <v>7.13</v>
      </c>
      <c r="J34" s="34">
        <v>6.28</v>
      </c>
      <c r="K34" s="22"/>
      <c r="L34" s="22"/>
      <c r="M34" s="22"/>
      <c r="N34" s="22"/>
      <c r="O34" s="22"/>
      <c r="P34" s="22"/>
    </row>
    <row r="35" spans="1:16" ht="39" customHeight="1" x14ac:dyDescent="0.15">
      <c r="A35" s="22"/>
      <c r="B35" s="35"/>
      <c r="C35" s="1158" t="s">
        <v>538</v>
      </c>
      <c r="D35" s="1158"/>
      <c r="E35" s="1159"/>
      <c r="F35" s="36">
        <v>2.71</v>
      </c>
      <c r="G35" s="37">
        <v>4.7699999999999996</v>
      </c>
      <c r="H35" s="37">
        <v>4.53</v>
      </c>
      <c r="I35" s="37">
        <v>2.02</v>
      </c>
      <c r="J35" s="38">
        <v>2.2000000000000002</v>
      </c>
      <c r="K35" s="22"/>
      <c r="L35" s="22"/>
      <c r="M35" s="22"/>
      <c r="N35" s="22"/>
      <c r="O35" s="22"/>
      <c r="P35" s="22"/>
    </row>
    <row r="36" spans="1:16" ht="39" customHeight="1" x14ac:dyDescent="0.15">
      <c r="A36" s="22"/>
      <c r="B36" s="35"/>
      <c r="C36" s="1158" t="s">
        <v>539</v>
      </c>
      <c r="D36" s="1158"/>
      <c r="E36" s="1159"/>
      <c r="F36" s="36">
        <v>0.52</v>
      </c>
      <c r="G36" s="37">
        <v>0.7</v>
      </c>
      <c r="H36" s="37">
        <v>0.9</v>
      </c>
      <c r="I36" s="37">
        <v>1.04</v>
      </c>
      <c r="J36" s="38">
        <v>1.33</v>
      </c>
      <c r="K36" s="22"/>
      <c r="L36" s="22"/>
      <c r="M36" s="22"/>
      <c r="N36" s="22"/>
      <c r="O36" s="22"/>
      <c r="P36" s="22"/>
    </row>
    <row r="37" spans="1:16" ht="39" customHeight="1" x14ac:dyDescent="0.15">
      <c r="A37" s="22"/>
      <c r="B37" s="35"/>
      <c r="C37" s="1158" t="s">
        <v>540</v>
      </c>
      <c r="D37" s="1158"/>
      <c r="E37" s="1159"/>
      <c r="F37" s="36">
        <v>0</v>
      </c>
      <c r="G37" s="37">
        <v>0</v>
      </c>
      <c r="H37" s="37">
        <v>1.29</v>
      </c>
      <c r="I37" s="37">
        <v>1.3</v>
      </c>
      <c r="J37" s="38">
        <v>1.28</v>
      </c>
      <c r="K37" s="22"/>
      <c r="L37" s="22"/>
      <c r="M37" s="22"/>
      <c r="N37" s="22"/>
      <c r="O37" s="22"/>
      <c r="P37" s="22"/>
    </row>
    <row r="38" spans="1:16" ht="39" customHeight="1" x14ac:dyDescent="0.15">
      <c r="A38" s="22"/>
      <c r="B38" s="35"/>
      <c r="C38" s="1158" t="s">
        <v>541</v>
      </c>
      <c r="D38" s="1158"/>
      <c r="E38" s="1159"/>
      <c r="F38" s="36">
        <v>0.93</v>
      </c>
      <c r="G38" s="37">
        <v>1.51</v>
      </c>
      <c r="H38" s="37">
        <v>0.79</v>
      </c>
      <c r="I38" s="37">
        <v>0.89</v>
      </c>
      <c r="J38" s="38">
        <v>0.53</v>
      </c>
      <c r="K38" s="22"/>
      <c r="L38" s="22"/>
      <c r="M38" s="22"/>
      <c r="N38" s="22"/>
      <c r="O38" s="22"/>
      <c r="P38" s="22"/>
    </row>
    <row r="39" spans="1:16" ht="39" customHeight="1" x14ac:dyDescent="0.15">
      <c r="A39" s="22"/>
      <c r="B39" s="35"/>
      <c r="C39" s="1158" t="s">
        <v>542</v>
      </c>
      <c r="D39" s="1158"/>
      <c r="E39" s="1159"/>
      <c r="F39" s="36">
        <v>1.1200000000000001</v>
      </c>
      <c r="G39" s="37">
        <v>0.39</v>
      </c>
      <c r="H39" s="37">
        <v>0.42</v>
      </c>
      <c r="I39" s="37">
        <v>0.21</v>
      </c>
      <c r="J39" s="38">
        <v>0.45</v>
      </c>
      <c r="K39" s="22"/>
      <c r="L39" s="22"/>
      <c r="M39" s="22"/>
      <c r="N39" s="22"/>
      <c r="O39" s="22"/>
      <c r="P39" s="22"/>
    </row>
    <row r="40" spans="1:16" ht="39" customHeight="1" x14ac:dyDescent="0.15">
      <c r="A40" s="22"/>
      <c r="B40" s="35"/>
      <c r="C40" s="1158" t="s">
        <v>543</v>
      </c>
      <c r="D40" s="1158"/>
      <c r="E40" s="1159"/>
      <c r="F40" s="36">
        <v>0</v>
      </c>
      <c r="G40" s="37">
        <v>0</v>
      </c>
      <c r="H40" s="37">
        <v>0</v>
      </c>
      <c r="I40" s="37">
        <v>0</v>
      </c>
      <c r="J40" s="38">
        <v>0.01</v>
      </c>
      <c r="K40" s="22"/>
      <c r="L40" s="22"/>
      <c r="M40" s="22"/>
      <c r="N40" s="22"/>
      <c r="O40" s="22"/>
      <c r="P40" s="22"/>
    </row>
    <row r="41" spans="1:16" ht="39" customHeight="1" x14ac:dyDescent="0.15">
      <c r="A41" s="22"/>
      <c r="B41" s="35"/>
      <c r="C41" s="1158" t="s">
        <v>544</v>
      </c>
      <c r="D41" s="1158"/>
      <c r="E41" s="1159"/>
      <c r="F41" s="36">
        <v>0</v>
      </c>
      <c r="G41" s="37">
        <v>0</v>
      </c>
      <c r="H41" s="37">
        <v>0</v>
      </c>
      <c r="I41" s="37">
        <v>0</v>
      </c>
      <c r="J41" s="38">
        <v>0</v>
      </c>
      <c r="K41" s="22"/>
      <c r="L41" s="22"/>
      <c r="M41" s="22"/>
      <c r="N41" s="22"/>
      <c r="O41" s="22"/>
      <c r="P41" s="22"/>
    </row>
    <row r="42" spans="1:16" ht="39" customHeight="1" x14ac:dyDescent="0.15">
      <c r="A42" s="22"/>
      <c r="B42" s="39"/>
      <c r="C42" s="1158" t="s">
        <v>545</v>
      </c>
      <c r="D42" s="1158"/>
      <c r="E42" s="1159"/>
      <c r="F42" s="36" t="s">
        <v>489</v>
      </c>
      <c r="G42" s="37" t="s">
        <v>489</v>
      </c>
      <c r="H42" s="37" t="s">
        <v>489</v>
      </c>
      <c r="I42" s="37" t="s">
        <v>489</v>
      </c>
      <c r="J42" s="38" t="s">
        <v>489</v>
      </c>
      <c r="K42" s="22"/>
      <c r="L42" s="22"/>
      <c r="M42" s="22"/>
      <c r="N42" s="22"/>
      <c r="O42" s="22"/>
      <c r="P42" s="22"/>
    </row>
    <row r="43" spans="1:16" ht="39" customHeight="1" thickBot="1" x14ac:dyDescent="0.2">
      <c r="A43" s="22"/>
      <c r="B43" s="40"/>
      <c r="C43" s="1160" t="s">
        <v>546</v>
      </c>
      <c r="D43" s="1160"/>
      <c r="E43" s="1161"/>
      <c r="F43" s="41">
        <v>0</v>
      </c>
      <c r="G43" s="42">
        <v>0</v>
      </c>
      <c r="H43" s="42">
        <v>0</v>
      </c>
      <c r="I43" s="42">
        <v>0</v>
      </c>
      <c r="J43" s="43">
        <v>0</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XEguz3ojn1uDwl1jugS0+vqGDnr+M2zp79eTMlYNuUuD7rWt/1cUZ7RuVblsSTgg5V32zkP4VELcyJKX7SL3QQ==" saltValue="qvUT/9yuevSAKgNfHZRhq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election activeCell="CW29" sqref="CW29"/>
    </sheetView>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15">
      <c r="A45" s="46"/>
      <c r="B45" s="1164" t="s">
        <v>9</v>
      </c>
      <c r="C45" s="1165"/>
      <c r="D45" s="56"/>
      <c r="E45" s="1170" t="s">
        <v>10</v>
      </c>
      <c r="F45" s="1170"/>
      <c r="G45" s="1170"/>
      <c r="H45" s="1170"/>
      <c r="I45" s="1170"/>
      <c r="J45" s="1171"/>
      <c r="K45" s="57">
        <v>2281</v>
      </c>
      <c r="L45" s="58">
        <v>2350</v>
      </c>
      <c r="M45" s="58">
        <v>2388</v>
      </c>
      <c r="N45" s="58">
        <v>2348</v>
      </c>
      <c r="O45" s="59">
        <v>2394</v>
      </c>
      <c r="P45" s="46"/>
      <c r="Q45" s="46"/>
      <c r="R45" s="46"/>
      <c r="S45" s="46"/>
      <c r="T45" s="46"/>
      <c r="U45" s="46"/>
    </row>
    <row r="46" spans="1:21" ht="30.75" customHeight="1" x14ac:dyDescent="0.15">
      <c r="A46" s="46"/>
      <c r="B46" s="1166"/>
      <c r="C46" s="1167"/>
      <c r="D46" s="60"/>
      <c r="E46" s="1172" t="s">
        <v>11</v>
      </c>
      <c r="F46" s="1172"/>
      <c r="G46" s="1172"/>
      <c r="H46" s="1172"/>
      <c r="I46" s="1172"/>
      <c r="J46" s="1173"/>
      <c r="K46" s="61" t="s">
        <v>489</v>
      </c>
      <c r="L46" s="62" t="s">
        <v>489</v>
      </c>
      <c r="M46" s="62" t="s">
        <v>489</v>
      </c>
      <c r="N46" s="62" t="s">
        <v>489</v>
      </c>
      <c r="O46" s="63" t="s">
        <v>489</v>
      </c>
      <c r="P46" s="46"/>
      <c r="Q46" s="46"/>
      <c r="R46" s="46"/>
      <c r="S46" s="46"/>
      <c r="T46" s="46"/>
      <c r="U46" s="46"/>
    </row>
    <row r="47" spans="1:21" ht="30.75" customHeight="1" x14ac:dyDescent="0.15">
      <c r="A47" s="46"/>
      <c r="B47" s="1166"/>
      <c r="C47" s="1167"/>
      <c r="D47" s="60"/>
      <c r="E47" s="1172" t="s">
        <v>12</v>
      </c>
      <c r="F47" s="1172"/>
      <c r="G47" s="1172"/>
      <c r="H47" s="1172"/>
      <c r="I47" s="1172"/>
      <c r="J47" s="1173"/>
      <c r="K47" s="61" t="s">
        <v>489</v>
      </c>
      <c r="L47" s="62" t="s">
        <v>489</v>
      </c>
      <c r="M47" s="62" t="s">
        <v>489</v>
      </c>
      <c r="N47" s="62" t="s">
        <v>489</v>
      </c>
      <c r="O47" s="63" t="s">
        <v>489</v>
      </c>
      <c r="P47" s="46"/>
      <c r="Q47" s="46"/>
      <c r="R47" s="46"/>
      <c r="S47" s="46"/>
      <c r="T47" s="46"/>
      <c r="U47" s="46"/>
    </row>
    <row r="48" spans="1:21" ht="30.75" customHeight="1" x14ac:dyDescent="0.15">
      <c r="A48" s="46"/>
      <c r="B48" s="1166"/>
      <c r="C48" s="1167"/>
      <c r="D48" s="60"/>
      <c r="E48" s="1172" t="s">
        <v>13</v>
      </c>
      <c r="F48" s="1172"/>
      <c r="G48" s="1172"/>
      <c r="H48" s="1172"/>
      <c r="I48" s="1172"/>
      <c r="J48" s="1173"/>
      <c r="K48" s="61">
        <v>576</v>
      </c>
      <c r="L48" s="62">
        <v>566</v>
      </c>
      <c r="M48" s="62">
        <v>538</v>
      </c>
      <c r="N48" s="62">
        <v>499</v>
      </c>
      <c r="O48" s="63">
        <v>506</v>
      </c>
      <c r="P48" s="46"/>
      <c r="Q48" s="46"/>
      <c r="R48" s="46"/>
      <c r="S48" s="46"/>
      <c r="T48" s="46"/>
      <c r="U48" s="46"/>
    </row>
    <row r="49" spans="1:21" ht="30.75" customHeight="1" x14ac:dyDescent="0.15">
      <c r="A49" s="46"/>
      <c r="B49" s="1166"/>
      <c r="C49" s="1167"/>
      <c r="D49" s="60"/>
      <c r="E49" s="1172" t="s">
        <v>14</v>
      </c>
      <c r="F49" s="1172"/>
      <c r="G49" s="1172"/>
      <c r="H49" s="1172"/>
      <c r="I49" s="1172"/>
      <c r="J49" s="1173"/>
      <c r="K49" s="61">
        <v>175</v>
      </c>
      <c r="L49" s="62">
        <v>148</v>
      </c>
      <c r="M49" s="62">
        <v>191</v>
      </c>
      <c r="N49" s="62">
        <v>209</v>
      </c>
      <c r="O49" s="63">
        <v>196</v>
      </c>
      <c r="P49" s="46"/>
      <c r="Q49" s="46"/>
      <c r="R49" s="46"/>
      <c r="S49" s="46"/>
      <c r="T49" s="46"/>
      <c r="U49" s="46"/>
    </row>
    <row r="50" spans="1:21" ht="30.75" customHeight="1" x14ac:dyDescent="0.15">
      <c r="A50" s="46"/>
      <c r="B50" s="1166"/>
      <c r="C50" s="1167"/>
      <c r="D50" s="60"/>
      <c r="E50" s="1172" t="s">
        <v>15</v>
      </c>
      <c r="F50" s="1172"/>
      <c r="G50" s="1172"/>
      <c r="H50" s="1172"/>
      <c r="I50" s="1172"/>
      <c r="J50" s="1173"/>
      <c r="K50" s="61">
        <v>5</v>
      </c>
      <c r="L50" s="62">
        <v>31</v>
      </c>
      <c r="M50" s="62">
        <v>22</v>
      </c>
      <c r="N50" s="62">
        <v>61</v>
      </c>
      <c r="O50" s="63">
        <v>2</v>
      </c>
      <c r="P50" s="46"/>
      <c r="Q50" s="46"/>
      <c r="R50" s="46"/>
      <c r="S50" s="46"/>
      <c r="T50" s="46"/>
      <c r="U50" s="46"/>
    </row>
    <row r="51" spans="1:21" ht="30.75" customHeight="1" x14ac:dyDescent="0.15">
      <c r="A51" s="46"/>
      <c r="B51" s="1168"/>
      <c r="C51" s="1169"/>
      <c r="D51" s="64"/>
      <c r="E51" s="1172" t="s">
        <v>16</v>
      </c>
      <c r="F51" s="1172"/>
      <c r="G51" s="1172"/>
      <c r="H51" s="1172"/>
      <c r="I51" s="1172"/>
      <c r="J51" s="1173"/>
      <c r="K51" s="61">
        <v>0</v>
      </c>
      <c r="L51" s="62">
        <v>0</v>
      </c>
      <c r="M51" s="62" t="s">
        <v>489</v>
      </c>
      <c r="N51" s="62" t="s">
        <v>489</v>
      </c>
      <c r="O51" s="63" t="s">
        <v>489</v>
      </c>
      <c r="P51" s="46"/>
      <c r="Q51" s="46"/>
      <c r="R51" s="46"/>
      <c r="S51" s="46"/>
      <c r="T51" s="46"/>
      <c r="U51" s="46"/>
    </row>
    <row r="52" spans="1:21" ht="30.75" customHeight="1" x14ac:dyDescent="0.15">
      <c r="A52" s="46"/>
      <c r="B52" s="1174" t="s">
        <v>17</v>
      </c>
      <c r="C52" s="1175"/>
      <c r="D52" s="64"/>
      <c r="E52" s="1172" t="s">
        <v>18</v>
      </c>
      <c r="F52" s="1172"/>
      <c r="G52" s="1172"/>
      <c r="H52" s="1172"/>
      <c r="I52" s="1172"/>
      <c r="J52" s="1173"/>
      <c r="K52" s="61">
        <v>2230</v>
      </c>
      <c r="L52" s="62">
        <v>2237</v>
      </c>
      <c r="M52" s="62">
        <v>2242</v>
      </c>
      <c r="N52" s="62">
        <v>2209</v>
      </c>
      <c r="O52" s="63">
        <v>2119</v>
      </c>
      <c r="P52" s="46"/>
      <c r="Q52" s="46"/>
      <c r="R52" s="46"/>
      <c r="S52" s="46"/>
      <c r="T52" s="46"/>
      <c r="U52" s="46"/>
    </row>
    <row r="53" spans="1:21" ht="30.75" customHeight="1" thickBot="1" x14ac:dyDescent="0.2">
      <c r="A53" s="46"/>
      <c r="B53" s="1176" t="s">
        <v>19</v>
      </c>
      <c r="C53" s="1177"/>
      <c r="D53" s="65"/>
      <c r="E53" s="1178" t="s">
        <v>20</v>
      </c>
      <c r="F53" s="1178"/>
      <c r="G53" s="1178"/>
      <c r="H53" s="1178"/>
      <c r="I53" s="1178"/>
      <c r="J53" s="1179"/>
      <c r="K53" s="66">
        <v>807</v>
      </c>
      <c r="L53" s="67">
        <v>858</v>
      </c>
      <c r="M53" s="67">
        <v>897</v>
      </c>
      <c r="N53" s="67">
        <v>908</v>
      </c>
      <c r="O53" s="68">
        <v>979</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547</v>
      </c>
      <c r="L57" s="79" t="s">
        <v>548</v>
      </c>
      <c r="M57" s="79" t="s">
        <v>549</v>
      </c>
      <c r="N57" s="79" t="s">
        <v>550</v>
      </c>
      <c r="O57" s="80" t="s">
        <v>551</v>
      </c>
      <c r="P57" s="46"/>
      <c r="Q57" s="46"/>
      <c r="R57" s="46"/>
      <c r="S57" s="46"/>
      <c r="T57" s="46"/>
      <c r="U57" s="46"/>
    </row>
    <row r="58" spans="1:21" ht="31.5" customHeight="1" x14ac:dyDescent="0.15">
      <c r="B58" s="1180" t="s">
        <v>24</v>
      </c>
      <c r="C58" s="1181"/>
      <c r="D58" s="1186" t="s">
        <v>25</v>
      </c>
      <c r="E58" s="1187"/>
      <c r="F58" s="1187"/>
      <c r="G58" s="1187"/>
      <c r="H58" s="1187"/>
      <c r="I58" s="1187"/>
      <c r="J58" s="1188"/>
      <c r="K58" s="81"/>
      <c r="L58" s="82"/>
      <c r="M58" s="82"/>
      <c r="N58" s="82"/>
      <c r="O58" s="83"/>
    </row>
    <row r="59" spans="1:21" ht="31.5" customHeight="1" x14ac:dyDescent="0.15">
      <c r="B59" s="1182"/>
      <c r="C59" s="1183"/>
      <c r="D59" s="1189" t="s">
        <v>26</v>
      </c>
      <c r="E59" s="1190"/>
      <c r="F59" s="1190"/>
      <c r="G59" s="1190"/>
      <c r="H59" s="1190"/>
      <c r="I59" s="1190"/>
      <c r="J59" s="1191"/>
      <c r="K59" s="84"/>
      <c r="L59" s="85"/>
      <c r="M59" s="85"/>
      <c r="N59" s="85"/>
      <c r="O59" s="86"/>
    </row>
    <row r="60" spans="1:21" ht="31.5" customHeight="1" thickBot="1" x14ac:dyDescent="0.2">
      <c r="B60" s="1184"/>
      <c r="C60" s="1185"/>
      <c r="D60" s="1192" t="s">
        <v>27</v>
      </c>
      <c r="E60" s="1193"/>
      <c r="F60" s="1193"/>
      <c r="G60" s="1193"/>
      <c r="H60" s="1193"/>
      <c r="I60" s="1193"/>
      <c r="J60" s="1194"/>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3ZKdMrgGpqgo0F2thxUbQpc84nmXrYeypnX0zJIvMVwnUOxfC2vhYfs3cC5mNURvxXxp4cyUjf3BIci46j6rAA==" saltValue="m65q3Lh1cA3aAxMZLoa4P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3"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election activeCell="CW29" sqref="CW29"/>
    </sheetView>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528</v>
      </c>
      <c r="J40" s="101" t="s">
        <v>529</v>
      </c>
      <c r="K40" s="101" t="s">
        <v>530</v>
      </c>
      <c r="L40" s="101" t="s">
        <v>531</v>
      </c>
      <c r="M40" s="102" t="s">
        <v>532</v>
      </c>
    </row>
    <row r="41" spans="2:13" ht="27.75" customHeight="1" x14ac:dyDescent="0.15">
      <c r="B41" s="1195" t="s">
        <v>30</v>
      </c>
      <c r="C41" s="1196"/>
      <c r="D41" s="103"/>
      <c r="E41" s="1201" t="s">
        <v>31</v>
      </c>
      <c r="F41" s="1201"/>
      <c r="G41" s="1201"/>
      <c r="H41" s="1202"/>
      <c r="I41" s="330">
        <v>25889</v>
      </c>
      <c r="J41" s="331">
        <v>26664</v>
      </c>
      <c r="K41" s="331">
        <v>26384</v>
      </c>
      <c r="L41" s="331">
        <v>26156</v>
      </c>
      <c r="M41" s="332">
        <v>25631</v>
      </c>
    </row>
    <row r="42" spans="2:13" ht="27.75" customHeight="1" x14ac:dyDescent="0.15">
      <c r="B42" s="1197"/>
      <c r="C42" s="1198"/>
      <c r="D42" s="104"/>
      <c r="E42" s="1203" t="s">
        <v>32</v>
      </c>
      <c r="F42" s="1203"/>
      <c r="G42" s="1203"/>
      <c r="H42" s="1204"/>
      <c r="I42" s="333">
        <v>13</v>
      </c>
      <c r="J42" s="334">
        <v>8</v>
      </c>
      <c r="K42" s="334">
        <v>6</v>
      </c>
      <c r="L42" s="334">
        <v>4</v>
      </c>
      <c r="M42" s="335">
        <v>2</v>
      </c>
    </row>
    <row r="43" spans="2:13" ht="27.75" customHeight="1" x14ac:dyDescent="0.15">
      <c r="B43" s="1197"/>
      <c r="C43" s="1198"/>
      <c r="D43" s="104"/>
      <c r="E43" s="1203" t="s">
        <v>33</v>
      </c>
      <c r="F43" s="1203"/>
      <c r="G43" s="1203"/>
      <c r="H43" s="1204"/>
      <c r="I43" s="333">
        <v>7450</v>
      </c>
      <c r="J43" s="334">
        <v>6299</v>
      </c>
      <c r="K43" s="334">
        <v>5212</v>
      </c>
      <c r="L43" s="334">
        <v>5421</v>
      </c>
      <c r="M43" s="335">
        <v>5909</v>
      </c>
    </row>
    <row r="44" spans="2:13" ht="27.75" customHeight="1" x14ac:dyDescent="0.15">
      <c r="B44" s="1197"/>
      <c r="C44" s="1198"/>
      <c r="D44" s="104"/>
      <c r="E44" s="1203" t="s">
        <v>34</v>
      </c>
      <c r="F44" s="1203"/>
      <c r="G44" s="1203"/>
      <c r="H44" s="1204"/>
      <c r="I44" s="333">
        <v>2342</v>
      </c>
      <c r="J44" s="334">
        <v>3098</v>
      </c>
      <c r="K44" s="334">
        <v>2983</v>
      </c>
      <c r="L44" s="334">
        <v>2881</v>
      </c>
      <c r="M44" s="335">
        <v>2815</v>
      </c>
    </row>
    <row r="45" spans="2:13" ht="27.75" customHeight="1" x14ac:dyDescent="0.15">
      <c r="B45" s="1197"/>
      <c r="C45" s="1198"/>
      <c r="D45" s="104"/>
      <c r="E45" s="1203" t="s">
        <v>35</v>
      </c>
      <c r="F45" s="1203"/>
      <c r="G45" s="1203"/>
      <c r="H45" s="1204"/>
      <c r="I45" s="333">
        <v>4188</v>
      </c>
      <c r="J45" s="334">
        <v>4068</v>
      </c>
      <c r="K45" s="334">
        <v>4001</v>
      </c>
      <c r="L45" s="334">
        <v>3959</v>
      </c>
      <c r="M45" s="335">
        <v>3833</v>
      </c>
    </row>
    <row r="46" spans="2:13" ht="27.75" customHeight="1" x14ac:dyDescent="0.15">
      <c r="B46" s="1197"/>
      <c r="C46" s="1198"/>
      <c r="D46" s="105"/>
      <c r="E46" s="1203" t="s">
        <v>36</v>
      </c>
      <c r="F46" s="1203"/>
      <c r="G46" s="1203"/>
      <c r="H46" s="1204"/>
      <c r="I46" s="333" t="s">
        <v>489</v>
      </c>
      <c r="J46" s="334" t="s">
        <v>489</v>
      </c>
      <c r="K46" s="334" t="s">
        <v>489</v>
      </c>
      <c r="L46" s="334" t="s">
        <v>489</v>
      </c>
      <c r="M46" s="335" t="s">
        <v>489</v>
      </c>
    </row>
    <row r="47" spans="2:13" ht="27.75" customHeight="1" x14ac:dyDescent="0.15">
      <c r="B47" s="1197"/>
      <c r="C47" s="1198"/>
      <c r="D47" s="106"/>
      <c r="E47" s="1205" t="s">
        <v>37</v>
      </c>
      <c r="F47" s="1206"/>
      <c r="G47" s="1206"/>
      <c r="H47" s="1207"/>
      <c r="I47" s="333" t="s">
        <v>489</v>
      </c>
      <c r="J47" s="334" t="s">
        <v>489</v>
      </c>
      <c r="K47" s="334" t="s">
        <v>489</v>
      </c>
      <c r="L47" s="334" t="s">
        <v>489</v>
      </c>
      <c r="M47" s="335" t="s">
        <v>489</v>
      </c>
    </row>
    <row r="48" spans="2:13" ht="27.75" customHeight="1" x14ac:dyDescent="0.15">
      <c r="B48" s="1197"/>
      <c r="C48" s="1198"/>
      <c r="D48" s="104"/>
      <c r="E48" s="1203" t="s">
        <v>38</v>
      </c>
      <c r="F48" s="1203"/>
      <c r="G48" s="1203"/>
      <c r="H48" s="1204"/>
      <c r="I48" s="333" t="s">
        <v>489</v>
      </c>
      <c r="J48" s="334" t="s">
        <v>489</v>
      </c>
      <c r="K48" s="334" t="s">
        <v>489</v>
      </c>
      <c r="L48" s="334" t="s">
        <v>489</v>
      </c>
      <c r="M48" s="335" t="s">
        <v>489</v>
      </c>
    </row>
    <row r="49" spans="2:13" ht="27.75" customHeight="1" x14ac:dyDescent="0.15">
      <c r="B49" s="1199"/>
      <c r="C49" s="1200"/>
      <c r="D49" s="104"/>
      <c r="E49" s="1203" t="s">
        <v>39</v>
      </c>
      <c r="F49" s="1203"/>
      <c r="G49" s="1203"/>
      <c r="H49" s="1204"/>
      <c r="I49" s="333" t="s">
        <v>489</v>
      </c>
      <c r="J49" s="334" t="s">
        <v>489</v>
      </c>
      <c r="K49" s="334" t="s">
        <v>489</v>
      </c>
      <c r="L49" s="334" t="s">
        <v>489</v>
      </c>
      <c r="M49" s="335" t="s">
        <v>489</v>
      </c>
    </row>
    <row r="50" spans="2:13" ht="27.75" customHeight="1" x14ac:dyDescent="0.15">
      <c r="B50" s="1208" t="s">
        <v>40</v>
      </c>
      <c r="C50" s="1209"/>
      <c r="D50" s="107"/>
      <c r="E50" s="1203" t="s">
        <v>41</v>
      </c>
      <c r="F50" s="1203"/>
      <c r="G50" s="1203"/>
      <c r="H50" s="1204"/>
      <c r="I50" s="333">
        <v>5919</v>
      </c>
      <c r="J50" s="334">
        <v>5607</v>
      </c>
      <c r="K50" s="334">
        <v>4620</v>
      </c>
      <c r="L50" s="334">
        <v>3500</v>
      </c>
      <c r="M50" s="335">
        <v>2436</v>
      </c>
    </row>
    <row r="51" spans="2:13" ht="27.75" customHeight="1" x14ac:dyDescent="0.15">
      <c r="B51" s="1197"/>
      <c r="C51" s="1198"/>
      <c r="D51" s="104"/>
      <c r="E51" s="1203" t="s">
        <v>42</v>
      </c>
      <c r="F51" s="1203"/>
      <c r="G51" s="1203"/>
      <c r="H51" s="1204"/>
      <c r="I51" s="333">
        <v>253</v>
      </c>
      <c r="J51" s="334">
        <v>204</v>
      </c>
      <c r="K51" s="334">
        <v>174</v>
      </c>
      <c r="L51" s="334">
        <v>190</v>
      </c>
      <c r="M51" s="335">
        <v>172</v>
      </c>
    </row>
    <row r="52" spans="2:13" ht="27.75" customHeight="1" x14ac:dyDescent="0.15">
      <c r="B52" s="1199"/>
      <c r="C52" s="1200"/>
      <c r="D52" s="104"/>
      <c r="E52" s="1203" t="s">
        <v>43</v>
      </c>
      <c r="F52" s="1203"/>
      <c r="G52" s="1203"/>
      <c r="H52" s="1204"/>
      <c r="I52" s="333">
        <v>26993</v>
      </c>
      <c r="J52" s="334">
        <v>27047</v>
      </c>
      <c r="K52" s="334">
        <v>25725</v>
      </c>
      <c r="L52" s="334">
        <v>26103</v>
      </c>
      <c r="M52" s="335">
        <v>25278</v>
      </c>
    </row>
    <row r="53" spans="2:13" ht="27.75" customHeight="1" thickBot="1" x14ac:dyDescent="0.2">
      <c r="B53" s="1210" t="s">
        <v>19</v>
      </c>
      <c r="C53" s="1211"/>
      <c r="D53" s="108"/>
      <c r="E53" s="1212" t="s">
        <v>44</v>
      </c>
      <c r="F53" s="1212"/>
      <c r="G53" s="1212"/>
      <c r="H53" s="1213"/>
      <c r="I53" s="336">
        <v>6716</v>
      </c>
      <c r="J53" s="337">
        <v>7279</v>
      </c>
      <c r="K53" s="337">
        <v>8067</v>
      </c>
      <c r="L53" s="337">
        <v>8627</v>
      </c>
      <c r="M53" s="338">
        <v>10304</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UVMk+9xWsfbPS/c0a4Dw1SQNcz1RcJnNjyXZyvR/lgLvpUZozbNLQFO9OHe71Xyzm3y3VwhjimMngS16jpIxgg==" saltValue="YvfqRxs19BSeuKq7XjYx8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sqref="A1:A1048576"/>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530</v>
      </c>
      <c r="G54" s="117" t="s">
        <v>531</v>
      </c>
      <c r="H54" s="118" t="s">
        <v>532</v>
      </c>
    </row>
    <row r="55" spans="2:8" ht="52.5" customHeight="1" x14ac:dyDescent="0.15">
      <c r="B55" s="119"/>
      <c r="C55" s="1222" t="s">
        <v>46</v>
      </c>
      <c r="D55" s="1222"/>
      <c r="E55" s="1223"/>
      <c r="F55" s="339">
        <v>1877</v>
      </c>
      <c r="G55" s="339">
        <v>879</v>
      </c>
      <c r="H55" s="340">
        <v>556</v>
      </c>
    </row>
    <row r="56" spans="2:8" ht="52.5" customHeight="1" x14ac:dyDescent="0.15">
      <c r="B56" s="120"/>
      <c r="C56" s="1224" t="s">
        <v>47</v>
      </c>
      <c r="D56" s="1224"/>
      <c r="E56" s="1225"/>
      <c r="F56" s="341">
        <v>850</v>
      </c>
      <c r="G56" s="341">
        <v>820</v>
      </c>
      <c r="H56" s="342">
        <v>187</v>
      </c>
    </row>
    <row r="57" spans="2:8" ht="53.25" customHeight="1" x14ac:dyDescent="0.15">
      <c r="B57" s="120"/>
      <c r="C57" s="1226" t="s">
        <v>48</v>
      </c>
      <c r="D57" s="1226"/>
      <c r="E57" s="1227"/>
      <c r="F57" s="343">
        <v>1406</v>
      </c>
      <c r="G57" s="343">
        <v>1434</v>
      </c>
      <c r="H57" s="344">
        <v>1390</v>
      </c>
    </row>
    <row r="58" spans="2:8" ht="45.75" customHeight="1" x14ac:dyDescent="0.15">
      <c r="B58" s="121"/>
      <c r="C58" s="1214" t="s">
        <v>567</v>
      </c>
      <c r="D58" s="1215"/>
      <c r="E58" s="1216"/>
      <c r="F58" s="345">
        <v>143</v>
      </c>
      <c r="G58" s="345">
        <v>115</v>
      </c>
      <c r="H58" s="346">
        <v>161</v>
      </c>
    </row>
    <row r="59" spans="2:8" ht="45.75" customHeight="1" x14ac:dyDescent="0.15">
      <c r="B59" s="121"/>
      <c r="C59" s="1214" t="s">
        <v>568</v>
      </c>
      <c r="D59" s="1215"/>
      <c r="E59" s="1216"/>
      <c r="F59" s="345">
        <v>231</v>
      </c>
      <c r="G59" s="345">
        <v>209</v>
      </c>
      <c r="H59" s="346">
        <v>196</v>
      </c>
    </row>
    <row r="60" spans="2:8" ht="45.75" customHeight="1" x14ac:dyDescent="0.15">
      <c r="B60" s="121"/>
      <c r="C60" s="1214" t="s">
        <v>569</v>
      </c>
      <c r="D60" s="1215"/>
      <c r="E60" s="1216"/>
      <c r="F60" s="345">
        <v>343</v>
      </c>
      <c r="G60" s="345">
        <v>390</v>
      </c>
      <c r="H60" s="346">
        <v>439</v>
      </c>
    </row>
    <row r="61" spans="2:8" ht="45.75" customHeight="1" x14ac:dyDescent="0.15">
      <c r="B61" s="121"/>
      <c r="C61" s="1214" t="s">
        <v>570</v>
      </c>
      <c r="D61" s="1215"/>
      <c r="E61" s="1216"/>
      <c r="F61" s="345">
        <v>45</v>
      </c>
      <c r="G61" s="345">
        <v>66</v>
      </c>
      <c r="H61" s="346">
        <v>96</v>
      </c>
    </row>
    <row r="62" spans="2:8" ht="45.75" customHeight="1" thickBot="1" x14ac:dyDescent="0.2">
      <c r="B62" s="122"/>
      <c r="C62" s="1217" t="s">
        <v>571</v>
      </c>
      <c r="D62" s="1218"/>
      <c r="E62" s="1219"/>
      <c r="F62" s="347">
        <v>57</v>
      </c>
      <c r="G62" s="347">
        <v>86</v>
      </c>
      <c r="H62" s="348">
        <v>114</v>
      </c>
    </row>
    <row r="63" spans="2:8" ht="52.5" customHeight="1" thickBot="1" x14ac:dyDescent="0.2">
      <c r="B63" s="123"/>
      <c r="C63" s="1220" t="s">
        <v>49</v>
      </c>
      <c r="D63" s="1220"/>
      <c r="E63" s="1221"/>
      <c r="F63" s="349">
        <v>4132</v>
      </c>
      <c r="G63" s="349">
        <v>3133</v>
      </c>
      <c r="H63" s="350">
        <v>2133</v>
      </c>
    </row>
    <row r="64" spans="2:8" x14ac:dyDescent="0.15"/>
  </sheetData>
  <sheetProtection algorithmName="SHA-512" hashValue="DLn0GnD8znGRDZQdh0GkX8/F4HHrfs978Q5vuk6S+KuyIn7h2CLwpn3czKOEdgGeqJFYgPMwHmvu9jy6cBIG7g==" saltValue="X1ak/Ff4JboTTvkSDqpgf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B60E4-551E-49D5-8D4D-01D7A47F928B}">
  <sheetPr>
    <pageSetUpPr fitToPage="1"/>
  </sheetPr>
  <dimension ref="A1:DE85"/>
  <sheetViews>
    <sheetView showGridLines="0" zoomScale="70" zoomScaleNormal="70"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572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573</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36" t="s">
        <v>582</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x14ac:dyDescent="0.15">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x14ac:dyDescent="0.15">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x14ac:dyDescent="0.15">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x14ac:dyDescent="0.15">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574</v>
      </c>
    </row>
    <row r="50" spans="1:109" x14ac:dyDescent="0.15">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528</v>
      </c>
      <c r="BQ50" s="1234"/>
      <c r="BR50" s="1234"/>
      <c r="BS50" s="1234"/>
      <c r="BT50" s="1234"/>
      <c r="BU50" s="1234"/>
      <c r="BV50" s="1234"/>
      <c r="BW50" s="1234"/>
      <c r="BX50" s="1234" t="s">
        <v>529</v>
      </c>
      <c r="BY50" s="1234"/>
      <c r="BZ50" s="1234"/>
      <c r="CA50" s="1234"/>
      <c r="CB50" s="1234"/>
      <c r="CC50" s="1234"/>
      <c r="CD50" s="1234"/>
      <c r="CE50" s="1234"/>
      <c r="CF50" s="1234" t="s">
        <v>530</v>
      </c>
      <c r="CG50" s="1234"/>
      <c r="CH50" s="1234"/>
      <c r="CI50" s="1234"/>
      <c r="CJ50" s="1234"/>
      <c r="CK50" s="1234"/>
      <c r="CL50" s="1234"/>
      <c r="CM50" s="1234"/>
      <c r="CN50" s="1234" t="s">
        <v>531</v>
      </c>
      <c r="CO50" s="1234"/>
      <c r="CP50" s="1234"/>
      <c r="CQ50" s="1234"/>
      <c r="CR50" s="1234"/>
      <c r="CS50" s="1234"/>
      <c r="CT50" s="1234"/>
      <c r="CU50" s="1234"/>
      <c r="CV50" s="1234" t="s">
        <v>532</v>
      </c>
      <c r="CW50" s="1234"/>
      <c r="CX50" s="1234"/>
      <c r="CY50" s="1234"/>
      <c r="CZ50" s="1234"/>
      <c r="DA50" s="1234"/>
      <c r="DB50" s="1234"/>
      <c r="DC50" s="1234"/>
    </row>
    <row r="51" spans="1:109" ht="13.5" customHeight="1" x14ac:dyDescent="0.15">
      <c r="B51" s="247"/>
      <c r="G51" s="1245"/>
      <c r="H51" s="1245"/>
      <c r="I51" s="1249"/>
      <c r="J51" s="1249"/>
      <c r="K51" s="1235"/>
      <c r="L51" s="1235"/>
      <c r="M51" s="1235"/>
      <c r="N51" s="1235"/>
      <c r="AM51" s="359"/>
      <c r="AN51" s="1233" t="s">
        <v>575</v>
      </c>
      <c r="AO51" s="1233"/>
      <c r="AP51" s="1233"/>
      <c r="AQ51" s="1233"/>
      <c r="AR51" s="1233"/>
      <c r="AS51" s="1233"/>
      <c r="AT51" s="1233"/>
      <c r="AU51" s="1233"/>
      <c r="AV51" s="1233"/>
      <c r="AW51" s="1233"/>
      <c r="AX51" s="1233"/>
      <c r="AY51" s="1233"/>
      <c r="AZ51" s="1233"/>
      <c r="BA51" s="1233"/>
      <c r="BB51" s="1233" t="s">
        <v>576</v>
      </c>
      <c r="BC51" s="1233"/>
      <c r="BD51" s="1233"/>
      <c r="BE51" s="1233"/>
      <c r="BF51" s="1233"/>
      <c r="BG51" s="1233"/>
      <c r="BH51" s="1233"/>
      <c r="BI51" s="1233"/>
      <c r="BJ51" s="1233"/>
      <c r="BK51" s="1233"/>
      <c r="BL51" s="1233"/>
      <c r="BM51" s="1233"/>
      <c r="BN51" s="1233"/>
      <c r="BO51" s="1233"/>
      <c r="BP51" s="1230">
        <v>50.7</v>
      </c>
      <c r="BQ51" s="1230"/>
      <c r="BR51" s="1230"/>
      <c r="BS51" s="1230"/>
      <c r="BT51" s="1230"/>
      <c r="BU51" s="1230"/>
      <c r="BV51" s="1230"/>
      <c r="BW51" s="1230"/>
      <c r="BX51" s="1230">
        <v>53.1</v>
      </c>
      <c r="BY51" s="1230"/>
      <c r="BZ51" s="1230"/>
      <c r="CA51" s="1230"/>
      <c r="CB51" s="1230"/>
      <c r="CC51" s="1230"/>
      <c r="CD51" s="1230"/>
      <c r="CE51" s="1230"/>
      <c r="CF51" s="1230">
        <v>61</v>
      </c>
      <c r="CG51" s="1230"/>
      <c r="CH51" s="1230"/>
      <c r="CI51" s="1230"/>
      <c r="CJ51" s="1230"/>
      <c r="CK51" s="1230"/>
      <c r="CL51" s="1230"/>
      <c r="CM51" s="1230"/>
      <c r="CN51" s="1230">
        <v>65.3</v>
      </c>
      <c r="CO51" s="1230"/>
      <c r="CP51" s="1230"/>
      <c r="CQ51" s="1230"/>
      <c r="CR51" s="1230"/>
      <c r="CS51" s="1230"/>
      <c r="CT51" s="1230"/>
      <c r="CU51" s="1230"/>
      <c r="CV51" s="1230">
        <v>76.099999999999994</v>
      </c>
      <c r="CW51" s="1230"/>
      <c r="CX51" s="1230"/>
      <c r="CY51" s="1230"/>
      <c r="CZ51" s="1230"/>
      <c r="DA51" s="1230"/>
      <c r="DB51" s="1230"/>
      <c r="DC51" s="1230"/>
    </row>
    <row r="52" spans="1:109" x14ac:dyDescent="0.15">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x14ac:dyDescent="0.15">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577</v>
      </c>
      <c r="BC53" s="1233"/>
      <c r="BD53" s="1233"/>
      <c r="BE53" s="1233"/>
      <c r="BF53" s="1233"/>
      <c r="BG53" s="1233"/>
      <c r="BH53" s="1233"/>
      <c r="BI53" s="1233"/>
      <c r="BJ53" s="1233"/>
      <c r="BK53" s="1233"/>
      <c r="BL53" s="1233"/>
      <c r="BM53" s="1233"/>
      <c r="BN53" s="1233"/>
      <c r="BO53" s="1233"/>
      <c r="BP53" s="1230">
        <v>42.4</v>
      </c>
      <c r="BQ53" s="1230"/>
      <c r="BR53" s="1230"/>
      <c r="BS53" s="1230"/>
      <c r="BT53" s="1230"/>
      <c r="BU53" s="1230"/>
      <c r="BV53" s="1230"/>
      <c r="BW53" s="1230"/>
      <c r="BX53" s="1230">
        <v>44</v>
      </c>
      <c r="BY53" s="1230"/>
      <c r="BZ53" s="1230"/>
      <c r="CA53" s="1230"/>
      <c r="CB53" s="1230"/>
      <c r="CC53" s="1230"/>
      <c r="CD53" s="1230"/>
      <c r="CE53" s="1230"/>
      <c r="CF53" s="1230">
        <v>45.9</v>
      </c>
      <c r="CG53" s="1230"/>
      <c r="CH53" s="1230"/>
      <c r="CI53" s="1230"/>
      <c r="CJ53" s="1230"/>
      <c r="CK53" s="1230"/>
      <c r="CL53" s="1230"/>
      <c r="CM53" s="1230"/>
      <c r="CN53" s="1230">
        <v>47.2</v>
      </c>
      <c r="CO53" s="1230"/>
      <c r="CP53" s="1230"/>
      <c r="CQ53" s="1230"/>
      <c r="CR53" s="1230"/>
      <c r="CS53" s="1230"/>
      <c r="CT53" s="1230"/>
      <c r="CU53" s="1230"/>
      <c r="CV53" s="1230">
        <v>48.9</v>
      </c>
      <c r="CW53" s="1230"/>
      <c r="CX53" s="1230"/>
      <c r="CY53" s="1230"/>
      <c r="CZ53" s="1230"/>
      <c r="DA53" s="1230"/>
      <c r="DB53" s="1230"/>
      <c r="DC53" s="1230"/>
    </row>
    <row r="54" spans="1:109" x14ac:dyDescent="0.15">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x14ac:dyDescent="0.15">
      <c r="A55" s="358"/>
      <c r="B55" s="247"/>
      <c r="G55" s="1228"/>
      <c r="H55" s="1228"/>
      <c r="I55" s="1228"/>
      <c r="J55" s="1228"/>
      <c r="K55" s="1235"/>
      <c r="L55" s="1235"/>
      <c r="M55" s="1235"/>
      <c r="N55" s="1235"/>
      <c r="AN55" s="1234" t="s">
        <v>578</v>
      </c>
      <c r="AO55" s="1234"/>
      <c r="AP55" s="1234"/>
      <c r="AQ55" s="1234"/>
      <c r="AR55" s="1234"/>
      <c r="AS55" s="1234"/>
      <c r="AT55" s="1234"/>
      <c r="AU55" s="1234"/>
      <c r="AV55" s="1234"/>
      <c r="AW55" s="1234"/>
      <c r="AX55" s="1234"/>
      <c r="AY55" s="1234"/>
      <c r="AZ55" s="1234"/>
      <c r="BA55" s="1234"/>
      <c r="BB55" s="1233" t="s">
        <v>576</v>
      </c>
      <c r="BC55" s="1233"/>
      <c r="BD55" s="1233"/>
      <c r="BE55" s="1233"/>
      <c r="BF55" s="1233"/>
      <c r="BG55" s="1233"/>
      <c r="BH55" s="1233"/>
      <c r="BI55" s="1233"/>
      <c r="BJ55" s="1233"/>
      <c r="BK55" s="1233"/>
      <c r="BL55" s="1233"/>
      <c r="BM55" s="1233"/>
      <c r="BN55" s="1233"/>
      <c r="BO55" s="1233"/>
      <c r="BP55" s="1230">
        <v>41.5</v>
      </c>
      <c r="BQ55" s="1230"/>
      <c r="BR55" s="1230"/>
      <c r="BS55" s="1230"/>
      <c r="BT55" s="1230"/>
      <c r="BU55" s="1230"/>
      <c r="BV55" s="1230"/>
      <c r="BW55" s="1230"/>
      <c r="BX55" s="1230">
        <v>25.2</v>
      </c>
      <c r="BY55" s="1230"/>
      <c r="BZ55" s="1230"/>
      <c r="CA55" s="1230"/>
      <c r="CB55" s="1230"/>
      <c r="CC55" s="1230"/>
      <c r="CD55" s="1230"/>
      <c r="CE55" s="1230"/>
      <c r="CF55" s="1230">
        <v>15.7</v>
      </c>
      <c r="CG55" s="1230"/>
      <c r="CH55" s="1230"/>
      <c r="CI55" s="1230"/>
      <c r="CJ55" s="1230"/>
      <c r="CK55" s="1230"/>
      <c r="CL55" s="1230"/>
      <c r="CM55" s="1230"/>
      <c r="CN55" s="1230">
        <v>10.199999999999999</v>
      </c>
      <c r="CO55" s="1230"/>
      <c r="CP55" s="1230"/>
      <c r="CQ55" s="1230"/>
      <c r="CR55" s="1230"/>
      <c r="CS55" s="1230"/>
      <c r="CT55" s="1230"/>
      <c r="CU55" s="1230"/>
      <c r="CV55" s="1230">
        <v>10.5</v>
      </c>
      <c r="CW55" s="1230"/>
      <c r="CX55" s="1230"/>
      <c r="CY55" s="1230"/>
      <c r="CZ55" s="1230"/>
      <c r="DA55" s="1230"/>
      <c r="DB55" s="1230"/>
      <c r="DC55" s="1230"/>
    </row>
    <row r="56" spans="1:109" x14ac:dyDescent="0.15">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x14ac:dyDescent="0.15">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577</v>
      </c>
      <c r="BC57" s="1233"/>
      <c r="BD57" s="1233"/>
      <c r="BE57" s="1233"/>
      <c r="BF57" s="1233"/>
      <c r="BG57" s="1233"/>
      <c r="BH57" s="1233"/>
      <c r="BI57" s="1233"/>
      <c r="BJ57" s="1233"/>
      <c r="BK57" s="1233"/>
      <c r="BL57" s="1233"/>
      <c r="BM57" s="1233"/>
      <c r="BN57" s="1233"/>
      <c r="BO57" s="1233"/>
      <c r="BP57" s="1230">
        <v>61.7</v>
      </c>
      <c r="BQ57" s="1230"/>
      <c r="BR57" s="1230"/>
      <c r="BS57" s="1230"/>
      <c r="BT57" s="1230"/>
      <c r="BU57" s="1230"/>
      <c r="BV57" s="1230"/>
      <c r="BW57" s="1230"/>
      <c r="BX57" s="1230">
        <v>62.5</v>
      </c>
      <c r="BY57" s="1230"/>
      <c r="BZ57" s="1230"/>
      <c r="CA57" s="1230"/>
      <c r="CB57" s="1230"/>
      <c r="CC57" s="1230"/>
      <c r="CD57" s="1230"/>
      <c r="CE57" s="1230"/>
      <c r="CF57" s="1230">
        <v>64.3</v>
      </c>
      <c r="CG57" s="1230"/>
      <c r="CH57" s="1230"/>
      <c r="CI57" s="1230"/>
      <c r="CJ57" s="1230"/>
      <c r="CK57" s="1230"/>
      <c r="CL57" s="1230"/>
      <c r="CM57" s="1230"/>
      <c r="CN57" s="1230">
        <v>64.7</v>
      </c>
      <c r="CO57" s="1230"/>
      <c r="CP57" s="1230"/>
      <c r="CQ57" s="1230"/>
      <c r="CR57" s="1230"/>
      <c r="CS57" s="1230"/>
      <c r="CT57" s="1230"/>
      <c r="CU57" s="1230"/>
      <c r="CV57" s="1230">
        <v>65.7</v>
      </c>
      <c r="CW57" s="1230"/>
      <c r="CX57" s="1230"/>
      <c r="CY57" s="1230"/>
      <c r="CZ57" s="1230"/>
      <c r="DA57" s="1230"/>
      <c r="DB57" s="1230"/>
      <c r="DC57" s="1230"/>
      <c r="DD57" s="363"/>
      <c r="DE57" s="362"/>
    </row>
    <row r="58" spans="1:109" s="358" customFormat="1" x14ac:dyDescent="0.15">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579</v>
      </c>
    </row>
    <row r="64" spans="1:109" x14ac:dyDescent="0.15">
      <c r="B64" s="247"/>
      <c r="G64" s="357"/>
      <c r="I64" s="369"/>
      <c r="J64" s="369"/>
      <c r="K64" s="369"/>
      <c r="L64" s="369"/>
      <c r="M64" s="369"/>
      <c r="N64" s="370"/>
      <c r="AM64" s="357"/>
      <c r="AN64" s="357" t="s">
        <v>573</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36" t="s">
        <v>581</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x14ac:dyDescent="0.15">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x14ac:dyDescent="0.15">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x14ac:dyDescent="0.15">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x14ac:dyDescent="0.15">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574</v>
      </c>
    </row>
    <row r="72" spans="2:107" x14ac:dyDescent="0.15">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528</v>
      </c>
      <c r="BQ72" s="1234"/>
      <c r="BR72" s="1234"/>
      <c r="BS72" s="1234"/>
      <c r="BT72" s="1234"/>
      <c r="BU72" s="1234"/>
      <c r="BV72" s="1234"/>
      <c r="BW72" s="1234"/>
      <c r="BX72" s="1234" t="s">
        <v>529</v>
      </c>
      <c r="BY72" s="1234"/>
      <c r="BZ72" s="1234"/>
      <c r="CA72" s="1234"/>
      <c r="CB72" s="1234"/>
      <c r="CC72" s="1234"/>
      <c r="CD72" s="1234"/>
      <c r="CE72" s="1234"/>
      <c r="CF72" s="1234" t="s">
        <v>530</v>
      </c>
      <c r="CG72" s="1234"/>
      <c r="CH72" s="1234"/>
      <c r="CI72" s="1234"/>
      <c r="CJ72" s="1234"/>
      <c r="CK72" s="1234"/>
      <c r="CL72" s="1234"/>
      <c r="CM72" s="1234"/>
      <c r="CN72" s="1234" t="s">
        <v>531</v>
      </c>
      <c r="CO72" s="1234"/>
      <c r="CP72" s="1234"/>
      <c r="CQ72" s="1234"/>
      <c r="CR72" s="1234"/>
      <c r="CS72" s="1234"/>
      <c r="CT72" s="1234"/>
      <c r="CU72" s="1234"/>
      <c r="CV72" s="1234" t="s">
        <v>532</v>
      </c>
      <c r="CW72" s="1234"/>
      <c r="CX72" s="1234"/>
      <c r="CY72" s="1234"/>
      <c r="CZ72" s="1234"/>
      <c r="DA72" s="1234"/>
      <c r="DB72" s="1234"/>
      <c r="DC72" s="1234"/>
    </row>
    <row r="73" spans="2:107" x14ac:dyDescent="0.15">
      <c r="B73" s="247"/>
      <c r="G73" s="1245"/>
      <c r="H73" s="1245"/>
      <c r="I73" s="1245"/>
      <c r="J73" s="1245"/>
      <c r="K73" s="1229"/>
      <c r="L73" s="1229"/>
      <c r="M73" s="1229"/>
      <c r="N73" s="1229"/>
      <c r="AM73" s="359"/>
      <c r="AN73" s="1233" t="s">
        <v>575</v>
      </c>
      <c r="AO73" s="1233"/>
      <c r="AP73" s="1233"/>
      <c r="AQ73" s="1233"/>
      <c r="AR73" s="1233"/>
      <c r="AS73" s="1233"/>
      <c r="AT73" s="1233"/>
      <c r="AU73" s="1233"/>
      <c r="AV73" s="1233"/>
      <c r="AW73" s="1233"/>
      <c r="AX73" s="1233"/>
      <c r="AY73" s="1233"/>
      <c r="AZ73" s="1233"/>
      <c r="BA73" s="1233"/>
      <c r="BB73" s="1233" t="s">
        <v>576</v>
      </c>
      <c r="BC73" s="1233"/>
      <c r="BD73" s="1233"/>
      <c r="BE73" s="1233"/>
      <c r="BF73" s="1233"/>
      <c r="BG73" s="1233"/>
      <c r="BH73" s="1233"/>
      <c r="BI73" s="1233"/>
      <c r="BJ73" s="1233"/>
      <c r="BK73" s="1233"/>
      <c r="BL73" s="1233"/>
      <c r="BM73" s="1233"/>
      <c r="BN73" s="1233"/>
      <c r="BO73" s="1233"/>
      <c r="BP73" s="1230">
        <v>50.7</v>
      </c>
      <c r="BQ73" s="1230"/>
      <c r="BR73" s="1230"/>
      <c r="BS73" s="1230"/>
      <c r="BT73" s="1230"/>
      <c r="BU73" s="1230"/>
      <c r="BV73" s="1230"/>
      <c r="BW73" s="1230"/>
      <c r="BX73" s="1230">
        <v>53.1</v>
      </c>
      <c r="BY73" s="1230"/>
      <c r="BZ73" s="1230"/>
      <c r="CA73" s="1230"/>
      <c r="CB73" s="1230"/>
      <c r="CC73" s="1230"/>
      <c r="CD73" s="1230"/>
      <c r="CE73" s="1230"/>
      <c r="CF73" s="1230">
        <v>61</v>
      </c>
      <c r="CG73" s="1230"/>
      <c r="CH73" s="1230"/>
      <c r="CI73" s="1230"/>
      <c r="CJ73" s="1230"/>
      <c r="CK73" s="1230"/>
      <c r="CL73" s="1230"/>
      <c r="CM73" s="1230"/>
      <c r="CN73" s="1230">
        <v>65.3</v>
      </c>
      <c r="CO73" s="1230"/>
      <c r="CP73" s="1230"/>
      <c r="CQ73" s="1230"/>
      <c r="CR73" s="1230"/>
      <c r="CS73" s="1230"/>
      <c r="CT73" s="1230"/>
      <c r="CU73" s="1230"/>
      <c r="CV73" s="1230">
        <v>76.099999999999994</v>
      </c>
      <c r="CW73" s="1230"/>
      <c r="CX73" s="1230"/>
      <c r="CY73" s="1230"/>
      <c r="CZ73" s="1230"/>
      <c r="DA73" s="1230"/>
      <c r="DB73" s="1230"/>
      <c r="DC73" s="1230"/>
    </row>
    <row r="74" spans="2:107" x14ac:dyDescent="0.15">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x14ac:dyDescent="0.15">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580</v>
      </c>
      <c r="BC75" s="1233"/>
      <c r="BD75" s="1233"/>
      <c r="BE75" s="1233"/>
      <c r="BF75" s="1233"/>
      <c r="BG75" s="1233"/>
      <c r="BH75" s="1233"/>
      <c r="BI75" s="1233"/>
      <c r="BJ75" s="1233"/>
      <c r="BK75" s="1233"/>
      <c r="BL75" s="1233"/>
      <c r="BM75" s="1233"/>
      <c r="BN75" s="1233"/>
      <c r="BO75" s="1233"/>
      <c r="BP75" s="1230">
        <v>7.5</v>
      </c>
      <c r="BQ75" s="1230"/>
      <c r="BR75" s="1230"/>
      <c r="BS75" s="1230"/>
      <c r="BT75" s="1230"/>
      <c r="BU75" s="1230"/>
      <c r="BV75" s="1230"/>
      <c r="BW75" s="1230"/>
      <c r="BX75" s="1230">
        <v>6.8</v>
      </c>
      <c r="BY75" s="1230"/>
      <c r="BZ75" s="1230"/>
      <c r="CA75" s="1230"/>
      <c r="CB75" s="1230"/>
      <c r="CC75" s="1230"/>
      <c r="CD75" s="1230"/>
      <c r="CE75" s="1230"/>
      <c r="CF75" s="1230">
        <v>6.3</v>
      </c>
      <c r="CG75" s="1230"/>
      <c r="CH75" s="1230"/>
      <c r="CI75" s="1230"/>
      <c r="CJ75" s="1230"/>
      <c r="CK75" s="1230"/>
      <c r="CL75" s="1230"/>
      <c r="CM75" s="1230"/>
      <c r="CN75" s="1230">
        <v>6.6</v>
      </c>
      <c r="CO75" s="1230"/>
      <c r="CP75" s="1230"/>
      <c r="CQ75" s="1230"/>
      <c r="CR75" s="1230"/>
      <c r="CS75" s="1230"/>
      <c r="CT75" s="1230"/>
      <c r="CU75" s="1230"/>
      <c r="CV75" s="1230">
        <v>6.9</v>
      </c>
      <c r="CW75" s="1230"/>
      <c r="CX75" s="1230"/>
      <c r="CY75" s="1230"/>
      <c r="CZ75" s="1230"/>
      <c r="DA75" s="1230"/>
      <c r="DB75" s="1230"/>
      <c r="DC75" s="1230"/>
    </row>
    <row r="76" spans="2:107" x14ac:dyDescent="0.15">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x14ac:dyDescent="0.15">
      <c r="B77" s="247"/>
      <c r="G77" s="1228"/>
      <c r="H77" s="1228"/>
      <c r="I77" s="1228"/>
      <c r="J77" s="1228"/>
      <c r="K77" s="1229"/>
      <c r="L77" s="1229"/>
      <c r="M77" s="1229"/>
      <c r="N77" s="1229"/>
      <c r="AN77" s="1234" t="s">
        <v>578</v>
      </c>
      <c r="AO77" s="1234"/>
      <c r="AP77" s="1234"/>
      <c r="AQ77" s="1234"/>
      <c r="AR77" s="1234"/>
      <c r="AS77" s="1234"/>
      <c r="AT77" s="1234"/>
      <c r="AU77" s="1234"/>
      <c r="AV77" s="1234"/>
      <c r="AW77" s="1234"/>
      <c r="AX77" s="1234"/>
      <c r="AY77" s="1234"/>
      <c r="AZ77" s="1234"/>
      <c r="BA77" s="1234"/>
      <c r="BB77" s="1233" t="s">
        <v>576</v>
      </c>
      <c r="BC77" s="1233"/>
      <c r="BD77" s="1233"/>
      <c r="BE77" s="1233"/>
      <c r="BF77" s="1233"/>
      <c r="BG77" s="1233"/>
      <c r="BH77" s="1233"/>
      <c r="BI77" s="1233"/>
      <c r="BJ77" s="1233"/>
      <c r="BK77" s="1233"/>
      <c r="BL77" s="1233"/>
      <c r="BM77" s="1233"/>
      <c r="BN77" s="1233"/>
      <c r="BO77" s="1233"/>
      <c r="BP77" s="1230">
        <v>41.5</v>
      </c>
      <c r="BQ77" s="1230"/>
      <c r="BR77" s="1230"/>
      <c r="BS77" s="1230"/>
      <c r="BT77" s="1230"/>
      <c r="BU77" s="1230"/>
      <c r="BV77" s="1230"/>
      <c r="BW77" s="1230"/>
      <c r="BX77" s="1230">
        <v>25.2</v>
      </c>
      <c r="BY77" s="1230"/>
      <c r="BZ77" s="1230"/>
      <c r="CA77" s="1230"/>
      <c r="CB77" s="1230"/>
      <c r="CC77" s="1230"/>
      <c r="CD77" s="1230"/>
      <c r="CE77" s="1230"/>
      <c r="CF77" s="1230">
        <v>15.7</v>
      </c>
      <c r="CG77" s="1230"/>
      <c r="CH77" s="1230"/>
      <c r="CI77" s="1230"/>
      <c r="CJ77" s="1230"/>
      <c r="CK77" s="1230"/>
      <c r="CL77" s="1230"/>
      <c r="CM77" s="1230"/>
      <c r="CN77" s="1230">
        <v>10.199999999999999</v>
      </c>
      <c r="CO77" s="1230"/>
      <c r="CP77" s="1230"/>
      <c r="CQ77" s="1230"/>
      <c r="CR77" s="1230"/>
      <c r="CS77" s="1230"/>
      <c r="CT77" s="1230"/>
      <c r="CU77" s="1230"/>
      <c r="CV77" s="1230">
        <v>10.5</v>
      </c>
      <c r="CW77" s="1230"/>
      <c r="CX77" s="1230"/>
      <c r="CY77" s="1230"/>
      <c r="CZ77" s="1230"/>
      <c r="DA77" s="1230"/>
      <c r="DB77" s="1230"/>
      <c r="DC77" s="1230"/>
    </row>
    <row r="78" spans="2:107" x14ac:dyDescent="0.15">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x14ac:dyDescent="0.15">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580</v>
      </c>
      <c r="BC79" s="1233"/>
      <c r="BD79" s="1233"/>
      <c r="BE79" s="1233"/>
      <c r="BF79" s="1233"/>
      <c r="BG79" s="1233"/>
      <c r="BH79" s="1233"/>
      <c r="BI79" s="1233"/>
      <c r="BJ79" s="1233"/>
      <c r="BK79" s="1233"/>
      <c r="BL79" s="1233"/>
      <c r="BM79" s="1233"/>
      <c r="BN79" s="1233"/>
      <c r="BO79" s="1233"/>
      <c r="BP79" s="1230">
        <v>9.1999999999999993</v>
      </c>
      <c r="BQ79" s="1230"/>
      <c r="BR79" s="1230"/>
      <c r="BS79" s="1230"/>
      <c r="BT79" s="1230"/>
      <c r="BU79" s="1230"/>
      <c r="BV79" s="1230"/>
      <c r="BW79" s="1230"/>
      <c r="BX79" s="1230">
        <v>8.9</v>
      </c>
      <c r="BY79" s="1230"/>
      <c r="BZ79" s="1230"/>
      <c r="CA79" s="1230"/>
      <c r="CB79" s="1230"/>
      <c r="CC79" s="1230"/>
      <c r="CD79" s="1230"/>
      <c r="CE79" s="1230"/>
      <c r="CF79" s="1230">
        <v>8.9</v>
      </c>
      <c r="CG79" s="1230"/>
      <c r="CH79" s="1230"/>
      <c r="CI79" s="1230"/>
      <c r="CJ79" s="1230"/>
      <c r="CK79" s="1230"/>
      <c r="CL79" s="1230"/>
      <c r="CM79" s="1230"/>
      <c r="CN79" s="1230">
        <v>9</v>
      </c>
      <c r="CO79" s="1230"/>
      <c r="CP79" s="1230"/>
      <c r="CQ79" s="1230"/>
      <c r="CR79" s="1230"/>
      <c r="CS79" s="1230"/>
      <c r="CT79" s="1230"/>
      <c r="CU79" s="1230"/>
      <c r="CV79" s="1230">
        <v>8.9</v>
      </c>
      <c r="CW79" s="1230"/>
      <c r="CX79" s="1230"/>
      <c r="CY79" s="1230"/>
      <c r="CZ79" s="1230"/>
      <c r="DA79" s="1230"/>
      <c r="DB79" s="1230"/>
      <c r="DC79" s="1230"/>
    </row>
    <row r="80" spans="2:107" x14ac:dyDescent="0.15">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ageMargins left="0" right="0" top="0.19685039370078741" bottom="0" header="0" footer="0"/>
  <pageSetup paperSize="9" scale="51" orientation="landscape" verticalDpi="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4E5E8-6992-42D2-BF29-443F7A9D6B32}">
  <sheetPr>
    <pageSetUpPr fitToPage="1"/>
  </sheetPr>
  <dimension ref="A1:DR125"/>
  <sheetViews>
    <sheetView showGridLines="0" zoomScale="70" zoomScaleNormal="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478</v>
      </c>
    </row>
  </sheetData>
  <phoneticPr fontId="2"/>
  <pageMargins left="0" right="0" top="0.19685039370078741" bottom="0" header="0" footer="0"/>
  <pageSetup paperSize="9" scale="36" orientation="landscape" verticalDpi="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E7433-1ABB-40DD-ADBA-31955D871A51}">
  <sheetPr>
    <pageSetUpPr fitToPage="1"/>
  </sheetPr>
  <dimension ref="A1:DR125"/>
  <sheetViews>
    <sheetView showGridLines="0" zoomScale="70" zoomScaleNormal="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478</v>
      </c>
    </row>
  </sheetData>
  <phoneticPr fontId="2"/>
  <pageMargins left="0" right="0" top="0.19685039370078741" bottom="0" header="0" footer="0"/>
  <pageSetup paperSize="9" scale="36" orientation="landscape" verticalDpi="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527</v>
      </c>
      <c r="G2" s="137"/>
      <c r="H2" s="138"/>
    </row>
    <row r="3" spans="1:8" x14ac:dyDescent="0.15">
      <c r="A3" s="134" t="s">
        <v>520</v>
      </c>
      <c r="B3" s="139"/>
      <c r="C3" s="140"/>
      <c r="D3" s="141">
        <v>68867</v>
      </c>
      <c r="E3" s="142"/>
      <c r="F3" s="143">
        <v>92632</v>
      </c>
      <c r="G3" s="144"/>
      <c r="H3" s="145"/>
    </row>
    <row r="4" spans="1:8" x14ac:dyDescent="0.15">
      <c r="A4" s="146"/>
      <c r="B4" s="147"/>
      <c r="C4" s="148"/>
      <c r="D4" s="149">
        <v>40655</v>
      </c>
      <c r="E4" s="150"/>
      <c r="F4" s="151">
        <v>47978</v>
      </c>
      <c r="G4" s="152"/>
      <c r="H4" s="153"/>
    </row>
    <row r="5" spans="1:8" x14ac:dyDescent="0.15">
      <c r="A5" s="134" t="s">
        <v>522</v>
      </c>
      <c r="B5" s="139"/>
      <c r="C5" s="140"/>
      <c r="D5" s="141">
        <v>82789</v>
      </c>
      <c r="E5" s="142"/>
      <c r="F5" s="143">
        <v>96469</v>
      </c>
      <c r="G5" s="144"/>
      <c r="H5" s="145"/>
    </row>
    <row r="6" spans="1:8" x14ac:dyDescent="0.15">
      <c r="A6" s="146"/>
      <c r="B6" s="147"/>
      <c r="C6" s="148"/>
      <c r="D6" s="149">
        <v>53216</v>
      </c>
      <c r="E6" s="150"/>
      <c r="F6" s="151">
        <v>49775</v>
      </c>
      <c r="G6" s="152"/>
      <c r="H6" s="153"/>
    </row>
    <row r="7" spans="1:8" x14ac:dyDescent="0.15">
      <c r="A7" s="134" t="s">
        <v>523</v>
      </c>
      <c r="B7" s="139"/>
      <c r="C7" s="140"/>
      <c r="D7" s="141">
        <v>65647</v>
      </c>
      <c r="E7" s="142"/>
      <c r="F7" s="143">
        <v>85743</v>
      </c>
      <c r="G7" s="144"/>
      <c r="H7" s="145"/>
    </row>
    <row r="8" spans="1:8" x14ac:dyDescent="0.15">
      <c r="A8" s="146"/>
      <c r="B8" s="147"/>
      <c r="C8" s="148"/>
      <c r="D8" s="149">
        <v>38660</v>
      </c>
      <c r="E8" s="150"/>
      <c r="F8" s="151">
        <v>45231</v>
      </c>
      <c r="G8" s="152"/>
      <c r="H8" s="153"/>
    </row>
    <row r="9" spans="1:8" x14ac:dyDescent="0.15">
      <c r="A9" s="134" t="s">
        <v>524</v>
      </c>
      <c r="B9" s="139"/>
      <c r="C9" s="140"/>
      <c r="D9" s="141">
        <v>72753</v>
      </c>
      <c r="E9" s="142"/>
      <c r="F9" s="143">
        <v>92509</v>
      </c>
      <c r="G9" s="144"/>
      <c r="H9" s="145"/>
    </row>
    <row r="10" spans="1:8" x14ac:dyDescent="0.15">
      <c r="A10" s="146"/>
      <c r="B10" s="147"/>
      <c r="C10" s="148"/>
      <c r="D10" s="149">
        <v>39500</v>
      </c>
      <c r="E10" s="150"/>
      <c r="F10" s="151">
        <v>52274</v>
      </c>
      <c r="G10" s="152"/>
      <c r="H10" s="153"/>
    </row>
    <row r="11" spans="1:8" x14ac:dyDescent="0.15">
      <c r="A11" s="134" t="s">
        <v>525</v>
      </c>
      <c r="B11" s="139"/>
      <c r="C11" s="140"/>
      <c r="D11" s="141">
        <v>66473</v>
      </c>
      <c r="E11" s="142"/>
      <c r="F11" s="143">
        <v>98544</v>
      </c>
      <c r="G11" s="144"/>
      <c r="H11" s="145"/>
    </row>
    <row r="12" spans="1:8" x14ac:dyDescent="0.15">
      <c r="A12" s="146"/>
      <c r="B12" s="147"/>
      <c r="C12" s="154"/>
      <c r="D12" s="149">
        <v>41314</v>
      </c>
      <c r="E12" s="150"/>
      <c r="F12" s="151">
        <v>55816</v>
      </c>
      <c r="G12" s="152"/>
      <c r="H12" s="153"/>
    </row>
    <row r="13" spans="1:8" x14ac:dyDescent="0.15">
      <c r="A13" s="134"/>
      <c r="B13" s="139"/>
      <c r="C13" s="140"/>
      <c r="D13" s="141">
        <v>71306</v>
      </c>
      <c r="E13" s="142"/>
      <c r="F13" s="143">
        <v>93179</v>
      </c>
      <c r="G13" s="155"/>
      <c r="H13" s="145"/>
    </row>
    <row r="14" spans="1:8" x14ac:dyDescent="0.15">
      <c r="A14" s="146"/>
      <c r="B14" s="147"/>
      <c r="C14" s="148"/>
      <c r="D14" s="149">
        <v>42669</v>
      </c>
      <c r="E14" s="150"/>
      <c r="F14" s="151">
        <v>50215</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2.72</v>
      </c>
      <c r="C19" s="156">
        <f>ROUND(VALUE(SUBSTITUTE(実質収支比率等に係る経年分析!G$48,"▲","-")),2)</f>
        <v>4.78</v>
      </c>
      <c r="D19" s="156">
        <f>ROUND(VALUE(SUBSTITUTE(実質収支比率等に係る経年分析!H$48,"▲","-")),2)</f>
        <v>4.53</v>
      </c>
      <c r="E19" s="156">
        <f>ROUND(VALUE(SUBSTITUTE(実質収支比率等に係る経年分析!I$48,"▲","-")),2)</f>
        <v>2.0299999999999998</v>
      </c>
      <c r="F19" s="156">
        <f>ROUND(VALUE(SUBSTITUTE(実質収支比率等に係る経年分析!J$48,"▲","-")),2)</f>
        <v>2.29</v>
      </c>
    </row>
    <row r="20" spans="1:11" x14ac:dyDescent="0.15">
      <c r="A20" s="156" t="s">
        <v>53</v>
      </c>
      <c r="B20" s="156">
        <f>ROUND(VALUE(SUBSTITUTE(実質収支比率等に係る経年分析!F$47,"▲","-")),2)</f>
        <v>12.74</v>
      </c>
      <c r="C20" s="156">
        <f>ROUND(VALUE(SUBSTITUTE(実質収支比率等に係る経年分析!G$47,"▲","-")),2)</f>
        <v>14.03</v>
      </c>
      <c r="D20" s="156">
        <f>ROUND(VALUE(SUBSTITUTE(実質収支比率等に係る経年分析!H$47,"▲","-")),2)</f>
        <v>12.16</v>
      </c>
      <c r="E20" s="156">
        <f>ROUND(VALUE(SUBSTITUTE(実質収支比率等に係る経年分析!I$47,"▲","-")),2)</f>
        <v>5.73</v>
      </c>
      <c r="F20" s="156">
        <f>ROUND(VALUE(SUBSTITUTE(実質収支比率等に係る経年分析!J$47,"▲","-")),2)</f>
        <v>3.56</v>
      </c>
    </row>
    <row r="21" spans="1:11" x14ac:dyDescent="0.15">
      <c r="A21" s="156" t="s">
        <v>54</v>
      </c>
      <c r="B21" s="156">
        <f>IF(ISNUMBER(VALUE(SUBSTITUTE(実質収支比率等に係る経年分析!F$49,"▲","-"))),ROUND(VALUE(SUBSTITUTE(実質収支比率等に係る経年分析!F$49,"▲","-")),2),NA())</f>
        <v>-4.01</v>
      </c>
      <c r="C21" s="156">
        <f>IF(ISNUMBER(VALUE(SUBSTITUTE(実質収支比率等に係る経年分析!G$49,"▲","-"))),ROUND(VALUE(SUBSTITUTE(実質収支比率等に係る経年分析!G$49,"▲","-")),2),NA())</f>
        <v>3.83</v>
      </c>
      <c r="D21" s="156">
        <f>IF(ISNUMBER(VALUE(SUBSTITUTE(実質収支比率等に係る経年分析!H$49,"▲","-"))),ROUND(VALUE(SUBSTITUTE(実質収支比率等に係る経年分析!H$49,"▲","-")),2),NA())</f>
        <v>-2.68</v>
      </c>
      <c r="E21" s="156">
        <f>IF(ISNUMBER(VALUE(SUBSTITUTE(実質収支比率等に係る経年分析!I$49,"▲","-"))),ROUND(VALUE(SUBSTITUTE(実質収支比率等に係る経年分析!I$49,"▲","-")),2),NA())</f>
        <v>-9.0399999999999991</v>
      </c>
      <c r="F21" s="156">
        <f>IF(ISNUMBER(VALUE(SUBSTITUTE(実質収支比率等に係る経年分析!J$49,"▲","-"))),ROUND(VALUE(SUBSTITUTE(実質収支比率等に係る経年分析!J$49,"▲","-")),2),NA())</f>
        <v>-1.77</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公有林整備事業特別会計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15">
      <c r="A30" s="157" t="str">
        <f>IF(連結実質赤字比率に係る赤字・黒字の構成分析!C$40="",NA(),連結実質赤字比率に係る赤字・黒字の構成分析!C$40)</f>
        <v>後期高齢者医療事業特別会計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0.01</v>
      </c>
    </row>
    <row r="31" spans="1:11" x14ac:dyDescent="0.15">
      <c r="A31" s="157" t="str">
        <f>IF(連結実質赤字比率に係る赤字・黒字の構成分析!C$39="",NA(),連結実質赤字比率に係る赤字・黒字の構成分析!C$39)</f>
        <v>国民健康保険事業特別会計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1.1200000000000001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0.39</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0.42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0.21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0.45</v>
      </c>
    </row>
    <row r="32" spans="1:11" x14ac:dyDescent="0.15">
      <c r="A32" s="157" t="str">
        <f>IF(連結実質赤字比率に係る赤字・黒字の構成分析!C$38="",NA(),連結実質赤字比率に係る赤字・黒字の構成分析!C$38)</f>
        <v>介護保険事業特別会計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0.93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1.51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0.79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0.89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0.53</v>
      </c>
    </row>
    <row r="33" spans="1:16" x14ac:dyDescent="0.15">
      <c r="A33" s="157" t="str">
        <f>IF(連結実質赤字比率に係る赤字・黒字の構成分析!C$37="",NA(),連結実質赤字比率に係る赤字・黒字の構成分析!C$37)</f>
        <v>工業団地造成事業特別会計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1.29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1.28</v>
      </c>
    </row>
    <row r="34" spans="1:16" x14ac:dyDescent="0.15">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0.52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1.04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1.33</v>
      </c>
    </row>
    <row r="35" spans="1:16" x14ac:dyDescent="0.1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2.71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4.7699999999999996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4.53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2.02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2.2000000000000002</v>
      </c>
    </row>
    <row r="36" spans="1:16" x14ac:dyDescent="0.15">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7.16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8.26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8.59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7.13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6.28</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2230</v>
      </c>
      <c r="E42" s="158"/>
      <c r="F42" s="158"/>
      <c r="G42" s="158">
        <f>'実質公債費比率（分子）の構造'!L$52</f>
        <v>2237</v>
      </c>
      <c r="H42" s="158"/>
      <c r="I42" s="158"/>
      <c r="J42" s="158">
        <f>'実質公債費比率（分子）の構造'!M$52</f>
        <v>2242</v>
      </c>
      <c r="K42" s="158"/>
      <c r="L42" s="158"/>
      <c r="M42" s="158">
        <f>'実質公債費比率（分子）の構造'!N$52</f>
        <v>2209</v>
      </c>
      <c r="N42" s="158"/>
      <c r="O42" s="158"/>
      <c r="P42" s="158">
        <f>'実質公債費比率（分子）の構造'!O$52</f>
        <v>2119</v>
      </c>
    </row>
    <row r="43" spans="1:16" x14ac:dyDescent="0.15">
      <c r="A43" s="158" t="s">
        <v>16</v>
      </c>
      <c r="B43" s="158">
        <f>'実質公債費比率（分子）の構造'!K$51</f>
        <v>0</v>
      </c>
      <c r="C43" s="158"/>
      <c r="D43" s="158"/>
      <c r="E43" s="158">
        <f>'実質公債費比率（分子）の構造'!L$51</f>
        <v>0</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5</v>
      </c>
      <c r="C44" s="158"/>
      <c r="D44" s="158"/>
      <c r="E44" s="158">
        <f>'実質公債費比率（分子）の構造'!L$50</f>
        <v>31</v>
      </c>
      <c r="F44" s="158"/>
      <c r="G44" s="158"/>
      <c r="H44" s="158">
        <f>'実質公債費比率（分子）の構造'!M$50</f>
        <v>22</v>
      </c>
      <c r="I44" s="158"/>
      <c r="J44" s="158"/>
      <c r="K44" s="158">
        <f>'実質公債費比率（分子）の構造'!N$50</f>
        <v>61</v>
      </c>
      <c r="L44" s="158"/>
      <c r="M44" s="158"/>
      <c r="N44" s="158">
        <f>'実質公債費比率（分子）の構造'!O$50</f>
        <v>2</v>
      </c>
      <c r="O44" s="158"/>
      <c r="P44" s="158"/>
    </row>
    <row r="45" spans="1:16" x14ac:dyDescent="0.15">
      <c r="A45" s="158" t="s">
        <v>63</v>
      </c>
      <c r="B45" s="158">
        <f>'実質公債費比率（分子）の構造'!K$49</f>
        <v>175</v>
      </c>
      <c r="C45" s="158"/>
      <c r="D45" s="158"/>
      <c r="E45" s="158">
        <f>'実質公債費比率（分子）の構造'!L$49</f>
        <v>148</v>
      </c>
      <c r="F45" s="158"/>
      <c r="G45" s="158"/>
      <c r="H45" s="158">
        <f>'実質公債費比率（分子）の構造'!M$49</f>
        <v>191</v>
      </c>
      <c r="I45" s="158"/>
      <c r="J45" s="158"/>
      <c r="K45" s="158">
        <f>'実質公債費比率（分子）の構造'!N$49</f>
        <v>209</v>
      </c>
      <c r="L45" s="158"/>
      <c r="M45" s="158"/>
      <c r="N45" s="158">
        <f>'実質公債費比率（分子）の構造'!O$49</f>
        <v>196</v>
      </c>
      <c r="O45" s="158"/>
      <c r="P45" s="158"/>
    </row>
    <row r="46" spans="1:16" x14ac:dyDescent="0.15">
      <c r="A46" s="158" t="s">
        <v>64</v>
      </c>
      <c r="B46" s="158">
        <f>'実質公債費比率（分子）の構造'!K$48</f>
        <v>576</v>
      </c>
      <c r="C46" s="158"/>
      <c r="D46" s="158"/>
      <c r="E46" s="158">
        <f>'実質公債費比率（分子）の構造'!L$48</f>
        <v>566</v>
      </c>
      <c r="F46" s="158"/>
      <c r="G46" s="158"/>
      <c r="H46" s="158">
        <f>'実質公債費比率（分子）の構造'!M$48</f>
        <v>538</v>
      </c>
      <c r="I46" s="158"/>
      <c r="J46" s="158"/>
      <c r="K46" s="158">
        <f>'実質公債費比率（分子）の構造'!N$48</f>
        <v>499</v>
      </c>
      <c r="L46" s="158"/>
      <c r="M46" s="158"/>
      <c r="N46" s="158">
        <f>'実質公債費比率（分子）の構造'!O$48</f>
        <v>506</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2281</v>
      </c>
      <c r="C49" s="158"/>
      <c r="D49" s="158"/>
      <c r="E49" s="158">
        <f>'実質公債費比率（分子）の構造'!L$45</f>
        <v>2350</v>
      </c>
      <c r="F49" s="158"/>
      <c r="G49" s="158"/>
      <c r="H49" s="158">
        <f>'実質公債費比率（分子）の構造'!M$45</f>
        <v>2388</v>
      </c>
      <c r="I49" s="158"/>
      <c r="J49" s="158"/>
      <c r="K49" s="158">
        <f>'実質公債費比率（分子）の構造'!N$45</f>
        <v>2348</v>
      </c>
      <c r="L49" s="158"/>
      <c r="M49" s="158"/>
      <c r="N49" s="158">
        <f>'実質公債費比率（分子）の構造'!O$45</f>
        <v>2394</v>
      </c>
      <c r="O49" s="158"/>
      <c r="P49" s="158"/>
    </row>
    <row r="50" spans="1:16" x14ac:dyDescent="0.15">
      <c r="A50" s="158" t="s">
        <v>67</v>
      </c>
      <c r="B50" s="158" t="e">
        <f>NA()</f>
        <v>#N/A</v>
      </c>
      <c r="C50" s="158">
        <f>IF(ISNUMBER('実質公債費比率（分子）の構造'!K$53),'実質公債費比率（分子）の構造'!K$53,NA())</f>
        <v>807</v>
      </c>
      <c r="D50" s="158" t="e">
        <f>NA()</f>
        <v>#N/A</v>
      </c>
      <c r="E50" s="158" t="e">
        <f>NA()</f>
        <v>#N/A</v>
      </c>
      <c r="F50" s="158">
        <f>IF(ISNUMBER('実質公債費比率（分子）の構造'!L$53),'実質公債費比率（分子）の構造'!L$53,NA())</f>
        <v>858</v>
      </c>
      <c r="G50" s="158" t="e">
        <f>NA()</f>
        <v>#N/A</v>
      </c>
      <c r="H50" s="158" t="e">
        <f>NA()</f>
        <v>#N/A</v>
      </c>
      <c r="I50" s="158">
        <f>IF(ISNUMBER('実質公債費比率（分子）の構造'!M$53),'実質公債費比率（分子）の構造'!M$53,NA())</f>
        <v>897</v>
      </c>
      <c r="J50" s="158" t="e">
        <f>NA()</f>
        <v>#N/A</v>
      </c>
      <c r="K50" s="158" t="e">
        <f>NA()</f>
        <v>#N/A</v>
      </c>
      <c r="L50" s="158">
        <f>IF(ISNUMBER('実質公債費比率（分子）の構造'!N$53),'実質公債費比率（分子）の構造'!N$53,NA())</f>
        <v>908</v>
      </c>
      <c r="M50" s="158" t="e">
        <f>NA()</f>
        <v>#N/A</v>
      </c>
      <c r="N50" s="158" t="e">
        <f>NA()</f>
        <v>#N/A</v>
      </c>
      <c r="O50" s="158">
        <f>IF(ISNUMBER('実質公債費比率（分子）の構造'!O$53),'実質公債費比率（分子）の構造'!O$53,NA())</f>
        <v>979</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26993</v>
      </c>
      <c r="E56" s="157"/>
      <c r="F56" s="157"/>
      <c r="G56" s="157">
        <f>'将来負担比率（分子）の構造'!J$52</f>
        <v>27047</v>
      </c>
      <c r="H56" s="157"/>
      <c r="I56" s="157"/>
      <c r="J56" s="157">
        <f>'将来負担比率（分子）の構造'!K$52</f>
        <v>25725</v>
      </c>
      <c r="K56" s="157"/>
      <c r="L56" s="157"/>
      <c r="M56" s="157">
        <f>'将来負担比率（分子）の構造'!L$52</f>
        <v>26103</v>
      </c>
      <c r="N56" s="157"/>
      <c r="O56" s="157"/>
      <c r="P56" s="157">
        <f>'将来負担比率（分子）の構造'!M$52</f>
        <v>25278</v>
      </c>
    </row>
    <row r="57" spans="1:16" x14ac:dyDescent="0.15">
      <c r="A57" s="157" t="s">
        <v>42</v>
      </c>
      <c r="B57" s="157"/>
      <c r="C57" s="157"/>
      <c r="D57" s="157">
        <f>'将来負担比率（分子）の構造'!I$51</f>
        <v>253</v>
      </c>
      <c r="E57" s="157"/>
      <c r="F57" s="157"/>
      <c r="G57" s="157">
        <f>'将来負担比率（分子）の構造'!J$51</f>
        <v>204</v>
      </c>
      <c r="H57" s="157"/>
      <c r="I57" s="157"/>
      <c r="J57" s="157">
        <f>'将来負担比率（分子）の構造'!K$51</f>
        <v>174</v>
      </c>
      <c r="K57" s="157"/>
      <c r="L57" s="157"/>
      <c r="M57" s="157">
        <f>'将来負担比率（分子）の構造'!L$51</f>
        <v>190</v>
      </c>
      <c r="N57" s="157"/>
      <c r="O57" s="157"/>
      <c r="P57" s="157">
        <f>'将来負担比率（分子）の構造'!M$51</f>
        <v>172</v>
      </c>
    </row>
    <row r="58" spans="1:16" x14ac:dyDescent="0.15">
      <c r="A58" s="157" t="s">
        <v>41</v>
      </c>
      <c r="B58" s="157"/>
      <c r="C58" s="157"/>
      <c r="D58" s="157">
        <f>'将来負担比率（分子）の構造'!I$50</f>
        <v>5919</v>
      </c>
      <c r="E58" s="157"/>
      <c r="F58" s="157"/>
      <c r="G58" s="157">
        <f>'将来負担比率（分子）の構造'!J$50</f>
        <v>5607</v>
      </c>
      <c r="H58" s="157"/>
      <c r="I58" s="157"/>
      <c r="J58" s="157">
        <f>'将来負担比率（分子）の構造'!K$50</f>
        <v>4620</v>
      </c>
      <c r="K58" s="157"/>
      <c r="L58" s="157"/>
      <c r="M58" s="157">
        <f>'将来負担比率（分子）の構造'!L$50</f>
        <v>3500</v>
      </c>
      <c r="N58" s="157"/>
      <c r="O58" s="157"/>
      <c r="P58" s="157">
        <f>'将来負担比率（分子）の構造'!M$50</f>
        <v>2436</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4188</v>
      </c>
      <c r="C62" s="157"/>
      <c r="D62" s="157"/>
      <c r="E62" s="157">
        <f>'将来負担比率（分子）の構造'!J$45</f>
        <v>4068</v>
      </c>
      <c r="F62" s="157"/>
      <c r="G62" s="157"/>
      <c r="H62" s="157">
        <f>'将来負担比率（分子）の構造'!K$45</f>
        <v>4001</v>
      </c>
      <c r="I62" s="157"/>
      <c r="J62" s="157"/>
      <c r="K62" s="157">
        <f>'将来負担比率（分子）の構造'!L$45</f>
        <v>3959</v>
      </c>
      <c r="L62" s="157"/>
      <c r="M62" s="157"/>
      <c r="N62" s="157">
        <f>'将来負担比率（分子）の構造'!M$45</f>
        <v>3833</v>
      </c>
      <c r="O62" s="157"/>
      <c r="P62" s="157"/>
    </row>
    <row r="63" spans="1:16" x14ac:dyDescent="0.15">
      <c r="A63" s="157" t="s">
        <v>34</v>
      </c>
      <c r="B63" s="157">
        <f>'将来負担比率（分子）の構造'!I$44</f>
        <v>2342</v>
      </c>
      <c r="C63" s="157"/>
      <c r="D63" s="157"/>
      <c r="E63" s="157">
        <f>'将来負担比率（分子）の構造'!J$44</f>
        <v>3098</v>
      </c>
      <c r="F63" s="157"/>
      <c r="G63" s="157"/>
      <c r="H63" s="157">
        <f>'将来負担比率（分子）の構造'!K$44</f>
        <v>2983</v>
      </c>
      <c r="I63" s="157"/>
      <c r="J63" s="157"/>
      <c r="K63" s="157">
        <f>'将来負担比率（分子）の構造'!L$44</f>
        <v>2881</v>
      </c>
      <c r="L63" s="157"/>
      <c r="M63" s="157"/>
      <c r="N63" s="157">
        <f>'将来負担比率（分子）の構造'!M$44</f>
        <v>2815</v>
      </c>
      <c r="O63" s="157"/>
      <c r="P63" s="157"/>
    </row>
    <row r="64" spans="1:16" x14ac:dyDescent="0.15">
      <c r="A64" s="157" t="s">
        <v>33</v>
      </c>
      <c r="B64" s="157">
        <f>'将来負担比率（分子）の構造'!I$43</f>
        <v>7450</v>
      </c>
      <c r="C64" s="157"/>
      <c r="D64" s="157"/>
      <c r="E64" s="157">
        <f>'将来負担比率（分子）の構造'!J$43</f>
        <v>6299</v>
      </c>
      <c r="F64" s="157"/>
      <c r="G64" s="157"/>
      <c r="H64" s="157">
        <f>'将来負担比率（分子）の構造'!K$43</f>
        <v>5212</v>
      </c>
      <c r="I64" s="157"/>
      <c r="J64" s="157"/>
      <c r="K64" s="157">
        <f>'将来負担比率（分子）の構造'!L$43</f>
        <v>5421</v>
      </c>
      <c r="L64" s="157"/>
      <c r="M64" s="157"/>
      <c r="N64" s="157">
        <f>'将来負担比率（分子）の構造'!M$43</f>
        <v>5909</v>
      </c>
      <c r="O64" s="157"/>
      <c r="P64" s="157"/>
    </row>
    <row r="65" spans="1:16" x14ac:dyDescent="0.15">
      <c r="A65" s="157" t="s">
        <v>32</v>
      </c>
      <c r="B65" s="157">
        <f>'将来負担比率（分子）の構造'!I$42</f>
        <v>13</v>
      </c>
      <c r="C65" s="157"/>
      <c r="D65" s="157"/>
      <c r="E65" s="157">
        <f>'将来負担比率（分子）の構造'!J$42</f>
        <v>8</v>
      </c>
      <c r="F65" s="157"/>
      <c r="G65" s="157"/>
      <c r="H65" s="157">
        <f>'将来負担比率（分子）の構造'!K$42</f>
        <v>6</v>
      </c>
      <c r="I65" s="157"/>
      <c r="J65" s="157"/>
      <c r="K65" s="157">
        <f>'将来負担比率（分子）の構造'!L$42</f>
        <v>4</v>
      </c>
      <c r="L65" s="157"/>
      <c r="M65" s="157"/>
      <c r="N65" s="157">
        <f>'将来負担比率（分子）の構造'!M$42</f>
        <v>2</v>
      </c>
      <c r="O65" s="157"/>
      <c r="P65" s="157"/>
    </row>
    <row r="66" spans="1:16" x14ac:dyDescent="0.15">
      <c r="A66" s="157" t="s">
        <v>31</v>
      </c>
      <c r="B66" s="157">
        <f>'将来負担比率（分子）の構造'!I$41</f>
        <v>25889</v>
      </c>
      <c r="C66" s="157"/>
      <c r="D66" s="157"/>
      <c r="E66" s="157">
        <f>'将来負担比率（分子）の構造'!J$41</f>
        <v>26664</v>
      </c>
      <c r="F66" s="157"/>
      <c r="G66" s="157"/>
      <c r="H66" s="157">
        <f>'将来負担比率（分子）の構造'!K$41</f>
        <v>26384</v>
      </c>
      <c r="I66" s="157"/>
      <c r="J66" s="157"/>
      <c r="K66" s="157">
        <f>'将来負担比率（分子）の構造'!L$41</f>
        <v>26156</v>
      </c>
      <c r="L66" s="157"/>
      <c r="M66" s="157"/>
      <c r="N66" s="157">
        <f>'将来負担比率（分子）の構造'!M$41</f>
        <v>25631</v>
      </c>
      <c r="O66" s="157"/>
      <c r="P66" s="157"/>
    </row>
    <row r="67" spans="1:16" x14ac:dyDescent="0.15">
      <c r="A67" s="157" t="s">
        <v>71</v>
      </c>
      <c r="B67" s="157" t="e">
        <f>NA()</f>
        <v>#N/A</v>
      </c>
      <c r="C67" s="157">
        <f>IF(ISNUMBER('将来負担比率（分子）の構造'!I$53), IF('将来負担比率（分子）の構造'!I$53 &lt; 0, 0, '将来負担比率（分子）の構造'!I$53), NA())</f>
        <v>6716</v>
      </c>
      <c r="D67" s="157" t="e">
        <f>NA()</f>
        <v>#N/A</v>
      </c>
      <c r="E67" s="157" t="e">
        <f>NA()</f>
        <v>#N/A</v>
      </c>
      <c r="F67" s="157">
        <f>IF(ISNUMBER('将来負担比率（分子）の構造'!J$53), IF('将来負担比率（分子）の構造'!J$53 &lt; 0, 0, '将来負担比率（分子）の構造'!J$53), NA())</f>
        <v>7279</v>
      </c>
      <c r="G67" s="157" t="e">
        <f>NA()</f>
        <v>#N/A</v>
      </c>
      <c r="H67" s="157" t="e">
        <f>NA()</f>
        <v>#N/A</v>
      </c>
      <c r="I67" s="157">
        <f>IF(ISNUMBER('将来負担比率（分子）の構造'!K$53), IF('将来負担比率（分子）の構造'!K$53 &lt; 0, 0, '将来負担比率（分子）の構造'!K$53), NA())</f>
        <v>8067</v>
      </c>
      <c r="J67" s="157" t="e">
        <f>NA()</f>
        <v>#N/A</v>
      </c>
      <c r="K67" s="157" t="e">
        <f>NA()</f>
        <v>#N/A</v>
      </c>
      <c r="L67" s="157">
        <f>IF(ISNUMBER('将来負担比率（分子）の構造'!L$53), IF('将来負担比率（分子）の構造'!L$53 &lt; 0, 0, '将来負担比率（分子）の構造'!L$53), NA())</f>
        <v>8627</v>
      </c>
      <c r="M67" s="157" t="e">
        <f>NA()</f>
        <v>#N/A</v>
      </c>
      <c r="N67" s="157" t="e">
        <f>NA()</f>
        <v>#N/A</v>
      </c>
      <c r="O67" s="157">
        <f>IF(ISNUMBER('将来負担比率（分子）の構造'!M$53), IF('将来負担比率（分子）の構造'!M$53 &lt; 0, 0, '将来負担比率（分子）の構造'!M$53), NA())</f>
        <v>10304</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1877</v>
      </c>
      <c r="C72" s="161">
        <f>基金残高に係る経年分析!G55</f>
        <v>879</v>
      </c>
      <c r="D72" s="161">
        <f>基金残高に係る経年分析!H55</f>
        <v>556</v>
      </c>
    </row>
    <row r="73" spans="1:16" x14ac:dyDescent="0.15">
      <c r="A73" s="160" t="s">
        <v>74</v>
      </c>
      <c r="B73" s="161">
        <f>基金残高に係る経年分析!F56</f>
        <v>850</v>
      </c>
      <c r="C73" s="161">
        <f>基金残高に係る経年分析!G56</f>
        <v>820</v>
      </c>
      <c r="D73" s="161">
        <f>基金残高に係る経年分析!H56</f>
        <v>187</v>
      </c>
    </row>
    <row r="74" spans="1:16" x14ac:dyDescent="0.15">
      <c r="A74" s="160" t="s">
        <v>75</v>
      </c>
      <c r="B74" s="161">
        <f>基金残高に係る経年分析!F57</f>
        <v>1406</v>
      </c>
      <c r="C74" s="161">
        <f>基金残高に係る経年分析!G57</f>
        <v>1434</v>
      </c>
      <c r="D74" s="161">
        <f>基金残高に係る経年分析!H57</f>
        <v>1390</v>
      </c>
    </row>
  </sheetData>
  <sheetProtection algorithmName="SHA-512" hashValue="Q02sbkOttbnk7V9oXs3vD48lnwAeqCkzVnYBZjM5JMxglm62svNWBb0UUOCGxITUxzXixt2pa/1yYtwAFMbeUQ==" saltValue="XQa5m36I/v1JC2iT/m5jW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