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3_ncr:1_{15BF4E72-3755-4436-9666-A19F312C29F3}" xr6:coauthVersionLast="47" xr6:coauthVersionMax="47" xr10:uidLastSave="{00000000-0000-0000-0000-000000000000}"/>
  <bookViews>
    <workbookView xWindow="28690" yWindow="-1070" windowWidth="29020" windowHeight="157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7"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C37" i="10"/>
  <c r="BE36" i="10"/>
  <c r="C36" i="10"/>
  <c r="BE35" i="10"/>
  <c r="BW34" i="10"/>
  <c r="BW35" i="10" s="1"/>
  <c r="BW36" i="10" s="1"/>
  <c r="BW37" i="10" s="1"/>
  <c r="BW38" i="10" s="1"/>
  <c r="BW39" i="10" s="1"/>
  <c r="BW40" i="10" s="1"/>
  <c r="BW41" i="10" s="1"/>
  <c r="BW42" i="10" s="1"/>
  <c r="BW43" i="10" s="1"/>
  <c r="C34" i="10"/>
  <c r="C35" i="10" s="1"/>
  <c r="CO34" i="10" l="1"/>
  <c r="CO35" i="10" s="1"/>
  <c r="CO36" i="10" s="1"/>
  <c r="AM34" i="10"/>
  <c r="AM35" i="10" s="1"/>
  <c r="AM36" i="10" s="1"/>
  <c r="AM37" i="10" s="1"/>
  <c r="U34" i="10"/>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<sst xmlns="http://schemas.openxmlformats.org/spreadsheetml/2006/main" count="1114" uniqueCount="584">
  <si>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</si>
  <si>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</si>
  <si>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</si>
  <si>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</si>
  <si>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</si>
  <si>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</si>
  <si>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</si>
  <si>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</si>
  <si>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</si>
  <si>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</si>
  <si>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</si>
  <si>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</si>
  <si>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</si>
  <si>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</si>
  <si>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</si>
  <si>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</si>
  <si>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</si>
  <si>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</si>
  <si>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</si>
  <si>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</si>
  <si>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</si>
  <si>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</si>
  <si>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</si>
  <si>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</si>
  <si>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</si>
  <si>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</si>
  <si>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</si>
  <si>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</si>
  <si>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</si>
  <si>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</si>
  <si>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</si>
  <si>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</si>
  <si>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</si>
  <si>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</si>
  <si>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</si>
  <si>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</si>
  <si>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</si>
  <si>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</si>
  <si>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</si>
  <si>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</si>
  <si>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</si>
  <si>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</si>
  <si>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</si>
  <si>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</si>
  <si>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</si>
  <si>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</si>
  <si>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</si>
  <si>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</si>
  <si>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</si>
  <si>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</si>
  <si>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</si>
  <si>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</si>
  <si>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</si>
  <si>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</si>
  <si>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</si>
  <si>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</si>
  <si>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</si>
  <si>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</si>
  <si>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</si>
  <si>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</si>
  <si>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</si>
  <si>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</si>
  <si>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</si>
  <si>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</si>
  <si>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</si>
  <si>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</si>
  <si>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</si>
  <si>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</si>
  <si>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</si>
  <si>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</si>
  <si>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</si>
  <si>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</si>
  <si>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</si>
  <si>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</si>
  <si>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</si>
  <si>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</si>
  <si>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</si>
  <si>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</si>
  <si>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</si>
  <si>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</si>
  <si>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</si>
  <si>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</si>
  <si>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</si>
  <si>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</si>
  <si>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</si>
  <si>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</si>
  <si>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</si>
  <si>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</si>
  <si>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</si>
  <si>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</si>
  <si>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</si>
  <si>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</si>
  <si>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</si>
  <si>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</si>
  <si>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二本松市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</si>
  <si>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</si>
  <si>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</si>
  <si>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</si>
  <si>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</si>
  <si>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</si>
  <si>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</si>
  <si>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</si>
  <si>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</si>
  <si>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</si>
  <si>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</si>
  <si>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</si>
  <si>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</si>
  <si>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</si>
  <si>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</si>
  <si>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</si>
  <si>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</si>
  <si>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</si>
  <si>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</si>
  <si>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</si>
  <si>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</si>
  <si>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</si>
  <si>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</si>
  <si>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</si>
  <si>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</si>
  <si>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</si>
  <si>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</si>
  <si>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</si>
  <si>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</si>
  <si>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</si>
  <si>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</si>
  <si>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</si>
  <si>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</si>
  <si>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</si>
  <si>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</si>
  <si>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</si>
  <si>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</si>
  <si>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</si>
  <si>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</si>
  <si>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</si>
  <si>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</si>
  <si>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</si>
  <si>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</si>
  <si>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</si>
  <si>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</si>
  <si>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</si>
  <si>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</si>
  <si>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</si>
  <si>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</si>
  <si>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</si>
  <si>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-1.9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</si>
  <si>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</si>
  <si>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</si>
  <si>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</si>
  <si>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</si>
  <si>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</si>
  <si>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</si>
  <si>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</si>
  <si>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</si>
  <si>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</si>
  <si>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</si>
  <si>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</si>
  <si>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</si>
  <si>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</si>
  <si>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</si>
  <si>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</si>
  <si>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</si>
  <si>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</si>
  <si>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</si>
  <si>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</si>
  <si>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</si>
  <si>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</si>
  <si>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</si>
  <si>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</si>
  <si>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</si>
  <si>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</si>
  <si>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</si>
  <si>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</si>
  <si>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</si>
  <si>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</si>
  <si>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</si>
  <si>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</si>
  <si>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</si>
  <si>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</si>
  <si>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</si>
  <si>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</si>
  <si>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</si>
  <si>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</si>
  <si>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</si>
  <si>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</si>
  <si>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</si>
  <si>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</si>
  <si>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</si>
  <si>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</si>
  <si>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</si>
  <si>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</si>
  <si>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</si>
  <si>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</si>
  <si>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</si>
  <si>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</si>
  <si>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</si>
  <si>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</si>
  <si>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</si>
  <si>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</si>
  <si>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</si>
  <si>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</si>
  <si>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</si>
  <si>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</si>
  <si>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</si>
  <si>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福島県二本松市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</si>
  <si>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</si>
  <si>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</si>
  <si>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</si>
  <si>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</si>
  <si>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</si>
  <si>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</si>
  <si>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</si>
  <si>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</si>
  <si>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</si>
  <si>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</si>
  <si>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</si>
  <si>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</si>
  <si>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</si>
  <si>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</si>
  <si>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</si>
  <si>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</si>
  <si>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</si>
  <si>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</si>
  <si>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</si>
  <si>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</si>
  <si>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</si>
  <si>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</si>
  <si>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</si>
  <si>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</si>
  <si>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</si>
  <si>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</si>
  <si>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</si>
  <si>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</si>
  <si>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</si>
  <si>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</si>
  <si>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</si>
  <si>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</si>
  <si>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</si>
  <si>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</si>
  <si>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</si>
  <si>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</si>
  <si>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</si>
  <si>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</si>
  <si>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</si>
  <si>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</si>
  <si>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</si>
  <si>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</si>
  <si>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</si>
  <si>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</si>
  <si>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</si>
  <si>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</si>
  <si>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</si>
  <si>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</si>
  <si>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</si>
  <si>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</si>
  <si>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</si>
  <si>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</si>
  <si>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</si>
  <si>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</si>
  <si>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</si>
  <si>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</si>
  <si>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</si>
  <si>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</si>
  <si>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</si>
  <si>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</si>
  <si>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</si>
  <si>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</si>
  <si>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</si>
  <si>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</si>
  <si>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</si>
  <si>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</si>
  <si>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</si>
  <si>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</si>
  <si>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</si>
  <si>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</si>
  <si>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</si>
  <si>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</si>
  <si>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</si>
  <si>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</si>
  <si>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</si>
  <si>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</si>
  <si>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</si>
  <si>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</si>
  <si>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</si>
  <si>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</si>
  <si>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</si>
  <si>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</si>
  <si>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</si>
  <si>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</si>
  <si>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</si>
  <si>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</si>
  <si>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</si>
  <si>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</si>
  <si>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</si>
  <si>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</si>
  <si>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</si>
  <si>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</si>
  <si>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</si>
  <si>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</si>
  <si>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</si>
  <si>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</si>
  <si>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</si>
  <si>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</si>
  <si>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</si>
  <si>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</si>
  <si>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</si>
  <si>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</si>
  <si>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</si>
  <si>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</si>
  <si>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</si>
  <si>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</si>
  <si>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</si>
  <si>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</si>
  <si>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</si>
  <si>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</si>
  <si>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</si>
  <si>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</si>
  <si>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</si>
  <si>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</si>
  <si>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</si>
  <si>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</si>
  <si>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</si>
  <si>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</si>
  <si>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</si>
  <si>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</si>
  <si>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</si>
  <si>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</si>
  <si>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</si>
  <si>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宅地造成</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</si>
  <si>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</si>
  <si>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</si>
  <si>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</si>
  <si>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</si>
  <si>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</si>
  <si>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</si>
  <si>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</si>
  <si>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</si>
  <si>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</si>
  <si>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</si>
  <si>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</si>
  <si>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</si>
  <si>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</si>
  <si>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</si>
  <si>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</si>
  <si>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</si>
  <si>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</si>
  <si>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</si>
  <si>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</si>
  <si>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</si>
  <si>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</si>
  <si>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</si>
  <si>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</si>
  <si>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</si>
  <si>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</si>
  <si>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</si>
  <si>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福島県二本松市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</si>
  <si>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</si>
  <si>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</si>
  <si>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</si>
  <si>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</si>
  <si>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</si>
  <si>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</si>
  <si>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</si>
  <si>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</si>
  <si>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</si>
  <si>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</si>
  <si>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</si>
  <si>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</si>
  <si>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</si>
  <si>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</si>
  <si>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</si>
  <si>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</si>
  <si>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</si>
  <si>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</si>
  <si>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</si>
  <si>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</si>
  <si>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</si>
  <si>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</si>
  <si>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</si>
  <si>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</si>
  <si>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</si>
  <si>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</si>
  <si>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</si>
  <si>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</si>
  <si>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</si>
  <si>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</si>
  <si>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</si>
  <si>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</si>
  <si>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</si>
  <si>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</si>
  <si>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</si>
  <si>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国民健康保険特別会計（直営診療施設勘定）</t>
    <phoneticPr fontId="5"/>
  </si>
  <si>
    <t>後期高齢者医療特別会計</t>
    <phoneticPr fontId="5"/>
  </si>
  <si>
    <t>介護保険特別会計</t>
    <phoneticPr fontId="5"/>
  </si>
  <si>
    <t>水道事業会計</t>
    <phoneticPr fontId="5"/>
  </si>
  <si>
    <t>法適用企業</t>
    <phoneticPr fontId="5"/>
  </si>
  <si>
    <t>下水道事業会計</t>
    <phoneticPr fontId="5"/>
  </si>
  <si>
    <t>工業団地造成事業会計</t>
    <phoneticPr fontId="5"/>
  </si>
  <si>
    <t>宅地造成事業会計</t>
    <phoneticPr fontId="5"/>
  </si>
  <si>
    <t>公設地方卸売市場特別会計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</si>
  <si>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</si>
  <si>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</si>
  <si>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</si>
  <si>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</si>
  <si>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</si>
  <si>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</si>
  <si>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</si>
  <si>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</si>
  <si>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</si>
  <si>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</si>
  <si>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</si>
  <si>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</si>
  <si>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</si>
  <si>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</si>
  <si>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</si>
  <si>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</si>
  <si>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</si>
  <si>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</si>
  <si>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</si>
  <si>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</si>
  <si>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</si>
  <si>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</si>
  <si>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</si>
  <si>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</si>
  <si>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</si>
  <si>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</si>
  <si>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</si>
  <si>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</si>
  <si>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</si>
  <si>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</si>
  <si>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</si>
  <si>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</si>
  <si>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</si>
  <si>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</si>
  <si>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</si>
  <si>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</si>
  <si>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</si>
  <si>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</si>
  <si>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</si>
  <si>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</si>
  <si>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</si>
  <si>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</si>
  <si>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</si>
  <si>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</si>
  <si>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</si>
  <si>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</si>
  <si>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</si>
  <si>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</si>
  <si>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</si>
  <si>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</si>
  <si>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</si>
  <si>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</si>
  <si>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</si>
  <si>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</si>
  <si>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</si>
  <si>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</si>
  <si>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</si>
  <si>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</si>
  <si>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</si>
  <si>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</si>
  <si>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</si>
  <si>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</si>
  <si>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</si>
  <si>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</si>
  <si>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</si>
  <si>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</si>
  <si>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</si>
  <si>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</si>
  <si>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</si>
  <si>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</si>
  <si>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</si>
  <si>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</si>
  <si>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</si>
  <si>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</si>
  <si>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</si>
  <si>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</si>
  <si>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</si>
  <si>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</si>
  <si>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</si>
  <si>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</si>
  <si>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</si>
  <si>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</si>
  <si>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</si>
  <si>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</si>
  <si>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</si>
  <si>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</si>
  <si>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</si>
  <si>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</si>
  <si>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</si>
  <si>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</si>
  <si>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</si>
  <si>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</si>
  <si>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</si>
  <si>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</si>
  <si>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</si>
  <si>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</si>
  <si>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</si>
  <si>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</si>
  <si>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</si>
  <si>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</si>
  <si>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</si>
  <si>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</si>
  <si>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</si>
  <si>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</si>
  <si>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</si>
  <si>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</si>
  <si>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</si>
  <si>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</si>
  <si>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</si>
  <si>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</si>
  <si>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</si>
  <si>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</si>
  <si>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</si>
  <si>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</si>
  <si>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</si>
  <si>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</si>
  <si>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</si>
  <si>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</si>
  <si>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</si>
  <si>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</si>
  <si>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</si>
  <si>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</si>
  <si>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</si>
  <si>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</si>
  <si>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</si>
  <si>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</si>
  <si>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</si>
  <si>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</si>
  <si>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</si>
  <si>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</si>
  <si>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</si>
  <si>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</si>
  <si>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</si>
  <si>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</si>
  <si>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</si>
  <si>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</si>
  <si>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2.47</t>
  </si>
  <si>
    <t>▲ 1.74</t>
  </si>
  <si>
    <t>▲ 0.27</t>
  </si>
  <si>
    <t>▲ 2.26</t>
  </si>
  <si>
    <t>水道事業会計</t>
  </si>
  <si>
    <t>一般会計</t>
  </si>
  <si>
    <t>介護保険特別会計</t>
  </si>
  <si>
    <t>下水道事業会計</t>
  </si>
  <si>
    <t>工業団地造成事業会計</t>
  </si>
  <si>
    <t>国民健康保険特別会計（事業勘定）</t>
  </si>
  <si>
    <t>宅地造成事業会計</t>
  </si>
  <si>
    <t>後期高齢者医療特別会計</t>
  </si>
  <si>
    <t>その他会計（赤字）</t>
  </si>
  <si>
    <t>その他会計（黒字）</t>
  </si>
  <si>
    <t>R02</t>
    <phoneticPr fontId="5"/>
  </si>
  <si>
    <t>R03</t>
    <phoneticPr fontId="5"/>
  </si>
  <si>
    <t>R04</t>
    <phoneticPr fontId="5"/>
  </si>
  <si>
    <t>R05</t>
    <phoneticPr fontId="5"/>
  </si>
  <si>
    <t>R06</t>
    <phoneticPr fontId="5"/>
  </si>
  <si>
    <t>社会福祉基金</t>
    <rPh sb="0" eb="6">
      <t>シャカイフクシキキン</t>
    </rPh>
    <phoneticPr fontId="2"/>
  </si>
  <si>
    <t>地域振興整備基金</t>
    <rPh sb="0" eb="8">
      <t>チイキシンコウセイビキキン</t>
    </rPh>
    <phoneticPr fontId="2"/>
  </si>
  <si>
    <t>都市公園施設整備基金</t>
    <rPh sb="0" eb="4">
      <t>トシコウエン</t>
    </rPh>
    <rPh sb="4" eb="10">
      <t>シセツセイビキキン</t>
    </rPh>
    <phoneticPr fontId="2"/>
  </si>
  <si>
    <t>国際交流基金</t>
    <rPh sb="0" eb="6">
      <t>コクサイコウリュウキキン</t>
    </rPh>
    <phoneticPr fontId="2"/>
  </si>
  <si>
    <t>森林環境整備基金</t>
    <rPh sb="0" eb="6">
      <t>シンリンカンキョウセイビ</t>
    </rPh>
    <rPh sb="6" eb="8">
      <t>キキン</t>
    </rPh>
    <phoneticPr fontId="2"/>
  </si>
  <si>
    <t>安達地域農業振興公社</t>
    <rPh sb="0" eb="10">
      <t>アダチチイキノウギョウシンコウコウシャ</t>
    </rPh>
    <phoneticPr fontId="2"/>
  </si>
  <si>
    <t>二本松菊栄会</t>
    <rPh sb="0" eb="3">
      <t>ニホンマツ</t>
    </rPh>
    <rPh sb="3" eb="4">
      <t>キク</t>
    </rPh>
    <rPh sb="4" eb="5">
      <t>エイ</t>
    </rPh>
    <rPh sb="5" eb="6">
      <t>カイ</t>
    </rPh>
    <phoneticPr fontId="2"/>
  </si>
  <si>
    <t>二本松市振興公社</t>
    <rPh sb="0" eb="4">
      <t>ニホンマツシ</t>
    </rPh>
    <rPh sb="4" eb="8">
      <t>シンコウコウシャ</t>
    </rPh>
    <phoneticPr fontId="2"/>
  </si>
  <si>
    <t>安達地方広域行政組合（一般会計）</t>
    <rPh sb="0" eb="2">
      <t>アダチ</t>
    </rPh>
    <rPh sb="2" eb="4">
      <t>チホウ</t>
    </rPh>
    <rPh sb="4" eb="6">
      <t>コウイキ</t>
    </rPh>
    <rPh sb="6" eb="8">
      <t>ギョウセイ</t>
    </rPh>
    <rPh sb="8" eb="10">
      <t>クミアイ</t>
    </rPh>
    <rPh sb="11" eb="13">
      <t>イッパン</t>
    </rPh>
    <rPh sb="13" eb="15">
      <t>カイケイ</t>
    </rPh>
    <phoneticPr fontId="38"/>
  </si>
  <si>
    <t>安達地方広域行政組合（地域振興事業特別会計）</t>
    <rPh sb="0" eb="2">
      <t>アダチ</t>
    </rPh>
    <rPh sb="2" eb="4">
      <t>チホウ</t>
    </rPh>
    <rPh sb="4" eb="6">
      <t>コウイキ</t>
    </rPh>
    <rPh sb="6" eb="8">
      <t>ギョウセイ</t>
    </rPh>
    <rPh sb="8" eb="10">
      <t>クミアイ</t>
    </rPh>
    <rPh sb="11" eb="13">
      <t>チイキ</t>
    </rPh>
    <rPh sb="13" eb="15">
      <t>シンコウ</t>
    </rPh>
    <rPh sb="15" eb="17">
      <t>ジギョウ</t>
    </rPh>
    <rPh sb="17" eb="19">
      <t>トクベツ</t>
    </rPh>
    <rPh sb="19" eb="21">
      <t>カイケイ</t>
    </rPh>
    <phoneticPr fontId="38"/>
  </si>
  <si>
    <t>福島県後期高齢者医療広域連合（一般会計）</t>
    <rPh sb="0" eb="3">
      <t>フクシマケン</t>
    </rPh>
    <rPh sb="3" eb="5">
      <t>コウキ</t>
    </rPh>
    <rPh sb="5" eb="8">
      <t>コウレイシャ</t>
    </rPh>
    <rPh sb="8" eb="10">
      <t>イリョウ</t>
    </rPh>
    <rPh sb="10" eb="12">
      <t>コウイキ</t>
    </rPh>
    <rPh sb="12" eb="14">
      <t>レンゴウ</t>
    </rPh>
    <rPh sb="15" eb="17">
      <t>イッパン</t>
    </rPh>
    <rPh sb="17" eb="19">
      <t>カイケイ</t>
    </rPh>
    <phoneticPr fontId="38"/>
  </si>
  <si>
    <t>福島県後期高齢者医療広域連合（後期高齢者医療特別会計）</t>
    <rPh sb="0" eb="3">
      <t>フクシマケン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38"/>
  </si>
  <si>
    <t>福島県市民交通災害共済組合</t>
    <rPh sb="0" eb="3">
      <t>フクシマケン</t>
    </rPh>
    <rPh sb="3" eb="5">
      <t>シミン</t>
    </rPh>
    <rPh sb="5" eb="7">
      <t>コウツウ</t>
    </rPh>
    <rPh sb="7" eb="9">
      <t>サイガイ</t>
    </rPh>
    <rPh sb="9" eb="11">
      <t>キョウサイ</t>
    </rPh>
    <rPh sb="11" eb="13">
      <t>クミアイ</t>
    </rPh>
    <phoneticPr fontId="38"/>
  </si>
  <si>
    <t>福島県市町村総合事務組合（一般会計）</t>
    <rPh sb="0" eb="3">
      <t>フクシマケン</t>
    </rPh>
    <rPh sb="3" eb="6">
      <t>シチョウソン</t>
    </rPh>
    <rPh sb="6" eb="8">
      <t>ソウゴウ</t>
    </rPh>
    <rPh sb="8" eb="10">
      <t>ジム</t>
    </rPh>
    <rPh sb="10" eb="12">
      <t>クミアイ</t>
    </rPh>
    <rPh sb="13" eb="15">
      <t>イッパン</t>
    </rPh>
    <rPh sb="15" eb="17">
      <t>カイケイ</t>
    </rPh>
    <phoneticPr fontId="38"/>
  </si>
  <si>
    <t>福島県市町村総合事務組合（消防補償等特別会計）</t>
    <rPh sb="0" eb="3">
      <t>フクシマケン</t>
    </rPh>
    <rPh sb="3" eb="6">
      <t>シチョウソン</t>
    </rPh>
    <rPh sb="6" eb="8">
      <t>ソウゴウ</t>
    </rPh>
    <rPh sb="8" eb="10">
      <t>ジム</t>
    </rPh>
    <rPh sb="10" eb="12">
      <t>クミアイ</t>
    </rPh>
    <rPh sb="13" eb="15">
      <t>ショウボウ</t>
    </rPh>
    <rPh sb="15" eb="17">
      <t>ホショウ</t>
    </rPh>
    <rPh sb="17" eb="18">
      <t>トウ</t>
    </rPh>
    <rPh sb="18" eb="20">
      <t>トクベツ</t>
    </rPh>
    <rPh sb="20" eb="22">
      <t>カイケイ</t>
    </rPh>
    <phoneticPr fontId="38"/>
  </si>
  <si>
    <t>福島県市町村総合事務組合（消防賞じゅつ金特別会計）</t>
    <rPh sb="0" eb="3">
      <t>フクシマケン</t>
    </rPh>
    <rPh sb="3" eb="6">
      <t>シチョウソン</t>
    </rPh>
    <rPh sb="6" eb="8">
      <t>ソウゴウ</t>
    </rPh>
    <rPh sb="8" eb="10">
      <t>ジム</t>
    </rPh>
    <rPh sb="10" eb="12">
      <t>クミアイ</t>
    </rPh>
    <rPh sb="13" eb="15">
      <t>ショウボウ</t>
    </rPh>
    <rPh sb="15" eb="16">
      <t>ショウ</t>
    </rPh>
    <rPh sb="19" eb="20">
      <t>キン</t>
    </rPh>
    <rPh sb="20" eb="22">
      <t>トクベツ</t>
    </rPh>
    <rPh sb="22" eb="24">
      <t>カイケイ</t>
    </rPh>
    <phoneticPr fontId="38"/>
  </si>
  <si>
    <t>福島県市町村総合事務組合（非常勤職員公務災害補償特別会計）</t>
    <rPh sb="0" eb="3">
      <t>フクシマケン</t>
    </rPh>
    <rPh sb="3" eb="6">
      <t>シチョウソン</t>
    </rPh>
    <rPh sb="6" eb="8">
      <t>ソウゴウ</t>
    </rPh>
    <rPh sb="8" eb="10">
      <t>ジム</t>
    </rPh>
    <rPh sb="10" eb="12">
      <t>クミアイ</t>
    </rPh>
    <rPh sb="13" eb="16">
      <t>ヒジョウキン</t>
    </rPh>
    <rPh sb="16" eb="18">
      <t>ショクイン</t>
    </rPh>
    <rPh sb="18" eb="20">
      <t>コウム</t>
    </rPh>
    <rPh sb="20" eb="22">
      <t>サイガイ</t>
    </rPh>
    <rPh sb="22" eb="24">
      <t>ホショウ</t>
    </rPh>
    <rPh sb="24" eb="26">
      <t>トクベツ</t>
    </rPh>
    <rPh sb="26" eb="28">
      <t>カイケイ</t>
    </rPh>
    <phoneticPr fontId="38"/>
  </si>
  <si>
    <t>福島県市町村総合事務組合（自治会館管理特別会計）</t>
    <rPh sb="0" eb="3">
      <t>フクシマケン</t>
    </rPh>
    <rPh sb="3" eb="6">
      <t>シチョウソン</t>
    </rPh>
    <rPh sb="6" eb="8">
      <t>ソウゴウ</t>
    </rPh>
    <rPh sb="8" eb="10">
      <t>ジム</t>
    </rPh>
    <rPh sb="10" eb="12">
      <t>クミアイ</t>
    </rPh>
    <rPh sb="13" eb="15">
      <t>ジチ</t>
    </rPh>
    <rPh sb="15" eb="17">
      <t>カイカン</t>
    </rPh>
    <rPh sb="17" eb="19">
      <t>カンリ</t>
    </rPh>
    <rPh sb="19" eb="21">
      <t>トクベツ</t>
    </rPh>
    <rPh sb="21" eb="23">
      <t>カイケイ</t>
    </rPh>
    <phoneticPr fontId="38"/>
  </si>
  <si>
    <t>福島地方水道用水供給企業団</t>
    <rPh sb="0" eb="2">
      <t>フクシマ</t>
    </rPh>
    <rPh sb="2" eb="4">
      <t>チホウ</t>
    </rPh>
    <rPh sb="4" eb="6">
      <t>スイドウ</t>
    </rPh>
    <rPh sb="6" eb="8">
      <t>ヨウスイ</t>
    </rPh>
    <rPh sb="8" eb="10">
      <t>キョウキュウ</t>
    </rPh>
    <rPh sb="10" eb="12">
      <t>キギョウ</t>
    </rPh>
    <rPh sb="12" eb="13">
      <t>ダン</t>
    </rPh>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</si>
  <si>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</si>
  <si>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</si>
  <si>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</si>
  <si>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</si>
  <si>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</si>
  <si>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</si>
  <si>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</si>
  <si>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</si>
  <si>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</si>
  <si>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について、令和６年度は債務負担行為に基づく支出予定額の減、公営企業債等繰入見込額の減等の影響により、令和５年度と比較すると減少している。一方、認定こども園・幼稚園・保育所の有形固定資産減価償却率が73.0％（令和５年度は69.9％）、道路の有形固定資産減価償却率が66.3％（令和５年度は64.5％）、保健センター・保健所の有形固定資産減価償却率が53.5％（令和５年度は51.7％）になっているなど、有形固定資産減価償却率は増加傾向にあり、今後公共施設等個別施設計画などの計画を考慮し、施設の老朽化をはじめ、更新・改修等の際には脱炭素化や省エネ対応機器等の導入を図り、トータルコストの縮減に努めるなど適正管理を行っていく。</t>
    <rPh sb="1" eb="3">
      <t>ショウライ</t>
    </rPh>
    <rPh sb="3" eb="5">
      <t>フタン</t>
    </rPh>
    <rPh sb="5" eb="7">
      <t>ヒリツ</t>
    </rPh>
    <rPh sb="12" eb="14">
      <t>レイワ</t>
    </rPh>
    <rPh sb="15" eb="17">
      <t>ネンド</t>
    </rPh>
    <rPh sb="18" eb="20">
      <t>サイム</t>
    </rPh>
    <rPh sb="20" eb="24">
      <t>フタンコウイ</t>
    </rPh>
    <rPh sb="25" eb="26">
      <t>モト</t>
    </rPh>
    <rPh sb="28" eb="30">
      <t>シシュツ</t>
    </rPh>
    <rPh sb="30" eb="32">
      <t>ヨテイ</t>
    </rPh>
    <rPh sb="32" eb="33">
      <t>ガク</t>
    </rPh>
    <rPh sb="34" eb="35">
      <t>ゲン</t>
    </rPh>
    <rPh sb="36" eb="38">
      <t>コウエイ</t>
    </rPh>
    <rPh sb="38" eb="41">
      <t>キギョウサイ</t>
    </rPh>
    <rPh sb="41" eb="42">
      <t>トウ</t>
    </rPh>
    <rPh sb="42" eb="44">
      <t>クリイレ</t>
    </rPh>
    <rPh sb="44" eb="47">
      <t>ミコミガク</t>
    </rPh>
    <rPh sb="48" eb="49">
      <t>ゲン</t>
    </rPh>
    <rPh sb="49" eb="50">
      <t>トウ</t>
    </rPh>
    <rPh sb="51" eb="53">
      <t>エイキョウ</t>
    </rPh>
    <rPh sb="57" eb="59">
      <t>レイワ</t>
    </rPh>
    <rPh sb="60" eb="62">
      <t>ネンド</t>
    </rPh>
    <rPh sb="63" eb="65">
      <t>ヒカク</t>
    </rPh>
    <rPh sb="68" eb="70">
      <t>ゲンショウ</t>
    </rPh>
    <rPh sb="75" eb="77">
      <t>イッポウ</t>
    </rPh>
    <rPh sb="78" eb="80">
      <t>ニンテイ</t>
    </rPh>
    <rPh sb="83" eb="84">
      <t>エン</t>
    </rPh>
    <rPh sb="85" eb="88">
      <t>ヨウチエン</t>
    </rPh>
    <rPh sb="89" eb="92">
      <t>ホイクショ</t>
    </rPh>
    <rPh sb="93" eb="95">
      <t>ユウケイ</t>
    </rPh>
    <rPh sb="95" eb="97">
      <t>コテイ</t>
    </rPh>
    <rPh sb="97" eb="99">
      <t>シサン</t>
    </rPh>
    <rPh sb="99" eb="103">
      <t>ゲンカショウキャク</t>
    </rPh>
    <rPh sb="103" eb="104">
      <t>リツ</t>
    </rPh>
    <rPh sb="111" eb="113">
      <t>レイワ</t>
    </rPh>
    <rPh sb="114" eb="116">
      <t>ネンド</t>
    </rPh>
    <rPh sb="124" eb="126">
      <t>ドウロ</t>
    </rPh>
    <rPh sb="127" eb="129">
      <t>ユウケイ</t>
    </rPh>
    <rPh sb="129" eb="131">
      <t>コテイ</t>
    </rPh>
    <rPh sb="131" eb="133">
      <t>シサン</t>
    </rPh>
    <rPh sb="133" eb="135">
      <t>ゲンカ</t>
    </rPh>
    <rPh sb="135" eb="138">
      <t>ショウキャクリツ</t>
    </rPh>
    <rPh sb="145" eb="147">
      <t>レイワ</t>
    </rPh>
    <rPh sb="148" eb="150">
      <t>ネンド</t>
    </rPh>
    <rPh sb="158" eb="160">
      <t>ホケン</t>
    </rPh>
    <rPh sb="165" eb="168">
      <t>ホケンジョ</t>
    </rPh>
    <rPh sb="169" eb="171">
      <t>ユウケイ</t>
    </rPh>
    <rPh sb="171" eb="173">
      <t>コテイ</t>
    </rPh>
    <rPh sb="173" eb="175">
      <t>シサン</t>
    </rPh>
    <rPh sb="175" eb="177">
      <t>ゲンカ</t>
    </rPh>
    <rPh sb="177" eb="179">
      <t>ショウキャク</t>
    </rPh>
    <rPh sb="179" eb="180">
      <t>リツ</t>
    </rPh>
    <rPh sb="187" eb="189">
      <t>レイワ</t>
    </rPh>
    <rPh sb="190" eb="192">
      <t>ネンド</t>
    </rPh>
    <rPh sb="208" eb="210">
      <t>ユウケイ</t>
    </rPh>
    <rPh sb="210" eb="212">
      <t>コテイ</t>
    </rPh>
    <rPh sb="212" eb="214">
      <t>シサン</t>
    </rPh>
    <rPh sb="214" eb="216">
      <t>ゲンカ</t>
    </rPh>
    <rPh sb="216" eb="219">
      <t>ショウキャクリツ</t>
    </rPh>
    <rPh sb="220" eb="224">
      <t>ゾウカケイコウ</t>
    </rPh>
    <rPh sb="228" eb="230">
      <t>コンゴ</t>
    </rPh>
    <rPh sb="230" eb="232">
      <t>コウキョウ</t>
    </rPh>
    <rPh sb="232" eb="234">
      <t>シセツ</t>
    </rPh>
    <rPh sb="234" eb="235">
      <t>トウ</t>
    </rPh>
    <rPh sb="235" eb="237">
      <t>コベツ</t>
    </rPh>
    <rPh sb="237" eb="239">
      <t>シセツ</t>
    </rPh>
    <rPh sb="239" eb="241">
      <t>ケイカク</t>
    </rPh>
    <rPh sb="244" eb="246">
      <t>ケイカク</t>
    </rPh>
    <rPh sb="247" eb="249">
      <t>コウリョ</t>
    </rPh>
    <rPh sb="251" eb="253">
      <t>シセツ</t>
    </rPh>
    <rPh sb="254" eb="257">
      <t>ロウキュウカ</t>
    </rPh>
    <rPh sb="262" eb="264">
      <t>コウシン</t>
    </rPh>
    <rPh sb="265" eb="267">
      <t>カイシュウ</t>
    </rPh>
    <rPh sb="267" eb="268">
      <t>トウ</t>
    </rPh>
    <rPh sb="269" eb="270">
      <t>サイ</t>
    </rPh>
    <rPh sb="272" eb="276">
      <t>ダツタンソカ</t>
    </rPh>
    <rPh sb="277" eb="278">
      <t>ショウ</t>
    </rPh>
    <rPh sb="280" eb="282">
      <t>タイオウ</t>
    </rPh>
    <rPh sb="282" eb="285">
      <t>キキトウ</t>
    </rPh>
    <rPh sb="286" eb="288">
      <t>ドウニュウ</t>
    </rPh>
    <rPh sb="289" eb="290">
      <t>ハカ</t>
    </rPh>
    <rPh sb="300" eb="302">
      <t>シュクゲン</t>
    </rPh>
    <rPh sb="303" eb="304">
      <t>ツト</t>
    </rPh>
    <rPh sb="308" eb="310">
      <t>テキセイ</t>
    </rPh>
    <rPh sb="310" eb="312">
      <t>カンリ</t>
    </rPh>
    <rPh sb="313" eb="314">
      <t>オコナ</t>
    </rPh>
    <phoneticPr fontId="5"/>
  </si>
  <si>
    <t>　実質公債費比率については、公債費に準ずる債務負担行為額が減少したことや、公営企業・一部事務組合等への地方債償還に充てた繰入金・補助金等が減少したことにより、単年度では令和５年度より若干減少したが、３ヵ年平均では若干の増となった。将来負担比率については、充当可能特定歳入の減や、基準財政需要額算入見込額が減となったものの、債務負担行為に基づく支出予定額や公営企業債等繰入見込額の減、償還が進んだことによる地方債残高の減等により、令和５年度より減少した。今後は、頻発する災害に対する災害復旧事業債の借入等により将来負担額の増が見込まれるため、毎年長期総合計画の見直し及び財政計画の作成を通じて、公債費、繰出金、負担金等の動向なども踏まえて、指標の適正な管理に努める。</t>
    <rPh sb="1" eb="3">
      <t>ジッシツ</t>
    </rPh>
    <rPh sb="3" eb="6">
      <t>コウサイヒ</t>
    </rPh>
    <rPh sb="6" eb="8">
      <t>ヒリツ</t>
    </rPh>
    <rPh sb="14" eb="17">
      <t>コウサイヒ</t>
    </rPh>
    <rPh sb="18" eb="19">
      <t>ジュン</t>
    </rPh>
    <rPh sb="21" eb="25">
      <t>サイムフタン</t>
    </rPh>
    <rPh sb="25" eb="28">
      <t>コウイガク</t>
    </rPh>
    <rPh sb="29" eb="31">
      <t>ゲンショウ</t>
    </rPh>
    <rPh sb="37" eb="41">
      <t>コウエイキギョウ</t>
    </rPh>
    <rPh sb="42" eb="44">
      <t>イチブ</t>
    </rPh>
    <rPh sb="44" eb="48">
      <t>ジムクミアイ</t>
    </rPh>
    <rPh sb="48" eb="49">
      <t>トウ</t>
    </rPh>
    <rPh sb="51" eb="54">
      <t>チホウサイ</t>
    </rPh>
    <rPh sb="54" eb="56">
      <t>ショウカン</t>
    </rPh>
    <rPh sb="57" eb="58">
      <t>ア</t>
    </rPh>
    <rPh sb="60" eb="63">
      <t>クリイレキン</t>
    </rPh>
    <rPh sb="64" eb="68">
      <t>ホジョキントウ</t>
    </rPh>
    <rPh sb="69" eb="71">
      <t>ゲンショウ</t>
    </rPh>
    <rPh sb="79" eb="82">
      <t>タンネンド</t>
    </rPh>
    <rPh sb="84" eb="86">
      <t>レイワ</t>
    </rPh>
    <rPh sb="87" eb="89">
      <t>ネンド</t>
    </rPh>
    <rPh sb="91" eb="93">
      <t>ジャッカン</t>
    </rPh>
    <rPh sb="93" eb="95">
      <t>ゲンショウ</t>
    </rPh>
    <rPh sb="101" eb="102">
      <t>ネン</t>
    </rPh>
    <rPh sb="102" eb="104">
      <t>ヘイキン</t>
    </rPh>
    <rPh sb="106" eb="108">
      <t>ジャッカン</t>
    </rPh>
    <rPh sb="109" eb="110">
      <t>ゾウ</t>
    </rPh>
    <rPh sb="115" eb="117">
      <t>ショウライ</t>
    </rPh>
    <rPh sb="117" eb="119">
      <t>フタン</t>
    </rPh>
    <rPh sb="119" eb="121">
      <t>ヒリツ</t>
    </rPh>
    <rPh sb="127" eb="129">
      <t>ジュウトウ</t>
    </rPh>
    <rPh sb="129" eb="131">
      <t>カノウ</t>
    </rPh>
    <rPh sb="131" eb="133">
      <t>トクテイ</t>
    </rPh>
    <rPh sb="133" eb="135">
      <t>サイニュウ</t>
    </rPh>
    <rPh sb="136" eb="137">
      <t>ゲン</t>
    </rPh>
    <rPh sb="139" eb="141">
      <t>キジュン</t>
    </rPh>
    <rPh sb="141" eb="143">
      <t>ザイセイ</t>
    </rPh>
    <rPh sb="143" eb="145">
      <t>ジュヨウ</t>
    </rPh>
    <rPh sb="145" eb="146">
      <t>ガク</t>
    </rPh>
    <rPh sb="146" eb="148">
      <t>サンニュウ</t>
    </rPh>
    <rPh sb="148" eb="151">
      <t>ミコミガク</t>
    </rPh>
    <rPh sb="152" eb="153">
      <t>ゲン</t>
    </rPh>
    <rPh sb="177" eb="179">
      <t>コウエイ</t>
    </rPh>
    <rPh sb="179" eb="183">
      <t>キギョウサイトウ</t>
    </rPh>
    <rPh sb="183" eb="185">
      <t>クリイレ</t>
    </rPh>
    <rPh sb="185" eb="188">
      <t>ミコミガク</t>
    </rPh>
    <rPh sb="189" eb="190">
      <t>ゲン</t>
    </rPh>
    <rPh sb="191" eb="193">
      <t>ショウカン</t>
    </rPh>
    <rPh sb="194" eb="195">
      <t>スス</t>
    </rPh>
    <rPh sb="202" eb="205">
      <t>チホウサイ</t>
    </rPh>
    <rPh sb="205" eb="207">
      <t>ザンダカ</t>
    </rPh>
    <rPh sb="208" eb="209">
      <t>ゲン</t>
    </rPh>
    <rPh sb="209" eb="210">
      <t>トウ</t>
    </rPh>
    <rPh sb="214" eb="216">
      <t>レイワ</t>
    </rPh>
    <rPh sb="217" eb="219">
      <t>ネンド</t>
    </rPh>
    <rPh sb="221" eb="223">
      <t>ゲンショウ</t>
    </rPh>
    <rPh sb="226" eb="228">
      <t>コンゴ</t>
    </rPh>
    <rPh sb="230" eb="232">
      <t>ヒンパツ</t>
    </rPh>
    <rPh sb="234" eb="236">
      <t>サイガイ</t>
    </rPh>
    <rPh sb="237" eb="238">
      <t>タイ</t>
    </rPh>
    <rPh sb="240" eb="244">
      <t>サイガイフッキュウ</t>
    </rPh>
    <rPh sb="244" eb="247">
      <t>ジギョウサイ</t>
    </rPh>
    <rPh sb="248" eb="250">
      <t>カリイレ</t>
    </rPh>
    <rPh sb="250" eb="251">
      <t>トウ</t>
    </rPh>
    <rPh sb="254" eb="256">
      <t>ショウライ</t>
    </rPh>
    <rPh sb="256" eb="258">
      <t>フタン</t>
    </rPh>
    <rPh sb="258" eb="259">
      <t>ガク</t>
    </rPh>
    <rPh sb="260" eb="261">
      <t>ゾウ</t>
    </rPh>
    <rPh sb="262" eb="264">
      <t>ミコ</t>
    </rPh>
    <rPh sb="270" eb="272">
      <t>マイトシ</t>
    </rPh>
    <rPh sb="272" eb="274">
      <t>チョウキ</t>
    </rPh>
    <rPh sb="274" eb="276">
      <t>ソウゴウ</t>
    </rPh>
    <rPh sb="276" eb="278">
      <t>ケイカク</t>
    </rPh>
    <rPh sb="279" eb="281">
      <t>ミナオ</t>
    </rPh>
    <rPh sb="282" eb="283">
      <t>オヨ</t>
    </rPh>
    <rPh sb="284" eb="286">
      <t>ザイセイ</t>
    </rPh>
    <rPh sb="286" eb="288">
      <t>ケイカク</t>
    </rPh>
    <rPh sb="289" eb="291">
      <t>サクセイ</t>
    </rPh>
    <rPh sb="292" eb="293">
      <t>ツウ</t>
    </rPh>
    <rPh sb="296" eb="299">
      <t>コウサイヒ</t>
    </rPh>
    <rPh sb="300" eb="303">
      <t>クリダシキン</t>
    </rPh>
    <rPh sb="304" eb="307">
      <t>フタンキン</t>
    </rPh>
    <rPh sb="307" eb="308">
      <t>トウ</t>
    </rPh>
    <rPh sb="309" eb="311">
      <t>ドウコウ</t>
    </rPh>
    <rPh sb="314" eb="315">
      <t>フ</t>
    </rPh>
    <rPh sb="319" eb="321">
      <t>シヒョウ</t>
    </rPh>
    <rPh sb="322" eb="324">
      <t>テキセイ</t>
    </rPh>
    <rPh sb="325" eb="327">
      <t>カンリ</t>
    </rPh>
    <rPh sb="328" eb="329">
      <t>ツト</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</si>
</sst>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F3C509E-98E9-4B2F-A77D-8F912277165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67009</c:v>
                </c:pt>
                <c:pt idx="1">
                  <c:v>71871</c:v>
                </c:pt>
                <c:pt idx="2">
                  <c:v>71807</c:v>
                </c:pt>
                <c:pt idx="3">
                  <c:v>80821</c:v>
                </c:pt>
                <c:pt idx="4">
                  <c:v>79840</c:v>
                </c:pt>
              </c:numCache>
            </c:numRef>
          </c:val>
          <c:smooth val="0"/>
          <c:extLst>
            <c:ext xmlns:c16="http://schemas.microsoft.com/office/drawing/2014/chart" uri="{C3380CC4-5D6E-409C-BE32-E72D297353CC}">
              <c16:uniqueId val="{00000000-0BED-469D-B64A-4140D1D970C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77579</c:v>
                </c:pt>
                <c:pt idx="1">
                  <c:v>97282</c:v>
                </c:pt>
                <c:pt idx="2">
                  <c:v>62620</c:v>
                </c:pt>
                <c:pt idx="3">
                  <c:v>79855</c:v>
                </c:pt>
                <c:pt idx="4">
                  <c:v>52931</c:v>
                </c:pt>
              </c:numCache>
            </c:numRef>
          </c:val>
          <c:smooth val="0"/>
          <c:extLst>
            <c:ext xmlns:c16="http://schemas.microsoft.com/office/drawing/2014/chart" uri="{C3380CC4-5D6E-409C-BE32-E72D297353CC}">
              <c16:uniqueId val="{00000001-0BED-469D-B64A-4140D1D970C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9.76</c:v>
                </c:pt>
                <c:pt idx="1">
                  <c:v>12.19</c:v>
                </c:pt>
                <c:pt idx="2">
                  <c:v>10</c:v>
                </c:pt>
                <c:pt idx="3">
                  <c:v>8.74</c:v>
                </c:pt>
                <c:pt idx="4">
                  <c:v>6.23</c:v>
                </c:pt>
              </c:numCache>
            </c:numRef>
          </c:val>
          <c:extLst>
            <c:ext xmlns:c16="http://schemas.microsoft.com/office/drawing/2014/chart" uri="{C3380CC4-5D6E-409C-BE32-E72D297353CC}">
              <c16:uniqueId val="{00000000-5A5E-4D5A-A834-0D92F7925A0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13.94</c:v>
                </c:pt>
                <c:pt idx="1">
                  <c:v>18.37</c:v>
                </c:pt>
                <c:pt idx="2">
                  <c:v>19.920000000000002</c:v>
                </c:pt>
                <c:pt idx="3">
                  <c:v>20.62</c:v>
                </c:pt>
                <c:pt idx="4">
                  <c:v>20.149999999999999</c:v>
                </c:pt>
              </c:numCache>
            </c:numRef>
          </c:val>
          <c:extLst>
            <c:ext xmlns:c16="http://schemas.microsoft.com/office/drawing/2014/chart" uri="{C3380CC4-5D6E-409C-BE32-E72D297353CC}">
              <c16:uniqueId val="{00000001-5A5E-4D5A-A834-0D92F7925A0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-2.4700000000000002</c:v>
                </c:pt>
                <c:pt idx="1">
                  <c:v>7.59</c:v>
                </c:pt>
                <c:pt idx="2">
                  <c:v>-1.74</c:v>
                </c:pt>
                <c:pt idx="3">
                  <c:v>-0.27</c:v>
                </c:pt>
                <c:pt idx="4">
                  <c:v>-2.2599999999999998</c:v>
                </c:pt>
              </c:numCache>
            </c:numRef>
          </c:val>
          <c:smooth val="0"/>
          <c:extLst>
            <c:ext xmlns:c16="http://schemas.microsoft.com/office/drawing/2014/chart" uri="{C3380CC4-5D6E-409C-BE32-E72D297353CC}">
              <c16:uniqueId val="{00000002-5A5E-4D5A-A834-0D92F7925A0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0.15</c:v>
                </c:pt>
                <c:pt idx="2">
                  <c:v>#N/A</c:v>
                </c:pt>
                <c:pt idx="3">
                  <c:v>0.13</c:v>
                </c:pt>
                <c:pt idx="4">
                  <c:v>#N/A</c:v>
                </c:pt>
                <c:pt idx="5">
                  <c:v>0.11</c:v>
                </c:pt>
                <c:pt idx="6">
                  <c:v>#N/A</c:v>
                </c:pt>
                <c:pt idx="7">
                  <c:v>0.01</c:v>
                </c:pt>
                <c:pt idx="8">
                  <c:v>#N/A</c:v>
                </c:pt>
                <c:pt idx="9">
                  <c:v>0</c:v>
                </c:pt>
              </c:numCache>
            </c:numRef>
          </c:val>
          <c:extLst>
            <c:ext xmlns:c16="http://schemas.microsoft.com/office/drawing/2014/chart" uri="{C3380CC4-5D6E-409C-BE32-E72D297353CC}">
              <c16:uniqueId val="{00000000-6512-405C-AA63-71F16EFE770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512-405C-AA63-71F16EFE770D}"/>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0.02</c:v>
                </c:pt>
                <c:pt idx="4">
                  <c:v>#N/A</c:v>
                </c:pt>
                <c:pt idx="5">
                  <c:v>0</c:v>
                </c:pt>
                <c:pt idx="6">
                  <c:v>#N/A</c:v>
                </c:pt>
                <c:pt idx="7">
                  <c:v>0</c:v>
                </c:pt>
                <c:pt idx="8">
                  <c:v>#N/A</c:v>
                </c:pt>
                <c:pt idx="9">
                  <c:v>0.01</c:v>
                </c:pt>
              </c:numCache>
            </c:numRef>
          </c:val>
          <c:extLst>
            <c:ext xmlns:c16="http://schemas.microsoft.com/office/drawing/2014/chart" uri="{C3380CC4-5D6E-409C-BE32-E72D297353CC}">
              <c16:uniqueId val="{00000002-6512-405C-AA63-71F16EFE770D}"/>
            </c:ext>
          </c:extLst>
        </c:ser>
        <c:ser>
          <c:idx val="3"/>
          <c:order val="3"/>
          <c:tx>
            <c:strRef>
              <c:f>データシート!$A$30</c:f>
              <c:strCache>
                <c:ptCount val="1"/>
                <c:pt idx="0">
                  <c:v>宅地造成事業会計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0.96</c:v>
                </c:pt>
                <c:pt idx="4">
                  <c:v>#N/A</c:v>
                </c:pt>
                <c:pt idx="5">
                  <c:v>0</c:v>
                </c:pt>
                <c:pt idx="6">
                  <c:v>#N/A</c:v>
                </c:pt>
                <c:pt idx="7">
                  <c:v>0</c:v>
                </c:pt>
                <c:pt idx="8">
                  <c:v>#N/A</c:v>
                </c:pt>
                <c:pt idx="9">
                  <c:v>0.38</c:v>
                </c:pt>
              </c:numCache>
            </c:numRef>
          </c:val>
          <c:extLst>
            <c:ext xmlns:c16="http://schemas.microsoft.com/office/drawing/2014/chart" uri="{C3380CC4-5D6E-409C-BE32-E72D297353CC}">
              <c16:uniqueId val="{00000003-6512-405C-AA63-71F16EFE770D}"/>
            </c:ext>
          </c:extLst>
        </c:ser>
        <c:ser>
          <c:idx val="4"/>
          <c:order val="4"/>
          <c:tx>
            <c:strRef>
              <c:f>データシート!$A$31</c:f>
              <c:strCache>
                <c:ptCount val="1"/>
                <c:pt idx="0">
                  <c:v>国民健康保険特別会計（事業勘定）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1.1200000000000001</c:v>
                </c:pt>
                <c:pt idx="2">
                  <c:v>#N/A</c:v>
                </c:pt>
                <c:pt idx="3">
                  <c:v>0.93</c:v>
                </c:pt>
                <c:pt idx="4">
                  <c:v>#N/A</c:v>
                </c:pt>
                <c:pt idx="5">
                  <c:v>0.88</c:v>
                </c:pt>
                <c:pt idx="6">
                  <c:v>#N/A</c:v>
                </c:pt>
                <c:pt idx="7">
                  <c:v>0.77</c:v>
                </c:pt>
                <c:pt idx="8">
                  <c:v>#N/A</c:v>
                </c:pt>
                <c:pt idx="9">
                  <c:v>0.69</c:v>
                </c:pt>
              </c:numCache>
            </c:numRef>
          </c:val>
          <c:extLst>
            <c:ext xmlns:c16="http://schemas.microsoft.com/office/drawing/2014/chart" uri="{C3380CC4-5D6E-409C-BE32-E72D297353CC}">
              <c16:uniqueId val="{00000004-6512-405C-AA63-71F16EFE770D}"/>
            </c:ext>
          </c:extLst>
        </c:ser>
        <c:ser>
          <c:idx val="5"/>
          <c:order val="5"/>
          <c:tx>
            <c:strRef>
              <c:f>データシート!$A$32</c:f>
              <c:strCache>
                <c:ptCount val="1"/>
                <c:pt idx="0">
                  <c:v>工業団地造成事業会計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0.56999999999999995</c:v>
                </c:pt>
                <c:pt idx="2">
                  <c:v>#N/A</c:v>
                </c:pt>
                <c:pt idx="3">
                  <c:v>0</c:v>
                </c:pt>
                <c:pt idx="4">
                  <c:v>#N/A</c:v>
                </c:pt>
                <c:pt idx="5">
                  <c:v>0.78</c:v>
                </c:pt>
                <c:pt idx="6">
                  <c:v>#N/A</c:v>
                </c:pt>
                <c:pt idx="7">
                  <c:v>0.78</c:v>
                </c:pt>
                <c:pt idx="8">
                  <c:v>#N/A</c:v>
                </c:pt>
                <c:pt idx="9">
                  <c:v>0.76</c:v>
                </c:pt>
              </c:numCache>
            </c:numRef>
          </c:val>
          <c:extLst>
            <c:ext xmlns:c16="http://schemas.microsoft.com/office/drawing/2014/chart" uri="{C3380CC4-5D6E-409C-BE32-E72D297353CC}">
              <c16:uniqueId val="{00000005-6512-405C-AA63-71F16EFE770D}"/>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3.96</c:v>
                </c:pt>
                <c:pt idx="2">
                  <c:v>#N/A</c:v>
                </c:pt>
                <c:pt idx="3">
                  <c:v>3.15</c:v>
                </c:pt>
                <c:pt idx="4">
                  <c:v>#N/A</c:v>
                </c:pt>
                <c:pt idx="5">
                  <c:v>2.52</c:v>
                </c:pt>
                <c:pt idx="6">
                  <c:v>#N/A</c:v>
                </c:pt>
                <c:pt idx="7">
                  <c:v>1.8</c:v>
                </c:pt>
                <c:pt idx="8">
                  <c:v>#N/A</c:v>
                </c:pt>
                <c:pt idx="9">
                  <c:v>1.72</c:v>
                </c:pt>
              </c:numCache>
            </c:numRef>
          </c:val>
          <c:extLst>
            <c:ext xmlns:c16="http://schemas.microsoft.com/office/drawing/2014/chart" uri="{C3380CC4-5D6E-409C-BE32-E72D297353CC}">
              <c16:uniqueId val="{00000006-6512-405C-AA63-71F16EFE770D}"/>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2.97</c:v>
                </c:pt>
                <c:pt idx="2">
                  <c:v>#N/A</c:v>
                </c:pt>
                <c:pt idx="3">
                  <c:v>2.21</c:v>
                </c:pt>
                <c:pt idx="4">
                  <c:v>#N/A</c:v>
                </c:pt>
                <c:pt idx="5">
                  <c:v>2.2000000000000002</c:v>
                </c:pt>
                <c:pt idx="6">
                  <c:v>#N/A</c:v>
                </c:pt>
                <c:pt idx="7">
                  <c:v>1.82</c:v>
                </c:pt>
                <c:pt idx="8">
                  <c:v>#N/A</c:v>
                </c:pt>
                <c:pt idx="9">
                  <c:v>2.0099999999999998</c:v>
                </c:pt>
              </c:numCache>
            </c:numRef>
          </c:val>
          <c:extLst>
            <c:ext xmlns:c16="http://schemas.microsoft.com/office/drawing/2014/chart" uri="{C3380CC4-5D6E-409C-BE32-E72D297353CC}">
              <c16:uniqueId val="{00000007-6512-405C-AA63-71F16EFE770D}"/>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9.76</c:v>
                </c:pt>
                <c:pt idx="2">
                  <c:v>#N/A</c:v>
                </c:pt>
                <c:pt idx="3">
                  <c:v>12.18</c:v>
                </c:pt>
                <c:pt idx="4">
                  <c:v>#N/A</c:v>
                </c:pt>
                <c:pt idx="5">
                  <c:v>9.99</c:v>
                </c:pt>
                <c:pt idx="6">
                  <c:v>#N/A</c:v>
                </c:pt>
                <c:pt idx="7">
                  <c:v>8.74</c:v>
                </c:pt>
                <c:pt idx="8">
                  <c:v>#N/A</c:v>
                </c:pt>
                <c:pt idx="9">
                  <c:v>6.22</c:v>
                </c:pt>
              </c:numCache>
            </c:numRef>
          </c:val>
          <c:extLst>
            <c:ext xmlns:c16="http://schemas.microsoft.com/office/drawing/2014/chart" uri="{C3380CC4-5D6E-409C-BE32-E72D297353CC}">
              <c16:uniqueId val="{00000008-6512-405C-AA63-71F16EFE770D}"/>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18.23</c:v>
                </c:pt>
                <c:pt idx="2">
                  <c:v>#N/A</c:v>
                </c:pt>
                <c:pt idx="3">
                  <c:v>17.37</c:v>
                </c:pt>
                <c:pt idx="4">
                  <c:v>#N/A</c:v>
                </c:pt>
                <c:pt idx="5">
                  <c:v>17.7</c:v>
                </c:pt>
                <c:pt idx="6">
                  <c:v>#N/A</c:v>
                </c:pt>
                <c:pt idx="7">
                  <c:v>16.899999999999999</c:v>
                </c:pt>
                <c:pt idx="8">
                  <c:v>#N/A</c:v>
                </c:pt>
                <c:pt idx="9">
                  <c:v>15.99</c:v>
                </c:pt>
              </c:numCache>
            </c:numRef>
          </c:val>
          <c:extLst>
            <c:ext xmlns:c16="http://schemas.microsoft.com/office/drawing/2014/chart" uri="{C3380CC4-5D6E-409C-BE32-E72D297353CC}">
              <c16:uniqueId val="{00000009-6512-405C-AA63-71F16EFE770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2887</c:v>
                </c:pt>
                <c:pt idx="5">
                  <c:v>2845</c:v>
                </c:pt>
                <c:pt idx="8">
                  <c:v>2829</c:v>
                </c:pt>
                <c:pt idx="11">
                  <c:v>2762</c:v>
                </c:pt>
                <c:pt idx="14">
                  <c:v>2843</c:v>
                </c:pt>
              </c:numCache>
            </c:numRef>
          </c:val>
          <c:extLst>
            <c:ext xmlns:c16="http://schemas.microsoft.com/office/drawing/2014/chart" uri="{C3380CC4-5D6E-409C-BE32-E72D297353CC}">
              <c16:uniqueId val="{00000000-E1F4-4FC9-A997-C2F5B49B175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1</c:v>
                </c:pt>
                <c:pt idx="9">
                  <c:v>1</c:v>
                </c:pt>
                <c:pt idx="12">
                  <c:v>0</c:v>
                </c:pt>
              </c:numCache>
            </c:numRef>
          </c:val>
          <c:extLst>
            <c:ext xmlns:c16="http://schemas.microsoft.com/office/drawing/2014/chart" uri="{C3380CC4-5D6E-409C-BE32-E72D297353CC}">
              <c16:uniqueId val="{00000001-E1F4-4FC9-A997-C2F5B49B175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191</c:v>
                </c:pt>
                <c:pt idx="3">
                  <c:v>158</c:v>
                </c:pt>
                <c:pt idx="6">
                  <c:v>132</c:v>
                </c:pt>
                <c:pt idx="9">
                  <c:v>105</c:v>
                </c:pt>
                <c:pt idx="12">
                  <c:v>79</c:v>
                </c:pt>
              </c:numCache>
            </c:numRef>
          </c:val>
          <c:extLst>
            <c:ext xmlns:c16="http://schemas.microsoft.com/office/drawing/2014/chart" uri="{C3380CC4-5D6E-409C-BE32-E72D297353CC}">
              <c16:uniqueId val="{00000002-E1F4-4FC9-A997-C2F5B49B175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116</c:v>
                </c:pt>
                <c:pt idx="3">
                  <c:v>109</c:v>
                </c:pt>
                <c:pt idx="6">
                  <c:v>113</c:v>
                </c:pt>
                <c:pt idx="9">
                  <c:v>107</c:v>
                </c:pt>
                <c:pt idx="12">
                  <c:v>101</c:v>
                </c:pt>
              </c:numCache>
            </c:numRef>
          </c:val>
          <c:extLst>
            <c:ext xmlns:c16="http://schemas.microsoft.com/office/drawing/2014/chart" uri="{C3380CC4-5D6E-409C-BE32-E72D297353CC}">
              <c16:uniqueId val="{00000003-E1F4-4FC9-A997-C2F5B49B175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623</c:v>
                </c:pt>
                <c:pt idx="3">
                  <c:v>615</c:v>
                </c:pt>
                <c:pt idx="6">
                  <c:v>632</c:v>
                </c:pt>
                <c:pt idx="9">
                  <c:v>594</c:v>
                </c:pt>
                <c:pt idx="12">
                  <c:v>569</c:v>
                </c:pt>
              </c:numCache>
            </c:numRef>
          </c:val>
          <c:extLst>
            <c:ext xmlns:c16="http://schemas.microsoft.com/office/drawing/2014/chart" uri="{C3380CC4-5D6E-409C-BE32-E72D297353CC}">
              <c16:uniqueId val="{00000004-E1F4-4FC9-A997-C2F5B49B175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1F4-4FC9-A997-C2F5B49B175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1F4-4FC9-A997-C2F5B49B175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3178</c:v>
                </c:pt>
                <c:pt idx="3">
                  <c:v>3215</c:v>
                </c:pt>
                <c:pt idx="6">
                  <c:v>3314</c:v>
                </c:pt>
                <c:pt idx="9">
                  <c:v>3294</c:v>
                </c:pt>
                <c:pt idx="12">
                  <c:v>3461</c:v>
                </c:pt>
              </c:numCache>
            </c:numRef>
          </c:val>
          <c:extLst>
            <c:ext xmlns:c16="http://schemas.microsoft.com/office/drawing/2014/chart" uri="{C3380CC4-5D6E-409C-BE32-E72D297353CC}">
              <c16:uniqueId val="{00000007-E1F4-4FC9-A997-C2F5B49B175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1221</c:v>
                </c:pt>
                <c:pt idx="2">
                  <c:v>#N/A</c:v>
                </c:pt>
                <c:pt idx="3">
                  <c:v>#N/A</c:v>
                </c:pt>
                <c:pt idx="4">
                  <c:v>1252</c:v>
                </c:pt>
                <c:pt idx="5">
                  <c:v>#N/A</c:v>
                </c:pt>
                <c:pt idx="6">
                  <c:v>#N/A</c:v>
                </c:pt>
                <c:pt idx="7">
                  <c:v>1363</c:v>
                </c:pt>
                <c:pt idx="8">
                  <c:v>#N/A</c:v>
                </c:pt>
                <c:pt idx="9">
                  <c:v>#N/A</c:v>
                </c:pt>
                <c:pt idx="10">
                  <c:v>1339</c:v>
                </c:pt>
                <c:pt idx="11">
                  <c:v>#N/A</c:v>
                </c:pt>
                <c:pt idx="12">
                  <c:v>#N/A</c:v>
                </c:pt>
                <c:pt idx="13">
                  <c:v>1367</c:v>
                </c:pt>
                <c:pt idx="14">
                  <c:v>#N/A</c:v>
                </c:pt>
              </c:numCache>
            </c:numRef>
          </c:val>
          <c:smooth val="0"/>
          <c:extLst>
            <c:ext xmlns:c16="http://schemas.microsoft.com/office/drawing/2014/chart" uri="{C3380CC4-5D6E-409C-BE32-E72D297353CC}">
              <c16:uniqueId val="{00000008-E1F4-4FC9-A997-C2F5B49B175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28456</c:v>
                </c:pt>
                <c:pt idx="5">
                  <c:v>28083</c:v>
                </c:pt>
                <c:pt idx="8">
                  <c:v>27665</c:v>
                </c:pt>
                <c:pt idx="11">
                  <c:v>27095</c:v>
                </c:pt>
                <c:pt idx="14">
                  <c:v>25380</c:v>
                </c:pt>
              </c:numCache>
            </c:numRef>
          </c:val>
          <c:extLst>
            <c:ext xmlns:c16="http://schemas.microsoft.com/office/drawing/2014/chart" uri="{C3380CC4-5D6E-409C-BE32-E72D297353CC}">
              <c16:uniqueId val="{00000000-D614-43F3-8497-5F208D82F79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508</c:v>
                </c:pt>
                <c:pt idx="5">
                  <c:v>452</c:v>
                </c:pt>
                <c:pt idx="8">
                  <c:v>420</c:v>
                </c:pt>
                <c:pt idx="11">
                  <c:v>387</c:v>
                </c:pt>
                <c:pt idx="14">
                  <c:v>356</c:v>
                </c:pt>
              </c:numCache>
            </c:numRef>
          </c:val>
          <c:extLst>
            <c:ext xmlns:c16="http://schemas.microsoft.com/office/drawing/2014/chart" uri="{C3380CC4-5D6E-409C-BE32-E72D297353CC}">
              <c16:uniqueId val="{00000001-D614-43F3-8497-5F208D82F79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7867</c:v>
                </c:pt>
                <c:pt idx="5">
                  <c:v>9255</c:v>
                </c:pt>
                <c:pt idx="8">
                  <c:v>9476</c:v>
                </c:pt>
                <c:pt idx="11">
                  <c:v>9671</c:v>
                </c:pt>
                <c:pt idx="14">
                  <c:v>9830</c:v>
                </c:pt>
              </c:numCache>
            </c:numRef>
          </c:val>
          <c:extLst>
            <c:ext xmlns:c16="http://schemas.microsoft.com/office/drawing/2014/chart" uri="{C3380CC4-5D6E-409C-BE32-E72D297353CC}">
              <c16:uniqueId val="{00000002-D614-43F3-8497-5F208D82F79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614-43F3-8497-5F208D82F79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614-43F3-8497-5F208D82F79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614-43F3-8497-5F208D82F79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3289</c:v>
                </c:pt>
                <c:pt idx="3">
                  <c:v>3193</c:v>
                </c:pt>
                <c:pt idx="6">
                  <c:v>3148</c:v>
                </c:pt>
                <c:pt idx="9">
                  <c:v>3103</c:v>
                </c:pt>
                <c:pt idx="12">
                  <c:v>3200</c:v>
                </c:pt>
              </c:numCache>
            </c:numRef>
          </c:val>
          <c:extLst>
            <c:ext xmlns:c16="http://schemas.microsoft.com/office/drawing/2014/chart" uri="{C3380CC4-5D6E-409C-BE32-E72D297353CC}">
              <c16:uniqueId val="{00000006-D614-43F3-8497-5F208D82F79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922</c:v>
                </c:pt>
                <c:pt idx="3">
                  <c:v>834</c:v>
                </c:pt>
                <c:pt idx="6">
                  <c:v>742</c:v>
                </c:pt>
                <c:pt idx="9">
                  <c:v>719</c:v>
                </c:pt>
                <c:pt idx="12">
                  <c:v>663</c:v>
                </c:pt>
              </c:numCache>
            </c:numRef>
          </c:val>
          <c:extLst>
            <c:ext xmlns:c16="http://schemas.microsoft.com/office/drawing/2014/chart" uri="{C3380CC4-5D6E-409C-BE32-E72D297353CC}">
              <c16:uniqueId val="{00000007-D614-43F3-8497-5F208D82F79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7239</c:v>
                </c:pt>
                <c:pt idx="3">
                  <c:v>6465</c:v>
                </c:pt>
                <c:pt idx="6">
                  <c:v>6455</c:v>
                </c:pt>
                <c:pt idx="9">
                  <c:v>5973</c:v>
                </c:pt>
                <c:pt idx="12">
                  <c:v>5618</c:v>
                </c:pt>
              </c:numCache>
            </c:numRef>
          </c:val>
          <c:extLst>
            <c:ext xmlns:c16="http://schemas.microsoft.com/office/drawing/2014/chart" uri="{C3380CC4-5D6E-409C-BE32-E72D297353CC}">
              <c16:uniqueId val="{00000008-D614-43F3-8497-5F208D82F79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540</c:v>
                </c:pt>
                <c:pt idx="3">
                  <c:v>410</c:v>
                </c:pt>
                <c:pt idx="6">
                  <c:v>300</c:v>
                </c:pt>
                <c:pt idx="9">
                  <c:v>210</c:v>
                </c:pt>
                <c:pt idx="12">
                  <c:v>143</c:v>
                </c:pt>
              </c:numCache>
            </c:numRef>
          </c:val>
          <c:extLst>
            <c:ext xmlns:c16="http://schemas.microsoft.com/office/drawing/2014/chart" uri="{C3380CC4-5D6E-409C-BE32-E72D297353CC}">
              <c16:uniqueId val="{00000009-D614-43F3-8497-5F208D82F79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32943</c:v>
                </c:pt>
                <c:pt idx="3">
                  <c:v>33589</c:v>
                </c:pt>
                <c:pt idx="6">
                  <c:v>32800</c:v>
                </c:pt>
                <c:pt idx="9">
                  <c:v>31823</c:v>
                </c:pt>
                <c:pt idx="12">
                  <c:v>29913</c:v>
                </c:pt>
              </c:numCache>
            </c:numRef>
          </c:val>
          <c:extLst>
            <c:ext xmlns:c16="http://schemas.microsoft.com/office/drawing/2014/chart" uri="{C3380CC4-5D6E-409C-BE32-E72D297353CC}">
              <c16:uniqueId val="{0000000A-D614-43F3-8497-5F208D82F79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8103</c:v>
                </c:pt>
                <c:pt idx="2">
                  <c:v>#N/A</c:v>
                </c:pt>
                <c:pt idx="3">
                  <c:v>#N/A</c:v>
                </c:pt>
                <c:pt idx="4">
                  <c:v>6701</c:v>
                </c:pt>
                <c:pt idx="5">
                  <c:v>#N/A</c:v>
                </c:pt>
                <c:pt idx="6">
                  <c:v>#N/A</c:v>
                </c:pt>
                <c:pt idx="7">
                  <c:v>5884</c:v>
                </c:pt>
                <c:pt idx="8">
                  <c:v>#N/A</c:v>
                </c:pt>
                <c:pt idx="9">
                  <c:v>#N/A</c:v>
                </c:pt>
                <c:pt idx="10">
                  <c:v>4674</c:v>
                </c:pt>
                <c:pt idx="11">
                  <c:v>#N/A</c:v>
                </c:pt>
                <c:pt idx="12">
                  <c:v>#N/A</c:v>
                </c:pt>
                <c:pt idx="13">
                  <c:v>3971</c:v>
                </c:pt>
                <c:pt idx="14">
                  <c:v>#N/A</c:v>
                </c:pt>
              </c:numCache>
            </c:numRef>
          </c:val>
          <c:smooth val="0"/>
          <c:extLst>
            <c:ext xmlns:c16="http://schemas.microsoft.com/office/drawing/2014/chart" uri="{C3380CC4-5D6E-409C-BE32-E72D297353CC}">
              <c16:uniqueId val="{0000000B-D614-43F3-8497-5F208D82F79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3364</c:v>
                </c:pt>
                <c:pt idx="1">
                  <c:v>3515</c:v>
                </c:pt>
                <c:pt idx="2">
                  <c:v>3517</c:v>
                </c:pt>
              </c:numCache>
            </c:numRef>
          </c:val>
          <c:extLst>
            <c:ext xmlns:c16="http://schemas.microsoft.com/office/drawing/2014/chart" uri="{C3380CC4-5D6E-409C-BE32-E72D297353CC}">
              <c16:uniqueId val="{00000000-41CC-48B9-B297-F0EDF058CCC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2075</c:v>
                </c:pt>
                <c:pt idx="1">
                  <c:v>2076</c:v>
                </c:pt>
                <c:pt idx="2">
                  <c:v>2028</c:v>
                </c:pt>
              </c:numCache>
            </c:numRef>
          </c:val>
          <c:extLst>
            <c:ext xmlns:c16="http://schemas.microsoft.com/office/drawing/2014/chart" uri="{C3380CC4-5D6E-409C-BE32-E72D297353CC}">
              <c16:uniqueId val="{00000001-41CC-48B9-B297-F0EDF058CCC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1899</c:v>
                </c:pt>
                <c:pt idx="1">
                  <c:v>1766</c:v>
                </c:pt>
                <c:pt idx="2">
                  <c:v>1845</c:v>
                </c:pt>
              </c:numCache>
            </c:numRef>
          </c:val>
          <c:extLst>
            <c:ext xmlns:c16="http://schemas.microsoft.com/office/drawing/2014/chart" uri="{C3380CC4-5D6E-409C-BE32-E72D297353CC}">
              <c16:uniqueId val="{00000002-41CC-48B9-B297-F0EDF058CCC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{E6134AC3-EBD1-41FD-808D-7E3D90D07ACC}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716-4A4C-A024-7D4A6D798DA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{48656A7E-ED00-4494-9D2F-C94C72A8C5F7}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716-4A4C-A024-7D4A6D798DA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{8F614B14-1080-4501-82B6-AFD5F16B436C}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716-4A4C-A024-7D4A6D798DA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{C2305A16-8768-4498-B724-4BD2B420612A}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716-4A4C-A024-7D4A6D798DA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{FF38788B-69BF-41A3-AF50-E5F95B5C89CB}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716-4A4C-A024-7D4A6D798DA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{41F00BB4-FD8D-465E-AE6E-03F42CA6DE31}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716-4A4C-A024-7D4A6D798DA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{8700582D-E9F6-45C3-80F4-03DF085415A6}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716-4A4C-A024-7D4A6D798DA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{5D913BAC-5705-4DBA-98F5-50D113A00CBB}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716-4A4C-A024-7D4A6D798DA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{01AF915F-E661-4927-AF67-C74378D4B0D8}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716-4A4C-A024-7D4A6D798DA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63.8</c:v>
                </c:pt>
                <c:pt idx="8">
                  <c:v>64.900000000000006</c:v>
                </c:pt>
                <c:pt idx="16">
                  <c:v>66.400000000000006</c:v>
                </c:pt>
                <c:pt idx="24">
                  <c:v>67.599999999999994</c:v>
                </c:pt>
                <c:pt idx="32">
                  <c:v>69.3</c:v>
                </c:pt>
              </c:numCache>
            </c:numRef>
          </c:xVal>
          <c:yVal>
            <c:numRef>
              <c:f>公会計指標分析・財政指標組合せ分析表!$BP$51:$DC$51</c:f>
              <c:numCache>
                <c:formatCode>#,##0.0;"▲ "#,##0.0</c:formatCode>
                <c:ptCount val="40"/>
                <c:pt idx="0">
                  <c:v>57.2</c:v>
                </c:pt>
                <c:pt idx="8">
                  <c:v>45.5</c:v>
                </c:pt>
                <c:pt idx="16">
                  <c:v>41.7</c:v>
                </c:pt>
                <c:pt idx="24">
                  <c:v>32.6</c:v>
                </c:pt>
                <c:pt idx="32">
                  <c:v>27.1</c:v>
                </c:pt>
              </c:numCache>
            </c:numRef>
          </c:yVal>
          <c:smooth val="0"/>
          <c:extLst>
            <c:ext xmlns:c16="http://schemas.microsoft.com/office/drawing/2014/chart" uri="{C3380CC4-5D6E-409C-BE32-E72D297353CC}">
              <c16:uniqueId val="{00000009-B716-4A4C-A024-7D4A6D798DA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{B32FE49F-D72C-43E5-9E8B-28A4FC666135}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716-4A4C-A024-7D4A6D798DA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{AA754480-2FC6-48E7-98D5-D993FDA12DF3}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716-4A4C-A024-7D4A6D798DA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{BF2FE0B9-F195-4D16-9A0D-DE9DF28855BE}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716-4A4C-A024-7D4A6D798DA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{DECB4470-36BF-40FF-92D8-A47DF6579C60}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716-4A4C-A024-7D4A6D798DA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{56C7A5E4-C8F8-418F-A44E-8894D6786D09}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716-4A4C-A024-7D4A6D798DA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{E48ED7E9-FC72-4B4F-BAF5-E24C0DCDAD6E}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716-4A4C-A024-7D4A6D798DA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{D125199E-AAD8-4F73-8F80-0C6040657B80}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716-4A4C-A024-7D4A6D798DA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{AB5DB082-71C0-4F99-A3F0-4BBE5AD4995C}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716-4A4C-A024-7D4A6D798DA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{FD641399-BB7E-41C0-9BDA-B6A84378E33D}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716-4A4C-A024-7D4A6D798DA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59.1</c:v>
                </c:pt>
                <c:pt idx="8">
                  <c:v>61.7</c:v>
                </c:pt>
                <c:pt idx="16">
                  <c:v>63</c:v>
                </c:pt>
                <c:pt idx="24">
                  <c:v>64.3</c:v>
                </c:pt>
                <c:pt idx="32">
                  <c:v>65.2</c:v>
                </c:pt>
              </c:numCache>
            </c:numRef>
          </c:xVal>
          <c:yVal>
            <c:numRef>
              <c:f>公会計指標分析・財政指標組合せ分析表!$BP$55:$DC$55</c:f>
              <c:numCache>
                <c:formatCode>#,##0.0;"▲ "#,##0.0</c:formatCode>
                <c:ptCount val="40"/>
                <c:pt idx="0">
                  <c:v>39.5</c:v>
                </c:pt>
                <c:pt idx="8">
                  <c:v>19</c:v>
                </c:pt>
                <c:pt idx="16">
                  <c:v>4</c:v>
                </c:pt>
                <c:pt idx="24">
                  <c:v>0.4</c:v>
                </c:pt>
                <c:pt idx="32">
                  <c:v>9.8000000000000007</c:v>
                </c:pt>
              </c:numCache>
            </c:numRef>
          </c:yVal>
          <c:smooth val="0"/>
          <c:extLst>
            <c:ext xmlns:c16="http://schemas.microsoft.com/office/drawing/2014/chart" uri="{C3380CC4-5D6E-409C-BE32-E72D297353CC}">
              <c16:uniqueId val="{00000013-B716-4A4C-A024-7D4A6D798DA1}"/>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{9B0EF4AF-03CB-40A2-8BB7-243C5A885046}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21F-40D5-82AF-8573CEC5E44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{EB39A792-8ADE-44F4-8088-BA96F09645CD}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21F-40D5-82AF-8573CEC5E44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{B1820D90-FD5E-40DB-BBA0-33F29495F229}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21F-40D5-82AF-8573CEC5E44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{F7010EAA-48F7-4048-A60C-97BA2A401A12}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21F-40D5-82AF-8573CEC5E44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{2B3B03AA-04C8-4584-8AC8-76FA28F470EF}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21F-40D5-82AF-8573CEC5E441}"/>
                </c:ext>
              </c:extLst>
            </c:dLbl>
            <c:dLbl>
              <c:idx val="8"/>
              <c:layout>
                <c:manualLayout>
                  <c:x val="0"/>
                  <c:y val="2.4722465198124838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{52C4FCB2-B87C-46D2-BB1C-B0B42E35D750}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21F-40D5-82AF-8573CEC5E441}"/>
                </c:ext>
              </c:extLst>
            </c:dLbl>
            <c:dLbl>
              <c:idx val="16"/>
              <c:layout>
                <c:manualLayout>
                  <c:x val="0"/>
                  <c:y val="-2.4722465198125632E-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{EE3ADFF4-7241-4EF1-8191-84B9CB0FF18D}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21F-40D5-82AF-8573CEC5E44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{5E5E70B9-F7D2-436A-A01E-89BAA171C626}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21F-40D5-82AF-8573CEC5E44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{E9FD5ACD-1F55-47BC-9E93-8FC6E296E434}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21F-40D5-82AF-8573CEC5E44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9.3000000000000007</c:v>
                </c:pt>
                <c:pt idx="8">
                  <c:v>8.9</c:v>
                </c:pt>
                <c:pt idx="16">
                  <c:v>8.9</c:v>
                </c:pt>
                <c:pt idx="24">
                  <c:v>9.1</c:v>
                </c:pt>
                <c:pt idx="32">
                  <c:v>9.4</c:v>
                </c:pt>
              </c:numCache>
            </c:numRef>
          </c:xVal>
          <c:yVal>
            <c:numRef>
              <c:f>公会計指標分析・財政指標組合せ分析表!$BP$73:$DC$73</c:f>
              <c:numCache>
                <c:formatCode>#,##0.0;"▲ "#,##0.0</c:formatCode>
                <c:ptCount val="40"/>
                <c:pt idx="0">
                  <c:v>57.2</c:v>
                </c:pt>
                <c:pt idx="8">
                  <c:v>45.5</c:v>
                </c:pt>
                <c:pt idx="16">
                  <c:v>41.7</c:v>
                </c:pt>
                <c:pt idx="24">
                  <c:v>32.6</c:v>
                </c:pt>
                <c:pt idx="32">
                  <c:v>27.1</c:v>
                </c:pt>
              </c:numCache>
            </c:numRef>
          </c:yVal>
          <c:smooth val="0"/>
          <c:extLst>
            <c:ext xmlns:c16="http://schemas.microsoft.com/office/drawing/2014/chart" uri="{C3380CC4-5D6E-409C-BE32-E72D297353CC}">
              <c16:uniqueId val="{00000009-321F-40D5-82AF-8573CEC5E44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{DD3C3C33-F66C-4666-B778-7EB09961FC71}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21F-40D5-82AF-8573CEC5E44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{01F31424-EF3A-47DA-9263-37AE0ED20C25}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21F-40D5-82AF-8573CEC5E44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{9C4DE37E-0E98-421A-A155-F6BC94DB4BEA}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21F-40D5-82AF-8573CEC5E44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{1EA7F98A-77F0-4F03-94B2-A87A3D9E6B91}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21F-40D5-82AF-8573CEC5E44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{8B7E737E-0C02-4D4A-A7CA-2AE66060890C}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21F-40D5-82AF-8573CEC5E44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{1BDC97D7-0F08-4273-AC1E-2E9F5CC6C2BE}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21F-40D5-82AF-8573CEC5E44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{F4323B29-9AF2-4C57-B00E-6068B7EFD70F}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21F-40D5-82AF-8573CEC5E44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{AAEFA15F-A3B9-4C25-BDDD-11EF694C2098}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21F-40D5-82AF-8573CEC5E44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{E401DC81-1266-4149-B96B-FCA305768E4C}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21F-40D5-82AF-8573CEC5E44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6.9</c:v>
                </c:pt>
                <c:pt idx="8">
                  <c:v>8</c:v>
                </c:pt>
                <c:pt idx="16">
                  <c:v>8</c:v>
                </c:pt>
                <c:pt idx="24">
                  <c:v>8.3000000000000007</c:v>
                </c:pt>
                <c:pt idx="32">
                  <c:v>8.6</c:v>
                </c:pt>
              </c:numCache>
            </c:numRef>
          </c:xVal>
          <c:yVal>
            <c:numRef>
              <c:f>公会計指標分析・財政指標組合せ分析表!$BP$77:$DC$77</c:f>
              <c:numCache>
                <c:formatCode>#,##0.0;"▲ "#,##0.0</c:formatCode>
                <c:ptCount val="40"/>
                <c:pt idx="0">
                  <c:v>39.5</c:v>
                </c:pt>
                <c:pt idx="8">
                  <c:v>19</c:v>
                </c:pt>
                <c:pt idx="16">
                  <c:v>4</c:v>
                </c:pt>
                <c:pt idx="24">
                  <c:v>0.4</c:v>
                </c:pt>
                <c:pt idx="32">
                  <c:v>9.8000000000000007</c:v>
                </c:pt>
              </c:numCache>
            </c:numRef>
          </c:yVal>
          <c:smooth val="0"/>
          <c:extLst>
            <c:ext xmlns:c16="http://schemas.microsoft.com/office/drawing/2014/chart" uri="{C3380CC4-5D6E-409C-BE32-E72D297353CC}">
              <c16:uniqueId val="{00000013-321F-40D5-82AF-8573CEC5E441}"/>
            </c:ext>
          </c:extLst>
        </c:ser>
        <c:dLbls>
          <c:showLegendKey val="0"/>
          <c:showVal val="1"/>
          <c:showCatName val="0"/>
          <c:showSerName val="0"/>
          <c:showPercent val="0"/>
          <c:showBubbleSize val="0"/>
        </c:dLbls>
        <c:axId val="84219776"/>
        <c:axId val="84234240"/>
      </c:scatterChart>
      <c:valAx>
        <c:axId val="84219776"/>
        <c:scaling>
          <c:orientation val="maxMin"/>
          <c:max val="10"/>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福島県二本松市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50,358
49,642
344.42
31,797,421
30,514,477
1,086,669
17,454,897
29,723,976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27.1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基準財政需要額については、公債費等の増により全体で前年比</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％の増となった。また、基準財政収入額についても、市町村民税及び固定資産税の増等により全体で前年比</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％の増となった。その結果、財政力指数（単年度）では前年度より減少したものの、</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ヶ年平均では前年度と同値となった。</a:t>
          </a:r>
        </a:p>
        <a:p>
          <a:r>
            <a:rPr kumimoji="1" lang="ja-JP" altLang="en-US" sz="1300">
              <a:latin typeface="ＭＳ Ｐゴシック" panose="020B0600070205080204" pitchFamily="50" charset="-128"/>
              <a:ea typeface="ＭＳ Ｐゴシック" panose="020B0600070205080204" pitchFamily="50" charset="-128"/>
            </a:rPr>
            <a:t>　今後も、物件費、補助費を中心とした事務事業の見直しによる経常経費の削減、徴収業務の強化等による市税などの歳入の確保による行政基盤の安定確保に努める。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20864</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64514"/>
          <a:ext cx="0" cy="13443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107241</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10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20864</xdr:rowOff>
    </xdr:from>
    <xdr:to>
      <xdr:col>24</xdr:col>
      <xdr:colOff>12700</xdr:colOff>
      <xdr:row>37</xdr:row>
      <xdr:rowOff>20864</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64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92528</xdr:rowOff>
    </xdr:from>
    <xdr:to>
      <xdr:col>23</xdr:col>
      <xdr:colOff>133350</xdr:colOff>
      <xdr:row>40</xdr:row>
      <xdr:rowOff>92528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69505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82749</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6940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110672</xdr:rowOff>
    </xdr:from>
    <xdr:to>
      <xdr:col>23</xdr:col>
      <xdr:colOff>184150</xdr:colOff>
      <xdr:row>41</xdr:row>
      <xdr:rowOff>40822</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696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92528</xdr:rowOff>
    </xdr:from>
    <xdr:to>
      <xdr:col>19</xdr:col>
      <xdr:colOff>133350</xdr:colOff>
      <xdr:row>40</xdr:row>
      <xdr:rowOff>127000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flipV="1">
          <a:off x="3225800" y="6950528"/>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110672</xdr:rowOff>
    </xdr:from>
    <xdr:to>
      <xdr:col>19</xdr:col>
      <xdr:colOff>184150</xdr:colOff>
      <xdr:row>41</xdr:row>
      <xdr:rowOff>40822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696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25599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055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127000</xdr:rowOff>
    </xdr:from>
    <xdr:to>
      <xdr:col>15</xdr:col>
      <xdr:colOff>82550</xdr:colOff>
      <xdr:row>40</xdr:row>
      <xdr:rowOff>127000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98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76200</xdr:rowOff>
    </xdr:from>
    <xdr:to>
      <xdr:col>15</xdr:col>
      <xdr:colOff>133350</xdr:colOff>
      <xdr:row>41</xdr:row>
      <xdr:rowOff>6350</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162577</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92528</xdr:rowOff>
    </xdr:from>
    <xdr:to>
      <xdr:col>11</xdr:col>
      <xdr:colOff>31750</xdr:colOff>
      <xdr:row>40</xdr:row>
      <xdr:rowOff>127000</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950528"/>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110672</xdr:rowOff>
    </xdr:from>
    <xdr:to>
      <xdr:col>11</xdr:col>
      <xdr:colOff>82550</xdr:colOff>
      <xdr:row>41</xdr:row>
      <xdr:rowOff>40822</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696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25599</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05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35</xdr:row>
      <xdr:rowOff>71664</xdr:rowOff>
    </xdr:from>
    <xdr:to>
      <xdr:col>7</xdr:col>
      <xdr:colOff>31750</xdr:colOff>
      <xdr:row>36</xdr:row>
      <xdr:rowOff>1814</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607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34</xdr:row>
      <xdr:rowOff>11991</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584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41728</xdr:rowOff>
    </xdr:from>
    <xdr:to>
      <xdr:col>23</xdr:col>
      <xdr:colOff>184150</xdr:colOff>
      <xdr:row>40</xdr:row>
      <xdr:rowOff>143328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8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58255</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74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41728</xdr:rowOff>
    </xdr:from>
    <xdr:to>
      <xdr:col>19</xdr:col>
      <xdr:colOff>184150</xdr:colOff>
      <xdr:row>40</xdr:row>
      <xdr:rowOff>143328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8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153505</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668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76200</xdr:rowOff>
    </xdr:from>
    <xdr:to>
      <xdr:col>15</xdr:col>
      <xdr:colOff>133350</xdr:colOff>
      <xdr:row>41</xdr:row>
      <xdr:rowOff>6350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16527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76200</xdr:rowOff>
    </xdr:from>
    <xdr:to>
      <xdr:col>11</xdr:col>
      <xdr:colOff>82550</xdr:colOff>
      <xdr:row>41</xdr:row>
      <xdr:rowOff>6350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16527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41728</xdr:rowOff>
    </xdr:from>
    <xdr:to>
      <xdr:col>7</xdr:col>
      <xdr:colOff>31750</xdr:colOff>
      <xdr:row>40</xdr:row>
      <xdr:rowOff>143328</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8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128105</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98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人件費の増や物件費等により経常経費が前年比</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％の増となった。経常一般財源についてはや地方交付税の増や地方特例交付金等の増により全体で前年比</a:t>
          </a:r>
          <a:r>
            <a:rPr kumimoji="1" lang="en-US" altLang="ja-JP" sz="1300">
              <a:latin typeface="ＭＳ Ｐゴシック" panose="020B0600070205080204" pitchFamily="50" charset="-128"/>
              <a:ea typeface="ＭＳ Ｐゴシック" panose="020B0600070205080204" pitchFamily="50" charset="-128"/>
            </a:rPr>
            <a:t>3.4</a:t>
          </a:r>
          <a:r>
            <a:rPr kumimoji="1" lang="ja-JP" altLang="en-US" sz="1300">
              <a:latin typeface="ＭＳ Ｐゴシック" panose="020B0600070205080204" pitchFamily="50" charset="-128"/>
              <a:ea typeface="ＭＳ Ｐゴシック" panose="020B0600070205080204" pitchFamily="50" charset="-128"/>
            </a:rPr>
            <a:t>％の増となった。結果として経常収支比率は前年度比</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ポイント増となった。</a:t>
          </a:r>
        </a:p>
        <a:p>
          <a:r>
            <a:rPr kumimoji="1" lang="ja-JP" altLang="en-US" sz="1300">
              <a:latin typeface="ＭＳ Ｐゴシック" panose="020B0600070205080204" pitchFamily="50" charset="-128"/>
              <a:ea typeface="ＭＳ Ｐゴシック" panose="020B0600070205080204" pitchFamily="50" charset="-128"/>
            </a:rPr>
            <a:t>　今後も物価高騰対策で増加している交付金等の一般財源の減少が見込まれることから、義務的経費の抑制と市政全般にわたる事業厳選と見直しを行い、限られた財源での効率的で効果的な事業を実施する。あわせて、歳入の安定確保、財政基盤の強化に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160655</xdr:rowOff>
    </xdr:from>
    <xdr:to>
      <xdr:col>23</xdr:col>
      <xdr:colOff>133350</xdr:colOff>
      <xdr:row>67</xdr:row>
      <xdr:rowOff>43815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276205"/>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15892</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503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43815</xdr:rowOff>
    </xdr:from>
    <xdr:to>
      <xdr:col>24</xdr:col>
      <xdr:colOff>12700</xdr:colOff>
      <xdr:row>67</xdr:row>
      <xdr:rowOff>43815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53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75582</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019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160655</xdr:rowOff>
    </xdr:from>
    <xdr:to>
      <xdr:col>24</xdr:col>
      <xdr:colOff>12700</xdr:colOff>
      <xdr:row>59</xdr:row>
      <xdr:rowOff>160655</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276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18732</xdr:rowOff>
    </xdr:from>
    <xdr:to>
      <xdr:col>23</xdr:col>
      <xdr:colOff>133350</xdr:colOff>
      <xdr:row>65</xdr:row>
      <xdr:rowOff>133350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1162982"/>
          <a:ext cx="838200" cy="114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47324</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8486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30797</xdr:rowOff>
    </xdr:from>
    <xdr:to>
      <xdr:col>23</xdr:col>
      <xdr:colOff>184150</xdr:colOff>
      <xdr:row>64</xdr:row>
      <xdr:rowOff>132397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1003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117793</xdr:rowOff>
    </xdr:from>
    <xdr:to>
      <xdr:col>19</xdr:col>
      <xdr:colOff>133350</xdr:colOff>
      <xdr:row>65</xdr:row>
      <xdr:rowOff>18732</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1090593"/>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62547</xdr:rowOff>
    </xdr:from>
    <xdr:to>
      <xdr:col>15</xdr:col>
      <xdr:colOff>82550</xdr:colOff>
      <xdr:row>64</xdr:row>
      <xdr:rowOff>117793</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692447"/>
          <a:ext cx="889000" cy="398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51435</xdr:rowOff>
    </xdr:from>
    <xdr:to>
      <xdr:col>15</xdr:col>
      <xdr:colOff>133350</xdr:colOff>
      <xdr:row>63</xdr:row>
      <xdr:rowOff>153035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163212</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62547</xdr:rowOff>
    </xdr:from>
    <xdr:to>
      <xdr:col>11</xdr:col>
      <xdr:colOff>31750</xdr:colOff>
      <xdr:row>64</xdr:row>
      <xdr:rowOff>9207</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692447"/>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29845</xdr:rowOff>
    </xdr:from>
    <xdr:to>
      <xdr:col>11</xdr:col>
      <xdr:colOff>82550</xdr:colOff>
      <xdr:row>62</xdr:row>
      <xdr:rowOff>131445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65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116222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746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75565</xdr:rowOff>
    </xdr:from>
    <xdr:to>
      <xdr:col>7</xdr:col>
      <xdr:colOff>31750</xdr:colOff>
      <xdr:row>64</xdr:row>
      <xdr:rowOff>5715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87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15892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64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82550</xdr:rowOff>
    </xdr:from>
    <xdr:to>
      <xdr:col>23</xdr:col>
      <xdr:colOff>184150</xdr:colOff>
      <xdr:row>66</xdr:row>
      <xdr:rowOff>12700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122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54627</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119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139382</xdr:rowOff>
    </xdr:from>
    <xdr:to>
      <xdr:col>19</xdr:col>
      <xdr:colOff>184150</xdr:colOff>
      <xdr:row>65</xdr:row>
      <xdr:rowOff>69532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111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54309</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11985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66993</xdr:rowOff>
    </xdr:from>
    <xdr:to>
      <xdr:col>15</xdr:col>
      <xdr:colOff>133350</xdr:colOff>
      <xdr:row>64</xdr:row>
      <xdr:rowOff>168593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1039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153370</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1126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11747</xdr:rowOff>
    </xdr:from>
    <xdr:to>
      <xdr:col>11</xdr:col>
      <xdr:colOff>82550</xdr:colOff>
      <xdr:row>62</xdr:row>
      <xdr:rowOff>113347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641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123524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4105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129857</xdr:rowOff>
    </xdr:from>
    <xdr:to>
      <xdr:col>7</xdr:col>
      <xdr:colOff>31750</xdr:colOff>
      <xdr:row>64</xdr:row>
      <xdr:rowOff>60007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931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44784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1017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[191,315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人件費が前年比</a:t>
          </a:r>
          <a:r>
            <a:rPr kumimoji="1" lang="en-US" altLang="ja-JP" sz="1300">
              <a:latin typeface="ＭＳ Ｐゴシック" panose="020B0600070205080204" pitchFamily="50" charset="-128"/>
              <a:ea typeface="ＭＳ Ｐゴシック" panose="020B0600070205080204" pitchFamily="50" charset="-128"/>
            </a:rPr>
            <a:t>10.1</a:t>
          </a:r>
          <a:r>
            <a:rPr kumimoji="1" lang="ja-JP" altLang="en-US" sz="1300">
              <a:latin typeface="ＭＳ Ｐゴシック" panose="020B0600070205080204" pitchFamily="50" charset="-128"/>
              <a:ea typeface="ＭＳ Ｐゴシック" panose="020B0600070205080204" pitchFamily="50" charset="-128"/>
            </a:rPr>
            <a:t>％の増となり、人口が前年より</a:t>
          </a:r>
          <a:r>
            <a:rPr kumimoji="1" lang="en-US" altLang="ja-JP" sz="1300">
              <a:latin typeface="ＭＳ Ｐゴシック" panose="020B0600070205080204" pitchFamily="50" charset="-128"/>
              <a:ea typeface="ＭＳ Ｐゴシック" panose="020B0600070205080204" pitchFamily="50" charset="-128"/>
            </a:rPr>
            <a:t>905</a:t>
          </a:r>
          <a:r>
            <a:rPr kumimoji="1" lang="ja-JP" altLang="en-US" sz="1300">
              <a:latin typeface="ＭＳ Ｐゴシック" panose="020B0600070205080204" pitchFamily="50" charset="-128"/>
              <a:ea typeface="ＭＳ Ｐゴシック" panose="020B0600070205080204" pitchFamily="50" charset="-128"/>
            </a:rPr>
            <a:t>人減となったこと等により、人口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人当たり人件費・物件費等決算額は前年度と比較して</a:t>
          </a:r>
          <a:r>
            <a:rPr kumimoji="1" lang="en-US" altLang="ja-JP" sz="1300">
              <a:latin typeface="ＭＳ Ｐゴシック" panose="020B0600070205080204" pitchFamily="50" charset="-128"/>
              <a:ea typeface="ＭＳ Ｐゴシック" panose="020B0600070205080204" pitchFamily="50" charset="-128"/>
            </a:rPr>
            <a:t>9,891</a:t>
          </a:r>
          <a:r>
            <a:rPr kumimoji="1" lang="ja-JP" altLang="en-US" sz="1300">
              <a:latin typeface="ＭＳ Ｐゴシック" panose="020B0600070205080204" pitchFamily="50" charset="-128"/>
              <a:ea typeface="ＭＳ Ｐゴシック" panose="020B0600070205080204" pitchFamily="50" charset="-128"/>
            </a:rPr>
            <a:t>円の増となった。全国的な人件費の増があったため全国平均・県平均ともに増となっているが、本市の決算額は依然として類似団体平均値を上回っている。</a:t>
          </a:r>
        </a:p>
        <a:p>
          <a:r>
            <a:rPr kumimoji="1" lang="ja-JP" altLang="en-US" sz="1300">
              <a:latin typeface="ＭＳ Ｐゴシック" panose="020B0600070205080204" pitchFamily="50" charset="-128"/>
              <a:ea typeface="ＭＳ Ｐゴシック" panose="020B0600070205080204" pitchFamily="50" charset="-128"/>
            </a:rPr>
            <a:t>　今後、老朽化した公共施設の維持管理費用等の増が見込まれるため、施設の統廃合等を進め全体的なコスト縮減に努める。</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22041</xdr:rowOff>
    </xdr:from>
    <xdr:to>
      <xdr:col>23</xdr:col>
      <xdr:colOff>133350</xdr:colOff>
      <xdr:row>89</xdr:row>
      <xdr:rowOff>10283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09491"/>
          <a:ext cx="0" cy="13598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153810</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24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10283</xdr:rowOff>
    </xdr:from>
    <xdr:to>
      <xdr:col>24</xdr:col>
      <xdr:colOff>12700</xdr:colOff>
      <xdr:row>89</xdr:row>
      <xdr:rowOff>10283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6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108418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5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22041</xdr:rowOff>
    </xdr:from>
    <xdr:to>
      <xdr:col>24</xdr:col>
      <xdr:colOff>12700</xdr:colOff>
      <xdr:row>81</xdr:row>
      <xdr:rowOff>22041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09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74225</xdr:rowOff>
    </xdr:from>
    <xdr:to>
      <xdr:col>23</xdr:col>
      <xdr:colOff>133350</xdr:colOff>
      <xdr:row>83</xdr:row>
      <xdr:rowOff>142416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304575"/>
          <a:ext cx="838200" cy="68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98435</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157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81908</xdr:rowOff>
    </xdr:from>
    <xdr:to>
      <xdr:col>23</xdr:col>
      <xdr:colOff>184150</xdr:colOff>
      <xdr:row>84</xdr:row>
      <xdr:rowOff>12058</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312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74225</xdr:rowOff>
    </xdr:from>
    <xdr:to>
      <xdr:col>19</xdr:col>
      <xdr:colOff>133350</xdr:colOff>
      <xdr:row>83</xdr:row>
      <xdr:rowOff>147222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304575"/>
          <a:ext cx="889000" cy="72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819</xdr:rowOff>
    </xdr:from>
    <xdr:to>
      <xdr:col>19</xdr:col>
      <xdr:colOff>184150</xdr:colOff>
      <xdr:row>83</xdr:row>
      <xdr:rowOff>102419</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23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112596</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000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147222</xdr:rowOff>
    </xdr:from>
    <xdr:to>
      <xdr:col>15</xdr:col>
      <xdr:colOff>82550</xdr:colOff>
      <xdr:row>84</xdr:row>
      <xdr:rowOff>132347</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2336800" y="14377572"/>
          <a:ext cx="889000" cy="156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159493</xdr:rowOff>
    </xdr:from>
    <xdr:to>
      <xdr:col>15</xdr:col>
      <xdr:colOff>133350</xdr:colOff>
      <xdr:row>83</xdr:row>
      <xdr:rowOff>89643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21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99820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987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115153</xdr:rowOff>
    </xdr:from>
    <xdr:to>
      <xdr:col>11</xdr:col>
      <xdr:colOff>31750</xdr:colOff>
      <xdr:row>84</xdr:row>
      <xdr:rowOff>132347</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516953"/>
          <a:ext cx="889000" cy="17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125918</xdr:rowOff>
    </xdr:from>
    <xdr:to>
      <xdr:col>11</xdr:col>
      <xdr:colOff>82550</xdr:colOff>
      <xdr:row>83</xdr:row>
      <xdr:rowOff>56068</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18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66245</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953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48978</xdr:rowOff>
    </xdr:from>
    <xdr:to>
      <xdr:col>7</xdr:col>
      <xdr:colOff>31750</xdr:colOff>
      <xdr:row>82</xdr:row>
      <xdr:rowOff>150578</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10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160755</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876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91616</xdr:rowOff>
    </xdr:from>
    <xdr:to>
      <xdr:col>23</xdr:col>
      <xdr:colOff>184150</xdr:colOff>
      <xdr:row>84</xdr:row>
      <xdr:rowOff>21766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321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63693</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294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23425</xdr:rowOff>
    </xdr:from>
    <xdr:to>
      <xdr:col>19</xdr:col>
      <xdr:colOff>184150</xdr:colOff>
      <xdr:row>83</xdr:row>
      <xdr:rowOff>125025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25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109802</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340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96422</xdr:rowOff>
    </xdr:from>
    <xdr:to>
      <xdr:col>15</xdr:col>
      <xdr:colOff>133350</xdr:colOff>
      <xdr:row>84</xdr:row>
      <xdr:rowOff>26572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32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11349</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41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81547</xdr:rowOff>
    </xdr:from>
    <xdr:to>
      <xdr:col>11</xdr:col>
      <xdr:colOff>82550</xdr:colOff>
      <xdr:row>85</xdr:row>
      <xdr:rowOff>11697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483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167924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569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64353</xdr:rowOff>
    </xdr:from>
    <xdr:to>
      <xdr:col>7</xdr:col>
      <xdr:colOff>31750</xdr:colOff>
      <xdr:row>84</xdr:row>
      <xdr:rowOff>165953</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466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150730</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552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前年の数値を下回った要因は、採用・退職等による職員構成や経験年数別階層の変動と考えられる。</a:t>
          </a:r>
        </a:p>
        <a:p>
          <a:r>
            <a:rPr kumimoji="1" lang="ja-JP" altLang="en-US" sz="1300">
              <a:latin typeface="ＭＳ Ｐゴシック" panose="020B0600070205080204" pitchFamily="50" charset="-128"/>
              <a:ea typeface="ＭＳ Ｐゴシック" panose="020B0600070205080204" pitchFamily="50" charset="-128"/>
            </a:rPr>
            <a:t>　今後も、地域の民間企業の状況を踏まえて給与水準を見直し、事務の簡素合理化を図るなど、より一層の給与適正化に努めていく。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88</xdr:row>
      <xdr:rowOff>137886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657036"/>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118836</xdr:rowOff>
    </xdr:from>
    <xdr:to>
      <xdr:col>81</xdr:col>
      <xdr:colOff>44450</xdr:colOff>
      <xdr:row>87</xdr:row>
      <xdr:rowOff>68036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4863536"/>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100891</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02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68036</xdr:rowOff>
    </xdr:from>
    <xdr:to>
      <xdr:col>77</xdr:col>
      <xdr:colOff>44450</xdr:colOff>
      <xdr:row>87</xdr:row>
      <xdr:rowOff>102507</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98418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102507</xdr:rowOff>
    </xdr:from>
    <xdr:to>
      <xdr:col>72</xdr:col>
      <xdr:colOff>203200</xdr:colOff>
      <xdr:row>87</xdr:row>
      <xdr:rowOff>136979</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501865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118836</xdr:rowOff>
    </xdr:from>
    <xdr:to>
      <xdr:col>73</xdr:col>
      <xdr:colOff>44450</xdr:colOff>
      <xdr:row>86</xdr:row>
      <xdr:rowOff>48986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59163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50800</xdr:rowOff>
    </xdr:from>
    <xdr:to>
      <xdr:col>68</xdr:col>
      <xdr:colOff>152400</xdr:colOff>
      <xdr:row>87</xdr:row>
      <xdr:rowOff>136979</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4966950"/>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203200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41927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68036</xdr:rowOff>
    </xdr:from>
    <xdr:to>
      <xdr:col>81</xdr:col>
      <xdr:colOff>95250</xdr:colOff>
      <xdr:row>86</xdr:row>
      <xdr:rowOff>169636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40113</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784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17236</xdr:rowOff>
    </xdr:from>
    <xdr:to>
      <xdr:col>77</xdr:col>
      <xdr:colOff>95250</xdr:colOff>
      <xdr:row>87</xdr:row>
      <xdr:rowOff>118836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103613</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50197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51707</xdr:rowOff>
    </xdr:from>
    <xdr:to>
      <xdr:col>73</xdr:col>
      <xdr:colOff>44450</xdr:colOff>
      <xdr:row>87</xdr:row>
      <xdr:rowOff>153307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138084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50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86179</xdr:rowOff>
    </xdr:from>
    <xdr:to>
      <xdr:col>68</xdr:col>
      <xdr:colOff>203200</xdr:colOff>
      <xdr:row>88</xdr:row>
      <xdr:rowOff>16329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50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1106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5088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0</xdr:rowOff>
    </xdr:from>
    <xdr:to>
      <xdr:col>64</xdr:col>
      <xdr:colOff>152400</xdr:colOff>
      <xdr:row>87</xdr:row>
      <xdr:rowOff>101600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86377</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月策定の定員管理計画において、「令和</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日現在の職員数を</a:t>
          </a:r>
          <a:r>
            <a:rPr kumimoji="1" lang="en-US" altLang="ja-JP" sz="1300">
              <a:latin typeface="ＭＳ Ｐゴシック" panose="020B0600070205080204" pitchFamily="50" charset="-128"/>
              <a:ea typeface="ＭＳ Ｐゴシック" panose="020B0600070205080204" pitchFamily="50" charset="-128"/>
            </a:rPr>
            <a:t>499</a:t>
          </a:r>
          <a:r>
            <a:rPr kumimoji="1" lang="ja-JP" altLang="en-US" sz="1300">
              <a:latin typeface="ＭＳ Ｐゴシック" panose="020B0600070205080204" pitchFamily="50" charset="-128"/>
              <a:ea typeface="ＭＳ Ｐゴシック" panose="020B0600070205080204" pitchFamily="50" charset="-128"/>
            </a:rPr>
            <a:t>人とする」目標を設定した。目標達成に向け、採用者数の抑制、組織の見直し等に取り組んでいるところである。（令和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年度当初職員数は</a:t>
          </a:r>
          <a:r>
            <a:rPr kumimoji="1" lang="en-US" altLang="ja-JP" sz="1300">
              <a:latin typeface="ＭＳ Ｐゴシック" panose="020B0600070205080204" pitchFamily="50" charset="-128"/>
              <a:ea typeface="ＭＳ Ｐゴシック" panose="020B0600070205080204" pitchFamily="50" charset="-128"/>
            </a:rPr>
            <a:t>493</a:t>
          </a:r>
          <a:r>
            <a:rPr kumimoji="1" lang="ja-JP" altLang="en-US" sz="1300">
              <a:latin typeface="ＭＳ Ｐゴシック" panose="020B0600070205080204" pitchFamily="50" charset="-128"/>
              <a:ea typeface="ＭＳ Ｐゴシック" panose="020B0600070205080204" pitchFamily="50" charset="-128"/>
            </a:rPr>
            <a:t>名となっている。）</a:t>
          </a:r>
        </a:p>
        <a:p>
          <a:r>
            <a:rPr kumimoji="1" lang="ja-JP" altLang="en-US" sz="1300">
              <a:latin typeface="ＭＳ Ｐゴシック" panose="020B0600070205080204" pitchFamily="50" charset="-128"/>
              <a:ea typeface="ＭＳ Ｐゴシック" panose="020B0600070205080204" pitchFamily="50" charset="-128"/>
            </a:rPr>
            <a:t>　適正な定員管理を継続するとともに、多様化する行政需要への柔軟な対応、サービスの維持・向上のため、事業見直しや組織の簡素・合理化、アウトソーシング等に取り組んでいく。</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45538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7018000" y="10143490"/>
          <a:ext cx="0" cy="13891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17615</xdr:rowOff>
    </xdr:from>
    <xdr:ext cx="762000" cy="259045"/>
    <xdr:sp macro="" textlink="">
      <xdr:nvSpPr>
        <xdr:cNvPr id="320" name="定員管理の状況最小値テキスト">
          <a:extLst>
            <a:ext uri="{FF2B5EF4-FFF2-40B4-BE49-F238E27FC236}">
              <a16:creationId xmlns:a16="http://schemas.microsoft.com/office/drawing/2014/main" id="{00000000-0008-0000-0300-000040010000}"/>
            </a:ext>
          </a:extLst>
        </xdr:cNvPr>
        <xdr:cNvSpPr txBox="1"/>
      </xdr:nvSpPr>
      <xdr:spPr>
        <a:xfrm>
          <a:off x="17106900" y="11504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45538</xdr:rowOff>
    </xdr:from>
    <xdr:to>
      <xdr:col>81</xdr:col>
      <xdr:colOff>133350</xdr:colOff>
      <xdr:row>67</xdr:row>
      <xdr:rowOff>45538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1532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22" name="定員管理の状況最大値テキスト">
          <a:extLst>
            <a:ext uri="{FF2B5EF4-FFF2-40B4-BE49-F238E27FC236}">
              <a16:creationId xmlns:a16="http://schemas.microsoft.com/office/drawing/2014/main" id="{00000000-0008-0000-0300-000042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132020</xdr:rowOff>
    </xdr:from>
    <xdr:to>
      <xdr:col>81</xdr:col>
      <xdr:colOff>44450</xdr:colOff>
      <xdr:row>61</xdr:row>
      <xdr:rowOff>159596</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6179800" y="10590470"/>
          <a:ext cx="838200" cy="27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119578</xdr:rowOff>
    </xdr:from>
    <xdr:ext cx="762000" cy="259045"/>
    <xdr:sp macro="" textlink="">
      <xdr:nvSpPr>
        <xdr:cNvPr id="325" name="定員管理の状況平均値テキスト">
          <a:extLst>
            <a:ext uri="{FF2B5EF4-FFF2-40B4-BE49-F238E27FC236}">
              <a16:creationId xmlns:a16="http://schemas.microsoft.com/office/drawing/2014/main" id="{00000000-0008-0000-0300-000045010000}"/>
            </a:ext>
          </a:extLst>
        </xdr:cNvPr>
        <xdr:cNvSpPr txBox="1"/>
      </xdr:nvSpPr>
      <xdr:spPr>
        <a:xfrm>
          <a:off x="17106900" y="104065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103051</xdr:rowOff>
    </xdr:from>
    <xdr:to>
      <xdr:col>81</xdr:col>
      <xdr:colOff>95250</xdr:colOff>
      <xdr:row>62</xdr:row>
      <xdr:rowOff>33201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9672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119380</xdr:rowOff>
    </xdr:from>
    <xdr:to>
      <xdr:col>77</xdr:col>
      <xdr:colOff>44450</xdr:colOff>
      <xdr:row>61</xdr:row>
      <xdr:rowOff>132020</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5290800" y="10577830"/>
          <a:ext cx="889000" cy="12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89263</xdr:rowOff>
    </xdr:from>
    <xdr:to>
      <xdr:col>77</xdr:col>
      <xdr:colOff>95250</xdr:colOff>
      <xdr:row>62</xdr:row>
      <xdr:rowOff>19413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129000" y="10547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4190</xdr:rowOff>
    </xdr:from>
    <xdr:ext cx="7366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798800" y="10634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103294</xdr:rowOff>
    </xdr:from>
    <xdr:to>
      <xdr:col>72</xdr:col>
      <xdr:colOff>203200</xdr:colOff>
      <xdr:row>61</xdr:row>
      <xdr:rowOff>119380</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4401800" y="1056174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75474</xdr:rowOff>
    </xdr:from>
    <xdr:to>
      <xdr:col>73</xdr:col>
      <xdr:colOff>44450</xdr:colOff>
      <xdr:row>62</xdr:row>
      <xdr:rowOff>5624</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5240000" y="1053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161851</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909800" y="10620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89505</xdr:rowOff>
    </xdr:from>
    <xdr:to>
      <xdr:col>68</xdr:col>
      <xdr:colOff>152400</xdr:colOff>
      <xdr:row>61</xdr:row>
      <xdr:rowOff>103294</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3512800" y="10547955"/>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65133</xdr:rowOff>
    </xdr:from>
    <xdr:to>
      <xdr:col>68</xdr:col>
      <xdr:colOff>203200</xdr:colOff>
      <xdr:row>61</xdr:row>
      <xdr:rowOff>166733</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4351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151510</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020800" y="1060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138914</xdr:rowOff>
    </xdr:from>
    <xdr:to>
      <xdr:col>64</xdr:col>
      <xdr:colOff>152400</xdr:colOff>
      <xdr:row>61</xdr:row>
      <xdr:rowOff>69064</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462000" y="1042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79241</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31800" y="10194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108796</xdr:rowOff>
    </xdr:from>
    <xdr:to>
      <xdr:col>81</xdr:col>
      <xdr:colOff>95250</xdr:colOff>
      <xdr:row>62</xdr:row>
      <xdr:rowOff>38946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967200" y="1056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80873</xdr:rowOff>
    </xdr:from>
    <xdr:ext cx="762000" cy="259045"/>
    <xdr:sp macro="" textlink="">
      <xdr:nvSpPr>
        <xdr:cNvPr id="344" name="定員管理の状況該当値テキスト">
          <a:extLst>
            <a:ext uri="{FF2B5EF4-FFF2-40B4-BE49-F238E27FC236}">
              <a16:creationId xmlns:a16="http://schemas.microsoft.com/office/drawing/2014/main" id="{00000000-0008-0000-0300-000058010000}"/>
            </a:ext>
          </a:extLst>
        </xdr:cNvPr>
        <xdr:cNvSpPr txBox="1"/>
      </xdr:nvSpPr>
      <xdr:spPr>
        <a:xfrm>
          <a:off x="17106900" y="1053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81220</xdr:rowOff>
    </xdr:from>
    <xdr:to>
      <xdr:col>77</xdr:col>
      <xdr:colOff>95250</xdr:colOff>
      <xdr:row>62</xdr:row>
      <xdr:rowOff>11370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129000" y="10539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21547</xdr:rowOff>
    </xdr:from>
    <xdr:ext cx="7366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798800" y="10308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68580</xdr:rowOff>
    </xdr:from>
    <xdr:to>
      <xdr:col>73</xdr:col>
      <xdr:colOff>44450</xdr:colOff>
      <xdr:row>61</xdr:row>
      <xdr:rowOff>170180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2400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8907</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909800" y="1029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52494</xdr:rowOff>
    </xdr:from>
    <xdr:to>
      <xdr:col>68</xdr:col>
      <xdr:colOff>203200</xdr:colOff>
      <xdr:row>61</xdr:row>
      <xdr:rowOff>154094</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351000" y="1051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164271</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020800" y="10279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38705</xdr:rowOff>
    </xdr:from>
    <xdr:to>
      <xdr:col>64</xdr:col>
      <xdr:colOff>152400</xdr:colOff>
      <xdr:row>61</xdr:row>
      <xdr:rowOff>140305</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462000" y="1049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125082</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131800" y="10583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繰上償還、償還終了等により、元利償還金の額が減少したため分子となる額は減少したのに対し、臨時財政対策債発行可能額が減少し、市民税及び固定資産税を主とする標準税収入額等が微減したものの、普通交付税が増加したことにより分母となる額が増加したため、単年度においては前年度同比率となったが、３カ年平均では前年度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ポイント増加となった。</a:t>
          </a:r>
        </a:p>
        <a:p>
          <a:r>
            <a:rPr kumimoji="1" lang="ja-JP" altLang="en-US" sz="1300">
              <a:latin typeface="ＭＳ Ｐゴシック" panose="020B0600070205080204" pitchFamily="50" charset="-128"/>
              <a:ea typeface="ＭＳ Ｐゴシック" panose="020B0600070205080204" pitchFamily="50" charset="-128"/>
            </a:rPr>
            <a:t>　今後の実質公債費比率については、近年頻発している災害に対する災害復旧事業債の償還及び実施予定の大規模事業等により増加が見込まれるため、総合計画による事業の厳選と計画的な財政運営及び、公債費に準ずる債務負担行為の新規設定の抑制により更なる財政健全化に努める。</a:t>
          </a: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33867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140450"/>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5944</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72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33867</xdr:rowOff>
    </xdr:from>
    <xdr:to>
      <xdr:col>81</xdr:col>
      <xdr:colOff>133350</xdr:colOff>
      <xdr:row>45</xdr:row>
      <xdr:rowOff>33867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74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140405</xdr:rowOff>
    </xdr:from>
    <xdr:to>
      <xdr:col>81</xdr:col>
      <xdr:colOff>44450</xdr:colOff>
      <xdr:row>41</xdr:row>
      <xdr:rowOff>9172</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6998405"/>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39105</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7256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22578</xdr:rowOff>
    </xdr:from>
    <xdr:to>
      <xdr:col>81</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113595</xdr:rowOff>
    </xdr:from>
    <xdr:to>
      <xdr:col>77</xdr:col>
      <xdr:colOff>44450</xdr:colOff>
      <xdr:row>40</xdr:row>
      <xdr:rowOff>140405</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6971595"/>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153811</xdr:rowOff>
    </xdr:from>
    <xdr:to>
      <xdr:col>77</xdr:col>
      <xdr:colOff>95250</xdr:colOff>
      <xdr:row>40</xdr:row>
      <xdr:rowOff>83961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94138</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609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113595</xdr:rowOff>
    </xdr:from>
    <xdr:to>
      <xdr:col>72</xdr:col>
      <xdr:colOff>203200</xdr:colOff>
      <xdr:row>40</xdr:row>
      <xdr:rowOff>113595</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69715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113595</xdr:rowOff>
    </xdr:from>
    <xdr:to>
      <xdr:col>73</xdr:col>
      <xdr:colOff>44450</xdr:colOff>
      <xdr:row>40</xdr:row>
      <xdr:rowOff>43745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53922</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113595</xdr:rowOff>
    </xdr:from>
    <xdr:to>
      <xdr:col>68</xdr:col>
      <xdr:colOff>152400</xdr:colOff>
      <xdr:row>40</xdr:row>
      <xdr:rowOff>167217</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6971595"/>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113595</xdr:rowOff>
    </xdr:from>
    <xdr:to>
      <xdr:col>68</xdr:col>
      <xdr:colOff>203200</xdr:colOff>
      <xdr:row>40</xdr:row>
      <xdr:rowOff>43745</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53922</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137583</xdr:rowOff>
    </xdr:from>
    <xdr:to>
      <xdr:col>64</xdr:col>
      <xdr:colOff>152400</xdr:colOff>
      <xdr:row>39</xdr:row>
      <xdr:rowOff>67733</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665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77910</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42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129822</xdr:rowOff>
    </xdr:from>
    <xdr:to>
      <xdr:col>81</xdr:col>
      <xdr:colOff>95250</xdr:colOff>
      <xdr:row>41</xdr:row>
      <xdr:rowOff>59972</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698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101899</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959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89605</xdr:rowOff>
    </xdr:from>
    <xdr:to>
      <xdr:col>77</xdr:col>
      <xdr:colOff>95250</xdr:colOff>
      <xdr:row>41</xdr:row>
      <xdr:rowOff>19755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69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4532</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033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62795</xdr:rowOff>
    </xdr:from>
    <xdr:to>
      <xdr:col>73</xdr:col>
      <xdr:colOff>44450</xdr:colOff>
      <xdr:row>40</xdr:row>
      <xdr:rowOff>164395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692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149172</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00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62795</xdr:rowOff>
    </xdr:from>
    <xdr:to>
      <xdr:col>68</xdr:col>
      <xdr:colOff>203200</xdr:colOff>
      <xdr:row>40</xdr:row>
      <xdr:rowOff>164395</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692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149172</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00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116417</xdr:rowOff>
    </xdr:from>
    <xdr:to>
      <xdr:col>64</xdr:col>
      <xdr:colOff>152400</xdr:colOff>
      <xdr:row>41</xdr:row>
      <xdr:rowOff>46567</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31344</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06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債務負担行為に基づく支出予定額及び公営企業債等繰入見込額の減少や、充当可能基金の残高の増加等により、前年比で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ポイント減少したが、なお類似団体平均値を上回っている状況にある。</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今後、二本松駅南整備事業や各種公共施設の長寿命化改修等の大規模事業により地方債残高の増加が見込まれることから、効果的な繰上償還を検討するとともに、長期総合計画の見直しによる事業の厳選により、将来負担の抑制に努める。</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164919</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6236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136996</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0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164919</xdr:rowOff>
    </xdr:from>
    <xdr:to>
      <xdr:col>81</xdr:col>
      <xdr:colOff>133350</xdr:colOff>
      <xdr:row>22</xdr:row>
      <xdr:rowOff>164919</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36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52856</xdr:rowOff>
    </xdr:from>
    <xdr:to>
      <xdr:col>81</xdr:col>
      <xdr:colOff>44450</xdr:colOff>
      <xdr:row>15</xdr:row>
      <xdr:rowOff>116054</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6179800" y="2624606"/>
          <a:ext cx="838200" cy="63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162698</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2200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146171</xdr:rowOff>
    </xdr:from>
    <xdr:to>
      <xdr:col>81</xdr:col>
      <xdr:colOff>95250</xdr:colOff>
      <xdr:row>14</xdr:row>
      <xdr:rowOff>76321</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375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116054</xdr:rowOff>
    </xdr:from>
    <xdr:to>
      <xdr:col>77</xdr:col>
      <xdr:colOff>44450</xdr:colOff>
      <xdr:row>16</xdr:row>
      <xdr:rowOff>49167</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5290800" y="2687804"/>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38160</xdr:rowOff>
    </xdr:from>
    <xdr:to>
      <xdr:col>77</xdr:col>
      <xdr:colOff>95250</xdr:colOff>
      <xdr:row>13</xdr:row>
      <xdr:rowOff>139760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149937</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5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49167</xdr:rowOff>
    </xdr:from>
    <xdr:to>
      <xdr:col>72</xdr:col>
      <xdr:colOff>203200</xdr:colOff>
      <xdr:row>16</xdr:row>
      <xdr:rowOff>92831</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flipV="1">
          <a:off x="14401800" y="2792367"/>
          <a:ext cx="889000" cy="43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79526</xdr:rowOff>
    </xdr:from>
    <xdr:to>
      <xdr:col>73</xdr:col>
      <xdr:colOff>44450</xdr:colOff>
      <xdr:row>14</xdr:row>
      <xdr:rowOff>9676</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5240000" y="230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19853</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07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92831</xdr:rowOff>
    </xdr:from>
    <xdr:to>
      <xdr:col>68</xdr:col>
      <xdr:colOff>152400</xdr:colOff>
      <xdr:row>17</xdr:row>
      <xdr:rowOff>55819</xdr:rowOff>
    </xdr:to>
    <xdr:cxnSp macro="">
      <xdr:nvCxnSpPr>
        <xdr:cNvPr id="460" name="直線コネクタ 459">
          <a:extLst>
            <a:ext uri="{FF2B5EF4-FFF2-40B4-BE49-F238E27FC236}">
              <a16:creationId xmlns:a16="http://schemas.microsoft.com/office/drawing/2014/main" id="{00000000-0008-0000-0300-0000CC010000}"/>
            </a:ext>
          </a:extLst>
        </xdr:cNvPr>
        <xdr:cNvCxnSpPr/>
      </xdr:nvCxnSpPr>
      <xdr:spPr>
        <a:xfrm flipV="1">
          <a:off x="13512800" y="2836031"/>
          <a:ext cx="889000" cy="134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80433</xdr:rowOff>
    </xdr:from>
    <xdr:to>
      <xdr:col>68</xdr:col>
      <xdr:colOff>203200</xdr:colOff>
      <xdr:row>15</xdr:row>
      <xdr:rowOff>10583</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4351000" y="248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20760</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24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144538</xdr:rowOff>
    </xdr:from>
    <xdr:to>
      <xdr:col>64</xdr:col>
      <xdr:colOff>152400</xdr:colOff>
      <xdr:row>16</xdr:row>
      <xdr:rowOff>74688</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3462000" y="2716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84865</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485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2056</xdr:rowOff>
    </xdr:from>
    <xdr:to>
      <xdr:col>81</xdr:col>
      <xdr:colOff>95250</xdr:colOff>
      <xdr:row>15</xdr:row>
      <xdr:rowOff>103656</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967200" y="257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145583</xdr:rowOff>
    </xdr:from>
    <xdr:ext cx="762000" cy="259045"/>
    <xdr:sp macro="" textlink="">
      <xdr:nvSpPr>
        <xdr:cNvPr id="471" name="将来負担の状況該当値テキスト">
          <a:extLst>
            <a:ext uri="{FF2B5EF4-FFF2-40B4-BE49-F238E27FC236}">
              <a16:creationId xmlns:a16="http://schemas.microsoft.com/office/drawing/2014/main" id="{00000000-0008-0000-0300-0000D7010000}"/>
            </a:ext>
          </a:extLst>
        </xdr:cNvPr>
        <xdr:cNvSpPr txBox="1"/>
      </xdr:nvSpPr>
      <xdr:spPr>
        <a:xfrm>
          <a:off x="17106900" y="2545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65254</xdr:rowOff>
    </xdr:from>
    <xdr:to>
      <xdr:col>77</xdr:col>
      <xdr:colOff>95250</xdr:colOff>
      <xdr:row>15</xdr:row>
      <xdr:rowOff>166854</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6129000" y="263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151631</xdr:rowOff>
    </xdr:from>
    <xdr:ext cx="7366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5798800" y="2723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169817</xdr:rowOff>
    </xdr:from>
    <xdr:to>
      <xdr:col>73</xdr:col>
      <xdr:colOff>44450</xdr:colOff>
      <xdr:row>16</xdr:row>
      <xdr:rowOff>99967</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5240000" y="2741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84744</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909800" y="2827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42031</xdr:rowOff>
    </xdr:from>
    <xdr:to>
      <xdr:col>68</xdr:col>
      <xdr:colOff>203200</xdr:colOff>
      <xdr:row>16</xdr:row>
      <xdr:rowOff>143631</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4351000" y="2785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128408</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4020800" y="2871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5019</xdr:rowOff>
    </xdr:from>
    <xdr:to>
      <xdr:col>64</xdr:col>
      <xdr:colOff>152400</xdr:colOff>
      <xdr:row>17</xdr:row>
      <xdr:rowOff>106619</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3462000" y="291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91396</xdr:rowOff>
    </xdr:from>
    <xdr:ext cx="762000" cy="259045"/>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3131800" y="3006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福島県二本松市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50,358
49,642
344.42
31,797,421
30,514,477
1,086,669
17,454,897
29,723,976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27.1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人件費に係る経常収支比率については、前年度比</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26.0</a:t>
          </a:r>
          <a:r>
            <a:rPr kumimoji="1" lang="ja-JP" altLang="en-US" sz="1300">
              <a:latin typeface="ＭＳ Ｐゴシック" panose="020B0600070205080204" pitchFamily="50" charset="-128"/>
              <a:ea typeface="ＭＳ Ｐゴシック" panose="020B0600070205080204" pitchFamily="50" charset="-128"/>
            </a:rPr>
            <a:t>％となり、県平均を上回ったが全国平均は下回っている。　　　</a:t>
          </a:r>
        </a:p>
        <a:p>
          <a:r>
            <a:rPr kumimoji="1" lang="ja-JP" altLang="en-US" sz="1300">
              <a:latin typeface="ＭＳ Ｐゴシック" panose="020B0600070205080204" pitchFamily="50" charset="-128"/>
              <a:ea typeface="ＭＳ Ｐゴシック" panose="020B0600070205080204" pitchFamily="50" charset="-128"/>
            </a:rPr>
            <a:t>　また、人件費及び人件費に準ずる経費の人口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人当たりの決算額については類似団体平均を上回っていることから、引き続き定員管理・職員給与の適正化を図り、人件費関係経費全体の抑制に努める。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153670</xdr:rowOff>
    </xdr:from>
    <xdr:to>
      <xdr:col>24</xdr:col>
      <xdr:colOff>25400</xdr:colOff>
      <xdr:row>40</xdr:row>
      <xdr:rowOff>104140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11520"/>
          <a:ext cx="0" cy="11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76217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104140</xdr:rowOff>
    </xdr:from>
    <xdr:to>
      <xdr:col>24</xdr:col>
      <xdr:colOff>114300</xdr:colOff>
      <xdr:row>40</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68597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54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153670</xdr:rowOff>
    </xdr:from>
    <xdr:to>
      <xdr:col>24</xdr:col>
      <xdr:colOff>114300</xdr:colOff>
      <xdr:row>33</xdr:row>
      <xdr:rowOff>153670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11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24130</xdr:rowOff>
    </xdr:from>
    <xdr:to>
      <xdr:col>24</xdr:col>
      <xdr:colOff>25400</xdr:colOff>
      <xdr:row>37</xdr:row>
      <xdr:rowOff>146050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6778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50817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23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8890</xdr:rowOff>
    </xdr:from>
    <xdr:to>
      <xdr:col>19</xdr:col>
      <xdr:colOff>187325</xdr:colOff>
      <xdr:row>37</xdr:row>
      <xdr:rowOff>24130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3525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106680</xdr:rowOff>
    </xdr:from>
    <xdr:to>
      <xdr:col>20</xdr:col>
      <xdr:colOff>38100</xdr:colOff>
      <xdr:row>37</xdr:row>
      <xdr:rowOff>36830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47007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7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73660</xdr:rowOff>
    </xdr:from>
    <xdr:to>
      <xdr:col>15</xdr:col>
      <xdr:colOff>98425</xdr:colOff>
      <xdr:row>37</xdr:row>
      <xdr:rowOff>8890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4586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73660</xdr:rowOff>
    </xdr:from>
    <xdr:to>
      <xdr:col>11</xdr:col>
      <xdr:colOff>9525</xdr:colOff>
      <xdr:row>36</xdr:row>
      <xdr:rowOff>134620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458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60960</xdr:rowOff>
    </xdr:from>
    <xdr:to>
      <xdr:col>11</xdr:col>
      <xdr:colOff>60325</xdr:colOff>
      <xdr:row>36</xdr:row>
      <xdr:rowOff>162560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147337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167640</xdr:rowOff>
    </xdr:from>
    <xdr:to>
      <xdr:col>6</xdr:col>
      <xdr:colOff>171450</xdr:colOff>
      <xdr:row>37</xdr:row>
      <xdr:rowOff>97790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82567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95250</xdr:rowOff>
    </xdr:from>
    <xdr:to>
      <xdr:col>24</xdr:col>
      <xdr:colOff>76200</xdr:colOff>
      <xdr:row>38</xdr:row>
      <xdr:rowOff>25400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67327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144780</xdr:rowOff>
    </xdr:from>
    <xdr:to>
      <xdr:col>20</xdr:col>
      <xdr:colOff>38100</xdr:colOff>
      <xdr:row>37</xdr:row>
      <xdr:rowOff>74930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59707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0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129540</xdr:rowOff>
    </xdr:from>
    <xdr:to>
      <xdr:col>15</xdr:col>
      <xdr:colOff>149225</xdr:colOff>
      <xdr:row>37</xdr:row>
      <xdr:rowOff>59690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22860</xdr:rowOff>
    </xdr:from>
    <xdr:to>
      <xdr:col>11</xdr:col>
      <xdr:colOff>60325</xdr:colOff>
      <xdr:row>36</xdr:row>
      <xdr:rowOff>124460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134637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6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83820</xdr:rowOff>
    </xdr:from>
    <xdr:to>
      <xdr:col>6</xdr:col>
      <xdr:colOff>171450</xdr:colOff>
      <xdr:row>37</xdr:row>
      <xdr:rowOff>13970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24147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物件費に係る経常収支比率については、前年度比</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ポイント増となり、類似団体平均及び全国平均を上回っている。福島県平均と比べると同程度となっている。</a:t>
          </a:r>
        </a:p>
        <a:p>
          <a:r>
            <a:rPr kumimoji="1" lang="ja-JP" altLang="en-US" sz="1300">
              <a:latin typeface="ＭＳ Ｐゴシック" panose="020B0600070205080204" pitchFamily="50" charset="-128"/>
              <a:ea typeface="ＭＳ Ｐゴシック" panose="020B0600070205080204" pitchFamily="50" charset="-128"/>
            </a:rPr>
            <a:t>　主な要因は、物価高騰による光熱水費や委託料等の増によるもの。</a:t>
          </a:r>
        </a:p>
        <a:p>
          <a:r>
            <a:rPr kumimoji="1" lang="ja-JP" altLang="en-US" sz="1300">
              <a:latin typeface="ＭＳ Ｐゴシック" panose="020B0600070205080204" pitchFamily="50" charset="-128"/>
              <a:ea typeface="ＭＳ Ｐゴシック" panose="020B0600070205080204" pitchFamily="50" charset="-128"/>
            </a:rPr>
            <a:t>　今後も引き続き、コストを意識した効率的で効果的な市民サービスの提供方法について検討し、物件費の抑制に努める。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19050</xdr:rowOff>
    </xdr:from>
    <xdr:to>
      <xdr:col>82</xdr:col>
      <xdr:colOff>107950</xdr:colOff>
      <xdr:row>21</xdr:row>
      <xdr:rowOff>95250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47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67327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6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95250</xdr:rowOff>
    </xdr:from>
    <xdr:to>
      <xdr:col>82</xdr:col>
      <xdr:colOff>196850</xdr:colOff>
      <xdr:row>21</xdr:row>
      <xdr:rowOff>95250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9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105427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9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19050</xdr:rowOff>
    </xdr:from>
    <xdr:to>
      <xdr:col>82</xdr:col>
      <xdr:colOff>196850</xdr:colOff>
      <xdr:row>13</xdr:row>
      <xdr:rowOff>19050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4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88900</xdr:rowOff>
    </xdr:from>
    <xdr:to>
      <xdr:col>82</xdr:col>
      <xdr:colOff>107950</xdr:colOff>
      <xdr:row>18</xdr:row>
      <xdr:rowOff>165100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1750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35577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78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25400</xdr:rowOff>
    </xdr:from>
    <xdr:to>
      <xdr:col>78</xdr:col>
      <xdr:colOff>69850</xdr:colOff>
      <xdr:row>18</xdr:row>
      <xdr:rowOff>88900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1115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152400</xdr:rowOff>
    </xdr:from>
    <xdr:to>
      <xdr:col>78</xdr:col>
      <xdr:colOff>120650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92727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64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101600</xdr:rowOff>
    </xdr:from>
    <xdr:to>
      <xdr:col>73</xdr:col>
      <xdr:colOff>180975</xdr:colOff>
      <xdr:row>18</xdr:row>
      <xdr:rowOff>25400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84480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114300</xdr:rowOff>
    </xdr:from>
    <xdr:to>
      <xdr:col>74</xdr:col>
      <xdr:colOff>31750</xdr:colOff>
      <xdr:row>17</xdr:row>
      <xdr:rowOff>44450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54627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101600</xdr:rowOff>
    </xdr:from>
    <xdr:to>
      <xdr:col>69</xdr:col>
      <xdr:colOff>92075</xdr:colOff>
      <xdr:row>17</xdr:row>
      <xdr:rowOff>6350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8448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120650</xdr:rowOff>
    </xdr:from>
    <xdr:to>
      <xdr:col>69</xdr:col>
      <xdr:colOff>142875</xdr:colOff>
      <xdr:row>16</xdr:row>
      <xdr:rowOff>50800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60977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46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76200</xdr:rowOff>
    </xdr:from>
    <xdr:to>
      <xdr:col>65</xdr:col>
      <xdr:colOff>53975</xdr:colOff>
      <xdr:row>19</xdr:row>
      <xdr:rowOff>6350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31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162577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24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114300</xdr:rowOff>
    </xdr:from>
    <xdr:to>
      <xdr:col>82</xdr:col>
      <xdr:colOff>158750</xdr:colOff>
      <xdr:row>19</xdr:row>
      <xdr:rowOff>44450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20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86377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17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38100</xdr:rowOff>
    </xdr:from>
    <xdr:to>
      <xdr:col>78</xdr:col>
      <xdr:colOff>120650</xdr:colOff>
      <xdr:row>18</xdr:row>
      <xdr:rowOff>139700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12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124477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21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146050</xdr:rowOff>
    </xdr:from>
    <xdr:to>
      <xdr:col>74</xdr:col>
      <xdr:colOff>31750</xdr:colOff>
      <xdr:row>18</xdr:row>
      <xdr:rowOff>76200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06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60977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14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50800</xdr:rowOff>
    </xdr:from>
    <xdr:to>
      <xdr:col>69</xdr:col>
      <xdr:colOff>142875</xdr:colOff>
      <xdr:row>16</xdr:row>
      <xdr:rowOff>152400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79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137177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127000</xdr:rowOff>
    </xdr:from>
    <xdr:to>
      <xdr:col>65</xdr:col>
      <xdr:colOff>53975</xdr:colOff>
      <xdr:row>17</xdr:row>
      <xdr:rowOff>57150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7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67327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63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扶助費に係る経常収支比率は、前年度比</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ポイント増となっており、全国・県・類似団体平均を下回っている。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今後も生活保護費をはじめ社会保障の増加が見込まれるため、資格審査の適正化など財政負担が過度にならないよう適正管理に努める。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78994</xdr:rowOff>
    </xdr:from>
    <xdr:to>
      <xdr:col>24</xdr:col>
      <xdr:colOff>25400</xdr:colOff>
      <xdr:row>61</xdr:row>
      <xdr:rowOff>124714</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65844"/>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96791</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55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124714</xdr:rowOff>
    </xdr:from>
    <xdr:to>
      <xdr:col>24</xdr:col>
      <xdr:colOff>114300</xdr:colOff>
      <xdr:row>61</xdr:row>
      <xdr:rowOff>124714</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583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165371</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909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78994</xdr:rowOff>
    </xdr:from>
    <xdr:to>
      <xdr:col>24</xdr:col>
      <xdr:colOff>114300</xdr:colOff>
      <xdr:row>53</xdr:row>
      <xdr:rowOff>78994</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6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17272</xdr:rowOff>
    </xdr:from>
    <xdr:to>
      <xdr:col>24</xdr:col>
      <xdr:colOff>25400</xdr:colOff>
      <xdr:row>54</xdr:row>
      <xdr:rowOff>44704</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275572"/>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96283</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526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124206</xdr:rowOff>
    </xdr:from>
    <xdr:to>
      <xdr:col>24</xdr:col>
      <xdr:colOff>76200</xdr:colOff>
      <xdr:row>56</xdr:row>
      <xdr:rowOff>54356</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17272</xdr:rowOff>
    </xdr:from>
    <xdr:to>
      <xdr:col>19</xdr:col>
      <xdr:colOff>187325</xdr:colOff>
      <xdr:row>54</xdr:row>
      <xdr:rowOff>17272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2755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96774</xdr:rowOff>
    </xdr:from>
    <xdr:to>
      <xdr:col>20</xdr:col>
      <xdr:colOff>38100</xdr:colOff>
      <xdr:row>56</xdr:row>
      <xdr:rowOff>26924</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52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11701</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6129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8128</xdr:rowOff>
    </xdr:from>
    <xdr:to>
      <xdr:col>15</xdr:col>
      <xdr:colOff>98425</xdr:colOff>
      <xdr:row>54</xdr:row>
      <xdr:rowOff>17272</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26642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8128</xdr:rowOff>
    </xdr:from>
    <xdr:to>
      <xdr:col>11</xdr:col>
      <xdr:colOff>9525</xdr:colOff>
      <xdr:row>54</xdr:row>
      <xdr:rowOff>35560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26642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51054</xdr:rowOff>
    </xdr:from>
    <xdr:to>
      <xdr:col>11</xdr:col>
      <xdr:colOff>60325</xdr:colOff>
      <xdr:row>55</xdr:row>
      <xdr:rowOff>152654</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480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137431</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567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60198</xdr:rowOff>
    </xdr:from>
    <xdr:to>
      <xdr:col>6</xdr:col>
      <xdr:colOff>171450</xdr:colOff>
      <xdr:row>55</xdr:row>
      <xdr:rowOff>161798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8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146575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76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165354</xdr:rowOff>
    </xdr:from>
    <xdr:to>
      <xdr:col>24</xdr:col>
      <xdr:colOff>76200</xdr:colOff>
      <xdr:row>54</xdr:row>
      <xdr:rowOff>95504</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25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10431</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09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137922</xdr:rowOff>
    </xdr:from>
    <xdr:to>
      <xdr:col>20</xdr:col>
      <xdr:colOff>38100</xdr:colOff>
      <xdr:row>54</xdr:row>
      <xdr:rowOff>68072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224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78249</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8993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137922</xdr:rowOff>
    </xdr:from>
    <xdr:to>
      <xdr:col>15</xdr:col>
      <xdr:colOff>149225</xdr:colOff>
      <xdr:row>54</xdr:row>
      <xdr:rowOff>68072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224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78249</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899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128778</xdr:rowOff>
    </xdr:from>
    <xdr:to>
      <xdr:col>11</xdr:col>
      <xdr:colOff>60325</xdr:colOff>
      <xdr:row>54</xdr:row>
      <xdr:rowOff>58928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215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69105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898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156210</xdr:rowOff>
    </xdr:from>
    <xdr:to>
      <xdr:col>6</xdr:col>
      <xdr:colOff>171450</xdr:colOff>
      <xdr:row>54</xdr:row>
      <xdr:rowOff>86360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24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96537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01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その他に係る経常収支比率は、維持補修費や繰出金が減少した影響により全体で前年度比</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ポイントの減となった。</a:t>
          </a:r>
        </a:p>
        <a:p>
          <a:r>
            <a:rPr kumimoji="1" lang="ja-JP" altLang="en-US" sz="1300">
              <a:latin typeface="ＭＳ Ｐゴシック" panose="020B0600070205080204" pitchFamily="50" charset="-128"/>
              <a:ea typeface="ＭＳ Ｐゴシック" panose="020B0600070205080204" pitchFamily="50" charset="-128"/>
            </a:rPr>
            <a:t>　今後も公共施設等管理計画に基づき、効率的な施設管理を図り、維持補修費及び繰出金の抑制に努める。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69850</xdr:rowOff>
    </xdr:from>
    <xdr:to>
      <xdr:col>82</xdr:col>
      <xdr:colOff>107950</xdr:colOff>
      <xdr:row>60</xdr:row>
      <xdr:rowOff>88900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8985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72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69850</xdr:rowOff>
    </xdr:from>
    <xdr:to>
      <xdr:col>82</xdr:col>
      <xdr:colOff>196850</xdr:colOff>
      <xdr:row>52</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8985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50800</xdr:rowOff>
    </xdr:from>
    <xdr:to>
      <xdr:col>82</xdr:col>
      <xdr:colOff>107950</xdr:colOff>
      <xdr:row>55</xdr:row>
      <xdr:rowOff>146050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5671800" y="948055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29227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630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57150</xdr:rowOff>
    </xdr:from>
    <xdr:to>
      <xdr:col>82</xdr:col>
      <xdr:colOff>158750</xdr:colOff>
      <xdr:row>56</xdr:row>
      <xdr:rowOff>158750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69850</xdr:rowOff>
    </xdr:from>
    <xdr:to>
      <xdr:col>78</xdr:col>
      <xdr:colOff>69850</xdr:colOff>
      <xdr:row>55</xdr:row>
      <xdr:rowOff>146050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94996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76200</xdr:rowOff>
    </xdr:from>
    <xdr:to>
      <xdr:col>78</xdr:col>
      <xdr:colOff>120650</xdr:colOff>
      <xdr:row>57</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162577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146050</xdr:rowOff>
    </xdr:from>
    <xdr:to>
      <xdr:col>73</xdr:col>
      <xdr:colOff>180975</xdr:colOff>
      <xdr:row>55</xdr:row>
      <xdr:rowOff>69850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94043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19050</xdr:rowOff>
    </xdr:from>
    <xdr:to>
      <xdr:col>74</xdr:col>
      <xdr:colOff>31750</xdr:colOff>
      <xdr:row>56</xdr:row>
      <xdr:rowOff>120650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105427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146050</xdr:rowOff>
    </xdr:from>
    <xdr:to>
      <xdr:col>69</xdr:col>
      <xdr:colOff>92075</xdr:colOff>
      <xdr:row>55</xdr:row>
      <xdr:rowOff>50800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4043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133350</xdr:rowOff>
    </xdr:from>
    <xdr:to>
      <xdr:col>69</xdr:col>
      <xdr:colOff>142875</xdr:colOff>
      <xdr:row>56</xdr:row>
      <xdr:rowOff>63500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48277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0</xdr:rowOff>
    </xdr:from>
    <xdr:to>
      <xdr:col>65</xdr:col>
      <xdr:colOff>53975</xdr:colOff>
      <xdr:row>54</xdr:row>
      <xdr:rowOff>101600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25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52</xdr:row>
      <xdr:rowOff>111777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0</xdr:rowOff>
    </xdr:from>
    <xdr:to>
      <xdr:col>82</xdr:col>
      <xdr:colOff>158750</xdr:colOff>
      <xdr:row>55</xdr:row>
      <xdr:rowOff>101600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16527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95250</xdr:rowOff>
    </xdr:from>
    <xdr:to>
      <xdr:col>78</xdr:col>
      <xdr:colOff>120650</xdr:colOff>
      <xdr:row>56</xdr:row>
      <xdr:rowOff>25400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35577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929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19050</xdr:rowOff>
    </xdr:from>
    <xdr:to>
      <xdr:col>74</xdr:col>
      <xdr:colOff>31750</xdr:colOff>
      <xdr:row>55</xdr:row>
      <xdr:rowOff>120650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130827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95250</xdr:rowOff>
    </xdr:from>
    <xdr:to>
      <xdr:col>69</xdr:col>
      <xdr:colOff>142875</xdr:colOff>
      <xdr:row>55</xdr:row>
      <xdr:rowOff>25400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35577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12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0</xdr:rowOff>
    </xdr:from>
    <xdr:to>
      <xdr:col>65</xdr:col>
      <xdr:colOff>53975</xdr:colOff>
      <xdr:row>55</xdr:row>
      <xdr:rowOff>101600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86377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補助費等に係る経常収支比率については、前年度比</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ポイント減となったが、全国及び類似団体平均を上回っている。これは、一部事務組合に対する負担金や補助金等が多額となっているためである。</a:t>
          </a:r>
        </a:p>
        <a:p>
          <a:r>
            <a:rPr kumimoji="1" lang="ja-JP" altLang="en-US" sz="1300">
              <a:latin typeface="ＭＳ Ｐゴシック" panose="020B0600070205080204" pitchFamily="50" charset="-128"/>
              <a:ea typeface="ＭＳ Ｐゴシック" panose="020B0600070205080204" pitchFamily="50" charset="-128"/>
            </a:rPr>
            <a:t>　今後も、補助制度における経費負担のあり方や事業効果の検証を行い、減額や廃止等の検討を行うとともに、真に必要なものを除く新たな補助等は抑制するよう努める。</a:t>
          </a: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98425</xdr:rowOff>
    </xdr:from>
    <xdr:to>
      <xdr:col>82</xdr:col>
      <xdr:colOff>107950</xdr:colOff>
      <xdr:row>41</xdr:row>
      <xdr:rowOff>46990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592772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13352</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671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98425</xdr:rowOff>
    </xdr:from>
    <xdr:to>
      <xdr:col>82</xdr:col>
      <xdr:colOff>196850</xdr:colOff>
      <xdr:row>34</xdr:row>
      <xdr:rowOff>98425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592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127000</xdr:rowOff>
    </xdr:from>
    <xdr:to>
      <xdr:col>82</xdr:col>
      <xdr:colOff>107950</xdr:colOff>
      <xdr:row>39</xdr:row>
      <xdr:rowOff>155575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5671800" y="681355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12717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356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167640</xdr:rowOff>
    </xdr:from>
    <xdr:to>
      <xdr:col>82</xdr:col>
      <xdr:colOff>158750</xdr:colOff>
      <xdr:row>38</xdr:row>
      <xdr:rowOff>97790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51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144145</xdr:rowOff>
    </xdr:from>
    <xdr:to>
      <xdr:col>78</xdr:col>
      <xdr:colOff>69850</xdr:colOff>
      <xdr:row>39</xdr:row>
      <xdr:rowOff>155575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83069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161925</xdr:rowOff>
    </xdr:from>
    <xdr:to>
      <xdr:col>78</xdr:col>
      <xdr:colOff>120650</xdr:colOff>
      <xdr:row>38</xdr:row>
      <xdr:rowOff>92075</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102252</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274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86995</xdr:rowOff>
    </xdr:from>
    <xdr:to>
      <xdr:col>73</xdr:col>
      <xdr:colOff>180975</xdr:colOff>
      <xdr:row>39</xdr:row>
      <xdr:rowOff>144145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77354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139065</xdr:rowOff>
    </xdr:from>
    <xdr:to>
      <xdr:col>74</xdr:col>
      <xdr:colOff>31750</xdr:colOff>
      <xdr:row>38</xdr:row>
      <xdr:rowOff>69215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48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79392</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251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86995</xdr:rowOff>
    </xdr:from>
    <xdr:to>
      <xdr:col>69</xdr:col>
      <xdr:colOff>92075</xdr:colOff>
      <xdr:row>40</xdr:row>
      <xdr:rowOff>24130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773545"/>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133350</xdr:rowOff>
    </xdr:from>
    <xdr:to>
      <xdr:col>69</xdr:col>
      <xdr:colOff>142875</xdr:colOff>
      <xdr:row>38</xdr:row>
      <xdr:rowOff>63500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73677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24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121920</xdr:rowOff>
    </xdr:from>
    <xdr:to>
      <xdr:col>65</xdr:col>
      <xdr:colOff>53975</xdr:colOff>
      <xdr:row>39</xdr:row>
      <xdr:rowOff>52070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63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62247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40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76200</xdr:rowOff>
    </xdr:from>
    <xdr:to>
      <xdr:col>82</xdr:col>
      <xdr:colOff>158750</xdr:colOff>
      <xdr:row>40</xdr:row>
      <xdr:rowOff>6350</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76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48277</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73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104775</xdr:rowOff>
    </xdr:from>
    <xdr:to>
      <xdr:col>78</xdr:col>
      <xdr:colOff>120650</xdr:colOff>
      <xdr:row>40</xdr:row>
      <xdr:rowOff>34925</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791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19702</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8777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93345</xdr:rowOff>
    </xdr:from>
    <xdr:to>
      <xdr:col>74</xdr:col>
      <xdr:colOff>31750</xdr:colOff>
      <xdr:row>40</xdr:row>
      <xdr:rowOff>23495</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779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40</xdr:row>
      <xdr:rowOff>8272</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866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36195</xdr:rowOff>
    </xdr:from>
    <xdr:to>
      <xdr:col>69</xdr:col>
      <xdr:colOff>142875</xdr:colOff>
      <xdr:row>39</xdr:row>
      <xdr:rowOff>137795</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72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122572</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80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144780</xdr:rowOff>
    </xdr:from>
    <xdr:to>
      <xdr:col>65</xdr:col>
      <xdr:colOff>53975</xdr:colOff>
      <xdr:row>40</xdr:row>
      <xdr:rowOff>74930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83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59707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917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公債費に係る経常収支比率については、近年頻発している災害に対する災害復旧事業債の償還が一部始まったこと等により、前年度比で</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ポイント増加し、全国及び県、類似団体平均を上回った。</a:t>
          </a:r>
        </a:p>
        <a:p>
          <a:r>
            <a:rPr kumimoji="1" lang="ja-JP" altLang="en-US" sz="1300">
              <a:latin typeface="ＭＳ Ｐゴシック" panose="020B0600070205080204" pitchFamily="50" charset="-128"/>
              <a:ea typeface="ＭＳ Ｐゴシック" panose="020B0600070205080204" pitchFamily="50" charset="-128"/>
            </a:rPr>
            <a:t>　今後は、実施予定の大規模事業により公債費は増える見込みであるため、総合計画に基づく事業の厳選等により新発債の発行の抑制に努める。</a:t>
          </a: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69850</xdr:rowOff>
    </xdr:from>
    <xdr:to>
      <xdr:col>26</xdr:col>
      <xdr:colOff>184150</xdr:colOff>
      <xdr:row>82</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12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98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12700</xdr:rowOff>
    </xdr:from>
    <xdr:to>
      <xdr:col>26</xdr:col>
      <xdr:colOff>184150</xdr:colOff>
      <xdr:row>79</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55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41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127000</xdr:rowOff>
    </xdr:from>
    <xdr:to>
      <xdr:col>26</xdr:col>
      <xdr:colOff>184150</xdr:colOff>
      <xdr:row>75</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985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843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69850</xdr:rowOff>
    </xdr:from>
    <xdr:to>
      <xdr:col>26</xdr:col>
      <xdr:colOff>184150</xdr:colOff>
      <xdr:row>72</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14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272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22225</xdr:rowOff>
    </xdr:from>
    <xdr:to>
      <xdr:col>24</xdr:col>
      <xdr:colOff>25400</xdr:colOff>
      <xdr:row>81</xdr:row>
      <xdr:rowOff>41275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53807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13352</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0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41275</xdr:rowOff>
    </xdr:from>
    <xdr:to>
      <xdr:col>24</xdr:col>
      <xdr:colOff>114300</xdr:colOff>
      <xdr:row>81</xdr:row>
      <xdr:rowOff>41275</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2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108602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8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22225</xdr:rowOff>
    </xdr:from>
    <xdr:to>
      <xdr:col>24</xdr:col>
      <xdr:colOff>114300</xdr:colOff>
      <xdr:row>73</xdr:row>
      <xdr:rowOff>22225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538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146050</xdr:rowOff>
    </xdr:from>
    <xdr:to>
      <xdr:col>24</xdr:col>
      <xdr:colOff>25400</xdr:colOff>
      <xdr:row>78</xdr:row>
      <xdr:rowOff>12700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987800" y="133477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64152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0943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47625</xdr:rowOff>
    </xdr:from>
    <xdr:to>
      <xdr:col>24</xdr:col>
      <xdr:colOff>76200</xdr:colOff>
      <xdr:row>77</xdr:row>
      <xdr:rowOff>149225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146050</xdr:rowOff>
    </xdr:from>
    <xdr:to>
      <xdr:col>19</xdr:col>
      <xdr:colOff>187325</xdr:colOff>
      <xdr:row>77</xdr:row>
      <xdr:rowOff>155575</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34770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85725</xdr:rowOff>
    </xdr:from>
    <xdr:to>
      <xdr:col>20</xdr:col>
      <xdr:colOff>38100</xdr:colOff>
      <xdr:row>78</xdr:row>
      <xdr:rowOff>15875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287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26052</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056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12700</xdr:rowOff>
    </xdr:from>
    <xdr:to>
      <xdr:col>15</xdr:col>
      <xdr:colOff>98425</xdr:colOff>
      <xdr:row>77</xdr:row>
      <xdr:rowOff>155575</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214350"/>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104775</xdr:rowOff>
    </xdr:from>
    <xdr:to>
      <xdr:col>15</xdr:col>
      <xdr:colOff>149225</xdr:colOff>
      <xdr:row>78</xdr:row>
      <xdr:rowOff>34925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45102</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7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12700</xdr:rowOff>
    </xdr:from>
    <xdr:to>
      <xdr:col>11</xdr:col>
      <xdr:colOff>9525</xdr:colOff>
      <xdr:row>77</xdr:row>
      <xdr:rowOff>88900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2143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47625</xdr:rowOff>
    </xdr:from>
    <xdr:to>
      <xdr:col>11</xdr:col>
      <xdr:colOff>60325</xdr:colOff>
      <xdr:row>77</xdr:row>
      <xdr:rowOff>149225</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134002</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35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123825</xdr:rowOff>
    </xdr:from>
    <xdr:to>
      <xdr:col>6</xdr:col>
      <xdr:colOff>171450</xdr:colOff>
      <xdr:row>76</xdr:row>
      <xdr:rowOff>53975</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2982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64152</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275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133350</xdr:rowOff>
    </xdr:from>
    <xdr:to>
      <xdr:col>24</xdr:col>
      <xdr:colOff>76200</xdr:colOff>
      <xdr:row>78</xdr:row>
      <xdr:rowOff>63500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105427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95250</xdr:rowOff>
    </xdr:from>
    <xdr:to>
      <xdr:col>20</xdr:col>
      <xdr:colOff>38100</xdr:colOff>
      <xdr:row>78</xdr:row>
      <xdr:rowOff>25400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10177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38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104775</xdr:rowOff>
    </xdr:from>
    <xdr:to>
      <xdr:col>15</xdr:col>
      <xdr:colOff>149225</xdr:colOff>
      <xdr:row>78</xdr:row>
      <xdr:rowOff>34925</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30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19702</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39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133350</xdr:rowOff>
    </xdr:from>
    <xdr:to>
      <xdr:col>11</xdr:col>
      <xdr:colOff>60325</xdr:colOff>
      <xdr:row>77</xdr:row>
      <xdr:rowOff>63500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1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73677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38100</xdr:rowOff>
    </xdr:from>
    <xdr:to>
      <xdr:col>6</xdr:col>
      <xdr:colOff>171450</xdr:colOff>
      <xdr:row>77</xdr:row>
      <xdr:rowOff>139700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23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124477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公債費以外に係る経常収支比率は、前年度比</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ポイント増となり、全国平均並みとなっているが、県及び類似団体平均を上回っている。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要因としては、物価高騰による物件費の増や、人件費の増などが大きな割合を占めている。</a:t>
          </a:r>
        </a:p>
        <a:p>
          <a:r>
            <a:rPr kumimoji="1" lang="ja-JP" altLang="en-US" sz="1300">
              <a:latin typeface="ＭＳ Ｐゴシック" panose="020B0600070205080204" pitchFamily="50" charset="-128"/>
              <a:ea typeface="ＭＳ Ｐゴシック" panose="020B0600070205080204" pitchFamily="50" charset="-128"/>
            </a:rPr>
            <a:t>　物価高騰による物件費の増や人件費の増は今後も続くことが見込まれるため、経常一般財源等を構成する地方税等の自主税源の増と、物件費や補助費等を中心に経費の削減・見直しを図り、より効率的な執行に努め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96520</xdr:rowOff>
    </xdr:from>
    <xdr:to>
      <xdr:col>82</xdr:col>
      <xdr:colOff>107950</xdr:colOff>
      <xdr:row>81</xdr:row>
      <xdr:rowOff>39370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44092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11447</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18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96520</xdr:rowOff>
    </xdr:from>
    <xdr:to>
      <xdr:col>82</xdr:col>
      <xdr:colOff>196850</xdr:colOff>
      <xdr:row>72</xdr:row>
      <xdr:rowOff>96520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440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35561</xdr:rowOff>
    </xdr:from>
    <xdr:to>
      <xdr:col>82</xdr:col>
      <xdr:colOff>107950</xdr:colOff>
      <xdr:row>76</xdr:row>
      <xdr:rowOff>149861</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5671800" y="13065761"/>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73677</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276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57150</xdr:rowOff>
    </xdr:from>
    <xdr:to>
      <xdr:col>82</xdr:col>
      <xdr:colOff>158750</xdr:colOff>
      <xdr:row>75</xdr:row>
      <xdr:rowOff>158750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107950</xdr:rowOff>
    </xdr:from>
    <xdr:to>
      <xdr:col>78</xdr:col>
      <xdr:colOff>69850</xdr:colOff>
      <xdr:row>76</xdr:row>
      <xdr:rowOff>35561</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4782800" y="12966700"/>
          <a:ext cx="8890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83820</xdr:rowOff>
    </xdr:from>
    <xdr:to>
      <xdr:col>78</xdr:col>
      <xdr:colOff>120650</xdr:colOff>
      <xdr:row>75</xdr:row>
      <xdr:rowOff>13970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277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24147</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2539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62230</xdr:rowOff>
    </xdr:from>
    <xdr:to>
      <xdr:col>73</xdr:col>
      <xdr:colOff>180975</xdr:colOff>
      <xdr:row>75</xdr:row>
      <xdr:rowOff>107950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893800" y="12578080"/>
          <a:ext cx="889000" cy="388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73</xdr:row>
      <xdr:rowOff>163830</xdr:rowOff>
    </xdr:from>
    <xdr:to>
      <xdr:col>74</xdr:col>
      <xdr:colOff>31750</xdr:colOff>
      <xdr:row>74</xdr:row>
      <xdr:rowOff>93980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2679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104157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244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62230</xdr:rowOff>
    </xdr:from>
    <xdr:to>
      <xdr:col>69</xdr:col>
      <xdr:colOff>92075</xdr:colOff>
      <xdr:row>75</xdr:row>
      <xdr:rowOff>24130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004800" y="1257808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137160</xdr:rowOff>
    </xdr:from>
    <xdr:to>
      <xdr:col>69</xdr:col>
      <xdr:colOff>142875</xdr:colOff>
      <xdr:row>73</xdr:row>
      <xdr:rowOff>67310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248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77487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225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110490</xdr:rowOff>
    </xdr:from>
    <xdr:to>
      <xdr:col>65</xdr:col>
      <xdr:colOff>53975</xdr:colOff>
      <xdr:row>76</xdr:row>
      <xdr:rowOff>40639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25416</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305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99061</xdr:rowOff>
    </xdr:from>
    <xdr:to>
      <xdr:col>82</xdr:col>
      <xdr:colOff>158750</xdr:colOff>
      <xdr:row>77</xdr:row>
      <xdr:rowOff>29211</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71138</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310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156211</xdr:rowOff>
    </xdr:from>
    <xdr:to>
      <xdr:col>78</xdr:col>
      <xdr:colOff>120650</xdr:colOff>
      <xdr:row>76</xdr:row>
      <xdr:rowOff>86361</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71138</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31013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57150</xdr:rowOff>
    </xdr:from>
    <xdr:to>
      <xdr:col>74</xdr:col>
      <xdr:colOff>31750</xdr:colOff>
      <xdr:row>75</xdr:row>
      <xdr:rowOff>158750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291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143527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300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11430</xdr:rowOff>
    </xdr:from>
    <xdr:to>
      <xdr:col>69</xdr:col>
      <xdr:colOff>142875</xdr:colOff>
      <xdr:row>73</xdr:row>
      <xdr:rowOff>113030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2527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97807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2613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144780</xdr:rowOff>
    </xdr:from>
    <xdr:to>
      <xdr:col>65</xdr:col>
      <xdr:colOff>53975</xdr:colOff>
      <xdr:row>75</xdr:row>
      <xdr:rowOff>74930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85107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福島県二本松市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26556</xdr:rowOff>
    </xdr:from>
    <xdr:to>
      <xdr:col>29</xdr:col>
      <xdr:colOff>127000</xdr:colOff>
      <xdr:row>20</xdr:row>
      <xdr:rowOff>100762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1581"/>
          <a:ext cx="0" cy="14458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72839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49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100762</xdr:rowOff>
    </xdr:from>
    <xdr:to>
      <xdr:col>30</xdr:col>
      <xdr:colOff>25400</xdr:colOff>
      <xdr:row>20</xdr:row>
      <xdr:rowOff>100762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773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112933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26556</xdr:rowOff>
    </xdr:from>
    <xdr:to>
      <xdr:col>30</xdr:col>
      <xdr:colOff>25400</xdr:colOff>
      <xdr:row>12</xdr:row>
      <xdr:rowOff>26556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15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74105</xdr:rowOff>
    </xdr:from>
    <xdr:to>
      <xdr:col>29</xdr:col>
      <xdr:colOff>127000</xdr:colOff>
      <xdr:row>17</xdr:row>
      <xdr:rowOff>54521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64930"/>
          <a:ext cx="647700" cy="1518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112831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036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140754</xdr:rowOff>
    </xdr:from>
    <xdr:to>
      <xdr:col>29</xdr:col>
      <xdr:colOff>177800</xdr:colOff>
      <xdr:row>17</xdr:row>
      <xdr:rowOff>70904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3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54521</xdr:rowOff>
    </xdr:from>
    <xdr:to>
      <xdr:col>26</xdr:col>
      <xdr:colOff>50800</xdr:colOff>
      <xdr:row>17</xdr:row>
      <xdr:rowOff>102603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16796"/>
          <a:ext cx="698500" cy="480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64414</xdr:rowOff>
    </xdr:from>
    <xdr:to>
      <xdr:col>26</xdr:col>
      <xdr:colOff>101600</xdr:colOff>
      <xdr:row>17</xdr:row>
      <xdr:rowOff>166014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26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150791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3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102603</xdr:rowOff>
    </xdr:from>
    <xdr:to>
      <xdr:col>22</xdr:col>
      <xdr:colOff>114300</xdr:colOff>
      <xdr:row>17</xdr:row>
      <xdr:rowOff>142900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064878"/>
          <a:ext cx="698500" cy="402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108369</xdr:rowOff>
    </xdr:from>
    <xdr:to>
      <xdr:col>22</xdr:col>
      <xdr:colOff>165100</xdr:colOff>
      <xdr:row>18</xdr:row>
      <xdr:rowOff>38519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706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23296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5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142900</xdr:rowOff>
    </xdr:from>
    <xdr:to>
      <xdr:col>18</xdr:col>
      <xdr:colOff>177800</xdr:colOff>
      <xdr:row>17</xdr:row>
      <xdr:rowOff>158661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05175"/>
          <a:ext cx="698500" cy="157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122415</xdr:rowOff>
    </xdr:from>
    <xdr:to>
      <xdr:col>19</xdr:col>
      <xdr:colOff>38100</xdr:colOff>
      <xdr:row>18</xdr:row>
      <xdr:rowOff>52565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84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37342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7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29858</xdr:rowOff>
    </xdr:from>
    <xdr:to>
      <xdr:col>15</xdr:col>
      <xdr:colOff>101600</xdr:colOff>
      <xdr:row>18</xdr:row>
      <xdr:rowOff>131458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635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116235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4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23305</xdr:rowOff>
    </xdr:from>
    <xdr:to>
      <xdr:col>29</xdr:col>
      <xdr:colOff>177800</xdr:colOff>
      <xdr:row>16</xdr:row>
      <xdr:rowOff>124905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141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39832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59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3721</xdr:rowOff>
    </xdr:from>
    <xdr:to>
      <xdr:col>26</xdr:col>
      <xdr:colOff>101600</xdr:colOff>
      <xdr:row>17</xdr:row>
      <xdr:rowOff>105321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659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115498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7348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51803</xdr:rowOff>
    </xdr:from>
    <xdr:to>
      <xdr:col>22</xdr:col>
      <xdr:colOff>165100</xdr:colOff>
      <xdr:row>17</xdr:row>
      <xdr:rowOff>153403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140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163580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782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92100</xdr:rowOff>
    </xdr:from>
    <xdr:to>
      <xdr:col>19</xdr:col>
      <xdr:colOff>38100</xdr:colOff>
      <xdr:row>18</xdr:row>
      <xdr:rowOff>22250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543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32427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823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107861</xdr:rowOff>
    </xdr:from>
    <xdr:to>
      <xdr:col>15</xdr:col>
      <xdr:colOff>101600</xdr:colOff>
      <xdr:row>18</xdr:row>
      <xdr:rowOff>38011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701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48188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39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107798</xdr:rowOff>
    </xdr:from>
    <xdr:to>
      <xdr:col>29</xdr:col>
      <xdr:colOff>127000</xdr:colOff>
      <xdr:row>38</xdr:row>
      <xdr:rowOff>53886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32348"/>
          <a:ext cx="0" cy="148913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25963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9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53886</xdr:rowOff>
    </xdr:from>
    <xdr:to>
      <xdr:col>30</xdr:col>
      <xdr:colOff>25400</xdr:colOff>
      <xdr:row>38</xdr:row>
      <xdr:rowOff>53886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5214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22725</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75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107798</xdr:rowOff>
    </xdr:from>
    <xdr:to>
      <xdr:col>30</xdr:col>
      <xdr:colOff>25400</xdr:colOff>
      <xdr:row>33</xdr:row>
      <xdr:rowOff>107798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323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293001</xdr:rowOff>
    </xdr:from>
    <xdr:to>
      <xdr:col>29</xdr:col>
      <xdr:colOff>127000</xdr:colOff>
      <xdr:row>35</xdr:row>
      <xdr:rowOff>330912</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903351"/>
          <a:ext cx="647700" cy="379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9872</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9631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37795</xdr:rowOff>
    </xdr:from>
    <xdr:to>
      <xdr:col>29</xdr:col>
      <xdr:colOff>177800</xdr:colOff>
      <xdr:row>36</xdr:row>
      <xdr:rowOff>139395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991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330912</xdr:rowOff>
    </xdr:from>
    <xdr:to>
      <xdr:col>26</xdr:col>
      <xdr:colOff>50800</xdr:colOff>
      <xdr:row>35</xdr:row>
      <xdr:rowOff>330912</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941262"/>
          <a:ext cx="6985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54597</xdr:rowOff>
    </xdr:from>
    <xdr:to>
      <xdr:col>26</xdr:col>
      <xdr:colOff>101600</xdr:colOff>
      <xdr:row>36</xdr:row>
      <xdr:rowOff>156197</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70078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140974</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70942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330912</xdr:rowOff>
    </xdr:from>
    <xdr:to>
      <xdr:col>22</xdr:col>
      <xdr:colOff>114300</xdr:colOff>
      <xdr:row>36</xdr:row>
      <xdr:rowOff>83109</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941262"/>
          <a:ext cx="698500" cy="950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91211</xdr:rowOff>
    </xdr:from>
    <xdr:to>
      <xdr:col>22</xdr:col>
      <xdr:colOff>165100</xdr:colOff>
      <xdr:row>37</xdr:row>
      <xdr:rowOff>21361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7044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6138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7130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83109</xdr:rowOff>
    </xdr:from>
    <xdr:to>
      <xdr:col>18</xdr:col>
      <xdr:colOff>177800</xdr:colOff>
      <xdr:row>36</xdr:row>
      <xdr:rowOff>117475</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036359"/>
          <a:ext cx="698500" cy="343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137389</xdr:rowOff>
    </xdr:from>
    <xdr:to>
      <xdr:col>19</xdr:col>
      <xdr:colOff>38100</xdr:colOff>
      <xdr:row>37</xdr:row>
      <xdr:rowOff>67539</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7090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52316</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7177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191757</xdr:rowOff>
    </xdr:from>
    <xdr:to>
      <xdr:col>15</xdr:col>
      <xdr:colOff>101600</xdr:colOff>
      <xdr:row>37</xdr:row>
      <xdr:rowOff>293357</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7316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278134</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740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242201</xdr:rowOff>
    </xdr:from>
    <xdr:to>
      <xdr:col>29</xdr:col>
      <xdr:colOff>177800</xdr:colOff>
      <xdr:row>36</xdr:row>
      <xdr:rowOff>901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8525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87278</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697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280112</xdr:rowOff>
    </xdr:from>
    <xdr:to>
      <xdr:col>26</xdr:col>
      <xdr:colOff>101600</xdr:colOff>
      <xdr:row>36</xdr:row>
      <xdr:rowOff>38812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8904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48989</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6593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280112</xdr:rowOff>
    </xdr:from>
    <xdr:to>
      <xdr:col>22</xdr:col>
      <xdr:colOff>165100</xdr:colOff>
      <xdr:row>36</xdr:row>
      <xdr:rowOff>38812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8904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48989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659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32309</xdr:rowOff>
    </xdr:from>
    <xdr:to>
      <xdr:col>19</xdr:col>
      <xdr:colOff>38100</xdr:colOff>
      <xdr:row>36</xdr:row>
      <xdr:rowOff>133909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9855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144086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754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66675</xdr:rowOff>
    </xdr:from>
    <xdr:to>
      <xdr:col>15</xdr:col>
      <xdr:colOff>101600</xdr:colOff>
      <xdr:row>36</xdr:row>
      <xdr:rowOff>168275</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0199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178452</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78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福島県二本松市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50,358
49,642
344.42
31,797,421
30,514,477
1,086,669
17,454,897
29,723,976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27.1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41897</xdr:rowOff>
    </xdr:from>
    <xdr:to>
      <xdr:col>24</xdr:col>
      <xdr:colOff>62865</xdr:colOff>
      <xdr:row>39</xdr:row>
      <xdr:rowOff>96189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56847"/>
          <a:ext cx="1270" cy="1425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100016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8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96189</xdr:rowOff>
    </xdr:from>
    <xdr:to>
      <xdr:col>24</xdr:col>
      <xdr:colOff>152400</xdr:colOff>
      <xdr:row>39</xdr:row>
      <xdr:rowOff>96189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8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160024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32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41897</xdr:rowOff>
    </xdr:from>
    <xdr:to>
      <xdr:col>24</xdr:col>
      <xdr:colOff>152400</xdr:colOff>
      <xdr:row>31</xdr:row>
      <xdr:rowOff>41897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56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43256</xdr:rowOff>
    </xdr:from>
    <xdr:to>
      <xdr:col>24</xdr:col>
      <xdr:colOff>63500</xdr:colOff>
      <xdr:row>37</xdr:row>
      <xdr:rowOff>9042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215456"/>
          <a:ext cx="838200" cy="13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30510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027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52083</xdr:rowOff>
    </xdr:from>
    <xdr:to>
      <xdr:col>24</xdr:col>
      <xdr:colOff>114300</xdr:colOff>
      <xdr:row>36</xdr:row>
      <xdr:rowOff>153683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4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9042</xdr:rowOff>
    </xdr:from>
    <xdr:to>
      <xdr:col>19</xdr:col>
      <xdr:colOff>177800</xdr:colOff>
      <xdr:row>37</xdr:row>
      <xdr:rowOff>36513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352692"/>
          <a:ext cx="889000" cy="27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146571</xdr:rowOff>
    </xdr:from>
    <xdr:to>
      <xdr:col>20</xdr:col>
      <xdr:colOff>38100</xdr:colOff>
      <xdr:row>37</xdr:row>
      <xdr:rowOff>76721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1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67848</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411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36513</xdr:rowOff>
    </xdr:from>
    <xdr:to>
      <xdr:col>15</xdr:col>
      <xdr:colOff>50800</xdr:colOff>
      <xdr:row>37</xdr:row>
      <xdr:rowOff>66370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380163"/>
          <a:ext cx="889000" cy="29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166941</xdr:rowOff>
    </xdr:from>
    <xdr:to>
      <xdr:col>15</xdr:col>
      <xdr:colOff>101600</xdr:colOff>
      <xdr:row>37</xdr:row>
      <xdr:rowOff>97091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3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88218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431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66370</xdr:rowOff>
    </xdr:from>
    <xdr:to>
      <xdr:col>10</xdr:col>
      <xdr:colOff>114300</xdr:colOff>
      <xdr:row>37</xdr:row>
      <xdr:rowOff>91618</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410020"/>
          <a:ext cx="889000" cy="25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10160</xdr:rowOff>
    </xdr:from>
    <xdr:to>
      <xdr:col>10</xdr:col>
      <xdr:colOff>165100</xdr:colOff>
      <xdr:row>37</xdr:row>
      <xdr:rowOff>111760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128287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12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145085</xdr:rowOff>
    </xdr:from>
    <xdr:to>
      <xdr:col>6</xdr:col>
      <xdr:colOff>38100</xdr:colOff>
      <xdr:row>38</xdr:row>
      <xdr:rowOff>75235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8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66362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581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163906</xdr:rowOff>
    </xdr:from>
    <xdr:to>
      <xdr:col>24</xdr:col>
      <xdr:colOff>114300</xdr:colOff>
      <xdr:row>36</xdr:row>
      <xdr:rowOff>94056</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64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15333</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016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129692</xdr:rowOff>
    </xdr:from>
    <xdr:to>
      <xdr:col>20</xdr:col>
      <xdr:colOff>38100</xdr:colOff>
      <xdr:row>37</xdr:row>
      <xdr:rowOff>59842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301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76369</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077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157163</xdr:rowOff>
    </xdr:from>
    <xdr:to>
      <xdr:col>15</xdr:col>
      <xdr:colOff>101600</xdr:colOff>
      <xdr:row>37</xdr:row>
      <xdr:rowOff>87313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32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103840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104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15570</xdr:rowOff>
    </xdr:from>
    <xdr:to>
      <xdr:col>10</xdr:col>
      <xdr:colOff>165100</xdr:colOff>
      <xdr:row>37</xdr:row>
      <xdr:rowOff>117170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5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108297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451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40818</xdr:rowOff>
    </xdr:from>
    <xdr:to>
      <xdr:col>6</xdr:col>
      <xdr:colOff>38100</xdr:colOff>
      <xdr:row>37</xdr:row>
      <xdr:rowOff>142418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8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158945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159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44114</xdr:rowOff>
    </xdr:from>
    <xdr:to>
      <xdr:col>24</xdr:col>
      <xdr:colOff>62865</xdr:colOff>
      <xdr:row>59</xdr:row>
      <xdr:rowOff>67996</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616614"/>
          <a:ext cx="1270" cy="1566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71823</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8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67996</xdr:rowOff>
    </xdr:from>
    <xdr:to>
      <xdr:col>24</xdr:col>
      <xdr:colOff>152400</xdr:colOff>
      <xdr:row>59</xdr:row>
      <xdr:rowOff>67996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83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162241</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91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44114</xdr:rowOff>
    </xdr:from>
    <xdr:to>
      <xdr:col>24</xdr:col>
      <xdr:colOff>152400</xdr:colOff>
      <xdr:row>50</xdr:row>
      <xdr:rowOff>44114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61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50577</xdr:rowOff>
    </xdr:from>
    <xdr:to>
      <xdr:col>24</xdr:col>
      <xdr:colOff>63500</xdr:colOff>
      <xdr:row>56</xdr:row>
      <xdr:rowOff>71577</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651777"/>
          <a:ext cx="838200" cy="2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156618</xdr:rowOff>
    </xdr:from>
    <xdr:ext cx="534377"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5863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6741</xdr:rowOff>
    </xdr:from>
    <xdr:to>
      <xdr:col>24</xdr:col>
      <xdr:colOff>114300</xdr:colOff>
      <xdr:row>56</xdr:row>
      <xdr:rowOff>108341</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60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43124</xdr:rowOff>
    </xdr:from>
    <xdr:to>
      <xdr:col>19</xdr:col>
      <xdr:colOff>177800</xdr:colOff>
      <xdr:row>56</xdr:row>
      <xdr:rowOff>71577</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472874"/>
          <a:ext cx="889000" cy="199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61163</xdr:rowOff>
    </xdr:from>
    <xdr:to>
      <xdr:col>20</xdr:col>
      <xdr:colOff>38100</xdr:colOff>
      <xdr:row>56</xdr:row>
      <xdr:rowOff>162763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662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153890</xdr:rowOff>
    </xdr:from>
    <xdr:ext cx="534377"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30111" y="9755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164099</xdr:rowOff>
    </xdr:from>
    <xdr:to>
      <xdr:col>15</xdr:col>
      <xdr:colOff>50800</xdr:colOff>
      <xdr:row>55</xdr:row>
      <xdr:rowOff>43124</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2019300" y="9079499"/>
          <a:ext cx="889000" cy="393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54473</xdr:rowOff>
    </xdr:from>
    <xdr:to>
      <xdr:col>15</xdr:col>
      <xdr:colOff>101600</xdr:colOff>
      <xdr:row>56</xdr:row>
      <xdr:rowOff>156073</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655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147200</xdr:rowOff>
    </xdr:from>
    <xdr:ext cx="534377"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1111" y="9748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164099</xdr:rowOff>
    </xdr:from>
    <xdr:to>
      <xdr:col>10</xdr:col>
      <xdr:colOff>114300</xdr:colOff>
      <xdr:row>53</xdr:row>
      <xdr:rowOff>1062</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079499"/>
          <a:ext cx="889000" cy="8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107538</xdr:rowOff>
    </xdr:from>
    <xdr:to>
      <xdr:col>10</xdr:col>
      <xdr:colOff>165100</xdr:colOff>
      <xdr:row>57</xdr:row>
      <xdr:rowOff>37688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70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28815</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80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64089</xdr:rowOff>
    </xdr:from>
    <xdr:to>
      <xdr:col>6</xdr:col>
      <xdr:colOff>38100</xdr:colOff>
      <xdr:row>56</xdr:row>
      <xdr:rowOff>165689</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665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156816</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758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171227</xdr:rowOff>
    </xdr:from>
    <xdr:to>
      <xdr:col>24</xdr:col>
      <xdr:colOff>114300</xdr:colOff>
      <xdr:row>56</xdr:row>
      <xdr:rowOff>101377</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600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22654</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452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20777</xdr:rowOff>
    </xdr:from>
    <xdr:to>
      <xdr:col>20</xdr:col>
      <xdr:colOff>38100</xdr:colOff>
      <xdr:row>56</xdr:row>
      <xdr:rowOff>122377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621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138904</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9397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163774</xdr:rowOff>
    </xdr:from>
    <xdr:to>
      <xdr:col>15</xdr:col>
      <xdr:colOff>101600</xdr:colOff>
      <xdr:row>55</xdr:row>
      <xdr:rowOff>93924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422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110451</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197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52</xdr:row>
      <xdr:rowOff>113299</xdr:rowOff>
    </xdr:from>
    <xdr:to>
      <xdr:col>10</xdr:col>
      <xdr:colOff>165100</xdr:colOff>
      <xdr:row>53</xdr:row>
      <xdr:rowOff>43449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028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51</xdr:row>
      <xdr:rowOff>59976</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8803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121712</xdr:rowOff>
    </xdr:from>
    <xdr:to>
      <xdr:col>6</xdr:col>
      <xdr:colOff>38100</xdr:colOff>
      <xdr:row>53</xdr:row>
      <xdr:rowOff>51862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03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68389</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8812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59820</xdr:rowOff>
    </xdr:from>
    <xdr:to>
      <xdr:col>24</xdr:col>
      <xdr:colOff>62865</xdr:colOff>
      <xdr:row>79</xdr:row>
      <xdr:rowOff>37026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32770"/>
          <a:ext cx="1270" cy="1348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40853</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8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37026</xdr:rowOff>
    </xdr:from>
    <xdr:to>
      <xdr:col>24</xdr:col>
      <xdr:colOff>152400</xdr:colOff>
      <xdr:row>79</xdr:row>
      <xdr:rowOff>37026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81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6497</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07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59820</xdr:rowOff>
    </xdr:from>
    <xdr:to>
      <xdr:col>24</xdr:col>
      <xdr:colOff>152400</xdr:colOff>
      <xdr:row>71</xdr:row>
      <xdr:rowOff>59820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32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31572</xdr:rowOff>
    </xdr:from>
    <xdr:to>
      <xdr:col>24</xdr:col>
      <xdr:colOff>63500</xdr:colOff>
      <xdr:row>78</xdr:row>
      <xdr:rowOff>63838</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404672"/>
          <a:ext cx="838200" cy="32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93783</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239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70906</xdr:rowOff>
    </xdr:from>
    <xdr:to>
      <xdr:col>24</xdr:col>
      <xdr:colOff>114300</xdr:colOff>
      <xdr:row>78</xdr:row>
      <xdr:rowOff>1056</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27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28142</xdr:rowOff>
    </xdr:from>
    <xdr:to>
      <xdr:col>19</xdr:col>
      <xdr:colOff>177800</xdr:colOff>
      <xdr:row>78</xdr:row>
      <xdr:rowOff>31572</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401242"/>
          <a:ext cx="8890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115058</xdr:rowOff>
    </xdr:from>
    <xdr:to>
      <xdr:col>20</xdr:col>
      <xdr:colOff>38100</xdr:colOff>
      <xdr:row>78</xdr:row>
      <xdr:rowOff>45208</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1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61735</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09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28142</xdr:rowOff>
    </xdr:from>
    <xdr:to>
      <xdr:col>15</xdr:col>
      <xdr:colOff>50800</xdr:colOff>
      <xdr:row>78</xdr:row>
      <xdr:rowOff>44472</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401242"/>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97521</xdr:rowOff>
    </xdr:from>
    <xdr:to>
      <xdr:col>15</xdr:col>
      <xdr:colOff>101600</xdr:colOff>
      <xdr:row>78</xdr:row>
      <xdr:rowOff>27671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9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44198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074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32584</xdr:rowOff>
    </xdr:from>
    <xdr:to>
      <xdr:col>10</xdr:col>
      <xdr:colOff>114300</xdr:colOff>
      <xdr:row>78</xdr:row>
      <xdr:rowOff>44472</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405684"/>
          <a:ext cx="889000" cy="11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89357</xdr:rowOff>
    </xdr:from>
    <xdr:to>
      <xdr:col>10</xdr:col>
      <xdr:colOff>165100</xdr:colOff>
      <xdr:row>78</xdr:row>
      <xdr:rowOff>19507</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9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36034</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066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58725</xdr:rowOff>
    </xdr:from>
    <xdr:to>
      <xdr:col>6</xdr:col>
      <xdr:colOff>38100</xdr:colOff>
      <xdr:row>78</xdr:row>
      <xdr:rowOff>160325</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4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151452</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524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13038</xdr:rowOff>
    </xdr:from>
    <xdr:to>
      <xdr:col>24</xdr:col>
      <xdr:colOff>114300</xdr:colOff>
      <xdr:row>78</xdr:row>
      <xdr:rowOff>114638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386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162915</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64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152222</xdr:rowOff>
    </xdr:from>
    <xdr:to>
      <xdr:col>20</xdr:col>
      <xdr:colOff>38100</xdr:colOff>
      <xdr:row>78</xdr:row>
      <xdr:rowOff>82372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35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73499</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446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148792</xdr:rowOff>
    </xdr:from>
    <xdr:to>
      <xdr:col>15</xdr:col>
      <xdr:colOff>101600</xdr:colOff>
      <xdr:row>78</xdr:row>
      <xdr:rowOff>78942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50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70069</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443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165122</xdr:rowOff>
    </xdr:from>
    <xdr:to>
      <xdr:col>10</xdr:col>
      <xdr:colOff>165100</xdr:colOff>
      <xdr:row>78</xdr:row>
      <xdr:rowOff>95272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6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86399</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459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153234</xdr:rowOff>
    </xdr:from>
    <xdr:to>
      <xdr:col>6</xdr:col>
      <xdr:colOff>38100</xdr:colOff>
      <xdr:row>78</xdr:row>
      <xdr:rowOff>83384</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354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99911</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130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68461</xdr:rowOff>
    </xdr:from>
    <xdr:to>
      <xdr:col>24</xdr:col>
      <xdr:colOff>62865</xdr:colOff>
      <xdr:row>98</xdr:row>
      <xdr:rowOff>38187</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70411"/>
          <a:ext cx="1270" cy="1169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42014</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44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38187</xdr:rowOff>
    </xdr:from>
    <xdr:to>
      <xdr:col>24</xdr:col>
      <xdr:colOff>152400</xdr:colOff>
      <xdr:row>98</xdr:row>
      <xdr:rowOff>38187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40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15138</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5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68461</xdr:rowOff>
    </xdr:from>
    <xdr:to>
      <xdr:col>24</xdr:col>
      <xdr:colOff>152400</xdr:colOff>
      <xdr:row>91</xdr:row>
      <xdr:rowOff>68461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70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99222</xdr:rowOff>
    </xdr:from>
    <xdr:to>
      <xdr:col>24</xdr:col>
      <xdr:colOff>63500</xdr:colOff>
      <xdr:row>97</xdr:row>
      <xdr:rowOff>146580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729872"/>
          <a:ext cx="838200" cy="47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109035</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2253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86158</xdr:rowOff>
    </xdr:from>
    <xdr:to>
      <xdr:col>24</xdr:col>
      <xdr:colOff>114300</xdr:colOff>
      <xdr:row>96</xdr:row>
      <xdr:rowOff>16308</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7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146580</xdr:rowOff>
    </xdr:from>
    <xdr:to>
      <xdr:col>19</xdr:col>
      <xdr:colOff>177800</xdr:colOff>
      <xdr:row>98</xdr:row>
      <xdr:rowOff>20005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777230"/>
          <a:ext cx="889000" cy="44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137592</xdr:rowOff>
    </xdr:from>
    <xdr:to>
      <xdr:col>20</xdr:col>
      <xdr:colOff>38100</xdr:colOff>
      <xdr:row>96</xdr:row>
      <xdr:rowOff>67742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425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84269</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20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109068</xdr:rowOff>
    </xdr:from>
    <xdr:to>
      <xdr:col>15</xdr:col>
      <xdr:colOff>50800</xdr:colOff>
      <xdr:row>98</xdr:row>
      <xdr:rowOff>20005</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739718"/>
          <a:ext cx="889000" cy="82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44095</xdr:rowOff>
    </xdr:from>
    <xdr:to>
      <xdr:col>15</xdr:col>
      <xdr:colOff>101600</xdr:colOff>
      <xdr:row>96</xdr:row>
      <xdr:rowOff>145695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50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162222</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278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109068</xdr:rowOff>
    </xdr:from>
    <xdr:to>
      <xdr:col>10</xdr:col>
      <xdr:colOff>114300</xdr:colOff>
      <xdr:row>98</xdr:row>
      <xdr:rowOff>107871</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739718"/>
          <a:ext cx="889000" cy="170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117232</xdr:rowOff>
    </xdr:from>
    <xdr:to>
      <xdr:col>10</xdr:col>
      <xdr:colOff>165100</xdr:colOff>
      <xdr:row>96</xdr:row>
      <xdr:rowOff>47382</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4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63909</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18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60181</xdr:rowOff>
    </xdr:from>
    <xdr:to>
      <xdr:col>6</xdr:col>
      <xdr:colOff>38100</xdr:colOff>
      <xdr:row>97</xdr:row>
      <xdr:rowOff>161781</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690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6858</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466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48422</xdr:rowOff>
    </xdr:from>
    <xdr:to>
      <xdr:col>24</xdr:col>
      <xdr:colOff>114300</xdr:colOff>
      <xdr:row>97</xdr:row>
      <xdr:rowOff>150022</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67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134799</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593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95780</xdr:rowOff>
    </xdr:from>
    <xdr:to>
      <xdr:col>20</xdr:col>
      <xdr:colOff>38100</xdr:colOff>
      <xdr:row>98</xdr:row>
      <xdr:rowOff>25930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72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17057</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819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140655</xdr:rowOff>
    </xdr:from>
    <xdr:to>
      <xdr:col>15</xdr:col>
      <xdr:colOff>101600</xdr:colOff>
      <xdr:row>98</xdr:row>
      <xdr:rowOff>70805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77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61932</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864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58268</xdr:rowOff>
    </xdr:from>
    <xdr:to>
      <xdr:col>10</xdr:col>
      <xdr:colOff>165100</xdr:colOff>
      <xdr:row>97</xdr:row>
      <xdr:rowOff>159868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68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150995</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781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57071</xdr:rowOff>
    </xdr:from>
    <xdr:to>
      <xdr:col>6</xdr:col>
      <xdr:colOff>38100</xdr:colOff>
      <xdr:row>98</xdr:row>
      <xdr:rowOff>158671</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859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149798</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95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11676</xdr:rowOff>
    </xdr:from>
    <xdr:to>
      <xdr:col>54</xdr:col>
      <xdr:colOff>189865</xdr:colOff>
      <xdr:row>37</xdr:row>
      <xdr:rowOff>146939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498076"/>
          <a:ext cx="1270" cy="992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150766</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49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146939</xdr:rowOff>
    </xdr:from>
    <xdr:to>
      <xdr:col>55</xdr:col>
      <xdr:colOff>88900</xdr:colOff>
      <xdr:row>37</xdr:row>
      <xdr:rowOff>146939</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490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129803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273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11676</xdr:rowOff>
    </xdr:from>
    <xdr:to>
      <xdr:col>55</xdr:col>
      <xdr:colOff>88900</xdr:colOff>
      <xdr:row>32</xdr:row>
      <xdr:rowOff>11676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498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27160</xdr:rowOff>
    </xdr:from>
    <xdr:to>
      <xdr:col>55</xdr:col>
      <xdr:colOff>0</xdr:colOff>
      <xdr:row>34</xdr:row>
      <xdr:rowOff>110873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639300" y="5856460"/>
          <a:ext cx="838200" cy="83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41183</xdr:rowOff>
    </xdr:from>
    <xdr:ext cx="534377"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0419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62756</xdr:rowOff>
    </xdr:from>
    <xdr:to>
      <xdr:col>55</xdr:col>
      <xdr:colOff>50800</xdr:colOff>
      <xdr:row>35</xdr:row>
      <xdr:rowOff>164356</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063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27160</xdr:rowOff>
    </xdr:from>
    <xdr:to>
      <xdr:col>50</xdr:col>
      <xdr:colOff>114300</xdr:colOff>
      <xdr:row>34</xdr:row>
      <xdr:rowOff>94239</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5856460"/>
          <a:ext cx="889000" cy="67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60462</xdr:rowOff>
    </xdr:from>
    <xdr:to>
      <xdr:col>50</xdr:col>
      <xdr:colOff>165100</xdr:colOff>
      <xdr:row>35</xdr:row>
      <xdr:rowOff>162062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061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153189</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72111" y="6153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94239</xdr:rowOff>
    </xdr:from>
    <xdr:to>
      <xdr:col>45</xdr:col>
      <xdr:colOff>177800</xdr:colOff>
      <xdr:row>35</xdr:row>
      <xdr:rowOff>9413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5923539"/>
          <a:ext cx="889000" cy="86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63594</xdr:rowOff>
    </xdr:from>
    <xdr:to>
      <xdr:col>46</xdr:col>
      <xdr:colOff>38100</xdr:colOff>
      <xdr:row>35</xdr:row>
      <xdr:rowOff>165194</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06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156321</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83111" y="615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44877</xdr:rowOff>
    </xdr:from>
    <xdr:to>
      <xdr:col>41</xdr:col>
      <xdr:colOff>50800</xdr:colOff>
      <xdr:row>35</xdr:row>
      <xdr:rowOff>9413</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5188377"/>
          <a:ext cx="889000" cy="821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86888</xdr:rowOff>
    </xdr:from>
    <xdr:to>
      <xdr:col>41</xdr:col>
      <xdr:colOff>101600</xdr:colOff>
      <xdr:row>36</xdr:row>
      <xdr:rowOff>17038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087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8165</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94111" y="6180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180</xdr:rowOff>
    </xdr:from>
    <xdr:to>
      <xdr:col>36</xdr:col>
      <xdr:colOff>165100</xdr:colOff>
      <xdr:row>31</xdr:row>
      <xdr:rowOff>101780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53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92907</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407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60073</xdr:rowOff>
    </xdr:from>
    <xdr:to>
      <xdr:col>55</xdr:col>
      <xdr:colOff>50800</xdr:colOff>
      <xdr:row>34</xdr:row>
      <xdr:rowOff>161673</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5889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82950</xdr:rowOff>
    </xdr:from>
    <xdr:ext cx="599010"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5740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147810</xdr:rowOff>
    </xdr:from>
    <xdr:to>
      <xdr:col>50</xdr:col>
      <xdr:colOff>165100</xdr:colOff>
      <xdr:row>34</xdr:row>
      <xdr:rowOff>77960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580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94487</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39795" y="5580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43439</xdr:rowOff>
    </xdr:from>
    <xdr:to>
      <xdr:col>46</xdr:col>
      <xdr:colOff>38100</xdr:colOff>
      <xdr:row>34</xdr:row>
      <xdr:rowOff>145039</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5872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161566</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50795" y="5647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130063</xdr:rowOff>
    </xdr:from>
    <xdr:to>
      <xdr:col>41</xdr:col>
      <xdr:colOff>101600</xdr:colOff>
      <xdr:row>35</xdr:row>
      <xdr:rowOff>60213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595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76740</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94111" y="5734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165527</xdr:rowOff>
    </xdr:from>
    <xdr:to>
      <xdr:col>36</xdr:col>
      <xdr:colOff>165100</xdr:colOff>
      <xdr:row>30</xdr:row>
      <xdr:rowOff>95677</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137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112204</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491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103337</xdr:rowOff>
    </xdr:from>
    <xdr:to>
      <xdr:col>54</xdr:col>
      <xdr:colOff>189865</xdr:colOff>
      <xdr:row>58</xdr:row>
      <xdr:rowOff>46660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847287"/>
          <a:ext cx="1270" cy="1143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50487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9994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46660</xdr:rowOff>
    </xdr:from>
    <xdr:to>
      <xdr:col>55</xdr:col>
      <xdr:colOff>88900</xdr:colOff>
      <xdr:row>58</xdr:row>
      <xdr:rowOff>46660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9990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50014</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622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103337</xdr:rowOff>
    </xdr:from>
    <xdr:to>
      <xdr:col>55</xdr:col>
      <xdr:colOff>88900</xdr:colOff>
      <xdr:row>51</xdr:row>
      <xdr:rowOff>103337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847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121755</xdr:rowOff>
    </xdr:from>
    <xdr:to>
      <xdr:col>55</xdr:col>
      <xdr:colOff>0</xdr:colOff>
      <xdr:row>56</xdr:row>
      <xdr:rowOff>155466</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639300" y="9551505"/>
          <a:ext cx="838200" cy="205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93946</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352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71069</xdr:rowOff>
    </xdr:from>
    <xdr:to>
      <xdr:col>55</xdr:col>
      <xdr:colOff>50800</xdr:colOff>
      <xdr:row>56</xdr:row>
      <xdr:rowOff>1219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50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121755</xdr:rowOff>
    </xdr:from>
    <xdr:to>
      <xdr:col>50</xdr:col>
      <xdr:colOff>114300</xdr:colOff>
      <xdr:row>56</xdr:row>
      <xdr:rowOff>81635</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551505"/>
          <a:ext cx="889000" cy="131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63594</xdr:rowOff>
    </xdr:from>
    <xdr:to>
      <xdr:col>50</xdr:col>
      <xdr:colOff>165100</xdr:colOff>
      <xdr:row>55</xdr:row>
      <xdr:rowOff>165194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49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10271</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268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160411</xdr:rowOff>
    </xdr:from>
    <xdr:to>
      <xdr:col>45</xdr:col>
      <xdr:colOff>177800</xdr:colOff>
      <xdr:row>56</xdr:row>
      <xdr:rowOff>81635</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9418711"/>
          <a:ext cx="889000" cy="264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132280</xdr:rowOff>
    </xdr:from>
    <xdr:to>
      <xdr:col>46</xdr:col>
      <xdr:colOff>38100</xdr:colOff>
      <xdr:row>56</xdr:row>
      <xdr:rowOff>62430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56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78957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337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160411</xdr:rowOff>
    </xdr:from>
    <xdr:to>
      <xdr:col>41</xdr:col>
      <xdr:colOff>50800</xdr:colOff>
      <xdr:row>55</xdr:row>
      <xdr:rowOff>139098</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9418711"/>
          <a:ext cx="889000" cy="150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131793</xdr:rowOff>
    </xdr:from>
    <xdr:to>
      <xdr:col>41</xdr:col>
      <xdr:colOff>101600</xdr:colOff>
      <xdr:row>56</xdr:row>
      <xdr:rowOff>61943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561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53070</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654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168842</xdr:rowOff>
    </xdr:from>
    <xdr:to>
      <xdr:col>36</xdr:col>
      <xdr:colOff>165100</xdr:colOff>
      <xdr:row>56</xdr:row>
      <xdr:rowOff>98992</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598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90119</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691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104666</xdr:rowOff>
    </xdr:from>
    <xdr:to>
      <xdr:col>55</xdr:col>
      <xdr:colOff>50800</xdr:colOff>
      <xdr:row>57</xdr:row>
      <xdr:rowOff>34816</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705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83093</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684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70955</xdr:rowOff>
    </xdr:from>
    <xdr:to>
      <xdr:col>50</xdr:col>
      <xdr:colOff>165100</xdr:colOff>
      <xdr:row>56</xdr:row>
      <xdr:rowOff>1105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50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163682</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593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30835</xdr:rowOff>
    </xdr:from>
    <xdr:to>
      <xdr:col>46</xdr:col>
      <xdr:colOff>38100</xdr:colOff>
      <xdr:row>56</xdr:row>
      <xdr:rowOff>132435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632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123562</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9724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109611</xdr:rowOff>
    </xdr:from>
    <xdr:to>
      <xdr:col>41</xdr:col>
      <xdr:colOff>101600</xdr:colOff>
      <xdr:row>55</xdr:row>
      <xdr:rowOff>39761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367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56288</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914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88298</xdr:rowOff>
    </xdr:from>
    <xdr:to>
      <xdr:col>36</xdr:col>
      <xdr:colOff>165100</xdr:colOff>
      <xdr:row>56</xdr:row>
      <xdr:rowOff>18448</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51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34975</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9293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13147</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186097"/>
          <a:ext cx="1270" cy="1326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131274</xdr:rowOff>
    </xdr:from>
    <xdr:ext cx="534377"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961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13147</xdr:rowOff>
    </xdr:from>
    <xdr:to>
      <xdr:col>55</xdr:col>
      <xdr:colOff>88900</xdr:colOff>
      <xdr:row>71</xdr:row>
      <xdr:rowOff>13147</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18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156890</xdr:rowOff>
    </xdr:from>
    <xdr:to>
      <xdr:col>55</xdr:col>
      <xdr:colOff>0</xdr:colOff>
      <xdr:row>76</xdr:row>
      <xdr:rowOff>11730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639300" y="12672740"/>
          <a:ext cx="838200" cy="36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99331</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1295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120904</xdr:rowOff>
    </xdr:from>
    <xdr:to>
      <xdr:col>55</xdr:col>
      <xdr:colOff>50800</xdr:colOff>
      <xdr:row>77</xdr:row>
      <xdr:rowOff>51054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15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156890</xdr:rowOff>
    </xdr:from>
    <xdr:to>
      <xdr:col>50</xdr:col>
      <xdr:colOff>114300</xdr:colOff>
      <xdr:row>74</xdr:row>
      <xdr:rowOff>132568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2672740"/>
          <a:ext cx="889000" cy="147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76716</xdr:rowOff>
    </xdr:from>
    <xdr:to>
      <xdr:col>50</xdr:col>
      <xdr:colOff>165100</xdr:colOff>
      <xdr:row>77</xdr:row>
      <xdr:rowOff>6866</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106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169443</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199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92403</xdr:rowOff>
    </xdr:from>
    <xdr:to>
      <xdr:col>45</xdr:col>
      <xdr:colOff>177800</xdr:colOff>
      <xdr:row>74</xdr:row>
      <xdr:rowOff>132568</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2436803"/>
          <a:ext cx="889000" cy="383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51386</xdr:rowOff>
    </xdr:from>
    <xdr:to>
      <xdr:col>46</xdr:col>
      <xdr:colOff>38100</xdr:colOff>
      <xdr:row>76</xdr:row>
      <xdr:rowOff>152986</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08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144113</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3174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92403</xdr:rowOff>
    </xdr:from>
    <xdr:to>
      <xdr:col>41</xdr:col>
      <xdr:colOff>50800</xdr:colOff>
      <xdr:row>74</xdr:row>
      <xdr:rowOff>108770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6972300" y="12436803"/>
          <a:ext cx="889000" cy="359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52805</xdr:rowOff>
    </xdr:from>
    <xdr:to>
      <xdr:col>41</xdr:col>
      <xdr:colOff>101600</xdr:colOff>
      <xdr:row>76</xdr:row>
      <xdr:rowOff>154405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08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145532</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175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103759</xdr:rowOff>
    </xdr:from>
    <xdr:to>
      <xdr:col>36</xdr:col>
      <xdr:colOff>165100</xdr:colOff>
      <xdr:row>76</xdr:row>
      <xdr:rowOff>33908</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296250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25037</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05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132380</xdr:rowOff>
    </xdr:from>
    <xdr:to>
      <xdr:col>55</xdr:col>
      <xdr:colOff>50800</xdr:colOff>
      <xdr:row>76</xdr:row>
      <xdr:rowOff>62530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299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155257</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2842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106090</xdr:rowOff>
    </xdr:from>
    <xdr:to>
      <xdr:col>50</xdr:col>
      <xdr:colOff>165100</xdr:colOff>
      <xdr:row>74</xdr:row>
      <xdr:rowOff>36240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262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52767</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2397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81768</xdr:rowOff>
    </xdr:from>
    <xdr:to>
      <xdr:col>46</xdr:col>
      <xdr:colOff>38100</xdr:colOff>
      <xdr:row>75</xdr:row>
      <xdr:rowOff>11918</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2769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28445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3111" y="12544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41603</xdr:rowOff>
    </xdr:from>
    <xdr:to>
      <xdr:col>41</xdr:col>
      <xdr:colOff>101600</xdr:colOff>
      <xdr:row>72</xdr:row>
      <xdr:rowOff>143203</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2386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70</xdr:row>
      <xdr:rowOff>159730</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2161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57970</xdr:rowOff>
    </xdr:from>
    <xdr:to>
      <xdr:col>36</xdr:col>
      <xdr:colOff>165100</xdr:colOff>
      <xdr:row>74</xdr:row>
      <xdr:rowOff>159570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274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4647</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2520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普通建設事業費 （ うち更新整備　）グラフ枠">
          <a:extLst>
            <a:ext uri="{FF2B5EF4-FFF2-40B4-BE49-F238E27FC236}">
              <a16:creationId xmlns:a16="http://schemas.microsoft.com/office/drawing/2014/main" id="{00000000-0008-0000-06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712</xdr:rowOff>
    </xdr:from>
    <xdr:to>
      <xdr:col>54</xdr:col>
      <xdr:colOff>189865</xdr:colOff>
      <xdr:row>98</xdr:row>
      <xdr:rowOff>103232</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10475595" y="15431212"/>
          <a:ext cx="1270" cy="1474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107059</xdr:rowOff>
    </xdr:from>
    <xdr:ext cx="534377" cy="259045"/>
    <xdr:sp macro="" textlink="">
      <xdr:nvSpPr>
        <xdr:cNvPr id="458" name="普通建設事業費 （ うち更新整備　）最小値テキスト">
          <a:extLst>
            <a:ext uri="{FF2B5EF4-FFF2-40B4-BE49-F238E27FC236}">
              <a16:creationId xmlns:a16="http://schemas.microsoft.com/office/drawing/2014/main" id="{00000000-0008-0000-0600-0000CA010000}"/>
            </a:ext>
          </a:extLst>
        </xdr:cNvPr>
        <xdr:cNvSpPr txBox="1"/>
      </xdr:nvSpPr>
      <xdr:spPr>
        <a:xfrm>
          <a:off x="10528300" y="1690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103232</xdr:rowOff>
    </xdr:from>
    <xdr:to>
      <xdr:col>55</xdr:col>
      <xdr:colOff>88900</xdr:colOff>
      <xdr:row>98</xdr:row>
      <xdr:rowOff>103232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6905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118839</xdr:rowOff>
    </xdr:from>
    <xdr:ext cx="599010" cy="259045"/>
    <xdr:sp macro="" textlink="">
      <xdr:nvSpPr>
        <xdr:cNvPr id="460" name="普通建設事業費 （ うち更新整備　）最大値テキスト">
          <a:extLst>
            <a:ext uri="{FF2B5EF4-FFF2-40B4-BE49-F238E27FC236}">
              <a16:creationId xmlns:a16="http://schemas.microsoft.com/office/drawing/2014/main" id="{00000000-0008-0000-0600-0000CC010000}"/>
            </a:ext>
          </a:extLst>
        </xdr:cNvPr>
        <xdr:cNvSpPr txBox="1"/>
      </xdr:nvSpPr>
      <xdr:spPr>
        <a:xfrm>
          <a:off x="10528300" y="1520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712</xdr:rowOff>
    </xdr:from>
    <xdr:to>
      <xdr:col>55</xdr:col>
      <xdr:colOff>88900</xdr:colOff>
      <xdr:row>90</xdr:row>
      <xdr:rowOff>712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543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69466</xdr:rowOff>
    </xdr:from>
    <xdr:to>
      <xdr:col>55</xdr:col>
      <xdr:colOff>0</xdr:colOff>
      <xdr:row>97</xdr:row>
      <xdr:rowOff>160079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9639300" y="16700116"/>
          <a:ext cx="838200" cy="90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12870</xdr:rowOff>
    </xdr:from>
    <xdr:ext cx="534377" cy="259045"/>
    <xdr:sp macro="" textlink="">
      <xdr:nvSpPr>
        <xdr:cNvPr id="463" name="普通建設事業費 （ うち更新整備　）平均値テキスト">
          <a:extLst>
            <a:ext uri="{FF2B5EF4-FFF2-40B4-BE49-F238E27FC236}">
              <a16:creationId xmlns:a16="http://schemas.microsoft.com/office/drawing/2014/main" id="{00000000-0008-0000-0600-0000CF010000}"/>
            </a:ext>
          </a:extLst>
        </xdr:cNvPr>
        <xdr:cNvSpPr txBox="1"/>
      </xdr:nvSpPr>
      <xdr:spPr>
        <a:xfrm>
          <a:off x="10528300" y="163006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161443</xdr:rowOff>
    </xdr:from>
    <xdr:to>
      <xdr:col>55</xdr:col>
      <xdr:colOff>50800</xdr:colOff>
      <xdr:row>96</xdr:row>
      <xdr:rowOff>91593</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10426700" y="16449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69466</xdr:rowOff>
    </xdr:from>
    <xdr:to>
      <xdr:col>50</xdr:col>
      <xdr:colOff>114300</xdr:colOff>
      <xdr:row>98</xdr:row>
      <xdr:rowOff>51363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8750300" y="16700116"/>
          <a:ext cx="889000" cy="153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170107</xdr:rowOff>
    </xdr:from>
    <xdr:to>
      <xdr:col>50</xdr:col>
      <xdr:colOff>165100</xdr:colOff>
      <xdr:row>96</xdr:row>
      <xdr:rowOff>100257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9588500" y="164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116784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9372111" y="16233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54584</xdr:rowOff>
    </xdr:from>
    <xdr:to>
      <xdr:col>45</xdr:col>
      <xdr:colOff>177800</xdr:colOff>
      <xdr:row>98</xdr:row>
      <xdr:rowOff>51363</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7861300" y="16685234"/>
          <a:ext cx="889000" cy="16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109975</xdr:rowOff>
    </xdr:from>
    <xdr:to>
      <xdr:col>46</xdr:col>
      <xdr:colOff>38100</xdr:colOff>
      <xdr:row>97</xdr:row>
      <xdr:rowOff>40125</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8699500" y="1656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56652</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483111" y="1634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54584</xdr:rowOff>
    </xdr:from>
    <xdr:to>
      <xdr:col>41</xdr:col>
      <xdr:colOff>50800</xdr:colOff>
      <xdr:row>97</xdr:row>
      <xdr:rowOff>86044</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6972300" y="16685234"/>
          <a:ext cx="889000" cy="3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96628</xdr:rowOff>
    </xdr:from>
    <xdr:to>
      <xdr:col>41</xdr:col>
      <xdr:colOff>101600</xdr:colOff>
      <xdr:row>97</xdr:row>
      <xdr:rowOff>26778</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7810500" y="1655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43305</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594111" y="16331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8280</xdr:rowOff>
    </xdr:from>
    <xdr:to>
      <xdr:col>36</xdr:col>
      <xdr:colOff>165100</xdr:colOff>
      <xdr:row>97</xdr:row>
      <xdr:rowOff>109880</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6921500" y="16638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126407</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05111" y="16414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109279</xdr:rowOff>
    </xdr:from>
    <xdr:to>
      <xdr:col>55</xdr:col>
      <xdr:colOff>50800</xdr:colOff>
      <xdr:row>98</xdr:row>
      <xdr:rowOff>39429</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10426700" y="1673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24206</xdr:rowOff>
    </xdr:from>
    <xdr:ext cx="534377" cy="259045"/>
    <xdr:sp macro="" textlink="">
      <xdr:nvSpPr>
        <xdr:cNvPr id="482" name="普通建設事業費 （ うち更新整備　）該当値テキスト">
          <a:extLst>
            <a:ext uri="{FF2B5EF4-FFF2-40B4-BE49-F238E27FC236}">
              <a16:creationId xmlns:a16="http://schemas.microsoft.com/office/drawing/2014/main" id="{00000000-0008-0000-0600-0000E2010000}"/>
            </a:ext>
          </a:extLst>
        </xdr:cNvPr>
        <xdr:cNvSpPr txBox="1"/>
      </xdr:nvSpPr>
      <xdr:spPr>
        <a:xfrm>
          <a:off x="10528300" y="16654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18666</xdr:rowOff>
    </xdr:from>
    <xdr:to>
      <xdr:col>50</xdr:col>
      <xdr:colOff>165100</xdr:colOff>
      <xdr:row>97</xdr:row>
      <xdr:rowOff>120266</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9588500" y="16649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111393</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372111" y="16742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563</xdr:rowOff>
    </xdr:from>
    <xdr:to>
      <xdr:col>46</xdr:col>
      <xdr:colOff>38100</xdr:colOff>
      <xdr:row>98</xdr:row>
      <xdr:rowOff>102163</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8699500" y="16802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93290</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8483111" y="16895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3784</xdr:rowOff>
    </xdr:from>
    <xdr:to>
      <xdr:col>41</xdr:col>
      <xdr:colOff>101600</xdr:colOff>
      <xdr:row>97</xdr:row>
      <xdr:rowOff>105384</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7810500" y="1663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96511</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594111" y="16727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35244</xdr:rowOff>
    </xdr:from>
    <xdr:to>
      <xdr:col>36</xdr:col>
      <xdr:colOff>165100</xdr:colOff>
      <xdr:row>97</xdr:row>
      <xdr:rowOff>136844</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6921500" y="16665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127971</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05111" y="16758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136794</xdr:rowOff>
    </xdr:from>
    <xdr:to>
      <xdr:col>85</xdr:col>
      <xdr:colOff>126364</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280294"/>
          <a:ext cx="1269" cy="1505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83471</xdr:rowOff>
    </xdr:from>
    <xdr:ext cx="534377"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505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136794</xdr:rowOff>
    </xdr:from>
    <xdr:to>
      <xdr:col>86</xdr:col>
      <xdr:colOff>25400</xdr:colOff>
      <xdr:row>30</xdr:row>
      <xdr:rowOff>136794</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280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20452</xdr:rowOff>
    </xdr:from>
    <xdr:to>
      <xdr:col>85</xdr:col>
      <xdr:colOff>127000</xdr:colOff>
      <xdr:row>39</xdr:row>
      <xdr:rowOff>50595</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5481300" y="6707002"/>
          <a:ext cx="838200" cy="30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133576</xdr:rowOff>
    </xdr:from>
    <xdr:ext cx="469744"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4772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110699</xdr:rowOff>
    </xdr:from>
    <xdr:to>
      <xdr:col>85</xdr:col>
      <xdr:colOff>177800</xdr:colOff>
      <xdr:row>39</xdr:row>
      <xdr:rowOff>40849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62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86273</xdr:rowOff>
    </xdr:from>
    <xdr:to>
      <xdr:col>81</xdr:col>
      <xdr:colOff>50800</xdr:colOff>
      <xdr:row>39</xdr:row>
      <xdr:rowOff>20452</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4592300" y="6429923"/>
          <a:ext cx="889000" cy="277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125688</xdr:rowOff>
    </xdr:from>
    <xdr:to>
      <xdr:col>81</xdr:col>
      <xdr:colOff>101600</xdr:colOff>
      <xdr:row>39</xdr:row>
      <xdr:rowOff>55838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64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72365</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641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117297</xdr:rowOff>
    </xdr:from>
    <xdr:to>
      <xdr:col>76</xdr:col>
      <xdr:colOff>114300</xdr:colOff>
      <xdr:row>37</xdr:row>
      <xdr:rowOff>86273</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3703300" y="6289497"/>
          <a:ext cx="889000" cy="140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101914</xdr:rowOff>
    </xdr:from>
    <xdr:to>
      <xdr:col>76</xdr:col>
      <xdr:colOff>165100</xdr:colOff>
      <xdr:row>39</xdr:row>
      <xdr:rowOff>32064</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61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23191</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709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10427</xdr:rowOff>
    </xdr:from>
    <xdr:to>
      <xdr:col>71</xdr:col>
      <xdr:colOff>177800</xdr:colOff>
      <xdr:row>36</xdr:row>
      <xdr:rowOff>117297</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2814300" y="6182627"/>
          <a:ext cx="889000" cy="106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56749</xdr:rowOff>
    </xdr:from>
    <xdr:to>
      <xdr:col>72</xdr:col>
      <xdr:colOff>38100</xdr:colOff>
      <xdr:row>38</xdr:row>
      <xdr:rowOff>158349</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57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149476</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664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115777</xdr:rowOff>
    </xdr:from>
    <xdr:to>
      <xdr:col>67</xdr:col>
      <xdr:colOff>101600</xdr:colOff>
      <xdr:row>39</xdr:row>
      <xdr:rowOff>45927</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663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37054</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79428" y="6723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171245</xdr:rowOff>
    </xdr:from>
    <xdr:to>
      <xdr:col>85</xdr:col>
      <xdr:colOff>177800</xdr:colOff>
      <xdr:row>39</xdr:row>
      <xdr:rowOff>101395</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68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89126</xdr:rowOff>
    </xdr:from>
    <xdr:ext cx="469744"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604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141102</xdr:rowOff>
    </xdr:from>
    <xdr:to>
      <xdr:col>81</xdr:col>
      <xdr:colOff>101600</xdr:colOff>
      <xdr:row>39</xdr:row>
      <xdr:rowOff>71252</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656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62379</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46428" y="6748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35473</xdr:rowOff>
    </xdr:from>
    <xdr:to>
      <xdr:col>76</xdr:col>
      <xdr:colOff>165100</xdr:colOff>
      <xdr:row>37</xdr:row>
      <xdr:rowOff>137073</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379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153600</xdr:rowOff>
    </xdr:from>
    <xdr:ext cx="534377"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325111" y="6154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66497</xdr:rowOff>
    </xdr:from>
    <xdr:to>
      <xdr:col>72</xdr:col>
      <xdr:colOff>38100</xdr:colOff>
      <xdr:row>36</xdr:row>
      <xdr:rowOff>168097</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238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13174</xdr:rowOff>
    </xdr:from>
    <xdr:ext cx="534377"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436111" y="6013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131077</xdr:rowOff>
    </xdr:from>
    <xdr:to>
      <xdr:col>67</xdr:col>
      <xdr:colOff>101600</xdr:colOff>
      <xdr:row>36</xdr:row>
      <xdr:rowOff>61227</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131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77754</xdr:rowOff>
    </xdr:from>
    <xdr:ext cx="534377"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547111" y="5907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公債費グラフ枠">
          <a:extLst>
            <a:ext uri="{FF2B5EF4-FFF2-40B4-BE49-F238E27FC236}">
              <a16:creationId xmlns:a16="http://schemas.microsoft.com/office/drawing/2014/main" id="{00000000-0008-0000-06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11668</xdr:rowOff>
    </xdr:from>
    <xdr:to>
      <xdr:col>85</xdr:col>
      <xdr:colOff>126364</xdr:colOff>
      <xdr:row>78</xdr:row>
      <xdr:rowOff>124662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6317595" y="12013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128489</xdr:rowOff>
    </xdr:from>
    <xdr:ext cx="534377" cy="259045"/>
    <xdr:sp macro="" textlink="">
      <xdr:nvSpPr>
        <xdr:cNvPr id="626" name="公債費最小値テキスト">
          <a:extLst>
            <a:ext uri="{FF2B5EF4-FFF2-40B4-BE49-F238E27FC236}">
              <a16:creationId xmlns:a16="http://schemas.microsoft.com/office/drawing/2014/main" id="{00000000-0008-0000-0600-000072020000}"/>
            </a:ext>
          </a:extLst>
        </xdr:cNvPr>
        <xdr:cNvSpPr txBox="1"/>
      </xdr:nvSpPr>
      <xdr:spPr>
        <a:xfrm>
          <a:off x="16370300" y="1350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124662</xdr:rowOff>
    </xdr:from>
    <xdr:to>
      <xdr:col>86</xdr:col>
      <xdr:colOff>25400</xdr:colOff>
      <xdr:row>78</xdr:row>
      <xdr:rowOff>124662</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34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129795</xdr:rowOff>
    </xdr:from>
    <xdr:ext cx="599010" cy="259045"/>
    <xdr:sp macro="" textlink="">
      <xdr:nvSpPr>
        <xdr:cNvPr id="628" name="公債費最大値テキスト">
          <a:extLst>
            <a:ext uri="{FF2B5EF4-FFF2-40B4-BE49-F238E27FC236}">
              <a16:creationId xmlns:a16="http://schemas.microsoft.com/office/drawing/2014/main" id="{00000000-0008-0000-0600-000074020000}"/>
            </a:ext>
          </a:extLst>
        </xdr:cNvPr>
        <xdr:cNvSpPr txBox="1"/>
      </xdr:nvSpPr>
      <xdr:spPr>
        <a:xfrm>
          <a:off x="16370300" y="11788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11668</xdr:rowOff>
    </xdr:from>
    <xdr:to>
      <xdr:col>86</xdr:col>
      <xdr:colOff>25400</xdr:colOff>
      <xdr:row>70</xdr:row>
      <xdr:rowOff>11668</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2013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166838</xdr:rowOff>
    </xdr:from>
    <xdr:to>
      <xdr:col>85</xdr:col>
      <xdr:colOff>127000</xdr:colOff>
      <xdr:row>75</xdr:row>
      <xdr:rowOff>70075</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5481300" y="12854138"/>
          <a:ext cx="838200" cy="74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149689</xdr:rowOff>
    </xdr:from>
    <xdr:ext cx="534377" cy="259045"/>
    <xdr:sp macro="" textlink="">
      <xdr:nvSpPr>
        <xdr:cNvPr id="631" name="公債費平均値テキスト">
          <a:extLst>
            <a:ext uri="{FF2B5EF4-FFF2-40B4-BE49-F238E27FC236}">
              <a16:creationId xmlns:a16="http://schemas.microsoft.com/office/drawing/2014/main" id="{00000000-0008-0000-0600-000077020000}"/>
            </a:ext>
          </a:extLst>
        </xdr:cNvPr>
        <xdr:cNvSpPr txBox="1"/>
      </xdr:nvSpPr>
      <xdr:spPr>
        <a:xfrm>
          <a:off x="16370300" y="1283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171262</xdr:rowOff>
    </xdr:from>
    <xdr:to>
      <xdr:col>85</xdr:col>
      <xdr:colOff>177800</xdr:colOff>
      <xdr:row>75</xdr:row>
      <xdr:rowOff>101412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6268700" y="1285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70075</xdr:rowOff>
    </xdr:from>
    <xdr:to>
      <xdr:col>81</xdr:col>
      <xdr:colOff>50800</xdr:colOff>
      <xdr:row>75</xdr:row>
      <xdr:rowOff>84166</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4592300" y="12928825"/>
          <a:ext cx="889000" cy="14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16580</xdr:rowOff>
    </xdr:from>
    <xdr:to>
      <xdr:col>81</xdr:col>
      <xdr:colOff>101600</xdr:colOff>
      <xdr:row>75</xdr:row>
      <xdr:rowOff>118180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5430500" y="12875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134707</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2650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84166</xdr:rowOff>
    </xdr:from>
    <xdr:to>
      <xdr:col>76</xdr:col>
      <xdr:colOff>114300</xdr:colOff>
      <xdr:row>75</xdr:row>
      <xdr:rowOff>130458</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3703300" y="12942916"/>
          <a:ext cx="889000" cy="46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34983</xdr:rowOff>
    </xdr:from>
    <xdr:to>
      <xdr:col>76</xdr:col>
      <xdr:colOff>165100</xdr:colOff>
      <xdr:row>75</xdr:row>
      <xdr:rowOff>136583</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4541500" y="1289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127709</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325111" y="12986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130458</xdr:rowOff>
    </xdr:from>
    <xdr:to>
      <xdr:col>71</xdr:col>
      <xdr:colOff>177800</xdr:colOff>
      <xdr:row>75</xdr:row>
      <xdr:rowOff>157939</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2814300" y="12989208"/>
          <a:ext cx="889000" cy="27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34820</xdr:rowOff>
    </xdr:from>
    <xdr:to>
      <xdr:col>72</xdr:col>
      <xdr:colOff>38100</xdr:colOff>
      <xdr:row>75</xdr:row>
      <xdr:rowOff>136420</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3652500" y="12893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152947</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2668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3158</xdr:rowOff>
    </xdr:from>
    <xdr:to>
      <xdr:col>67</xdr:col>
      <xdr:colOff>101600</xdr:colOff>
      <xdr:row>77</xdr:row>
      <xdr:rowOff>104758</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2763500" y="13204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95885</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3297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116038</xdr:rowOff>
    </xdr:from>
    <xdr:to>
      <xdr:col>85</xdr:col>
      <xdr:colOff>177800</xdr:colOff>
      <xdr:row>75</xdr:row>
      <xdr:rowOff>46188</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6268700" y="12803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138915</xdr:rowOff>
    </xdr:from>
    <xdr:ext cx="534377" cy="259045"/>
    <xdr:sp macro="" textlink="">
      <xdr:nvSpPr>
        <xdr:cNvPr id="650" name="公債費該当値テキスト">
          <a:extLst>
            <a:ext uri="{FF2B5EF4-FFF2-40B4-BE49-F238E27FC236}">
              <a16:creationId xmlns:a16="http://schemas.microsoft.com/office/drawing/2014/main" id="{00000000-0008-0000-0600-00008A020000}"/>
            </a:ext>
          </a:extLst>
        </xdr:cNvPr>
        <xdr:cNvSpPr txBox="1"/>
      </xdr:nvSpPr>
      <xdr:spPr>
        <a:xfrm>
          <a:off x="16370300" y="12654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19275</xdr:rowOff>
    </xdr:from>
    <xdr:to>
      <xdr:col>81</xdr:col>
      <xdr:colOff>101600</xdr:colOff>
      <xdr:row>75</xdr:row>
      <xdr:rowOff>120875</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5430500" y="1287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112002</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5214111" y="1297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33366</xdr:rowOff>
    </xdr:from>
    <xdr:to>
      <xdr:col>76</xdr:col>
      <xdr:colOff>165100</xdr:colOff>
      <xdr:row>75</xdr:row>
      <xdr:rowOff>134966</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4541500" y="1289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151493</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4325111" y="12667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79658</xdr:rowOff>
    </xdr:from>
    <xdr:to>
      <xdr:col>72</xdr:col>
      <xdr:colOff>38100</xdr:colOff>
      <xdr:row>76</xdr:row>
      <xdr:rowOff>9807</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3652500" y="1293840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936</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3436111" y="13031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107139</xdr:rowOff>
    </xdr:from>
    <xdr:to>
      <xdr:col>67</xdr:col>
      <xdr:colOff>101600</xdr:colOff>
      <xdr:row>76</xdr:row>
      <xdr:rowOff>37289</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2763500" y="12965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53816</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547111" y="12741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106764</xdr:rowOff>
    </xdr:from>
    <xdr:to>
      <xdr:col>85</xdr:col>
      <xdr:colOff>126364</xdr:colOff>
      <xdr:row>98</xdr:row>
      <xdr:rowOff>128115</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537264"/>
          <a:ext cx="1269" cy="139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131942</xdr:rowOff>
    </xdr:from>
    <xdr:ext cx="469744"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6934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128115</xdr:rowOff>
    </xdr:from>
    <xdr:to>
      <xdr:col>86</xdr:col>
      <xdr:colOff>25400</xdr:colOff>
      <xdr:row>98</xdr:row>
      <xdr:rowOff>128115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6930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53441</xdr:rowOff>
    </xdr:from>
    <xdr:ext cx="599010"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312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106764</xdr:rowOff>
    </xdr:from>
    <xdr:to>
      <xdr:col>86</xdr:col>
      <xdr:colOff>25400</xdr:colOff>
      <xdr:row>90</xdr:row>
      <xdr:rowOff>106764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537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156845</xdr:rowOff>
    </xdr:from>
    <xdr:to>
      <xdr:col>85</xdr:col>
      <xdr:colOff>127000</xdr:colOff>
      <xdr:row>97</xdr:row>
      <xdr:rowOff>57925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5481300" y="16616045"/>
          <a:ext cx="838200" cy="72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1883</xdr:rowOff>
    </xdr:from>
    <xdr:ext cx="534377"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6325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23456</xdr:rowOff>
    </xdr:from>
    <xdr:to>
      <xdr:col>85</xdr:col>
      <xdr:colOff>177800</xdr:colOff>
      <xdr:row>97</xdr:row>
      <xdr:rowOff>125056</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654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57925</xdr:rowOff>
    </xdr:from>
    <xdr:to>
      <xdr:col>81</xdr:col>
      <xdr:colOff>50800</xdr:colOff>
      <xdr:row>97</xdr:row>
      <xdr:rowOff>100729</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4592300" y="16688575"/>
          <a:ext cx="889000" cy="42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17357</xdr:rowOff>
    </xdr:from>
    <xdr:to>
      <xdr:col>81</xdr:col>
      <xdr:colOff>101600</xdr:colOff>
      <xdr:row>97</xdr:row>
      <xdr:rowOff>118957</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64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110084</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674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58556</xdr:rowOff>
    </xdr:from>
    <xdr:to>
      <xdr:col>76</xdr:col>
      <xdr:colOff>114300</xdr:colOff>
      <xdr:row>97</xdr:row>
      <xdr:rowOff>100729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3703300" y="16689206"/>
          <a:ext cx="889000" cy="4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16069</xdr:rowOff>
    </xdr:from>
    <xdr:to>
      <xdr:col>76</xdr:col>
      <xdr:colOff>165100</xdr:colOff>
      <xdr:row>97</xdr:row>
      <xdr:rowOff>117669</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64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134196</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421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155775</xdr:rowOff>
    </xdr:from>
    <xdr:to>
      <xdr:col>71</xdr:col>
      <xdr:colOff>177800</xdr:colOff>
      <xdr:row>97</xdr:row>
      <xdr:rowOff>58556</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2814300" y="16614975"/>
          <a:ext cx="889000" cy="74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145473</xdr:rowOff>
    </xdr:from>
    <xdr:to>
      <xdr:col>72</xdr:col>
      <xdr:colOff>38100</xdr:colOff>
      <xdr:row>97</xdr:row>
      <xdr:rowOff>75623</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60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92150</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379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101254</xdr:rowOff>
    </xdr:from>
    <xdr:to>
      <xdr:col>67</xdr:col>
      <xdr:colOff>101600</xdr:colOff>
      <xdr:row>98</xdr:row>
      <xdr:rowOff>31404</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731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22531</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824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106045</xdr:rowOff>
    </xdr:from>
    <xdr:to>
      <xdr:col>85</xdr:col>
      <xdr:colOff>177800</xdr:colOff>
      <xdr:row>97</xdr:row>
      <xdr:rowOff>36195</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56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128922</xdr:rowOff>
    </xdr:from>
    <xdr:ext cx="534377"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6416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7125</xdr:rowOff>
    </xdr:from>
    <xdr:to>
      <xdr:col>81</xdr:col>
      <xdr:colOff>101600</xdr:colOff>
      <xdr:row>97</xdr:row>
      <xdr:rowOff>108725</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63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125252</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14111" y="16413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49929</xdr:rowOff>
    </xdr:from>
    <xdr:to>
      <xdr:col>76</xdr:col>
      <xdr:colOff>165100</xdr:colOff>
      <xdr:row>97</xdr:row>
      <xdr:rowOff>151529</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680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142656</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25111" y="16773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7756</xdr:rowOff>
    </xdr:from>
    <xdr:to>
      <xdr:col>72</xdr:col>
      <xdr:colOff>38100</xdr:colOff>
      <xdr:row>97</xdr:row>
      <xdr:rowOff>109356</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638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100483</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36111" y="16731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104975</xdr:rowOff>
    </xdr:from>
    <xdr:to>
      <xdr:col>67</xdr:col>
      <xdr:colOff>101600</xdr:colOff>
      <xdr:row>97</xdr:row>
      <xdr:rowOff>35125</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56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51652</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47111" y="16339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128041</xdr:rowOff>
    </xdr:from>
    <xdr:to>
      <xdr:col>116</xdr:col>
      <xdr:colOff>62864</xdr:colOff>
      <xdr:row>38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71541"/>
          <a:ext cx="1269" cy="1268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74718</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4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128041</xdr:rowOff>
    </xdr:from>
    <xdr:to>
      <xdr:col>116</xdr:col>
      <xdr:colOff>152400</xdr:colOff>
      <xdr:row>30</xdr:row>
      <xdr:rowOff>128041</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71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107239</xdr:rowOff>
    </xdr:from>
    <xdr:to>
      <xdr:col>116</xdr:col>
      <xdr:colOff>63500</xdr:colOff>
      <xdr:row>37</xdr:row>
      <xdr:rowOff>111582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450889"/>
          <a:ext cx="838200" cy="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73144</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0738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50267</xdr:rowOff>
    </xdr:from>
    <xdr:to>
      <xdr:col>116</xdr:col>
      <xdr:colOff>114300</xdr:colOff>
      <xdr:row>36</xdr:row>
      <xdr:rowOff>151867</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22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104781</xdr:rowOff>
    </xdr:from>
    <xdr:to>
      <xdr:col>111</xdr:col>
      <xdr:colOff>177800</xdr:colOff>
      <xdr:row>37</xdr:row>
      <xdr:rowOff>111582</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448431"/>
          <a:ext cx="889000" cy="6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16091</xdr:rowOff>
    </xdr:from>
    <xdr:to>
      <xdr:col>112</xdr:col>
      <xdr:colOff>38100</xdr:colOff>
      <xdr:row>36</xdr:row>
      <xdr:rowOff>117691</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18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134218</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5963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104781</xdr:rowOff>
    </xdr:from>
    <xdr:to>
      <xdr:col>107</xdr:col>
      <xdr:colOff>50800</xdr:colOff>
      <xdr:row>37</xdr:row>
      <xdr:rowOff>105296</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448431"/>
          <a:ext cx="889000" cy="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41923</xdr:rowOff>
    </xdr:from>
    <xdr:to>
      <xdr:col>107</xdr:col>
      <xdr:colOff>101600</xdr:colOff>
      <xdr:row>36</xdr:row>
      <xdr:rowOff>143523</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214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160050</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5989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105296</xdr:rowOff>
    </xdr:from>
    <xdr:to>
      <xdr:col>102</xdr:col>
      <xdr:colOff>114300</xdr:colOff>
      <xdr:row>37</xdr:row>
      <xdr:rowOff>114840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448946"/>
          <a:ext cx="889000" cy="9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15691</xdr:rowOff>
    </xdr:from>
    <xdr:to>
      <xdr:col>102</xdr:col>
      <xdr:colOff>165100</xdr:colOff>
      <xdr:row>36</xdr:row>
      <xdr:rowOff>117291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187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133818</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5963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161080</xdr:rowOff>
    </xdr:from>
    <xdr:to>
      <xdr:col>98</xdr:col>
      <xdr:colOff>38100</xdr:colOff>
      <xdr:row>37</xdr:row>
      <xdr:rowOff>91230</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33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107757</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10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56439</xdr:rowOff>
    </xdr:from>
    <xdr:to>
      <xdr:col>116</xdr:col>
      <xdr:colOff>114300</xdr:colOff>
      <xdr:row>37</xdr:row>
      <xdr:rowOff>158039</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40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142816</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315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60782</xdr:rowOff>
    </xdr:from>
    <xdr:to>
      <xdr:col>112</xdr:col>
      <xdr:colOff>38100</xdr:colOff>
      <xdr:row>37</xdr:row>
      <xdr:rowOff>162382</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40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153509</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497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53981</xdr:rowOff>
    </xdr:from>
    <xdr:to>
      <xdr:col>107</xdr:col>
      <xdr:colOff>101600</xdr:colOff>
      <xdr:row>37</xdr:row>
      <xdr:rowOff>155581</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397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146708</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490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54496</xdr:rowOff>
    </xdr:from>
    <xdr:to>
      <xdr:col>102</xdr:col>
      <xdr:colOff>165100</xdr:colOff>
      <xdr:row>37</xdr:row>
      <xdr:rowOff>156096</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398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147223</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490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64040</xdr:rowOff>
    </xdr:from>
    <xdr:to>
      <xdr:col>98</xdr:col>
      <xdr:colOff>38100</xdr:colOff>
      <xdr:row>37</xdr:row>
      <xdr:rowOff>165640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40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156767</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50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貸付金グラフ枠">
          <a:extLst>
            <a:ext uri="{FF2B5EF4-FFF2-40B4-BE49-F238E27FC236}">
              <a16:creationId xmlns:a16="http://schemas.microsoft.com/office/drawing/2014/main" id="{00000000-0008-0000-06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108610</xdr:rowOff>
    </xdr:from>
    <xdr:to>
      <xdr:col>116</xdr:col>
      <xdr:colOff>62864</xdr:colOff>
      <xdr:row>58</xdr:row>
      <xdr:rowOff>139700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22159595" y="9024010"/>
          <a:ext cx="1269" cy="1059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9" name="貸付金最小値テキスト">
          <a:extLst>
            <a:ext uri="{FF2B5EF4-FFF2-40B4-BE49-F238E27FC236}">
              <a16:creationId xmlns:a16="http://schemas.microsoft.com/office/drawing/2014/main" id="{00000000-0008-0000-0600-000015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55287</xdr:rowOff>
    </xdr:from>
    <xdr:ext cx="534377" cy="259045"/>
    <xdr:sp macro="" textlink="">
      <xdr:nvSpPr>
        <xdr:cNvPr id="791" name="貸付金最大値テキスト">
          <a:extLst>
            <a:ext uri="{FF2B5EF4-FFF2-40B4-BE49-F238E27FC236}">
              <a16:creationId xmlns:a16="http://schemas.microsoft.com/office/drawing/2014/main" id="{00000000-0008-0000-0600-000017030000}"/>
            </a:ext>
          </a:extLst>
        </xdr:cNvPr>
        <xdr:cNvSpPr txBox="1"/>
      </xdr:nvSpPr>
      <xdr:spPr>
        <a:xfrm>
          <a:off x="22212300" y="879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108610</xdr:rowOff>
    </xdr:from>
    <xdr:to>
      <xdr:col>116</xdr:col>
      <xdr:colOff>152400</xdr:colOff>
      <xdr:row>52</xdr:row>
      <xdr:rowOff>108610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9024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60741</xdr:rowOff>
    </xdr:from>
    <xdr:to>
      <xdr:col>116</xdr:col>
      <xdr:colOff>63500</xdr:colOff>
      <xdr:row>55</xdr:row>
      <xdr:rowOff>124704</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1323300" y="9490491"/>
          <a:ext cx="838200" cy="63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86849</xdr:rowOff>
    </xdr:from>
    <xdr:ext cx="469744" cy="259045"/>
    <xdr:sp macro="" textlink="">
      <xdr:nvSpPr>
        <xdr:cNvPr id="794" name="貸付金平均値テキスト">
          <a:extLst>
            <a:ext uri="{FF2B5EF4-FFF2-40B4-BE49-F238E27FC236}">
              <a16:creationId xmlns:a16="http://schemas.microsoft.com/office/drawing/2014/main" id="{00000000-0008-0000-0600-00001A030000}"/>
            </a:ext>
          </a:extLst>
        </xdr:cNvPr>
        <xdr:cNvSpPr txBox="1"/>
      </xdr:nvSpPr>
      <xdr:spPr>
        <a:xfrm>
          <a:off x="22212300" y="9688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108422</xdr:rowOff>
    </xdr:from>
    <xdr:to>
      <xdr:col>116</xdr:col>
      <xdr:colOff>114300</xdr:colOff>
      <xdr:row>57</xdr:row>
      <xdr:rowOff>38572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2110700" y="9709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124704</xdr:rowOff>
    </xdr:from>
    <xdr:to>
      <xdr:col>111</xdr:col>
      <xdr:colOff>177800</xdr:colOff>
      <xdr:row>55</xdr:row>
      <xdr:rowOff>163795</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0434300" y="9554454"/>
          <a:ext cx="889000" cy="39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109062</xdr:rowOff>
    </xdr:from>
    <xdr:to>
      <xdr:col>112</xdr:col>
      <xdr:colOff>38100</xdr:colOff>
      <xdr:row>57</xdr:row>
      <xdr:rowOff>39212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1272500" y="9710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30339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088428" y="98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72034</xdr:rowOff>
    </xdr:from>
    <xdr:to>
      <xdr:col>107</xdr:col>
      <xdr:colOff>50800</xdr:colOff>
      <xdr:row>55</xdr:row>
      <xdr:rowOff>163795</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19545300" y="9501784"/>
          <a:ext cx="889000" cy="91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127305</xdr:rowOff>
    </xdr:from>
    <xdr:to>
      <xdr:col>107</xdr:col>
      <xdr:colOff>101600</xdr:colOff>
      <xdr:row>57</xdr:row>
      <xdr:rowOff>57455</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0383500" y="97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48582</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0199428" y="9821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39756</xdr:rowOff>
    </xdr:from>
    <xdr:to>
      <xdr:col>102</xdr:col>
      <xdr:colOff>114300</xdr:colOff>
      <xdr:row>55</xdr:row>
      <xdr:rowOff>72034</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18656300" y="9469506"/>
          <a:ext cx="889000" cy="32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107462</xdr:rowOff>
    </xdr:from>
    <xdr:to>
      <xdr:col>102</xdr:col>
      <xdr:colOff>165100</xdr:colOff>
      <xdr:row>57</xdr:row>
      <xdr:rowOff>37612</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9494500" y="9708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28739</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10428" y="9801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118892</xdr:rowOff>
    </xdr:from>
    <xdr:to>
      <xdr:col>98</xdr:col>
      <xdr:colOff>38100</xdr:colOff>
      <xdr:row>57</xdr:row>
      <xdr:rowOff>49042</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8605500" y="9720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40169</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8421428" y="9812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9941</xdr:rowOff>
    </xdr:from>
    <xdr:to>
      <xdr:col>116</xdr:col>
      <xdr:colOff>114300</xdr:colOff>
      <xdr:row>55</xdr:row>
      <xdr:rowOff>111541</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2110700" y="9439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32818</xdr:rowOff>
    </xdr:from>
    <xdr:ext cx="534377" cy="259045"/>
    <xdr:sp macro="" textlink="">
      <xdr:nvSpPr>
        <xdr:cNvPr id="813" name="貸付金該当値テキスト">
          <a:extLst>
            <a:ext uri="{FF2B5EF4-FFF2-40B4-BE49-F238E27FC236}">
              <a16:creationId xmlns:a16="http://schemas.microsoft.com/office/drawing/2014/main" id="{00000000-0008-0000-0600-00002D030000}"/>
            </a:ext>
          </a:extLst>
        </xdr:cNvPr>
        <xdr:cNvSpPr txBox="1"/>
      </xdr:nvSpPr>
      <xdr:spPr>
        <a:xfrm>
          <a:off x="22212300" y="9291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73904</xdr:rowOff>
    </xdr:from>
    <xdr:to>
      <xdr:col>112</xdr:col>
      <xdr:colOff>38100</xdr:colOff>
      <xdr:row>56</xdr:row>
      <xdr:rowOff>4054</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1272500" y="9503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54</xdr:row>
      <xdr:rowOff>20581</xdr:rowOff>
    </xdr:from>
    <xdr:ext cx="534377"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056111" y="927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112995</xdr:rowOff>
    </xdr:from>
    <xdr:to>
      <xdr:col>107</xdr:col>
      <xdr:colOff>101600</xdr:colOff>
      <xdr:row>56</xdr:row>
      <xdr:rowOff>43145</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0383500" y="954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59672</xdr:rowOff>
    </xdr:from>
    <xdr:ext cx="534377"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167111" y="9317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21234</xdr:rowOff>
    </xdr:from>
    <xdr:to>
      <xdr:col>102</xdr:col>
      <xdr:colOff>165100</xdr:colOff>
      <xdr:row>55</xdr:row>
      <xdr:rowOff>122834</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9494500" y="9450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53</xdr:row>
      <xdr:rowOff>139361</xdr:rowOff>
    </xdr:from>
    <xdr:ext cx="534377"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278111" y="9226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160406</xdr:rowOff>
    </xdr:from>
    <xdr:to>
      <xdr:col>98</xdr:col>
      <xdr:colOff>38100</xdr:colOff>
      <xdr:row>55</xdr:row>
      <xdr:rowOff>90556</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8605500" y="9418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53</xdr:row>
      <xdr:rowOff>107083</xdr:rowOff>
    </xdr:from>
    <xdr:ext cx="534377"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389111" y="9193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a:extLst>
            <a:ext uri="{FF2B5EF4-FFF2-40B4-BE49-F238E27FC236}">
              <a16:creationId xmlns:a16="http://schemas.microsoft.com/office/drawing/2014/main" id="{00000000-0008-0000-0600-00004D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132804</xdr:rowOff>
    </xdr:from>
    <xdr:to>
      <xdr:col>116</xdr:col>
      <xdr:colOff>62864</xdr:colOff>
      <xdr:row>78</xdr:row>
      <xdr:rowOff>74244</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2159595" y="12134304"/>
          <a:ext cx="1269" cy="131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78071</xdr:rowOff>
    </xdr:from>
    <xdr:ext cx="534377" cy="259045"/>
    <xdr:sp macro="" textlink="">
      <xdr:nvSpPr>
        <xdr:cNvPr id="847" name="繰出金最小値テキスト">
          <a:extLst>
            <a:ext uri="{FF2B5EF4-FFF2-40B4-BE49-F238E27FC236}">
              <a16:creationId xmlns:a16="http://schemas.microsoft.com/office/drawing/2014/main" id="{00000000-0008-0000-0600-00004F030000}"/>
            </a:ext>
          </a:extLst>
        </xdr:cNvPr>
        <xdr:cNvSpPr txBox="1"/>
      </xdr:nvSpPr>
      <xdr:spPr>
        <a:xfrm>
          <a:off x="22212300" y="13451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74244</xdr:rowOff>
    </xdr:from>
    <xdr:to>
      <xdr:col>116</xdr:col>
      <xdr:colOff>152400</xdr:colOff>
      <xdr:row>78</xdr:row>
      <xdr:rowOff>74244</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3447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79481</xdr:rowOff>
    </xdr:from>
    <xdr:ext cx="534377" cy="259045"/>
    <xdr:sp macro="" textlink="">
      <xdr:nvSpPr>
        <xdr:cNvPr id="849" name="繰出金最大値テキスト">
          <a:extLst>
            <a:ext uri="{FF2B5EF4-FFF2-40B4-BE49-F238E27FC236}">
              <a16:creationId xmlns:a16="http://schemas.microsoft.com/office/drawing/2014/main" id="{00000000-0008-0000-0600-000051030000}"/>
            </a:ext>
          </a:extLst>
        </xdr:cNvPr>
        <xdr:cNvSpPr txBox="1"/>
      </xdr:nvSpPr>
      <xdr:spPr>
        <a:xfrm>
          <a:off x="22212300" y="1190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132804</xdr:rowOff>
    </xdr:from>
    <xdr:to>
      <xdr:col>116</xdr:col>
      <xdr:colOff>152400</xdr:colOff>
      <xdr:row>70</xdr:row>
      <xdr:rowOff>132804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2134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170447</xdr:rowOff>
    </xdr:from>
    <xdr:to>
      <xdr:col>116</xdr:col>
      <xdr:colOff>63500</xdr:colOff>
      <xdr:row>76</xdr:row>
      <xdr:rowOff>18962</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1323300" y="13029197"/>
          <a:ext cx="838200" cy="19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158031</xdr:rowOff>
    </xdr:from>
    <xdr:ext cx="534377" cy="259045"/>
    <xdr:sp macro="" textlink="">
      <xdr:nvSpPr>
        <xdr:cNvPr id="852" name="繰出金平均値テキスト">
          <a:extLst>
            <a:ext uri="{FF2B5EF4-FFF2-40B4-BE49-F238E27FC236}">
              <a16:creationId xmlns:a16="http://schemas.microsoft.com/office/drawing/2014/main" id="{00000000-0008-0000-0600-000054030000}"/>
            </a:ext>
          </a:extLst>
        </xdr:cNvPr>
        <xdr:cNvSpPr txBox="1"/>
      </xdr:nvSpPr>
      <xdr:spPr>
        <a:xfrm>
          <a:off x="22212300" y="126738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135154</xdr:rowOff>
    </xdr:from>
    <xdr:to>
      <xdr:col>116</xdr:col>
      <xdr:colOff>114300</xdr:colOff>
      <xdr:row>75</xdr:row>
      <xdr:rowOff>65304</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2110700" y="1282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18962</xdr:rowOff>
    </xdr:from>
    <xdr:to>
      <xdr:col>111</xdr:col>
      <xdr:colOff>177800</xdr:colOff>
      <xdr:row>76</xdr:row>
      <xdr:rowOff>101409</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0434300" y="13049162"/>
          <a:ext cx="889000" cy="82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161442</xdr:rowOff>
    </xdr:from>
    <xdr:to>
      <xdr:col>112</xdr:col>
      <xdr:colOff>38100</xdr:colOff>
      <xdr:row>75</xdr:row>
      <xdr:rowOff>91592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1272500" y="1284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108119</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056111" y="12623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101409</xdr:rowOff>
    </xdr:from>
    <xdr:to>
      <xdr:col>107</xdr:col>
      <xdr:colOff>50800</xdr:colOff>
      <xdr:row>76</xdr:row>
      <xdr:rowOff>154063</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9545300" y="13131609"/>
          <a:ext cx="889000" cy="52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59639</xdr:rowOff>
    </xdr:from>
    <xdr:to>
      <xdr:col>107</xdr:col>
      <xdr:colOff>101600</xdr:colOff>
      <xdr:row>75</xdr:row>
      <xdr:rowOff>161240</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0383500" y="1291838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6316</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167111" y="12693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154063</xdr:rowOff>
    </xdr:from>
    <xdr:to>
      <xdr:col>102</xdr:col>
      <xdr:colOff>114300</xdr:colOff>
      <xdr:row>77</xdr:row>
      <xdr:rowOff>7341</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8656300" y="13184263"/>
          <a:ext cx="889000" cy="24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86843</xdr:rowOff>
    </xdr:from>
    <xdr:to>
      <xdr:col>102</xdr:col>
      <xdr:colOff>165100</xdr:colOff>
      <xdr:row>76</xdr:row>
      <xdr:rowOff>16993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9494500" y="1294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33520</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278111" y="12720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101740</xdr:rowOff>
    </xdr:from>
    <xdr:to>
      <xdr:col>98</xdr:col>
      <xdr:colOff>38100</xdr:colOff>
      <xdr:row>78</xdr:row>
      <xdr:rowOff>31890</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8605500" y="1330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23017</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389111" y="13396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119647</xdr:rowOff>
    </xdr:from>
    <xdr:to>
      <xdr:col>116</xdr:col>
      <xdr:colOff>114300</xdr:colOff>
      <xdr:row>76</xdr:row>
      <xdr:rowOff>49797</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2110700" y="12978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98074</xdr:rowOff>
    </xdr:from>
    <xdr:ext cx="534377" cy="259045"/>
    <xdr:sp macro="" textlink="">
      <xdr:nvSpPr>
        <xdr:cNvPr id="871" name="繰出金該当値テキスト">
          <a:extLst>
            <a:ext uri="{FF2B5EF4-FFF2-40B4-BE49-F238E27FC236}">
              <a16:creationId xmlns:a16="http://schemas.microsoft.com/office/drawing/2014/main" id="{00000000-0008-0000-0600-000067030000}"/>
            </a:ext>
          </a:extLst>
        </xdr:cNvPr>
        <xdr:cNvSpPr txBox="1"/>
      </xdr:nvSpPr>
      <xdr:spPr>
        <a:xfrm>
          <a:off x="22212300" y="12956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139611</xdr:rowOff>
    </xdr:from>
    <xdr:to>
      <xdr:col>112</xdr:col>
      <xdr:colOff>38100</xdr:colOff>
      <xdr:row>76</xdr:row>
      <xdr:rowOff>69760</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1272500" y="1299836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60889</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056111" y="13091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50609</xdr:rowOff>
    </xdr:from>
    <xdr:to>
      <xdr:col>107</xdr:col>
      <xdr:colOff>101600</xdr:colOff>
      <xdr:row>76</xdr:row>
      <xdr:rowOff>152209</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0383500" y="13080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143336</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167111" y="13173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103263</xdr:rowOff>
    </xdr:from>
    <xdr:to>
      <xdr:col>102</xdr:col>
      <xdr:colOff>165100</xdr:colOff>
      <xdr:row>77</xdr:row>
      <xdr:rowOff>33413</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9494500" y="1313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24540</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278111" y="13226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127991</xdr:rowOff>
    </xdr:from>
    <xdr:to>
      <xdr:col>98</xdr:col>
      <xdr:colOff>38100</xdr:colOff>
      <xdr:row>77</xdr:row>
      <xdr:rowOff>58141</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8605500" y="13158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74668</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389111" y="12933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4" name="前年度繰上充用金グラフ枠">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6" name="前年度繰上充用金最小値テキスト">
          <a:extLst>
            <a:ext uri="{FF2B5EF4-FFF2-40B4-BE49-F238E27FC236}">
              <a16:creationId xmlns:a16="http://schemas.microsoft.com/office/drawing/2014/main" id="{00000000-0008-0000-0600-000080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8" name="前年度繰上充用金最大値テキスト">
          <a:extLst>
            <a:ext uri="{FF2B5EF4-FFF2-40B4-BE49-F238E27FC236}">
              <a16:creationId xmlns:a16="http://schemas.microsoft.com/office/drawing/2014/main" id="{00000000-0008-0000-0600-000082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1" name="前年度繰上充用金平均値テキスト">
          <a:extLst>
            <a:ext uri="{FF2B5EF4-FFF2-40B4-BE49-F238E27FC236}">
              <a16:creationId xmlns:a16="http://schemas.microsoft.com/office/drawing/2014/main" id="{00000000-0008-0000-0600-000085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0" name="前年度繰上充用金該当値テキスト">
          <a:extLst>
            <a:ext uri="{FF2B5EF4-FFF2-40B4-BE49-F238E27FC236}">
              <a16:creationId xmlns:a16="http://schemas.microsoft.com/office/drawing/2014/main" id="{00000000-0008-0000-0600-000098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9" name="正方形/長方形 928">
          <a:extLst>
            <a:ext uri="{FF2B5EF4-FFF2-40B4-BE49-F238E27FC236}">
              <a16:creationId xmlns:a16="http://schemas.microsoft.com/office/drawing/2014/main" id="{00000000-0008-0000-0600-0000A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主な構成項目である物件費は住民一人当たり</a:t>
          </a:r>
          <a:r>
            <a:rPr kumimoji="1" lang="en-US" altLang="ja-JP" sz="1300">
              <a:latin typeface="ＭＳ Ｐゴシック" panose="020B0600070205080204" pitchFamily="50" charset="-128"/>
              <a:ea typeface="ＭＳ Ｐゴシック" panose="020B0600070205080204" pitchFamily="50" charset="-128"/>
            </a:rPr>
            <a:t>88,348</a:t>
          </a:r>
          <a:r>
            <a:rPr kumimoji="1" lang="ja-JP" altLang="en-US" sz="1300">
              <a:latin typeface="ＭＳ Ｐゴシック" panose="020B0600070205080204" pitchFamily="50" charset="-128"/>
              <a:ea typeface="ＭＳ Ｐゴシック" panose="020B0600070205080204" pitchFamily="50" charset="-128"/>
            </a:rPr>
            <a:t>円となっており、前年度より差が縮小し、類似団体平均とはほぼ同じ額となり、県平均を下回った。除染関連事業がなくなったためである。</a:t>
          </a:r>
        </a:p>
        <a:p>
          <a:r>
            <a:rPr kumimoji="1" lang="ja-JP" altLang="en-US" sz="1300">
              <a:latin typeface="ＭＳ Ｐゴシック" panose="020B0600070205080204" pitchFamily="50" charset="-128"/>
              <a:ea typeface="ＭＳ Ｐゴシック" panose="020B0600070205080204" pitchFamily="50" charset="-128"/>
            </a:rPr>
            <a:t>　災害復旧事業費は、住民一人当たり</a:t>
          </a:r>
          <a:r>
            <a:rPr kumimoji="1" lang="en-US" altLang="ja-JP" sz="1300">
              <a:latin typeface="ＭＳ Ｐゴシック" panose="020B0600070205080204" pitchFamily="50" charset="-128"/>
              <a:ea typeface="ＭＳ Ｐゴシック" panose="020B0600070205080204" pitchFamily="50" charset="-128"/>
            </a:rPr>
            <a:t>2,957</a:t>
          </a:r>
          <a:r>
            <a:rPr kumimoji="1" lang="ja-JP" altLang="en-US" sz="1300">
              <a:latin typeface="ＭＳ Ｐゴシック" panose="020B0600070205080204" pitchFamily="50" charset="-128"/>
              <a:ea typeface="ＭＳ Ｐゴシック" panose="020B0600070205080204" pitchFamily="50" charset="-128"/>
            </a:rPr>
            <a:t>円と前年度と比較し</a:t>
          </a:r>
          <a:r>
            <a:rPr kumimoji="1" lang="en-US" altLang="ja-JP" sz="1300">
              <a:latin typeface="ＭＳ Ｐゴシック" panose="020B0600070205080204" pitchFamily="50" charset="-128"/>
              <a:ea typeface="ＭＳ Ｐゴシック" panose="020B0600070205080204" pitchFamily="50" charset="-128"/>
            </a:rPr>
            <a:t>38.4</a:t>
          </a:r>
          <a:r>
            <a:rPr kumimoji="1" lang="ja-JP" altLang="en-US" sz="1300">
              <a:latin typeface="ＭＳ Ｐゴシック" panose="020B0600070205080204" pitchFamily="50" charset="-128"/>
              <a:ea typeface="ＭＳ Ｐゴシック" panose="020B0600070205080204" pitchFamily="50" charset="-128"/>
            </a:rPr>
            <a:t>％の減となり類似団体平均を下回った。これは、令和４年度豪雨災害等の災害復旧事業の減によるものである。</a:t>
          </a:r>
        </a:p>
        <a:p>
          <a:r>
            <a:rPr kumimoji="1" lang="ja-JP" altLang="en-US" sz="1300">
              <a:latin typeface="ＭＳ Ｐゴシック" panose="020B0600070205080204" pitchFamily="50" charset="-128"/>
              <a:ea typeface="ＭＳ Ｐゴシック" panose="020B0600070205080204" pitchFamily="50" charset="-128"/>
            </a:rPr>
            <a:t>　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52,931</a:t>
          </a:r>
          <a:r>
            <a:rPr kumimoji="1" lang="ja-JP" altLang="en-US" sz="1300">
              <a:latin typeface="ＭＳ Ｐゴシック" panose="020B0600070205080204" pitchFamily="50" charset="-128"/>
              <a:ea typeface="ＭＳ Ｐゴシック" panose="020B0600070205080204" pitchFamily="50" charset="-128"/>
            </a:rPr>
            <a:t>円となっており、前年度比</a:t>
          </a:r>
          <a:r>
            <a:rPr kumimoji="1" lang="en-US" altLang="ja-JP" sz="1300">
              <a:latin typeface="ＭＳ Ｐゴシック" panose="020B0600070205080204" pitchFamily="50" charset="-128"/>
              <a:ea typeface="ＭＳ Ｐゴシック" panose="020B0600070205080204" pitchFamily="50" charset="-128"/>
            </a:rPr>
            <a:t>33.7</a:t>
          </a:r>
          <a:r>
            <a:rPr kumimoji="1" lang="ja-JP" altLang="en-US" sz="1300">
              <a:latin typeface="ＭＳ Ｐゴシック" panose="020B0600070205080204" pitchFamily="50" charset="-128"/>
              <a:ea typeface="ＭＳ Ｐゴシック" panose="020B0600070205080204" pitchFamily="50" charset="-128"/>
            </a:rPr>
            <a:t>％の減となっており、全国、県及び類似団体平均を下回っている。これは、学校施設整備事業や芝生広場整備事業の減によるもの。</a:t>
          </a:r>
        </a:p>
        <a:p>
          <a:r>
            <a:rPr kumimoji="1" lang="ja-JP" altLang="en-US" sz="1300">
              <a:latin typeface="ＭＳ Ｐゴシック" panose="020B0600070205080204" pitchFamily="50" charset="-128"/>
              <a:ea typeface="ＭＳ Ｐゴシック" panose="020B0600070205080204" pitchFamily="50" charset="-128"/>
            </a:rPr>
            <a:t>　今後は、総合計画及び公共施設等総合管理計画に基づき事業の厳選を徹底するとともに、計画的な施設等の更新を行いながら、維持補修費も含めた事業費の配分を目指すこととしている。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福島県二本松市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50,358
49,642
344.42
31,797,421
30,514,477
1,086,669
17,454,897
29,723,976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27.1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101981</xdr:rowOff>
    </xdr:from>
    <xdr:to>
      <xdr:col>24</xdr:col>
      <xdr:colOff>62865</xdr:colOff>
      <xdr:row>38</xdr:row>
      <xdr:rowOff>59690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6931"/>
          <a:ext cx="1270" cy="1157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63517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59690</xdr:rowOff>
    </xdr:from>
    <xdr:to>
      <xdr:col>24</xdr:col>
      <xdr:colOff>152400</xdr:colOff>
      <xdr:row>38</xdr:row>
      <xdr:rowOff>59690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74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48658</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2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101981</xdr:rowOff>
    </xdr:from>
    <xdr:to>
      <xdr:col>24</xdr:col>
      <xdr:colOff>152400</xdr:colOff>
      <xdr:row>31</xdr:row>
      <xdr:rowOff>101981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6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154940</xdr:rowOff>
    </xdr:from>
    <xdr:to>
      <xdr:col>24</xdr:col>
      <xdr:colOff>63500</xdr:colOff>
      <xdr:row>34</xdr:row>
      <xdr:rowOff>24638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812790"/>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65041</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65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86614</xdr:rowOff>
    </xdr:from>
    <xdr:to>
      <xdr:col>24</xdr:col>
      <xdr:colOff>114300</xdr:colOff>
      <xdr:row>36</xdr:row>
      <xdr:rowOff>16764</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10541</xdr:rowOff>
    </xdr:from>
    <xdr:to>
      <xdr:col>19</xdr:col>
      <xdr:colOff>177800</xdr:colOff>
      <xdr:row>34</xdr:row>
      <xdr:rowOff>24638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839841"/>
          <a:ext cx="889000" cy="1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116713</xdr:rowOff>
    </xdr:from>
    <xdr:to>
      <xdr:col>20</xdr:col>
      <xdr:colOff>38100</xdr:colOff>
      <xdr:row>36</xdr:row>
      <xdr:rowOff>46863</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1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37990</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10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10541</xdr:rowOff>
    </xdr:from>
    <xdr:to>
      <xdr:col>15</xdr:col>
      <xdr:colOff>50800</xdr:colOff>
      <xdr:row>34</xdr:row>
      <xdr:rowOff>69215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839841"/>
          <a:ext cx="889000" cy="58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148336</xdr:rowOff>
    </xdr:from>
    <xdr:to>
      <xdr:col>15</xdr:col>
      <xdr:colOff>101600</xdr:colOff>
      <xdr:row>36</xdr:row>
      <xdr:rowOff>78486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69613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69215</xdr:rowOff>
    </xdr:from>
    <xdr:to>
      <xdr:col>10</xdr:col>
      <xdr:colOff>114300</xdr:colOff>
      <xdr:row>34</xdr:row>
      <xdr:rowOff>94742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898515"/>
          <a:ext cx="889000" cy="2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168148</xdr:rowOff>
    </xdr:from>
    <xdr:to>
      <xdr:col>10</xdr:col>
      <xdr:colOff>165100</xdr:colOff>
      <xdr:row>36</xdr:row>
      <xdr:rowOff>98298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6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89425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61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61468</xdr:rowOff>
    </xdr:from>
    <xdr:to>
      <xdr:col>6</xdr:col>
      <xdr:colOff>38100</xdr:colOff>
      <xdr:row>35</xdr:row>
      <xdr:rowOff>163068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62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154195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54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104140</xdr:rowOff>
    </xdr:from>
    <xdr:to>
      <xdr:col>24</xdr:col>
      <xdr:colOff>114300</xdr:colOff>
      <xdr:row>34</xdr:row>
      <xdr:rowOff>34290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76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127017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613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145288</xdr:rowOff>
    </xdr:from>
    <xdr:to>
      <xdr:col>20</xdr:col>
      <xdr:colOff>38100</xdr:colOff>
      <xdr:row>34</xdr:row>
      <xdr:rowOff>75438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803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91965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578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131191</xdr:rowOff>
    </xdr:from>
    <xdr:to>
      <xdr:col>15</xdr:col>
      <xdr:colOff>101600</xdr:colOff>
      <xdr:row>34</xdr:row>
      <xdr:rowOff>61341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789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77868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564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18415</xdr:rowOff>
    </xdr:from>
    <xdr:to>
      <xdr:col>10</xdr:col>
      <xdr:colOff>165100</xdr:colOff>
      <xdr:row>34</xdr:row>
      <xdr:rowOff>120015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84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136542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622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43942</xdr:rowOff>
    </xdr:from>
    <xdr:to>
      <xdr:col>6</xdr:col>
      <xdr:colOff>38100</xdr:colOff>
      <xdr:row>34</xdr:row>
      <xdr:rowOff>145542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873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162069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648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6728</xdr:rowOff>
    </xdr:from>
    <xdr:to>
      <xdr:col>24</xdr:col>
      <xdr:colOff>62865</xdr:colOff>
      <xdr:row>57</xdr:row>
      <xdr:rowOff>140724</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50678"/>
          <a:ext cx="1270" cy="1162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144551</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1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140724</xdr:rowOff>
    </xdr:from>
    <xdr:to>
      <xdr:col>24</xdr:col>
      <xdr:colOff>152400</xdr:colOff>
      <xdr:row>57</xdr:row>
      <xdr:rowOff>140724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13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124855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25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291,584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6728</xdr:rowOff>
    </xdr:from>
    <xdr:to>
      <xdr:col>24</xdr:col>
      <xdr:colOff>152400</xdr:colOff>
      <xdr:row>51</xdr:row>
      <xdr:rowOff>6728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50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43574</xdr:rowOff>
    </xdr:from>
    <xdr:to>
      <xdr:col>24</xdr:col>
      <xdr:colOff>63500</xdr:colOff>
      <xdr:row>56</xdr:row>
      <xdr:rowOff>80040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644774"/>
          <a:ext cx="838200" cy="36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5254</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350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153827</xdr:rowOff>
    </xdr:from>
    <xdr:to>
      <xdr:col>24</xdr:col>
      <xdr:colOff>114300</xdr:colOff>
      <xdr:row>56</xdr:row>
      <xdr:rowOff>83977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8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80040</xdr:rowOff>
    </xdr:from>
    <xdr:to>
      <xdr:col>19</xdr:col>
      <xdr:colOff>177800</xdr:colOff>
      <xdr:row>56</xdr:row>
      <xdr:rowOff>116346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681240"/>
          <a:ext cx="889000" cy="36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139919</xdr:rowOff>
    </xdr:from>
    <xdr:to>
      <xdr:col>20</xdr:col>
      <xdr:colOff>38100</xdr:colOff>
      <xdr:row>56</xdr:row>
      <xdr:rowOff>70069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6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86596</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344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115646</xdr:rowOff>
    </xdr:from>
    <xdr:to>
      <xdr:col>15</xdr:col>
      <xdr:colOff>50800</xdr:colOff>
      <xdr:row>56</xdr:row>
      <xdr:rowOff>116346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716846"/>
          <a:ext cx="889000" cy="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6622</xdr:rowOff>
    </xdr:from>
    <xdr:to>
      <xdr:col>15</xdr:col>
      <xdr:colOff>101600</xdr:colOff>
      <xdr:row>56</xdr:row>
      <xdr:rowOff>108222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124749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83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164713</xdr:rowOff>
    </xdr:from>
    <xdr:to>
      <xdr:col>10</xdr:col>
      <xdr:colOff>114300</xdr:colOff>
      <xdr:row>56</xdr:row>
      <xdr:rowOff>115646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251563"/>
          <a:ext cx="889000" cy="465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2210</xdr:rowOff>
    </xdr:from>
    <xdr:to>
      <xdr:col>10</xdr:col>
      <xdr:colOff>165100</xdr:colOff>
      <xdr:row>56</xdr:row>
      <xdr:rowOff>103810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0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120337</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78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151139</xdr:rowOff>
    </xdr:from>
    <xdr:to>
      <xdr:col>6</xdr:col>
      <xdr:colOff>38100</xdr:colOff>
      <xdr:row>54</xdr:row>
      <xdr:rowOff>81289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37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72416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330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164224</xdr:rowOff>
    </xdr:from>
    <xdr:to>
      <xdr:col>24</xdr:col>
      <xdr:colOff>114300</xdr:colOff>
      <xdr:row>56</xdr:row>
      <xdr:rowOff>94374</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59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142651</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57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29240</xdr:rowOff>
    </xdr:from>
    <xdr:to>
      <xdr:col>20</xdr:col>
      <xdr:colOff>38100</xdr:colOff>
      <xdr:row>56</xdr:row>
      <xdr:rowOff>130840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63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121967</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723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65546</xdr:rowOff>
    </xdr:from>
    <xdr:to>
      <xdr:col>15</xdr:col>
      <xdr:colOff>101600</xdr:colOff>
      <xdr:row>56</xdr:row>
      <xdr:rowOff>167146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666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158273</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759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64846</xdr:rowOff>
    </xdr:from>
    <xdr:to>
      <xdr:col>10</xdr:col>
      <xdr:colOff>165100</xdr:colOff>
      <xdr:row>56</xdr:row>
      <xdr:rowOff>166446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666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157573</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758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113913</xdr:rowOff>
    </xdr:from>
    <xdr:to>
      <xdr:col>6</xdr:col>
      <xdr:colOff>38100</xdr:colOff>
      <xdr:row>54</xdr:row>
      <xdr:rowOff>44063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20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60590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975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31061</xdr:rowOff>
    </xdr:from>
    <xdr:to>
      <xdr:col>24</xdr:col>
      <xdr:colOff>62865</xdr:colOff>
      <xdr:row>78</xdr:row>
      <xdr:rowOff>45070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32561"/>
          <a:ext cx="1270" cy="138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48897</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21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45070</xdr:rowOff>
    </xdr:from>
    <xdr:to>
      <xdr:col>24</xdr:col>
      <xdr:colOff>152400</xdr:colOff>
      <xdr:row>78</xdr:row>
      <xdr:rowOff>45070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8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149188</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07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297,980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31061</xdr:rowOff>
    </xdr:from>
    <xdr:to>
      <xdr:col>24</xdr:col>
      <xdr:colOff>152400</xdr:colOff>
      <xdr:row>70</xdr:row>
      <xdr:rowOff>31061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32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92804</xdr:rowOff>
    </xdr:from>
    <xdr:to>
      <xdr:col>24</xdr:col>
      <xdr:colOff>63500</xdr:colOff>
      <xdr:row>77</xdr:row>
      <xdr:rowOff>21851</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23004"/>
          <a:ext cx="838200" cy="100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63336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7506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40459</xdr:rowOff>
    </xdr:from>
    <xdr:to>
      <xdr:col>24</xdr:col>
      <xdr:colOff>114300</xdr:colOff>
      <xdr:row>75</xdr:row>
      <xdr:rowOff>142059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99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21851</xdr:rowOff>
    </xdr:from>
    <xdr:to>
      <xdr:col>19</xdr:col>
      <xdr:colOff>177800</xdr:colOff>
      <xdr:row>77</xdr:row>
      <xdr:rowOff>49022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23501"/>
          <a:ext cx="889000" cy="27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145985</xdr:rowOff>
    </xdr:from>
    <xdr:to>
      <xdr:col>20</xdr:col>
      <xdr:colOff>38100</xdr:colOff>
      <xdr:row>76</xdr:row>
      <xdr:rowOff>76135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0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92662</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79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12359</xdr:rowOff>
    </xdr:from>
    <xdr:to>
      <xdr:col>15</xdr:col>
      <xdr:colOff>50800</xdr:colOff>
      <xdr:row>77</xdr:row>
      <xdr:rowOff>49022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871109"/>
          <a:ext cx="889000" cy="379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116343</xdr:rowOff>
    </xdr:from>
    <xdr:to>
      <xdr:col>15</xdr:col>
      <xdr:colOff>101600</xdr:colOff>
      <xdr:row>77</xdr:row>
      <xdr:rowOff>46493</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4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63020</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21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12359</xdr:rowOff>
    </xdr:from>
    <xdr:to>
      <xdr:col>10</xdr:col>
      <xdr:colOff>114300</xdr:colOff>
      <xdr:row>76</xdr:row>
      <xdr:rowOff>74647</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871109"/>
          <a:ext cx="889000" cy="233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167931</xdr:rowOff>
    </xdr:from>
    <xdr:to>
      <xdr:col>10</xdr:col>
      <xdr:colOff>165100</xdr:colOff>
      <xdr:row>76</xdr:row>
      <xdr:rowOff>98081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26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89208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19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79973</xdr:rowOff>
    </xdr:from>
    <xdr:to>
      <xdr:col>6</xdr:col>
      <xdr:colOff>38100</xdr:colOff>
      <xdr:row>79</xdr:row>
      <xdr:rowOff>10123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53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1250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545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42004</xdr:rowOff>
    </xdr:from>
    <xdr:to>
      <xdr:col>24</xdr:col>
      <xdr:colOff>114300</xdr:colOff>
      <xdr:row>76</xdr:row>
      <xdr:rowOff>143604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7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20431</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50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142501</xdr:rowOff>
    </xdr:from>
    <xdr:to>
      <xdr:col>20</xdr:col>
      <xdr:colOff>38100</xdr:colOff>
      <xdr:row>77</xdr:row>
      <xdr:rowOff>72651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72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63778</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65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169672</xdr:rowOff>
    </xdr:from>
    <xdr:to>
      <xdr:col>15</xdr:col>
      <xdr:colOff>101600</xdr:colOff>
      <xdr:row>77</xdr:row>
      <xdr:rowOff>99822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9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90949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292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133009</xdr:rowOff>
    </xdr:from>
    <xdr:to>
      <xdr:col>10</xdr:col>
      <xdr:colOff>165100</xdr:colOff>
      <xdr:row>75</xdr:row>
      <xdr:rowOff>63159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820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79686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595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23847</xdr:rowOff>
    </xdr:from>
    <xdr:to>
      <xdr:col>6</xdr:col>
      <xdr:colOff>38100</xdr:colOff>
      <xdr:row>76</xdr:row>
      <xdr:rowOff>125447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054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141974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829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133852</xdr:rowOff>
    </xdr:from>
    <xdr:to>
      <xdr:col>24</xdr:col>
      <xdr:colOff>62865</xdr:colOff>
      <xdr:row>98</xdr:row>
      <xdr:rowOff>82855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392902"/>
          <a:ext cx="1270" cy="1492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86682</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888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82855</xdr:rowOff>
    </xdr:from>
    <xdr:to>
      <xdr:col>24</xdr:col>
      <xdr:colOff>152400</xdr:colOff>
      <xdr:row>98</xdr:row>
      <xdr:rowOff>82855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884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80529</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168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105,307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133852</xdr:rowOff>
    </xdr:from>
    <xdr:to>
      <xdr:col>24</xdr:col>
      <xdr:colOff>152400</xdr:colOff>
      <xdr:row>89</xdr:row>
      <xdr:rowOff>133852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39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100515</xdr:rowOff>
    </xdr:from>
    <xdr:to>
      <xdr:col>24</xdr:col>
      <xdr:colOff>63500</xdr:colOff>
      <xdr:row>97</xdr:row>
      <xdr:rowOff>1321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388265"/>
          <a:ext cx="838200" cy="243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79963</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196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57086</xdr:rowOff>
    </xdr:from>
    <xdr:to>
      <xdr:col>24</xdr:col>
      <xdr:colOff>114300</xdr:colOff>
      <xdr:row>95</xdr:row>
      <xdr:rowOff>158686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34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100515</xdr:rowOff>
    </xdr:from>
    <xdr:to>
      <xdr:col>19</xdr:col>
      <xdr:colOff>177800</xdr:colOff>
      <xdr:row>95</xdr:row>
      <xdr:rowOff>154482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908300" y="16388265"/>
          <a:ext cx="889000" cy="53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70231</xdr:rowOff>
    </xdr:from>
    <xdr:to>
      <xdr:col>20</xdr:col>
      <xdr:colOff>38100</xdr:colOff>
      <xdr:row>96</xdr:row>
      <xdr:rowOff>381</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357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162958</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45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154482</xdr:rowOff>
    </xdr:from>
    <xdr:to>
      <xdr:col>15</xdr:col>
      <xdr:colOff>50800</xdr:colOff>
      <xdr:row>96</xdr:row>
      <xdr:rowOff>109982</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442232"/>
          <a:ext cx="889000" cy="126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60534</xdr:rowOff>
    </xdr:from>
    <xdr:to>
      <xdr:col>15</xdr:col>
      <xdr:colOff>101600</xdr:colOff>
      <xdr:row>95</xdr:row>
      <xdr:rowOff>162134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34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7211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123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109982</xdr:rowOff>
    </xdr:from>
    <xdr:to>
      <xdr:col>10</xdr:col>
      <xdr:colOff>114300</xdr:colOff>
      <xdr:row>97</xdr:row>
      <xdr:rowOff>89484</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569182"/>
          <a:ext cx="889000" cy="150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56038</xdr:rowOff>
    </xdr:from>
    <xdr:to>
      <xdr:col>10</xdr:col>
      <xdr:colOff>165100</xdr:colOff>
      <xdr:row>95</xdr:row>
      <xdr:rowOff>157638</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34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2715</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1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164985</xdr:rowOff>
    </xdr:from>
    <xdr:to>
      <xdr:col>6</xdr:col>
      <xdr:colOff>38100</xdr:colOff>
      <xdr:row>96</xdr:row>
      <xdr:rowOff>95135</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45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111662</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27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121971</xdr:rowOff>
    </xdr:from>
    <xdr:to>
      <xdr:col>24</xdr:col>
      <xdr:colOff>114300</xdr:colOff>
      <xdr:row>97</xdr:row>
      <xdr:rowOff>52121</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581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100398</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559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49715</xdr:rowOff>
    </xdr:from>
    <xdr:to>
      <xdr:col>20</xdr:col>
      <xdr:colOff>38100</xdr:colOff>
      <xdr:row>95</xdr:row>
      <xdr:rowOff>151315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337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167842</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112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103682</xdr:rowOff>
    </xdr:from>
    <xdr:to>
      <xdr:col>15</xdr:col>
      <xdr:colOff>101600</xdr:colOff>
      <xdr:row>96</xdr:row>
      <xdr:rowOff>33832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391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24959</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484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59182</xdr:rowOff>
    </xdr:from>
    <xdr:to>
      <xdr:col>10</xdr:col>
      <xdr:colOff>165100</xdr:colOff>
      <xdr:row>96</xdr:row>
      <xdr:rowOff>160782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518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151909</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61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38684</xdr:rowOff>
    </xdr:from>
    <xdr:to>
      <xdr:col>6</xdr:col>
      <xdr:colOff>38100</xdr:colOff>
      <xdr:row>97</xdr:row>
      <xdr:rowOff>140284</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669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131411</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762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57404</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372354"/>
          <a:ext cx="1270" cy="1413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4081</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147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57404</xdr:rowOff>
    </xdr:from>
    <xdr:to>
      <xdr:col>55</xdr:col>
      <xdr:colOff>88900</xdr:colOff>
      <xdr:row>31</xdr:row>
      <xdr:rowOff>57404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372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35523</xdr:rowOff>
    </xdr:from>
    <xdr:to>
      <xdr:col>55</xdr:col>
      <xdr:colOff>0</xdr:colOff>
      <xdr:row>39</xdr:row>
      <xdr:rowOff>36503</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722073"/>
          <a:ext cx="8382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28175</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37182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5297</xdr:rowOff>
    </xdr:from>
    <xdr:to>
      <xdr:col>55</xdr:col>
      <xdr:colOff>50800</xdr:colOff>
      <xdr:row>38</xdr:row>
      <xdr:rowOff>106897</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520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28992</xdr:rowOff>
    </xdr:from>
    <xdr:to>
      <xdr:col>50</xdr:col>
      <xdr:colOff>114300</xdr:colOff>
      <xdr:row>39</xdr:row>
      <xdr:rowOff>36503</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715542"/>
          <a:ext cx="889000" cy="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143111</xdr:rowOff>
    </xdr:from>
    <xdr:to>
      <xdr:col>50</xdr:col>
      <xdr:colOff>165100</xdr:colOff>
      <xdr:row>38</xdr:row>
      <xdr:rowOff>73261</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6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89788</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2619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11357</xdr:rowOff>
    </xdr:from>
    <xdr:to>
      <xdr:col>45</xdr:col>
      <xdr:colOff>177800</xdr:colOff>
      <xdr:row>39</xdr:row>
      <xdr:rowOff>28992</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697907"/>
          <a:ext cx="889000" cy="1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54610</xdr:rowOff>
    </xdr:from>
    <xdr:to>
      <xdr:col>46</xdr:col>
      <xdr:colOff>38100</xdr:colOff>
      <xdr:row>37</xdr:row>
      <xdr:rowOff>156210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39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1287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173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11357</xdr:rowOff>
    </xdr:from>
    <xdr:to>
      <xdr:col>41</xdr:col>
      <xdr:colOff>50800</xdr:colOff>
      <xdr:row>39</xdr:row>
      <xdr:rowOff>13970</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697907"/>
          <a:ext cx="889000" cy="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19667</xdr:rowOff>
    </xdr:from>
    <xdr:to>
      <xdr:col>41</xdr:col>
      <xdr:colOff>101600</xdr:colOff>
      <xdr:row>38</xdr:row>
      <xdr:rowOff>121267</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34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137794</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3099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92166</xdr:rowOff>
    </xdr:from>
    <xdr:to>
      <xdr:col>36</xdr:col>
      <xdr:colOff>165100</xdr:colOff>
      <xdr:row>39</xdr:row>
      <xdr:rowOff>22316</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38843</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156173</xdr:rowOff>
    </xdr:from>
    <xdr:to>
      <xdr:col>55</xdr:col>
      <xdr:colOff>50800</xdr:colOff>
      <xdr:row>39</xdr:row>
      <xdr:rowOff>86323</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71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71100</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5862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157153</xdr:rowOff>
    </xdr:from>
    <xdr:to>
      <xdr:col>50</xdr:col>
      <xdr:colOff>165100</xdr:colOff>
      <xdr:row>39</xdr:row>
      <xdr:rowOff>87303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672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78430</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7649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149642</xdr:rowOff>
    </xdr:from>
    <xdr:to>
      <xdr:col>46</xdr:col>
      <xdr:colOff>38100</xdr:colOff>
      <xdr:row>39</xdr:row>
      <xdr:rowOff>79792</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66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70919</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7574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132007</xdr:rowOff>
    </xdr:from>
    <xdr:to>
      <xdr:col>41</xdr:col>
      <xdr:colOff>101600</xdr:colOff>
      <xdr:row>39</xdr:row>
      <xdr:rowOff>62157</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47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53284</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739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134620</xdr:rowOff>
    </xdr:from>
    <xdr:to>
      <xdr:col>36</xdr:col>
      <xdr:colOff>165100</xdr:colOff>
      <xdr:row>39</xdr:row>
      <xdr:rowOff>64770</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64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55897</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7424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88298</xdr:rowOff>
    </xdr:from>
    <xdr:to>
      <xdr:col>54</xdr:col>
      <xdr:colOff>189865</xdr:colOff>
      <xdr:row>59</xdr:row>
      <xdr:rowOff>2311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660798"/>
          <a:ext cx="1270" cy="1457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6138</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2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2311</xdr:rowOff>
    </xdr:from>
    <xdr:to>
      <xdr:col>55</xdr:col>
      <xdr:colOff>88900</xdr:colOff>
      <xdr:row>59</xdr:row>
      <xdr:rowOff>2311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34975</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43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95,148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88298</xdr:rowOff>
    </xdr:from>
    <xdr:to>
      <xdr:col>55</xdr:col>
      <xdr:colOff>88900</xdr:colOff>
      <xdr:row>50</xdr:row>
      <xdr:rowOff>88298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660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126996</xdr:rowOff>
    </xdr:from>
    <xdr:to>
      <xdr:col>55</xdr:col>
      <xdr:colOff>0</xdr:colOff>
      <xdr:row>57</xdr:row>
      <xdr:rowOff>3471</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728196"/>
          <a:ext cx="838200" cy="47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85717</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515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62840</xdr:rowOff>
    </xdr:from>
    <xdr:to>
      <xdr:col>55</xdr:col>
      <xdr:colOff>50800</xdr:colOff>
      <xdr:row>56</xdr:row>
      <xdr:rowOff>164440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6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3471</xdr:rowOff>
    </xdr:from>
    <xdr:to>
      <xdr:col>50</xdr:col>
      <xdr:colOff>114300</xdr:colOff>
      <xdr:row>57</xdr:row>
      <xdr:rowOff>22330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776121"/>
          <a:ext cx="889000" cy="18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81454</xdr:rowOff>
    </xdr:from>
    <xdr:to>
      <xdr:col>50</xdr:col>
      <xdr:colOff>165100</xdr:colOff>
      <xdr:row>57</xdr:row>
      <xdr:rowOff>11604</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2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28131</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457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23930</xdr:rowOff>
    </xdr:from>
    <xdr:to>
      <xdr:col>45</xdr:col>
      <xdr:colOff>177800</xdr:colOff>
      <xdr:row>57</xdr:row>
      <xdr:rowOff>22330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9625130"/>
          <a:ext cx="889000" cy="16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90566</xdr:rowOff>
    </xdr:from>
    <xdr:to>
      <xdr:col>46</xdr:col>
      <xdr:colOff>38100</xdr:colOff>
      <xdr:row>57</xdr:row>
      <xdr:rowOff>20716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1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37243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466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23930</xdr:rowOff>
    </xdr:from>
    <xdr:to>
      <xdr:col>41</xdr:col>
      <xdr:colOff>50800</xdr:colOff>
      <xdr:row>56</xdr:row>
      <xdr:rowOff>55886</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625130"/>
          <a:ext cx="889000" cy="31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116153</xdr:rowOff>
    </xdr:from>
    <xdr:to>
      <xdr:col>41</xdr:col>
      <xdr:colOff>101600</xdr:colOff>
      <xdr:row>57</xdr:row>
      <xdr:rowOff>46303</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37430</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1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29742</xdr:rowOff>
    </xdr:from>
    <xdr:to>
      <xdr:col>36</xdr:col>
      <xdr:colOff>165100</xdr:colOff>
      <xdr:row>57</xdr:row>
      <xdr:rowOff>131342</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802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122469</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95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76196</xdr:rowOff>
    </xdr:from>
    <xdr:to>
      <xdr:col>55</xdr:col>
      <xdr:colOff>50800</xdr:colOff>
      <xdr:row>57</xdr:row>
      <xdr:rowOff>6346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67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54623</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655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124121</xdr:rowOff>
    </xdr:from>
    <xdr:to>
      <xdr:col>50</xdr:col>
      <xdr:colOff>165100</xdr:colOff>
      <xdr:row>57</xdr:row>
      <xdr:rowOff>54271</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725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45398</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818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142980</xdr:rowOff>
    </xdr:from>
    <xdr:to>
      <xdr:col>46</xdr:col>
      <xdr:colOff>38100</xdr:colOff>
      <xdr:row>57</xdr:row>
      <xdr:rowOff>73130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74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64257</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836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144580</xdr:rowOff>
    </xdr:from>
    <xdr:to>
      <xdr:col>41</xdr:col>
      <xdr:colOff>101600</xdr:colOff>
      <xdr:row>56</xdr:row>
      <xdr:rowOff>74730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57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91257</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349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5086</xdr:rowOff>
    </xdr:from>
    <xdr:to>
      <xdr:col>36</xdr:col>
      <xdr:colOff>165100</xdr:colOff>
      <xdr:row>56</xdr:row>
      <xdr:rowOff>106686</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606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123213</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381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28677</xdr:rowOff>
    </xdr:from>
    <xdr:to>
      <xdr:col>54</xdr:col>
      <xdr:colOff>189865</xdr:colOff>
      <xdr:row>79</xdr:row>
      <xdr:rowOff>5607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201627"/>
          <a:ext cx="1270" cy="1348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9434</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53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5607</xdr:rowOff>
    </xdr:from>
    <xdr:to>
      <xdr:col>55</xdr:col>
      <xdr:colOff>88900</xdr:colOff>
      <xdr:row>79</xdr:row>
      <xdr:rowOff>5607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50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146804</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197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72,828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28677</xdr:rowOff>
    </xdr:from>
    <xdr:to>
      <xdr:col>55</xdr:col>
      <xdr:colOff>88900</xdr:colOff>
      <xdr:row>71</xdr:row>
      <xdr:rowOff>28677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201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62967</xdr:rowOff>
    </xdr:from>
    <xdr:to>
      <xdr:col>55</xdr:col>
      <xdr:colOff>0</xdr:colOff>
      <xdr:row>76</xdr:row>
      <xdr:rowOff>78778</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3093167"/>
          <a:ext cx="838200" cy="1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105103</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353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126676</xdr:rowOff>
    </xdr:from>
    <xdr:to>
      <xdr:col>55</xdr:col>
      <xdr:colOff>50800</xdr:colOff>
      <xdr:row>77</xdr:row>
      <xdr:rowOff>56826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56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27363</xdr:rowOff>
    </xdr:from>
    <xdr:to>
      <xdr:col>50</xdr:col>
      <xdr:colOff>114300</xdr:colOff>
      <xdr:row>76</xdr:row>
      <xdr:rowOff>78778</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057563"/>
          <a:ext cx="889000" cy="51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112427</xdr:rowOff>
    </xdr:from>
    <xdr:to>
      <xdr:col>50</xdr:col>
      <xdr:colOff>165100</xdr:colOff>
      <xdr:row>77</xdr:row>
      <xdr:rowOff>42577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4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33704</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3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27363</xdr:rowOff>
    </xdr:from>
    <xdr:to>
      <xdr:col>45</xdr:col>
      <xdr:colOff>177800</xdr:colOff>
      <xdr:row>76</xdr:row>
      <xdr:rowOff>31610</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3057563"/>
          <a:ext cx="889000" cy="4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51733</xdr:rowOff>
    </xdr:from>
    <xdr:to>
      <xdr:col>46</xdr:col>
      <xdr:colOff>38100</xdr:colOff>
      <xdr:row>76</xdr:row>
      <xdr:rowOff>153333</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08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144460</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3174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150768</xdr:rowOff>
    </xdr:from>
    <xdr:to>
      <xdr:col>41</xdr:col>
      <xdr:colOff>50800</xdr:colOff>
      <xdr:row>76</xdr:row>
      <xdr:rowOff>31610</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2838068"/>
          <a:ext cx="889000" cy="223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41332</xdr:rowOff>
    </xdr:from>
    <xdr:to>
      <xdr:col>41</xdr:col>
      <xdr:colOff>101600</xdr:colOff>
      <xdr:row>76</xdr:row>
      <xdr:rowOff>142932</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07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134059</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3164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1175</xdr:rowOff>
    </xdr:from>
    <xdr:to>
      <xdr:col>36</xdr:col>
      <xdr:colOff>165100</xdr:colOff>
      <xdr:row>77</xdr:row>
      <xdr:rowOff>102775</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20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93902</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295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12167</xdr:rowOff>
    </xdr:from>
    <xdr:to>
      <xdr:col>55</xdr:col>
      <xdr:colOff>50800</xdr:colOff>
      <xdr:row>76</xdr:row>
      <xdr:rowOff>113767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042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35044</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2893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27978</xdr:rowOff>
    </xdr:from>
    <xdr:to>
      <xdr:col>50</xdr:col>
      <xdr:colOff>165100</xdr:colOff>
      <xdr:row>76</xdr:row>
      <xdr:rowOff>129578</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058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146105</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2833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148013</xdr:rowOff>
    </xdr:from>
    <xdr:to>
      <xdr:col>46</xdr:col>
      <xdr:colOff>38100</xdr:colOff>
      <xdr:row>76</xdr:row>
      <xdr:rowOff>78163</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00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94689</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2781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152260</xdr:rowOff>
    </xdr:from>
    <xdr:to>
      <xdr:col>41</xdr:col>
      <xdr:colOff>101600</xdr:colOff>
      <xdr:row>76</xdr:row>
      <xdr:rowOff>82410</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01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98937</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2786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99968</xdr:rowOff>
    </xdr:from>
    <xdr:to>
      <xdr:col>36</xdr:col>
      <xdr:colOff>165100</xdr:colOff>
      <xdr:row>75</xdr:row>
      <xdr:rowOff>30118</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2787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46645</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562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52423</xdr:rowOff>
    </xdr:from>
    <xdr:to>
      <xdr:col>54</xdr:col>
      <xdr:colOff>189865</xdr:colOff>
      <xdr:row>99</xdr:row>
      <xdr:rowOff>68850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482923"/>
          <a:ext cx="1270" cy="15594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72677</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7046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68850</xdr:rowOff>
    </xdr:from>
    <xdr:to>
      <xdr:col>55</xdr:col>
      <xdr:colOff>88900</xdr:colOff>
      <xdr:row>99</xdr:row>
      <xdr:rowOff>68850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7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170550</xdr:rowOff>
    </xdr:from>
    <xdr:ext cx="599010"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258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117,345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52423</xdr:rowOff>
    </xdr:from>
    <xdr:to>
      <xdr:col>55</xdr:col>
      <xdr:colOff>88900</xdr:colOff>
      <xdr:row>90</xdr:row>
      <xdr:rowOff>52423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482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137593</xdr:rowOff>
    </xdr:from>
    <xdr:to>
      <xdr:col>55</xdr:col>
      <xdr:colOff>0</xdr:colOff>
      <xdr:row>95</xdr:row>
      <xdr:rowOff>149089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9639300" y="16425343"/>
          <a:ext cx="838200" cy="11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79672</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367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101245</xdr:rowOff>
    </xdr:from>
    <xdr:to>
      <xdr:col>55</xdr:col>
      <xdr:colOff>50800</xdr:colOff>
      <xdr:row>96</xdr:row>
      <xdr:rowOff>31395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38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110520</xdr:rowOff>
    </xdr:from>
    <xdr:to>
      <xdr:col>50</xdr:col>
      <xdr:colOff>114300</xdr:colOff>
      <xdr:row>95</xdr:row>
      <xdr:rowOff>149089</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8750300" y="16398270"/>
          <a:ext cx="889000" cy="38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155276</xdr:rowOff>
    </xdr:from>
    <xdr:to>
      <xdr:col>50</xdr:col>
      <xdr:colOff>165100</xdr:colOff>
      <xdr:row>96</xdr:row>
      <xdr:rowOff>85426</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443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76553</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535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36488</xdr:rowOff>
    </xdr:from>
    <xdr:to>
      <xdr:col>45</xdr:col>
      <xdr:colOff>177800</xdr:colOff>
      <xdr:row>95</xdr:row>
      <xdr:rowOff>110520</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7861300" y="16152788"/>
          <a:ext cx="889000" cy="245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153186</xdr:rowOff>
    </xdr:from>
    <xdr:to>
      <xdr:col>46</xdr:col>
      <xdr:colOff>38100</xdr:colOff>
      <xdr:row>96</xdr:row>
      <xdr:rowOff>83336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440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74463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53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36488</xdr:rowOff>
    </xdr:from>
    <xdr:to>
      <xdr:col>41</xdr:col>
      <xdr:colOff>50800</xdr:colOff>
      <xdr:row>96</xdr:row>
      <xdr:rowOff>11423</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flipV="1">
          <a:off x="6972300" y="16152788"/>
          <a:ext cx="889000" cy="317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124741</xdr:rowOff>
    </xdr:from>
    <xdr:to>
      <xdr:col>41</xdr:col>
      <xdr:colOff>101600</xdr:colOff>
      <xdr:row>96</xdr:row>
      <xdr:rowOff>54891</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412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46018</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505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4040</xdr:rowOff>
    </xdr:from>
    <xdr:to>
      <xdr:col>36</xdr:col>
      <xdr:colOff>165100</xdr:colOff>
      <xdr:row>97</xdr:row>
      <xdr:rowOff>105640</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63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96767</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72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86793</xdr:rowOff>
    </xdr:from>
    <xdr:to>
      <xdr:col>55</xdr:col>
      <xdr:colOff>50800</xdr:colOff>
      <xdr:row>96</xdr:row>
      <xdr:rowOff>16943</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637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109670</xdr:rowOff>
    </xdr:from>
    <xdr:ext cx="534377"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622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98289</xdr:rowOff>
    </xdr:from>
    <xdr:to>
      <xdr:col>50</xdr:col>
      <xdr:colOff>165100</xdr:colOff>
      <xdr:row>96</xdr:row>
      <xdr:rowOff>28439</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6386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44966</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6161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59720</xdr:rowOff>
    </xdr:from>
    <xdr:to>
      <xdr:col>46</xdr:col>
      <xdr:colOff>38100</xdr:colOff>
      <xdr:row>95</xdr:row>
      <xdr:rowOff>161320</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634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6397</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6122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157138</xdr:rowOff>
    </xdr:from>
    <xdr:to>
      <xdr:col>41</xdr:col>
      <xdr:colOff>101600</xdr:colOff>
      <xdr:row>94</xdr:row>
      <xdr:rowOff>87288</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610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103815</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5877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132073</xdr:rowOff>
    </xdr:from>
    <xdr:to>
      <xdr:col>36</xdr:col>
      <xdr:colOff>165100</xdr:colOff>
      <xdr:row>96</xdr:row>
      <xdr:rowOff>62223</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6419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78750</xdr:rowOff>
    </xdr:from>
    <xdr:ext cx="534377"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5111" y="16195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00000000-0008-0000-07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58928</xdr:rowOff>
    </xdr:from>
    <xdr:to>
      <xdr:col>85</xdr:col>
      <xdr:colOff>126364</xdr:colOff>
      <xdr:row>39</xdr:row>
      <xdr:rowOff>49213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6317595" y="5373878"/>
          <a:ext cx="1269" cy="136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53040</xdr:rowOff>
    </xdr:from>
    <xdr:ext cx="469744" cy="259045"/>
    <xdr:sp macro="" textlink="">
      <xdr:nvSpPr>
        <xdr:cNvPr id="523" name="消防費最小値テキスト">
          <a:extLst>
            <a:ext uri="{FF2B5EF4-FFF2-40B4-BE49-F238E27FC236}">
              <a16:creationId xmlns:a16="http://schemas.microsoft.com/office/drawing/2014/main" id="{00000000-0008-0000-0700-00000B020000}"/>
            </a:ext>
          </a:extLst>
        </xdr:cNvPr>
        <xdr:cNvSpPr txBox="1"/>
      </xdr:nvSpPr>
      <xdr:spPr>
        <a:xfrm>
          <a:off x="16370300" y="673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49213</xdr:rowOff>
    </xdr:from>
    <xdr:to>
      <xdr:col>86</xdr:col>
      <xdr:colOff>25400</xdr:colOff>
      <xdr:row>39</xdr:row>
      <xdr:rowOff>49213</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6735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5605</xdr:rowOff>
    </xdr:from>
    <xdr:ext cx="534377" cy="259045"/>
    <xdr:sp macro="" textlink="">
      <xdr:nvSpPr>
        <xdr:cNvPr id="525" name="消防費最大値テキスト">
          <a:extLst>
            <a:ext uri="{FF2B5EF4-FFF2-40B4-BE49-F238E27FC236}">
              <a16:creationId xmlns:a16="http://schemas.microsoft.com/office/drawing/2014/main" id="{00000000-0008-0000-0700-00000D020000}"/>
            </a:ext>
          </a:extLst>
        </xdr:cNvPr>
        <xdr:cNvSpPr txBox="1"/>
      </xdr:nvSpPr>
      <xdr:spPr>
        <a:xfrm>
          <a:off x="16370300" y="514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45,620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58928</xdr:rowOff>
    </xdr:from>
    <xdr:to>
      <xdr:col>86</xdr:col>
      <xdr:colOff>25400</xdr:colOff>
      <xdr:row>31</xdr:row>
      <xdr:rowOff>58928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6230600" y="5373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22962</xdr:rowOff>
    </xdr:from>
    <xdr:to>
      <xdr:col>85</xdr:col>
      <xdr:colOff>127000</xdr:colOff>
      <xdr:row>37</xdr:row>
      <xdr:rowOff>66434</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5481300" y="6366612"/>
          <a:ext cx="838200" cy="43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64571</xdr:rowOff>
    </xdr:from>
    <xdr:ext cx="534377" cy="259045"/>
    <xdr:sp macro="" textlink="">
      <xdr:nvSpPr>
        <xdr:cNvPr id="528" name="消防費平均値テキスト">
          <a:extLst>
            <a:ext uri="{FF2B5EF4-FFF2-40B4-BE49-F238E27FC236}">
              <a16:creationId xmlns:a16="http://schemas.microsoft.com/office/drawing/2014/main" id="{00000000-0008-0000-0700-000010020000}"/>
            </a:ext>
          </a:extLst>
        </xdr:cNvPr>
        <xdr:cNvSpPr txBox="1"/>
      </xdr:nvSpPr>
      <xdr:spPr>
        <a:xfrm>
          <a:off x="16370300" y="6065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41694</xdr:rowOff>
    </xdr:from>
    <xdr:to>
      <xdr:col>85</xdr:col>
      <xdr:colOff>177800</xdr:colOff>
      <xdr:row>36</xdr:row>
      <xdr:rowOff>143294</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6268700" y="621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22962</xdr:rowOff>
    </xdr:from>
    <xdr:to>
      <xdr:col>81</xdr:col>
      <xdr:colOff>50800</xdr:colOff>
      <xdr:row>37</xdr:row>
      <xdr:rowOff>47765</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4592300" y="6366612"/>
          <a:ext cx="889000" cy="24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90653</xdr:rowOff>
    </xdr:from>
    <xdr:to>
      <xdr:col>81</xdr:col>
      <xdr:colOff>101600</xdr:colOff>
      <xdr:row>37</xdr:row>
      <xdr:rowOff>20803</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5430500" y="626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37330</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038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151473</xdr:rowOff>
    </xdr:from>
    <xdr:to>
      <xdr:col>76</xdr:col>
      <xdr:colOff>114300</xdr:colOff>
      <xdr:row>37</xdr:row>
      <xdr:rowOff>47765</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3703300" y="6323673"/>
          <a:ext cx="889000" cy="67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144259</xdr:rowOff>
    </xdr:from>
    <xdr:to>
      <xdr:col>76</xdr:col>
      <xdr:colOff>165100</xdr:colOff>
      <xdr:row>37</xdr:row>
      <xdr:rowOff>74409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4541500" y="631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90936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091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113640</xdr:rowOff>
    </xdr:from>
    <xdr:to>
      <xdr:col>71</xdr:col>
      <xdr:colOff>177800</xdr:colOff>
      <xdr:row>36</xdr:row>
      <xdr:rowOff>151473</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a:off x="12814300" y="6285840"/>
          <a:ext cx="889000" cy="3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103873</xdr:rowOff>
    </xdr:from>
    <xdr:to>
      <xdr:col>72</xdr:col>
      <xdr:colOff>38100</xdr:colOff>
      <xdr:row>37</xdr:row>
      <xdr:rowOff>34023</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3652500" y="6276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25150</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368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162814</xdr:rowOff>
    </xdr:from>
    <xdr:to>
      <xdr:col>67</xdr:col>
      <xdr:colOff>101600</xdr:colOff>
      <xdr:row>36</xdr:row>
      <xdr:rowOff>92964</xdr:rowOff>
    </xdr:to>
    <xdr:sp macro="" textlink="">
      <xdr:nvSpPr>
        <xdr:cNvPr id="539" name="フローチャート: 判断 538">
          <a:extLst>
            <a:ext uri="{FF2B5EF4-FFF2-40B4-BE49-F238E27FC236}">
              <a16:creationId xmlns:a16="http://schemas.microsoft.com/office/drawing/2014/main" id="{00000000-0008-0000-0700-00001B020000}"/>
            </a:ext>
          </a:extLst>
        </xdr:cNvPr>
        <xdr:cNvSpPr/>
      </xdr:nvSpPr>
      <xdr:spPr>
        <a:xfrm>
          <a:off x="12763500" y="6163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109491</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5938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15634</xdr:rowOff>
    </xdr:from>
    <xdr:to>
      <xdr:col>85</xdr:col>
      <xdr:colOff>177800</xdr:colOff>
      <xdr:row>37</xdr:row>
      <xdr:rowOff>117234</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6268700" y="6359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165511</xdr:rowOff>
    </xdr:from>
    <xdr:ext cx="534377" cy="259045"/>
    <xdr:sp macro="" textlink="">
      <xdr:nvSpPr>
        <xdr:cNvPr id="547" name="消防費該当値テキスト">
          <a:extLst>
            <a:ext uri="{FF2B5EF4-FFF2-40B4-BE49-F238E27FC236}">
              <a16:creationId xmlns:a16="http://schemas.microsoft.com/office/drawing/2014/main" id="{00000000-0008-0000-0700-000023020000}"/>
            </a:ext>
          </a:extLst>
        </xdr:cNvPr>
        <xdr:cNvSpPr txBox="1"/>
      </xdr:nvSpPr>
      <xdr:spPr>
        <a:xfrm>
          <a:off x="16370300" y="6337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143612</xdr:rowOff>
    </xdr:from>
    <xdr:to>
      <xdr:col>81</xdr:col>
      <xdr:colOff>101600</xdr:colOff>
      <xdr:row>37</xdr:row>
      <xdr:rowOff>73762</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5430500" y="63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64889</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5214111" y="6408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168415</xdr:rowOff>
    </xdr:from>
    <xdr:to>
      <xdr:col>76</xdr:col>
      <xdr:colOff>165100</xdr:colOff>
      <xdr:row>37</xdr:row>
      <xdr:rowOff>98565</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4541500" y="634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89692</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4325111" y="6433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100673</xdr:rowOff>
    </xdr:from>
    <xdr:to>
      <xdr:col>72</xdr:col>
      <xdr:colOff>38100</xdr:colOff>
      <xdr:row>37</xdr:row>
      <xdr:rowOff>30823</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3652500" y="6272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47350</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3436111" y="6048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62840</xdr:rowOff>
    </xdr:from>
    <xdr:to>
      <xdr:col>67</xdr:col>
      <xdr:colOff>101600</xdr:colOff>
      <xdr:row>36</xdr:row>
      <xdr:rowOff>164440</xdr:rowOff>
    </xdr:to>
    <xdr:sp macro="" textlink="">
      <xdr:nvSpPr>
        <xdr:cNvPr id="554" name="楕円 553">
          <a:extLst>
            <a:ext uri="{FF2B5EF4-FFF2-40B4-BE49-F238E27FC236}">
              <a16:creationId xmlns:a16="http://schemas.microsoft.com/office/drawing/2014/main" id="{00000000-0008-0000-0700-00002A020000}"/>
            </a:ext>
          </a:extLst>
        </xdr:cNvPr>
        <xdr:cNvSpPr/>
      </xdr:nvSpPr>
      <xdr:spPr>
        <a:xfrm>
          <a:off x="12763500" y="623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155567</xdr:rowOff>
    </xdr:from>
    <xdr:ext cx="534377"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547111" y="632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35527</xdr:rowOff>
    </xdr:from>
    <xdr:to>
      <xdr:col>85</xdr:col>
      <xdr:colOff>126364</xdr:colOff>
      <xdr:row>58</xdr:row>
      <xdr:rowOff>153988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608027"/>
          <a:ext cx="1269" cy="1490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157815</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0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153988</xdr:rowOff>
    </xdr:from>
    <xdr:to>
      <xdr:col>86</xdr:col>
      <xdr:colOff>25400</xdr:colOff>
      <xdr:row>58</xdr:row>
      <xdr:rowOff>153988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09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153654</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383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104,557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35527</xdr:rowOff>
    </xdr:from>
    <xdr:to>
      <xdr:col>86</xdr:col>
      <xdr:colOff>25400</xdr:colOff>
      <xdr:row>50</xdr:row>
      <xdr:rowOff>35527</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608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70777</xdr:rowOff>
    </xdr:from>
    <xdr:to>
      <xdr:col>85</xdr:col>
      <xdr:colOff>127000</xdr:colOff>
      <xdr:row>55</xdr:row>
      <xdr:rowOff>148935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5481300" y="9157627"/>
          <a:ext cx="838200" cy="421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164972</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2518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142095</xdr:rowOff>
    </xdr:from>
    <xdr:to>
      <xdr:col>85</xdr:col>
      <xdr:colOff>177800</xdr:colOff>
      <xdr:row>55</xdr:row>
      <xdr:rowOff>72245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40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70777</xdr:rowOff>
    </xdr:from>
    <xdr:to>
      <xdr:col>81</xdr:col>
      <xdr:colOff>50800</xdr:colOff>
      <xdr:row>55</xdr:row>
      <xdr:rowOff>150582</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157627"/>
          <a:ext cx="889000" cy="42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82796</xdr:rowOff>
    </xdr:from>
    <xdr:to>
      <xdr:col>81</xdr:col>
      <xdr:colOff>101600</xdr:colOff>
      <xdr:row>56</xdr:row>
      <xdr:rowOff>12946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12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4073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05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160937</xdr:rowOff>
    </xdr:from>
    <xdr:to>
      <xdr:col>76</xdr:col>
      <xdr:colOff>114300</xdr:colOff>
      <xdr:row>55</xdr:row>
      <xdr:rowOff>150582</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419237"/>
          <a:ext cx="889000" cy="161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164681</xdr:rowOff>
    </xdr:from>
    <xdr:to>
      <xdr:col>76</xdr:col>
      <xdr:colOff>165100</xdr:colOff>
      <xdr:row>56</xdr:row>
      <xdr:rowOff>94831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59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85958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687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149050</xdr:rowOff>
    </xdr:from>
    <xdr:to>
      <xdr:col>71</xdr:col>
      <xdr:colOff>177800</xdr:colOff>
      <xdr:row>54</xdr:row>
      <xdr:rowOff>160937</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235900"/>
          <a:ext cx="889000" cy="183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65651</xdr:rowOff>
    </xdr:from>
    <xdr:to>
      <xdr:col>72</xdr:col>
      <xdr:colOff>38100</xdr:colOff>
      <xdr:row>56</xdr:row>
      <xdr:rowOff>167251</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66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158378</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75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32962</xdr:rowOff>
    </xdr:from>
    <xdr:to>
      <xdr:col>67</xdr:col>
      <xdr:colOff>101600</xdr:colOff>
      <xdr:row>55</xdr:row>
      <xdr:rowOff>134562</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462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125689</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555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98135</xdr:rowOff>
    </xdr:from>
    <xdr:to>
      <xdr:col>85</xdr:col>
      <xdr:colOff>177800</xdr:colOff>
      <xdr:row>56</xdr:row>
      <xdr:rowOff>28285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527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76562</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506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19977</xdr:rowOff>
    </xdr:from>
    <xdr:to>
      <xdr:col>81</xdr:col>
      <xdr:colOff>101600</xdr:colOff>
      <xdr:row>53</xdr:row>
      <xdr:rowOff>121577</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106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51</xdr:row>
      <xdr:rowOff>138104</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8882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99782</xdr:rowOff>
    </xdr:from>
    <xdr:to>
      <xdr:col>76</xdr:col>
      <xdr:colOff>165100</xdr:colOff>
      <xdr:row>56</xdr:row>
      <xdr:rowOff>29932</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52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46459</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304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110137</xdr:rowOff>
    </xdr:from>
    <xdr:to>
      <xdr:col>72</xdr:col>
      <xdr:colOff>38100</xdr:colOff>
      <xdr:row>55</xdr:row>
      <xdr:rowOff>40287</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36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56814</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143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98250</xdr:rowOff>
    </xdr:from>
    <xdr:to>
      <xdr:col>67</xdr:col>
      <xdr:colOff>101600</xdr:colOff>
      <xdr:row>54</xdr:row>
      <xdr:rowOff>28400</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18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52</xdr:row>
      <xdr:rowOff>44927</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8960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136793</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138293"/>
          <a:ext cx="1269" cy="1505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83470</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13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92,178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136793</xdr:rowOff>
    </xdr:from>
    <xdr:to>
      <xdr:col>86</xdr:col>
      <xdr:colOff>25400</xdr:colOff>
      <xdr:row>70</xdr:row>
      <xdr:rowOff>136793</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138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20453</xdr:rowOff>
    </xdr:from>
    <xdr:to>
      <xdr:col>85</xdr:col>
      <xdr:colOff>127000</xdr:colOff>
      <xdr:row>79</xdr:row>
      <xdr:rowOff>50595</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565003"/>
          <a:ext cx="838200" cy="30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133445</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335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110568</xdr:rowOff>
    </xdr:from>
    <xdr:to>
      <xdr:col>85</xdr:col>
      <xdr:colOff>177800</xdr:colOff>
      <xdr:row>79</xdr:row>
      <xdr:rowOff>40718</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48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86272</xdr:rowOff>
    </xdr:from>
    <xdr:to>
      <xdr:col>81</xdr:col>
      <xdr:colOff>50800</xdr:colOff>
      <xdr:row>79</xdr:row>
      <xdr:rowOff>20453</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287922"/>
          <a:ext cx="889000" cy="277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125688</xdr:rowOff>
    </xdr:from>
    <xdr:to>
      <xdr:col>81</xdr:col>
      <xdr:colOff>101600</xdr:colOff>
      <xdr:row>79</xdr:row>
      <xdr:rowOff>55838</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72365</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27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117297</xdr:rowOff>
    </xdr:from>
    <xdr:to>
      <xdr:col>76</xdr:col>
      <xdr:colOff>114300</xdr:colOff>
      <xdr:row>77</xdr:row>
      <xdr:rowOff>86272</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147497"/>
          <a:ext cx="889000" cy="140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101685</xdr:rowOff>
    </xdr:from>
    <xdr:to>
      <xdr:col>76</xdr:col>
      <xdr:colOff>165100</xdr:colOff>
      <xdr:row>79</xdr:row>
      <xdr:rowOff>31835</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7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22962</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567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10427</xdr:rowOff>
    </xdr:from>
    <xdr:to>
      <xdr:col>71</xdr:col>
      <xdr:colOff>177800</xdr:colOff>
      <xdr:row>76</xdr:row>
      <xdr:rowOff>117297</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040627"/>
          <a:ext cx="889000" cy="106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56716</xdr:rowOff>
    </xdr:from>
    <xdr:to>
      <xdr:col>72</xdr:col>
      <xdr:colOff>38100</xdr:colOff>
      <xdr:row>78</xdr:row>
      <xdr:rowOff>158316</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2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149443</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522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115777</xdr:rowOff>
    </xdr:from>
    <xdr:to>
      <xdr:col>67</xdr:col>
      <xdr:colOff>101600</xdr:colOff>
      <xdr:row>79</xdr:row>
      <xdr:rowOff>45927</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48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37054</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581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171245</xdr:rowOff>
    </xdr:from>
    <xdr:to>
      <xdr:col>85</xdr:col>
      <xdr:colOff>177800</xdr:colOff>
      <xdr:row>79</xdr:row>
      <xdr:rowOff>101395</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4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88995</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462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141103</xdr:rowOff>
    </xdr:from>
    <xdr:to>
      <xdr:col>81</xdr:col>
      <xdr:colOff>101600</xdr:colOff>
      <xdr:row>79</xdr:row>
      <xdr:rowOff>71253</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14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62380</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606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35472</xdr:rowOff>
    </xdr:from>
    <xdr:to>
      <xdr:col>76</xdr:col>
      <xdr:colOff>165100</xdr:colOff>
      <xdr:row>77</xdr:row>
      <xdr:rowOff>137072</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237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153599</xdr:rowOff>
    </xdr:from>
    <xdr:ext cx="534377"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25111" y="13012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66497</xdr:rowOff>
    </xdr:from>
    <xdr:to>
      <xdr:col>72</xdr:col>
      <xdr:colOff>38100</xdr:colOff>
      <xdr:row>76</xdr:row>
      <xdr:rowOff>168097</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096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13174</xdr:rowOff>
    </xdr:from>
    <xdr:ext cx="534377"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36111" y="12871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131076</xdr:rowOff>
    </xdr:from>
    <xdr:to>
      <xdr:col>67</xdr:col>
      <xdr:colOff>101600</xdr:colOff>
      <xdr:row>76</xdr:row>
      <xdr:rowOff>61227</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298982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77753</xdr:rowOff>
    </xdr:from>
    <xdr:ext cx="534377"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47111" y="12765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11668</xdr:rowOff>
    </xdr:from>
    <xdr:to>
      <xdr:col>85</xdr:col>
      <xdr:colOff>126364</xdr:colOff>
      <xdr:row>98</xdr:row>
      <xdr:rowOff>124662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442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128489</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6930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124662</xdr:rowOff>
    </xdr:from>
    <xdr:to>
      <xdr:col>86</xdr:col>
      <xdr:colOff>25400</xdr:colOff>
      <xdr:row>98</xdr:row>
      <xdr:rowOff>124662</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6926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129795</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17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119,841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11668</xdr:rowOff>
    </xdr:from>
    <xdr:to>
      <xdr:col>86</xdr:col>
      <xdr:colOff>25400</xdr:colOff>
      <xdr:row>90</xdr:row>
      <xdr:rowOff>11668</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442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166838</xdr:rowOff>
    </xdr:from>
    <xdr:to>
      <xdr:col>85</xdr:col>
      <xdr:colOff>127000</xdr:colOff>
      <xdr:row>95</xdr:row>
      <xdr:rowOff>70075</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5481300" y="16283138"/>
          <a:ext cx="838200" cy="74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149672</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265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171245</xdr:rowOff>
    </xdr:from>
    <xdr:to>
      <xdr:col>85</xdr:col>
      <xdr:colOff>177800</xdr:colOff>
      <xdr:row>95</xdr:row>
      <xdr:rowOff>101395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287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70075</xdr:rowOff>
    </xdr:from>
    <xdr:to>
      <xdr:col>81</xdr:col>
      <xdr:colOff>50800</xdr:colOff>
      <xdr:row>95</xdr:row>
      <xdr:rowOff>84167</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4592300" y="16357825"/>
          <a:ext cx="889000" cy="14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16467</xdr:rowOff>
    </xdr:from>
    <xdr:to>
      <xdr:col>81</xdr:col>
      <xdr:colOff>101600</xdr:colOff>
      <xdr:row>95</xdr:row>
      <xdr:rowOff>118067</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30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134594</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079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84167</xdr:rowOff>
    </xdr:from>
    <xdr:to>
      <xdr:col>76</xdr:col>
      <xdr:colOff>114300</xdr:colOff>
      <xdr:row>95</xdr:row>
      <xdr:rowOff>130459</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371917"/>
          <a:ext cx="889000" cy="46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34804</xdr:rowOff>
    </xdr:from>
    <xdr:to>
      <xdr:col>76</xdr:col>
      <xdr:colOff>165100</xdr:colOff>
      <xdr:row>95</xdr:row>
      <xdr:rowOff>136404</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322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127531</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415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130459</xdr:rowOff>
    </xdr:from>
    <xdr:to>
      <xdr:col>71</xdr:col>
      <xdr:colOff>177800</xdr:colOff>
      <xdr:row>95</xdr:row>
      <xdr:rowOff>157939</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418209"/>
          <a:ext cx="889000" cy="27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34705</xdr:rowOff>
    </xdr:from>
    <xdr:to>
      <xdr:col>72</xdr:col>
      <xdr:colOff>38100</xdr:colOff>
      <xdr:row>95</xdr:row>
      <xdr:rowOff>136305</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32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152832</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097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3158</xdr:rowOff>
    </xdr:from>
    <xdr:to>
      <xdr:col>67</xdr:col>
      <xdr:colOff>101600</xdr:colOff>
      <xdr:row>97</xdr:row>
      <xdr:rowOff>104758</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63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95885</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726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116038</xdr:rowOff>
    </xdr:from>
    <xdr:to>
      <xdr:col>85</xdr:col>
      <xdr:colOff>177800</xdr:colOff>
      <xdr:row>95</xdr:row>
      <xdr:rowOff>46188</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232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138915</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08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19275</xdr:rowOff>
    </xdr:from>
    <xdr:to>
      <xdr:col>81</xdr:col>
      <xdr:colOff>101600</xdr:colOff>
      <xdr:row>95</xdr:row>
      <xdr:rowOff>120875</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30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112002</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399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33367</xdr:rowOff>
    </xdr:from>
    <xdr:to>
      <xdr:col>76</xdr:col>
      <xdr:colOff>165100</xdr:colOff>
      <xdr:row>95</xdr:row>
      <xdr:rowOff>134967</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321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151494</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09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79659</xdr:rowOff>
    </xdr:from>
    <xdr:to>
      <xdr:col>72</xdr:col>
      <xdr:colOff>38100</xdr:colOff>
      <xdr:row>96</xdr:row>
      <xdr:rowOff>9809</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367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936</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460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107139</xdr:rowOff>
    </xdr:from>
    <xdr:to>
      <xdr:col>67</xdr:col>
      <xdr:colOff>101600</xdr:colOff>
      <xdr:row>96</xdr:row>
      <xdr:rowOff>37289</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394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53816</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170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a:extLst>
            <a:ext uri="{FF2B5EF4-FFF2-40B4-BE49-F238E27FC236}">
              <a16:creationId xmlns:a16="http://schemas.microsoft.com/office/drawing/2014/main" id="{00000000-0008-0000-0700-0000E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60833</xdr:rowOff>
    </xdr:from>
    <xdr:to>
      <xdr:col>116</xdr:col>
      <xdr:colOff>62864</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22159595" y="5547233"/>
          <a:ext cx="1269" cy="1107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171147</xdr:rowOff>
    </xdr:from>
    <xdr:ext cx="249299" cy="259045"/>
    <xdr:sp macro="" textlink="">
      <xdr:nvSpPr>
        <xdr:cNvPr id="753" name="諸支出金最小値テキスト">
          <a:extLst>
            <a:ext uri="{FF2B5EF4-FFF2-40B4-BE49-F238E27FC236}">
              <a16:creationId xmlns:a16="http://schemas.microsoft.com/office/drawing/2014/main" id="{00000000-0008-0000-0700-0000F1020000}"/>
            </a:ext>
          </a:extLst>
        </xdr:cNvPr>
        <xdr:cNvSpPr txBox="1"/>
      </xdr:nvSpPr>
      <xdr:spPr>
        <a:xfrm>
          <a:off x="22212300" y="6686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7510</xdr:rowOff>
    </xdr:from>
    <xdr:ext cx="534377" cy="259045"/>
    <xdr:sp macro="" textlink="">
      <xdr:nvSpPr>
        <xdr:cNvPr id="755" name="諸支出金最大値テキスト">
          <a:extLst>
            <a:ext uri="{FF2B5EF4-FFF2-40B4-BE49-F238E27FC236}">
              <a16:creationId xmlns:a16="http://schemas.microsoft.com/office/drawing/2014/main" id="{00000000-0008-0000-0700-0000F3020000}"/>
            </a:ext>
          </a:extLst>
        </xdr:cNvPr>
        <xdr:cNvSpPr txBox="1"/>
      </xdr:nvSpPr>
      <xdr:spPr>
        <a:xfrm>
          <a:off x="22212300" y="532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24,225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60833</xdr:rowOff>
    </xdr:from>
    <xdr:to>
      <xdr:col>116</xdr:col>
      <xdr:colOff>152400</xdr:colOff>
      <xdr:row>32</xdr:row>
      <xdr:rowOff>60833</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2072600" y="5547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88597</xdr:rowOff>
    </xdr:from>
    <xdr:ext cx="378565" cy="259045"/>
    <xdr:sp macro="" textlink="">
      <xdr:nvSpPr>
        <xdr:cNvPr id="758" name="諸支出金平均値テキスト">
          <a:extLst>
            <a:ext uri="{FF2B5EF4-FFF2-40B4-BE49-F238E27FC236}">
              <a16:creationId xmlns:a16="http://schemas.microsoft.com/office/drawing/2014/main" id="{00000000-0008-0000-0700-0000F6020000}"/>
            </a:ext>
          </a:extLst>
        </xdr:cNvPr>
        <xdr:cNvSpPr txBox="1"/>
      </xdr:nvSpPr>
      <xdr:spPr>
        <a:xfrm>
          <a:off x="22212300" y="643224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65720</xdr:rowOff>
    </xdr:from>
    <xdr:to>
      <xdr:col>116</xdr:col>
      <xdr:colOff>114300</xdr:colOff>
      <xdr:row>38</xdr:row>
      <xdr:rowOff>167320</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2110700" y="65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68509</xdr:rowOff>
    </xdr:from>
    <xdr:to>
      <xdr:col>112</xdr:col>
      <xdr:colOff>38100</xdr:colOff>
      <xdr:row>38</xdr:row>
      <xdr:rowOff>170109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1272500" y="658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15186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4017" y="63588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65217</xdr:rowOff>
    </xdr:from>
    <xdr:to>
      <xdr:col>107</xdr:col>
      <xdr:colOff>101600</xdr:colOff>
      <xdr:row>38</xdr:row>
      <xdr:rowOff>166817</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0383500" y="6580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11894</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5017" y="6355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67137</xdr:rowOff>
    </xdr:from>
    <xdr:to>
      <xdr:col>102</xdr:col>
      <xdr:colOff>165100</xdr:colOff>
      <xdr:row>38</xdr:row>
      <xdr:rowOff>168737</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9494500" y="658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13814</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6017" y="63574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87209</xdr:rowOff>
    </xdr:from>
    <xdr:to>
      <xdr:col>98</xdr:col>
      <xdr:colOff>38100</xdr:colOff>
      <xdr:row>39</xdr:row>
      <xdr:rowOff>17359</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8605500" y="6602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33885</xdr:rowOff>
    </xdr:from>
    <xdr:ext cx="313932"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99333" y="63775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44147</xdr:rowOff>
    </xdr:from>
    <xdr:ext cx="249299" cy="259045"/>
    <xdr:sp macro="" textlink="">
      <xdr:nvSpPr>
        <xdr:cNvPr id="777" name="諸支出金該当値テキスト">
          <a:extLst>
            <a:ext uri="{FF2B5EF4-FFF2-40B4-BE49-F238E27FC236}">
              <a16:creationId xmlns:a16="http://schemas.microsoft.com/office/drawing/2014/main" id="{00000000-0008-0000-0700-000009030000}"/>
            </a:ext>
          </a:extLst>
        </xdr:cNvPr>
        <xdr:cNvSpPr txBox="1"/>
      </xdr:nvSpPr>
      <xdr:spPr>
        <a:xfrm>
          <a:off x="22212300" y="6559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前年度繰上充用金グラフ枠">
          <a:extLst>
            <a:ext uri="{FF2B5EF4-FFF2-40B4-BE49-F238E27FC236}">
              <a16:creationId xmlns:a16="http://schemas.microsoft.com/office/drawing/2014/main" id="{00000000-0008-0000-07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2" name="前年度繰上充用金最小値テキスト">
          <a:extLst>
            <a:ext uri="{FF2B5EF4-FFF2-40B4-BE49-F238E27FC236}">
              <a16:creationId xmlns:a16="http://schemas.microsoft.com/office/drawing/2014/main" id="{00000000-0008-0000-0700-00002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4" name="前年度繰上充用金最大値テキスト">
          <a:extLst>
            <a:ext uri="{FF2B5EF4-FFF2-40B4-BE49-F238E27FC236}">
              <a16:creationId xmlns:a16="http://schemas.microsoft.com/office/drawing/2014/main" id="{00000000-0008-0000-0700-00002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7" name="前年度繰上充用金平均値テキスト">
          <a:extLst>
            <a:ext uri="{FF2B5EF4-FFF2-40B4-BE49-F238E27FC236}">
              <a16:creationId xmlns:a16="http://schemas.microsoft.com/office/drawing/2014/main" id="{00000000-0008-0000-0700-00002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6" name="前年度繰上充用金該当値テキスト">
          <a:extLst>
            <a:ext uri="{FF2B5EF4-FFF2-40B4-BE49-F238E27FC236}">
              <a16:creationId xmlns:a16="http://schemas.microsoft.com/office/drawing/2014/main" id="{00000000-0008-0000-0700-00003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主な構成項目である民生費は、住民一人当たり</a:t>
          </a:r>
          <a:r>
            <a:rPr kumimoji="1" lang="en-US" altLang="ja-JP" sz="1300">
              <a:latin typeface="ＭＳ Ｐゴシック" panose="020B0600070205080204" pitchFamily="50" charset="-128"/>
              <a:ea typeface="ＭＳ Ｐゴシック" panose="020B0600070205080204" pitchFamily="50" charset="-128"/>
            </a:rPr>
            <a:t>197,808</a:t>
          </a:r>
          <a:r>
            <a:rPr kumimoji="1" lang="ja-JP" altLang="en-US" sz="1300">
              <a:latin typeface="ＭＳ Ｐゴシック" panose="020B0600070205080204" pitchFamily="50" charset="-128"/>
              <a:ea typeface="ＭＳ Ｐゴシック" panose="020B0600070205080204" pitchFamily="50" charset="-128"/>
            </a:rPr>
            <a:t>円（前年度比</a:t>
          </a:r>
          <a:r>
            <a:rPr kumimoji="1" lang="en-US" altLang="ja-JP" sz="1300">
              <a:latin typeface="ＭＳ Ｐゴシック" panose="020B0600070205080204" pitchFamily="50" charset="-128"/>
              <a:ea typeface="ＭＳ Ｐゴシック" panose="020B0600070205080204" pitchFamily="50" charset="-128"/>
            </a:rPr>
            <a:t>4.9</a:t>
          </a:r>
          <a:r>
            <a:rPr kumimoji="1" lang="ja-JP" altLang="en-US" sz="1300">
              <a:latin typeface="ＭＳ Ｐゴシック" panose="020B0600070205080204" pitchFamily="50" charset="-128"/>
              <a:ea typeface="ＭＳ Ｐゴシック" panose="020B0600070205080204" pitchFamily="50" charset="-128"/>
            </a:rPr>
            <a:t>％増）となったが、全国及び類似団体平均を下回っている。これは定額減税補足給付金支給事業等が増となった事が主な要因となっている。</a:t>
          </a:r>
        </a:p>
        <a:p>
          <a:r>
            <a:rPr kumimoji="1" lang="ja-JP" altLang="en-US" sz="1300">
              <a:latin typeface="ＭＳ Ｐゴシック" panose="020B0600070205080204" pitchFamily="50" charset="-128"/>
              <a:ea typeface="ＭＳ Ｐゴシック" panose="020B0600070205080204" pitchFamily="50" charset="-128"/>
            </a:rPr>
            <a:t>　総務費は、住民一人当たり</a:t>
          </a:r>
          <a:r>
            <a:rPr kumimoji="1" lang="en-US" altLang="ja-JP" sz="1300">
              <a:latin typeface="ＭＳ Ｐゴシック" panose="020B0600070205080204" pitchFamily="50" charset="-128"/>
              <a:ea typeface="ＭＳ Ｐゴシック" panose="020B0600070205080204" pitchFamily="50" charset="-128"/>
            </a:rPr>
            <a:t>96,025</a:t>
          </a:r>
          <a:r>
            <a:rPr kumimoji="1" lang="ja-JP" altLang="en-US" sz="1300">
              <a:latin typeface="ＭＳ Ｐゴシック" panose="020B0600070205080204" pitchFamily="50" charset="-128"/>
              <a:ea typeface="ＭＳ Ｐゴシック" panose="020B0600070205080204" pitchFamily="50" charset="-128"/>
            </a:rPr>
            <a:t>円（前年度比</a:t>
          </a:r>
          <a:r>
            <a:rPr kumimoji="1" lang="en-US" altLang="ja-JP" sz="1300">
              <a:latin typeface="ＭＳ Ｐゴシック" panose="020B0600070205080204" pitchFamily="50" charset="-128"/>
              <a:ea typeface="ＭＳ Ｐゴシック" panose="020B0600070205080204" pitchFamily="50" charset="-128"/>
            </a:rPr>
            <a:t>9.1</a:t>
          </a:r>
          <a:r>
            <a:rPr kumimoji="1" lang="ja-JP" altLang="en-US" sz="1300">
              <a:latin typeface="ＭＳ Ｐゴシック" panose="020B0600070205080204" pitchFamily="50" charset="-128"/>
              <a:ea typeface="ＭＳ Ｐゴシック" panose="020B0600070205080204" pitchFamily="50" charset="-128"/>
            </a:rPr>
            <a:t>％増）となっており、県及び類似団体平均は下回るものの、全国平均は上回っている。これは基金積立金の増等によるものである。</a:t>
          </a:r>
        </a:p>
        <a:p>
          <a:r>
            <a:rPr kumimoji="1" lang="ja-JP" altLang="en-US" sz="1300">
              <a:latin typeface="ＭＳ Ｐゴシック" panose="020B0600070205080204" pitchFamily="50" charset="-128"/>
              <a:ea typeface="ＭＳ Ｐゴシック" panose="020B0600070205080204" pitchFamily="50" charset="-128"/>
            </a:rPr>
            <a:t>　教育費は、住民一人当たり</a:t>
          </a:r>
          <a:r>
            <a:rPr kumimoji="1" lang="en-US" altLang="ja-JP" sz="1300">
              <a:latin typeface="ＭＳ Ｐゴシック" panose="020B0600070205080204" pitchFamily="50" charset="-128"/>
              <a:ea typeface="ＭＳ Ｐゴシック" panose="020B0600070205080204" pitchFamily="50" charset="-128"/>
            </a:rPr>
            <a:t>62,096</a:t>
          </a:r>
          <a:r>
            <a:rPr kumimoji="1" lang="ja-JP" altLang="en-US" sz="1300">
              <a:latin typeface="ＭＳ Ｐゴシック" panose="020B0600070205080204" pitchFamily="50" charset="-128"/>
              <a:ea typeface="ＭＳ Ｐゴシック" panose="020B0600070205080204" pitchFamily="50" charset="-128"/>
            </a:rPr>
            <a:t>円（前年度比</a:t>
          </a:r>
          <a:r>
            <a:rPr kumimoji="1" lang="en-US" altLang="ja-JP" sz="1300">
              <a:latin typeface="ＭＳ Ｐゴシック" panose="020B0600070205080204" pitchFamily="50" charset="-128"/>
              <a:ea typeface="ＭＳ Ｐゴシック" panose="020B0600070205080204" pitchFamily="50" charset="-128"/>
            </a:rPr>
            <a:t>22.9</a:t>
          </a:r>
          <a:r>
            <a:rPr kumimoji="1" lang="ja-JP" altLang="en-US" sz="1300">
              <a:latin typeface="ＭＳ Ｐゴシック" panose="020B0600070205080204" pitchFamily="50" charset="-128"/>
              <a:ea typeface="ＭＳ Ｐゴシック" panose="020B0600070205080204" pitchFamily="50" charset="-128"/>
            </a:rPr>
            <a:t>％減）となっており、全国、県、類似団体平均をいずれも下回っているが、これは学校施設整備事業や芝生広場整備事業の減によるものである。</a:t>
          </a:r>
        </a:p>
        <a:p>
          <a:r>
            <a:rPr kumimoji="1" lang="ja-JP" altLang="en-US" sz="1300">
              <a:latin typeface="ＭＳ Ｐゴシック" panose="020B0600070205080204" pitchFamily="50" charset="-128"/>
              <a:ea typeface="ＭＳ Ｐゴシック" panose="020B0600070205080204" pitchFamily="50" charset="-128"/>
            </a:rPr>
            <a:t>　災害復旧費は、住民一人当たり</a:t>
          </a:r>
          <a:r>
            <a:rPr kumimoji="1" lang="en-US" altLang="ja-JP" sz="1300">
              <a:latin typeface="ＭＳ Ｐゴシック" panose="020B0600070205080204" pitchFamily="50" charset="-128"/>
              <a:ea typeface="ＭＳ Ｐゴシック" panose="020B0600070205080204" pitchFamily="50" charset="-128"/>
            </a:rPr>
            <a:t>2,957</a:t>
          </a:r>
          <a:r>
            <a:rPr kumimoji="1" lang="ja-JP" altLang="en-US" sz="1300">
              <a:latin typeface="ＭＳ Ｐゴシック" panose="020B0600070205080204" pitchFamily="50" charset="-128"/>
              <a:ea typeface="ＭＳ Ｐゴシック" panose="020B0600070205080204" pitchFamily="50" charset="-128"/>
            </a:rPr>
            <a:t>円（前年度比</a:t>
          </a:r>
          <a:r>
            <a:rPr kumimoji="1" lang="en-US" altLang="ja-JP" sz="1300">
              <a:latin typeface="ＭＳ Ｐゴシック" panose="020B0600070205080204" pitchFamily="50" charset="-128"/>
              <a:ea typeface="ＭＳ Ｐゴシック" panose="020B0600070205080204" pitchFamily="50" charset="-128"/>
            </a:rPr>
            <a:t>38.4</a:t>
          </a:r>
          <a:r>
            <a:rPr kumimoji="1" lang="ja-JP" altLang="en-US" sz="1300">
              <a:latin typeface="ＭＳ Ｐゴシック" panose="020B0600070205080204" pitchFamily="50" charset="-128"/>
              <a:ea typeface="ＭＳ Ｐゴシック" panose="020B0600070205080204" pitchFamily="50" charset="-128"/>
            </a:rPr>
            <a:t>％減）となっており、類似団体平均を下回った。これは令和４年度豪雨災害等の災害復旧事業の減によるものである。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今後は、総合計画及び公共施設等総合管理計画に基づき、事業の厳選に努めていく。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福島県二本松市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歳出では芝生広場整備事業事業での減等により</a:t>
          </a:r>
          <a:r>
            <a:rPr kumimoji="1" lang="en-US" altLang="ja-JP" sz="1200">
              <a:latin typeface="ＭＳ ゴシック" pitchFamily="49" charset="-128"/>
              <a:ea typeface="ＭＳ ゴシック" pitchFamily="49" charset="-128"/>
            </a:rPr>
            <a:t>950</a:t>
          </a:r>
          <a:r>
            <a:rPr kumimoji="1" lang="ja-JP" altLang="en-US" sz="1200">
              <a:latin typeface="ＭＳ ゴシック" pitchFamily="49" charset="-128"/>
              <a:ea typeface="ＭＳ ゴシック" pitchFamily="49" charset="-128"/>
            </a:rPr>
            <a:t>百万円の減となり、歳入においては、地方交付税が増となった一方、新型コロナウイル感染症対策地方創生臨時交付金をはじめとする各種新型コロナ関連交付金の減や除染対策事業に要する県支出金の減等により決算額で</a:t>
          </a:r>
          <a:r>
            <a:rPr kumimoji="1" lang="en-US" altLang="ja-JP" sz="1200">
              <a:latin typeface="ＭＳ ゴシック" pitchFamily="49" charset="-128"/>
              <a:ea typeface="ＭＳ ゴシック" pitchFamily="49" charset="-128"/>
            </a:rPr>
            <a:t>1,257</a:t>
          </a:r>
          <a:r>
            <a:rPr kumimoji="1" lang="ja-JP" altLang="en-US" sz="1200">
              <a:latin typeface="ＭＳ ゴシック" pitchFamily="49" charset="-128"/>
              <a:ea typeface="ＭＳ ゴシック" pitchFamily="49" charset="-128"/>
            </a:rPr>
            <a:t>百万円の減となったことから、歳入歳出差引額は</a:t>
          </a:r>
          <a:r>
            <a:rPr kumimoji="1" lang="en-US" altLang="ja-JP" sz="1200">
              <a:latin typeface="ＭＳ ゴシック" pitchFamily="49" charset="-128"/>
              <a:ea typeface="ＭＳ ゴシック" pitchFamily="49" charset="-128"/>
            </a:rPr>
            <a:t>307</a:t>
          </a:r>
          <a:r>
            <a:rPr kumimoji="1" lang="ja-JP" altLang="en-US" sz="1200">
              <a:latin typeface="ＭＳ ゴシック" pitchFamily="49" charset="-128"/>
              <a:ea typeface="ＭＳ ゴシック" pitchFamily="49" charset="-128"/>
            </a:rPr>
            <a:t>百万円の減となった。</a:t>
          </a:r>
        </a:p>
        <a:p>
          <a:r>
            <a:rPr kumimoji="1" lang="ja-JP" altLang="en-US" sz="1200">
              <a:latin typeface="ＭＳ ゴシック" pitchFamily="49" charset="-128"/>
              <a:ea typeface="ＭＳ ゴシック" pitchFamily="49" charset="-128"/>
            </a:rPr>
            <a:t>　実質収支は黒字となったが、前年度実質収支が多額であったこと等の影響により実質単年度収支は赤字となった。</a:t>
          </a:r>
        </a:p>
        <a:p>
          <a:r>
            <a:rPr kumimoji="1" lang="ja-JP" altLang="en-US" sz="1200">
              <a:latin typeface="ＭＳ ゴシック" pitchFamily="49" charset="-128"/>
              <a:ea typeface="ＭＳ ゴシック" pitchFamily="49" charset="-128"/>
            </a:rPr>
            <a:t>　今後は、物価高騰による物件費の増や人件費の増が見込まれるため、更なる経常経費の削減と、市政全般にわたる事業厳選と見直しを実施する。</a:t>
          </a:r>
        </a:p>
        <a:p>
          <a:r>
            <a:rPr kumimoji="1" lang="ja-JP" altLang="en-US" sz="1200">
              <a:latin typeface="ＭＳ ゴシック" pitchFamily="49" charset="-128"/>
              <a:ea typeface="ＭＳ ゴシック" pitchFamily="49" charset="-128"/>
            </a:rPr>
            <a:t>　</a:t>
          </a: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福島県二本松市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各会計とも赤字額は生じておらず、将来的に赤字化となる要素も少ないと思われるため、安定的に推移するものと見込まれる。</a:t>
          </a:r>
        </a:p>
        <a:p>
          <a:r>
            <a:rPr kumimoji="1" lang="ja-JP" altLang="en-US" sz="1400">
              <a:latin typeface="ＭＳ ゴシック" pitchFamily="49" charset="-128"/>
              <a:ea typeface="ＭＳ ゴシック" pitchFamily="49" charset="-128"/>
            </a:rPr>
            <a:t>　今後も収支バランスを意識しながら、更なる経常経費の削減と、総合計画による事業の厳選を行い、安定的な運営に努める。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福島県二本松市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債務負担行為に基づく支出額が減少したが、災害復旧事業債の償還開始等により元利償還金等（</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の総額は増となった。</a:t>
          </a:r>
        </a:p>
        <a:p>
          <a:r>
            <a:rPr kumimoji="1" lang="ja-JP" altLang="en-US" sz="1400">
              <a:latin typeface="ＭＳ ゴシック" pitchFamily="49" charset="-128"/>
              <a:ea typeface="ＭＳ ゴシック" pitchFamily="49" charset="-128"/>
            </a:rPr>
            <a:t>　算入公債費等（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も増加したため、実質公債費比率の分子は増加した。</a:t>
          </a:r>
        </a:p>
        <a:p>
          <a:r>
            <a:rPr kumimoji="1" lang="ja-JP" altLang="en-US" sz="1400">
              <a:latin typeface="ＭＳ ゴシック" pitchFamily="49" charset="-128"/>
              <a:ea typeface="ＭＳ ゴシック" pitchFamily="49" charset="-128"/>
            </a:rPr>
            <a:t>　今後は、計画されている大規模事業及び頻発する災害復旧に対する地方債の元利償還による実質公債費比率の増加が見込まれるため、総合計画による事業の厳選に努めるとともに効果的な繰上償還を検討し、実質公債費比率の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当市では、減債基金のうち満期一括償還地方債の償還財源としての積立は無い。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福島県二本松市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一般会計等に係る地方債の現在高の減少、債務負担行為に基づく支出予定額の減少等により将来負担額の総額は減少した。</a:t>
          </a:r>
        </a:p>
        <a:p>
          <a:r>
            <a:rPr kumimoji="1" lang="ja-JP" altLang="en-US" sz="1400">
              <a:latin typeface="ＭＳ ゴシック" pitchFamily="49" charset="-128"/>
              <a:ea typeface="ＭＳ ゴシック" pitchFamily="49" charset="-128"/>
            </a:rPr>
            <a:t>　一方で、充当可能基金が増加したものの、基準財政需要額参入見込額等が減少したため、充当可能財源等も減少した。</a:t>
          </a:r>
        </a:p>
        <a:p>
          <a:r>
            <a:rPr kumimoji="1" lang="ja-JP" altLang="en-US" sz="1400">
              <a:latin typeface="ＭＳ ゴシック" pitchFamily="49" charset="-128"/>
              <a:ea typeface="ＭＳ ゴシック" pitchFamily="49" charset="-128"/>
            </a:rPr>
            <a:t>　結果、将来負担比率の分子は減少となった。</a:t>
          </a:r>
        </a:p>
        <a:p>
          <a:r>
            <a:rPr kumimoji="1" lang="ja-JP" altLang="en-US" sz="1400">
              <a:latin typeface="ＭＳ ゴシック" pitchFamily="49" charset="-128"/>
              <a:ea typeface="ＭＳ ゴシック" pitchFamily="49" charset="-128"/>
            </a:rPr>
            <a:t>　今後は、効果的な繰上償還を検討し地方債の残高の減少を図るとともに、総合計画等により事業を厳選し、充当可能財源を確保することで、将来負担比率を抑制する。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福島県二本松市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決算剰余金等より、財政調整基金に約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百万円、減債基金へ約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百万円、地域振興整備基金へ約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万円、減産基金を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百万円、地域振興整備基金を約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百万円取り崩したこと等により、基金全体として約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及び減債基金については、一般会計の調整財源として大きな割合を占めているが、これらの基金によることなく、できる限り歳入増の取り組み及び総合計画等により事業の厳選を行い歳出減となるように努める。そのほかの特定目的基金については、使途に沿った事業に充当していく予定であり、減少していく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社会福祉基金：社会福祉の増進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地域振興整備基金：市勢の振興、地域活性化に向けた施策の推進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都市公園施設整備基金：都市公園施設の整備促進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国際交流基金：国際交流事業の推進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森林環境整備基金：森林環境の整備促進</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社会福祉基金：運用利子等により約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百万円積み立てた一方、社協活動推進事業に約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百万円取り崩したことにより増減なし。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地域振興整備基金：ふるさと納税等により約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百万円積み立てた一方、地域の活性化に資する施設の維持管理等に約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都市公園施設整備基金：運用利子の積み立てによる増加。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国際交流基金：青年海外協力隊支援事業分等に取り崩したことによる減少。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森林環境整備基金：森林環境譲与税の積み立てによる増加が、森林環境整備関連経費への取り崩しによる減を上回ったため増加。</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地域振興整備基金は、ふるさと納税のさらなる伸びを目指し、地域の活性化に資する事業への活用を行うことができるよう努める。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その他、各基金の使途を踏まえ、基金事業等の精査を行い、適切に管理する。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決算剰余金等より約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百万円の取り崩しを行ったため、結果として約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般会計の調整財源として大きな割合を占めているが、基金の充当をできる限り抑制し、歳入増の取り組み及び総合計画等により事業の厳選を行い歳出減となるよう努め、真に必要な事業が行われる際の財源として適切に充当が行えるよう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決算剰余金等より約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百万を積み立て、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百万円の取り崩しを行ったため、結果として約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と同様、一般会計の調整財源として大きな割合を占めているが、基金の充当をできる限り抑制し、歳入増の取り組み及び総合計画等により事業の厳選を行い歳出減となるよう努め、真に必要な事業が行われる際の財源として適切に充当が行えるよう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14776AD-BF8E-45F3-B8FA-81A791BC3D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AFB5F52-FA6D-4FA5-B434-CCF7EB2BDB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CAB0FCC2-A85B-4026-8B47-913F167E1943}"/>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A1173ED8-2D7D-4875-BC8B-3FC0243D4915}"/>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A5D7DF11-1B87-47CC-A2D4-3C4EFA344203}"/>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4532D284-93DA-4044-8316-CB617DAB6CBC}"/>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福島県二本松市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F3BE0669-FF85-4399-8824-2CFCF2B99C2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289C41D8-430D-40BF-818A-1EF9DBCC462D}"/>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4E012B53-5182-4930-9293-742C2C484DAF}"/>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F9F32325-5CE3-429F-97E2-833A43F27C22}"/>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3FFD69C7-3DCD-436E-92D2-6CF49A7DE1F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F376239B-AE03-40ED-AD61-56E90F8D2BAE}"/>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50,358
49,642
344.42
31,797,421
30,514,477
1,086,669
17,454,897
29,723,976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105F3C77-4799-4E1B-95E2-2B000E6AA986}"/>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9DA10F52-77FA-40D1-B212-C9B3D57BEB02}"/>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2DBDF524-CF0F-4A1A-9715-48F3ED212FD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27.1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DA2C52AB-DFE7-49E8-B146-49428F6F37D4}"/>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726FDCBC-064C-4BAD-8E11-689AAC6DDE32}"/>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293FC472-D423-4020-B615-E1F13DA97B8A}"/>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81C4EDA-AF6F-4BF9-A8A4-A2AA7369D20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CD425118-1A37-44E0-8676-FF4F3311E68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7915AEC9-F075-47AA-AF02-66D0E489A8C4}"/>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F48C89AB-BED1-4CDE-9B82-27FA6AD12D76}"/>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4C957D10-3923-4B2D-9A7B-4DE3D8637E1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13D8CE44-F4A3-429C-A7FB-101AA18819CC}"/>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ED80347A-EBAA-464A-B84A-F696A95A330B}"/>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2495818F-BFDF-4EB6-8101-2B00CBEE354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4F5A56CF-275A-4DC7-BCE1-069701E1F7A7}"/>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5128E87B-F940-4C42-8B31-38D31B36D5BD}"/>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5ADD5132-19CB-464E-965F-CCCE6ABBA309}"/>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C9097FD8-4804-4BFD-A3E1-904C37879429}"/>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71FFD713-ED10-4050-8BC0-00226720164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1A4098D7-B5BE-408A-8121-7E369A2054E7}"/>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B337967F-0ADD-4C6A-B2A4-9F08DF9A11BF}"/>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91349B61-B2C4-4A30-950F-FF47807E49D1}"/>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D8F15442-E62C-481B-8240-C52B2D54A9BF}"/>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3C4F5380-8F9D-455E-B7B7-5D0C5D31207F}"/>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FA2DEEE8-03F3-4A47-AFD8-A7417A1E99A4}"/>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F1A614F8-5896-4E1B-882E-F9AB9FF35BD8}"/>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44F47869-2E5D-4DFF-B967-151FCDBBA52E}"/>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B9498FA0-014E-491A-96C1-E38C82C2007B}"/>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8100072F-69A2-4A8D-A61D-E0F7A342F3BE}"/>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6AF3B4ED-4418-4BB3-987C-186773D41305}"/>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220B1022-1E14-45AF-947C-896BA3D84AD2}"/>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8D701611-3841-49B8-903D-CA8F8FE5B33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B4AB9E51-298C-4CFD-A58A-D20AC08B02AB}"/>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E2526A57-4719-408C-AD3E-07E0824DEB34}"/>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A24D47DA-32EE-4BC4-BDAE-8CA05203108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有形固定資産減価償却率は、令和５年度（</a:t>
          </a:r>
          <a:r>
            <a:rPr kumimoji="1" lang="en-US" altLang="ja-JP" sz="1100">
              <a:latin typeface="ＭＳ Ｐゴシック" panose="020B0600070205080204" pitchFamily="50" charset="-128"/>
              <a:ea typeface="ＭＳ Ｐゴシック" panose="020B0600070205080204" pitchFamily="50" charset="-128"/>
            </a:rPr>
            <a:t>67.6</a:t>
          </a:r>
          <a:r>
            <a:rPr kumimoji="1" lang="ja-JP" altLang="en-US" sz="1100">
              <a:latin typeface="ＭＳ Ｐゴシック" panose="020B0600070205080204" pitchFamily="50" charset="-128"/>
              <a:ea typeface="ＭＳ Ｐゴシック" panose="020B0600070205080204" pitchFamily="50" charset="-128"/>
            </a:rPr>
            <a:t>％）と比較して若干老朽化が進んだ。これは、新たに形成された資産の額より、減価償却によって減額となった分が上回ったことによる。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市が保有している資産の維持や長寿命化については、有形固定資産減価償却率の過度な上昇に配慮し、将来世代へ有用な資産を形成していけるよう、長期総合計画や公共施設等個別施設計画などの計画を考慮し、適正管理に努め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296DECE7-7B07-4F26-9A33-84CCEBA1FCC7}"/>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BD88A658-6567-4F1C-925E-2A8CC4557E3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E277F66C-2955-47AA-B516-A4FB5E2BD9F5}"/>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65916F8B-2364-468E-A942-3A3188769E94}"/>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69ED14C9-C806-4B57-92F2-2DA12FB1815B}"/>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86E39964-29C9-415F-9ED2-05E751429758}"/>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154779BC-09D3-47FA-BC5B-ADAAE7FE78DA}"/>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CB901501-3701-4858-B500-B03475702CC1}"/>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7497E068-4148-4E36-8089-FE7AA1697A8F}"/>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A68501E5-1843-43F7-B16F-3DADA6261F89}"/>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26FF02EC-69BF-44A1-828B-E01486BF9927}"/>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CA561FB5-433E-4621-B75F-B0F729102CDD}"/>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D6B7F2D4-723D-4FAF-814C-44C06648D942}"/>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24CED2B7-546F-443C-8D8C-9AC0C200B654}"/>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B38C759F-5C36-45CD-B551-C2C31CDD152F}"/>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3DB601E4-092E-46DD-A506-8C42C8610ED8}"/>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112395</xdr:rowOff>
    </xdr:from>
    <xdr:to>
      <xdr:col>23</xdr:col>
      <xdr:colOff>85090</xdr:colOff>
      <xdr:row>34</xdr:row>
      <xdr:rowOff>129752</xdr:rowOff>
    </xdr:to>
    <xdr:cxnSp macro="">
      <xdr:nvCxnSpPr>
        <xdr:cNvPr id="65" name="直線コネクタ 64">
          <a:extLst>
            <a:ext uri="{FF2B5EF4-FFF2-40B4-BE49-F238E27FC236}">
              <a16:creationId xmlns:a16="http://schemas.microsoft.com/office/drawing/2014/main" id="{09A19F94-1BDC-4C62-99FF-52C9E3DD051D}"/>
            </a:ext>
          </a:extLst>
        </xdr:cNvPr>
        <xdr:cNvCxnSpPr/>
      </xdr:nvCxnSpPr>
      <xdr:spPr>
        <a:xfrm flipV="1">
          <a:off x="4760595" y="5341620"/>
          <a:ext cx="1270" cy="13889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133579</xdr:rowOff>
    </xdr:from>
    <xdr:ext cx="405111" cy="259045"/>
    <xdr:sp macro="" textlink="">
      <xdr:nvSpPr>
        <xdr:cNvPr id="66" name="有形固定資産減価償却率最小値テキスト">
          <a:extLst>
            <a:ext uri="{FF2B5EF4-FFF2-40B4-BE49-F238E27FC236}">
              <a16:creationId xmlns:a16="http://schemas.microsoft.com/office/drawing/2014/main" id="{B82BC289-7D8A-4F2E-A1BF-D1C82FFDDE15}"/>
            </a:ext>
          </a:extLst>
        </xdr:cNvPr>
        <xdr:cNvSpPr txBox="1"/>
      </xdr:nvSpPr>
      <xdr:spPr>
        <a:xfrm>
          <a:off x="4813300" y="6734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129752</xdr:rowOff>
    </xdr:from>
    <xdr:to>
      <xdr:col>23</xdr:col>
      <xdr:colOff>174625</xdr:colOff>
      <xdr:row>34</xdr:row>
      <xdr:rowOff>129752</xdr:rowOff>
    </xdr:to>
    <xdr:cxnSp macro="">
      <xdr:nvCxnSpPr>
        <xdr:cNvPr id="67" name="直線コネクタ 66">
          <a:extLst>
            <a:ext uri="{FF2B5EF4-FFF2-40B4-BE49-F238E27FC236}">
              <a16:creationId xmlns:a16="http://schemas.microsoft.com/office/drawing/2014/main" id="{9CF3BB6C-3E82-4F12-BDA3-73CB3EFD6E18}"/>
            </a:ext>
          </a:extLst>
        </xdr:cNvPr>
        <xdr:cNvCxnSpPr/>
      </xdr:nvCxnSpPr>
      <xdr:spPr>
        <a:xfrm>
          <a:off x="4673600" y="673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59072</xdr:rowOff>
    </xdr:from>
    <xdr:ext cx="405111" cy="259045"/>
    <xdr:sp macro="" textlink="">
      <xdr:nvSpPr>
        <xdr:cNvPr id="68" name="有形固定資産減価償却率最大値テキスト">
          <a:extLst>
            <a:ext uri="{FF2B5EF4-FFF2-40B4-BE49-F238E27FC236}">
              <a16:creationId xmlns:a16="http://schemas.microsoft.com/office/drawing/2014/main" id="{4771999C-2FF1-42C3-9C81-1BFEB7D0E3EB}"/>
            </a:ext>
          </a:extLst>
        </xdr:cNvPr>
        <xdr:cNvSpPr txBox="1"/>
      </xdr:nvSpPr>
      <xdr:spPr>
        <a:xfrm>
          <a:off x="4813300" y="5116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112395</xdr:rowOff>
    </xdr:from>
    <xdr:to>
      <xdr:col>23</xdr:col>
      <xdr:colOff>174625</xdr:colOff>
      <xdr:row>26</xdr:row>
      <xdr:rowOff>112395</xdr:rowOff>
    </xdr:to>
    <xdr:cxnSp macro="">
      <xdr:nvCxnSpPr>
        <xdr:cNvPr id="69" name="直線コネクタ 68">
          <a:extLst>
            <a:ext uri="{FF2B5EF4-FFF2-40B4-BE49-F238E27FC236}">
              <a16:creationId xmlns:a16="http://schemas.microsoft.com/office/drawing/2014/main" id="{02156C5C-EE96-49C5-B937-8D3BB663E842}"/>
            </a:ext>
          </a:extLst>
        </xdr:cNvPr>
        <xdr:cNvCxnSpPr/>
      </xdr:nvCxnSpPr>
      <xdr:spPr>
        <a:xfrm>
          <a:off x="4673600" y="5341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105215</xdr:rowOff>
    </xdr:from>
    <xdr:ext cx="405111" cy="259045"/>
    <xdr:sp macro="" textlink="">
      <xdr:nvSpPr>
        <xdr:cNvPr id="70" name="有形固定資産減価償却率平均値テキスト">
          <a:extLst>
            <a:ext uri="{FF2B5EF4-FFF2-40B4-BE49-F238E27FC236}">
              <a16:creationId xmlns:a16="http://schemas.microsoft.com/office/drawing/2014/main" id="{DA9A524C-64D2-47C1-BE91-6E6FC556C44C}"/>
            </a:ext>
          </a:extLst>
        </xdr:cNvPr>
        <xdr:cNvSpPr txBox="1"/>
      </xdr:nvSpPr>
      <xdr:spPr>
        <a:xfrm>
          <a:off x="4813300" y="60202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82338</xdr:rowOff>
    </xdr:from>
    <xdr:to>
      <xdr:col>23</xdr:col>
      <xdr:colOff>136525</xdr:colOff>
      <xdr:row>32</xdr:row>
      <xdr:rowOff>12488</xdr:rowOff>
    </xdr:to>
    <xdr:sp macro="" textlink="">
      <xdr:nvSpPr>
        <xdr:cNvPr id="71" name="フローチャート: 判断 70">
          <a:extLst>
            <a:ext uri="{FF2B5EF4-FFF2-40B4-BE49-F238E27FC236}">
              <a16:creationId xmlns:a16="http://schemas.microsoft.com/office/drawing/2014/main" id="{3BA4D987-80C1-4629-AA7D-7C6E04ECEFE2}"/>
            </a:ext>
          </a:extLst>
        </xdr:cNvPr>
        <xdr:cNvSpPr/>
      </xdr:nvSpPr>
      <xdr:spPr>
        <a:xfrm>
          <a:off x="4711700" y="616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49953</xdr:rowOff>
    </xdr:from>
    <xdr:to>
      <xdr:col>19</xdr:col>
      <xdr:colOff>187325</xdr:colOff>
      <xdr:row>31</xdr:row>
      <xdr:rowOff>151553</xdr:rowOff>
    </xdr:to>
    <xdr:sp macro="" textlink="">
      <xdr:nvSpPr>
        <xdr:cNvPr id="72" name="フローチャート: 判断 71">
          <a:extLst>
            <a:ext uri="{FF2B5EF4-FFF2-40B4-BE49-F238E27FC236}">
              <a16:creationId xmlns:a16="http://schemas.microsoft.com/office/drawing/2014/main" id="{8C3BA785-465B-417B-A449-96B428D9E755}"/>
            </a:ext>
          </a:extLst>
        </xdr:cNvPr>
        <xdr:cNvSpPr/>
      </xdr:nvSpPr>
      <xdr:spPr>
        <a:xfrm>
          <a:off x="4000500" y="6136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3175</xdr:rowOff>
    </xdr:from>
    <xdr:to>
      <xdr:col>15</xdr:col>
      <xdr:colOff>187325</xdr:colOff>
      <xdr:row>31</xdr:row>
      <xdr:rowOff>104775</xdr:rowOff>
    </xdr:to>
    <xdr:sp macro="" textlink="">
      <xdr:nvSpPr>
        <xdr:cNvPr id="73" name="フローチャート: 判断 72">
          <a:extLst>
            <a:ext uri="{FF2B5EF4-FFF2-40B4-BE49-F238E27FC236}">
              <a16:creationId xmlns:a16="http://schemas.microsoft.com/office/drawing/2014/main" id="{77854F18-1CAC-4E0E-8683-6F562481D776}"/>
            </a:ext>
          </a:extLst>
        </xdr:cNvPr>
        <xdr:cNvSpPr/>
      </xdr:nvSpPr>
      <xdr:spPr>
        <a:xfrm>
          <a:off x="3238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127847</xdr:rowOff>
    </xdr:from>
    <xdr:to>
      <xdr:col>11</xdr:col>
      <xdr:colOff>187325</xdr:colOff>
      <xdr:row>31</xdr:row>
      <xdr:rowOff>57997</xdr:rowOff>
    </xdr:to>
    <xdr:sp macro="" textlink="">
      <xdr:nvSpPr>
        <xdr:cNvPr id="74" name="フローチャート: 判断 73">
          <a:extLst>
            <a:ext uri="{FF2B5EF4-FFF2-40B4-BE49-F238E27FC236}">
              <a16:creationId xmlns:a16="http://schemas.microsoft.com/office/drawing/2014/main" id="{CAD8AA9A-5B30-40FF-8067-4732CD7DDEEA}"/>
            </a:ext>
          </a:extLst>
        </xdr:cNvPr>
        <xdr:cNvSpPr/>
      </xdr:nvSpPr>
      <xdr:spPr>
        <a:xfrm>
          <a:off x="2476500" y="604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34290</xdr:rowOff>
    </xdr:from>
    <xdr:to>
      <xdr:col>7</xdr:col>
      <xdr:colOff>187325</xdr:colOff>
      <xdr:row>30</xdr:row>
      <xdr:rowOff>135890</xdr:rowOff>
    </xdr:to>
    <xdr:sp macro="" textlink="">
      <xdr:nvSpPr>
        <xdr:cNvPr id="75" name="フローチャート: 判断 74">
          <a:extLst>
            <a:ext uri="{FF2B5EF4-FFF2-40B4-BE49-F238E27FC236}">
              <a16:creationId xmlns:a16="http://schemas.microsoft.com/office/drawing/2014/main" id="{076D5B63-8BEC-4EB9-B687-1B028F82594C}"/>
            </a:ext>
          </a:extLst>
        </xdr:cNvPr>
        <xdr:cNvSpPr/>
      </xdr:nvSpPr>
      <xdr:spPr>
        <a:xfrm>
          <a:off x="1714500" y="5949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CA073C56-81CD-468C-BA4F-B411384A40A6}"/>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D80685B7-3DA5-4FCC-9B03-F372C44512F3}"/>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3256B67B-34A5-45EE-BF6D-B4C737423024}"/>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25489AF7-6B6F-4743-9E33-4F50DEFFE234}"/>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758CB61E-6268-4713-B62A-A08B7A3CB5CC}"/>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58420</xdr:rowOff>
    </xdr:from>
    <xdr:to>
      <xdr:col>23</xdr:col>
      <xdr:colOff>136525</xdr:colOff>
      <xdr:row>32</xdr:row>
      <xdr:rowOff>160020</xdr:rowOff>
    </xdr:to>
    <xdr:sp macro="" textlink="">
      <xdr:nvSpPr>
        <xdr:cNvPr id="81" name="楕円 80">
          <a:extLst>
            <a:ext uri="{FF2B5EF4-FFF2-40B4-BE49-F238E27FC236}">
              <a16:creationId xmlns:a16="http://schemas.microsoft.com/office/drawing/2014/main" id="{B2539964-A4BB-4788-B261-6F4456144DF9}"/>
            </a:ext>
          </a:extLst>
        </xdr:cNvPr>
        <xdr:cNvSpPr/>
      </xdr:nvSpPr>
      <xdr:spPr>
        <a:xfrm>
          <a:off x="4711700" y="631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36847</xdr:rowOff>
    </xdr:from>
    <xdr:ext cx="405111" cy="259045"/>
    <xdr:sp macro="" textlink="">
      <xdr:nvSpPr>
        <xdr:cNvPr id="82" name="有形固定資産減価償却率該当値テキスト">
          <a:extLst>
            <a:ext uri="{FF2B5EF4-FFF2-40B4-BE49-F238E27FC236}">
              <a16:creationId xmlns:a16="http://schemas.microsoft.com/office/drawing/2014/main" id="{8C10CB24-2FBF-4AD6-83B8-B755666F5AEA}"/>
            </a:ext>
          </a:extLst>
        </xdr:cNvPr>
        <xdr:cNvSpPr txBox="1"/>
      </xdr:nvSpPr>
      <xdr:spPr>
        <a:xfrm>
          <a:off x="4813300" y="629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168698</xdr:rowOff>
    </xdr:from>
    <xdr:to>
      <xdr:col>19</xdr:col>
      <xdr:colOff>187325</xdr:colOff>
      <xdr:row>32</xdr:row>
      <xdr:rowOff>98848</xdr:rowOff>
    </xdr:to>
    <xdr:sp macro="" textlink="">
      <xdr:nvSpPr>
        <xdr:cNvPr id="83" name="楕円 82">
          <a:extLst>
            <a:ext uri="{FF2B5EF4-FFF2-40B4-BE49-F238E27FC236}">
              <a16:creationId xmlns:a16="http://schemas.microsoft.com/office/drawing/2014/main" id="{7ADCF0B9-8948-49BB-A4F8-5DA18C60DE79}"/>
            </a:ext>
          </a:extLst>
        </xdr:cNvPr>
        <xdr:cNvSpPr/>
      </xdr:nvSpPr>
      <xdr:spPr>
        <a:xfrm>
          <a:off x="4000500" y="6255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48048</xdr:rowOff>
    </xdr:from>
    <xdr:to>
      <xdr:col>23</xdr:col>
      <xdr:colOff>85725</xdr:colOff>
      <xdr:row>32</xdr:row>
      <xdr:rowOff>109220</xdr:rowOff>
    </xdr:to>
    <xdr:cxnSp macro="">
      <xdr:nvCxnSpPr>
        <xdr:cNvPr id="84" name="直線コネクタ 83">
          <a:extLst>
            <a:ext uri="{FF2B5EF4-FFF2-40B4-BE49-F238E27FC236}">
              <a16:creationId xmlns:a16="http://schemas.microsoft.com/office/drawing/2014/main" id="{0D0A0EC5-A63F-4AE0-ACE1-6E38289990BB}"/>
            </a:ext>
          </a:extLst>
        </xdr:cNvPr>
        <xdr:cNvCxnSpPr/>
      </xdr:nvCxnSpPr>
      <xdr:spPr>
        <a:xfrm>
          <a:off x="4051300" y="6305973"/>
          <a:ext cx="7112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125518</xdr:rowOff>
    </xdr:from>
    <xdr:to>
      <xdr:col>15</xdr:col>
      <xdr:colOff>187325</xdr:colOff>
      <xdr:row>32</xdr:row>
      <xdr:rowOff>55668</xdr:rowOff>
    </xdr:to>
    <xdr:sp macro="" textlink="">
      <xdr:nvSpPr>
        <xdr:cNvPr id="85" name="楕円 84">
          <a:extLst>
            <a:ext uri="{FF2B5EF4-FFF2-40B4-BE49-F238E27FC236}">
              <a16:creationId xmlns:a16="http://schemas.microsoft.com/office/drawing/2014/main" id="{CB1D56B5-E4CD-447C-BEB8-C57D055CD0DE}"/>
            </a:ext>
          </a:extLst>
        </xdr:cNvPr>
        <xdr:cNvSpPr/>
      </xdr:nvSpPr>
      <xdr:spPr>
        <a:xfrm>
          <a:off x="3238500" y="621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4868</xdr:rowOff>
    </xdr:from>
    <xdr:to>
      <xdr:col>19</xdr:col>
      <xdr:colOff>136525</xdr:colOff>
      <xdr:row>32</xdr:row>
      <xdr:rowOff>48048</xdr:rowOff>
    </xdr:to>
    <xdr:cxnSp macro="">
      <xdr:nvCxnSpPr>
        <xdr:cNvPr id="86" name="直線コネクタ 85">
          <a:extLst>
            <a:ext uri="{FF2B5EF4-FFF2-40B4-BE49-F238E27FC236}">
              <a16:creationId xmlns:a16="http://schemas.microsoft.com/office/drawing/2014/main" id="{D09BCC4E-2C66-4B7D-9F18-DBD60E515C94}"/>
            </a:ext>
          </a:extLst>
        </xdr:cNvPr>
        <xdr:cNvCxnSpPr/>
      </xdr:nvCxnSpPr>
      <xdr:spPr>
        <a:xfrm>
          <a:off x="3289300" y="6262793"/>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71543</xdr:rowOff>
    </xdr:from>
    <xdr:to>
      <xdr:col>11</xdr:col>
      <xdr:colOff>187325</xdr:colOff>
      <xdr:row>32</xdr:row>
      <xdr:rowOff>1693</xdr:rowOff>
    </xdr:to>
    <xdr:sp macro="" textlink="">
      <xdr:nvSpPr>
        <xdr:cNvPr id="87" name="楕円 86">
          <a:extLst>
            <a:ext uri="{FF2B5EF4-FFF2-40B4-BE49-F238E27FC236}">
              <a16:creationId xmlns:a16="http://schemas.microsoft.com/office/drawing/2014/main" id="{391DEC50-B60D-4AEA-A436-8F00C7EFDC12}"/>
            </a:ext>
          </a:extLst>
        </xdr:cNvPr>
        <xdr:cNvSpPr/>
      </xdr:nvSpPr>
      <xdr:spPr>
        <a:xfrm>
          <a:off x="2476500" y="6158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122343</xdr:rowOff>
    </xdr:from>
    <xdr:to>
      <xdr:col>15</xdr:col>
      <xdr:colOff>136525</xdr:colOff>
      <xdr:row>32</xdr:row>
      <xdr:rowOff>4868</xdr:rowOff>
    </xdr:to>
    <xdr:cxnSp macro="">
      <xdr:nvCxnSpPr>
        <xdr:cNvPr id="88" name="直線コネクタ 87">
          <a:extLst>
            <a:ext uri="{FF2B5EF4-FFF2-40B4-BE49-F238E27FC236}">
              <a16:creationId xmlns:a16="http://schemas.microsoft.com/office/drawing/2014/main" id="{625A61EE-AD36-4FC9-B16B-7EFC1AE323B8}"/>
            </a:ext>
          </a:extLst>
        </xdr:cNvPr>
        <xdr:cNvCxnSpPr/>
      </xdr:nvCxnSpPr>
      <xdr:spPr>
        <a:xfrm>
          <a:off x="2527300" y="6208818"/>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31962</xdr:rowOff>
    </xdr:from>
    <xdr:to>
      <xdr:col>7</xdr:col>
      <xdr:colOff>187325</xdr:colOff>
      <xdr:row>31</xdr:row>
      <xdr:rowOff>133562</xdr:rowOff>
    </xdr:to>
    <xdr:sp macro="" textlink="">
      <xdr:nvSpPr>
        <xdr:cNvPr id="89" name="楕円 88">
          <a:extLst>
            <a:ext uri="{FF2B5EF4-FFF2-40B4-BE49-F238E27FC236}">
              <a16:creationId xmlns:a16="http://schemas.microsoft.com/office/drawing/2014/main" id="{4816730C-DFA2-407A-B0EB-BF0A61A297CD}"/>
            </a:ext>
          </a:extLst>
        </xdr:cNvPr>
        <xdr:cNvSpPr/>
      </xdr:nvSpPr>
      <xdr:spPr>
        <a:xfrm>
          <a:off x="1714500" y="611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82762</xdr:rowOff>
    </xdr:from>
    <xdr:to>
      <xdr:col>11</xdr:col>
      <xdr:colOff>136525</xdr:colOff>
      <xdr:row>31</xdr:row>
      <xdr:rowOff>122343</xdr:rowOff>
    </xdr:to>
    <xdr:cxnSp macro="">
      <xdr:nvCxnSpPr>
        <xdr:cNvPr id="90" name="直線コネクタ 89">
          <a:extLst>
            <a:ext uri="{FF2B5EF4-FFF2-40B4-BE49-F238E27FC236}">
              <a16:creationId xmlns:a16="http://schemas.microsoft.com/office/drawing/2014/main" id="{20DA1207-26B1-401A-91D4-D763B0E2A1BA}"/>
            </a:ext>
          </a:extLst>
        </xdr:cNvPr>
        <xdr:cNvCxnSpPr/>
      </xdr:nvCxnSpPr>
      <xdr:spPr>
        <a:xfrm>
          <a:off x="1765300" y="6169237"/>
          <a:ext cx="762000" cy="3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168080</xdr:rowOff>
    </xdr:from>
    <xdr:ext cx="405111" cy="259045"/>
    <xdr:sp macro="" textlink="">
      <xdr:nvSpPr>
        <xdr:cNvPr id="91" name="n_1aveValue有形固定資産減価償却率">
          <a:extLst>
            <a:ext uri="{FF2B5EF4-FFF2-40B4-BE49-F238E27FC236}">
              <a16:creationId xmlns:a16="http://schemas.microsoft.com/office/drawing/2014/main" id="{352FA55D-2469-4F94-B6ED-5D9FA4B4F64E}"/>
            </a:ext>
          </a:extLst>
        </xdr:cNvPr>
        <xdr:cNvSpPr txBox="1"/>
      </xdr:nvSpPr>
      <xdr:spPr>
        <a:xfrm>
          <a:off x="3836044" y="5911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121302</xdr:rowOff>
    </xdr:from>
    <xdr:ext cx="405111" cy="259045"/>
    <xdr:sp macro="" textlink="">
      <xdr:nvSpPr>
        <xdr:cNvPr id="92" name="n_2aveValue有形固定資産減価償却率">
          <a:extLst>
            <a:ext uri="{FF2B5EF4-FFF2-40B4-BE49-F238E27FC236}">
              <a16:creationId xmlns:a16="http://schemas.microsoft.com/office/drawing/2014/main" id="{0BD05EF5-5C50-41EA-AABD-1F08A447E5BF}"/>
            </a:ext>
          </a:extLst>
        </xdr:cNvPr>
        <xdr:cNvSpPr txBox="1"/>
      </xdr:nvSpPr>
      <xdr:spPr>
        <a:xfrm>
          <a:off x="3086744" y="5864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74524</xdr:rowOff>
    </xdr:from>
    <xdr:ext cx="405111" cy="259045"/>
    <xdr:sp macro="" textlink="">
      <xdr:nvSpPr>
        <xdr:cNvPr id="93" name="n_3aveValue有形固定資産減価償却率">
          <a:extLst>
            <a:ext uri="{FF2B5EF4-FFF2-40B4-BE49-F238E27FC236}">
              <a16:creationId xmlns:a16="http://schemas.microsoft.com/office/drawing/2014/main" id="{B1F4BC46-C99F-4C51-A07E-5DB9590120D9}"/>
            </a:ext>
          </a:extLst>
        </xdr:cNvPr>
        <xdr:cNvSpPr txBox="1"/>
      </xdr:nvSpPr>
      <xdr:spPr>
        <a:xfrm>
          <a:off x="2324744" y="5818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152417</xdr:rowOff>
    </xdr:from>
    <xdr:ext cx="405111" cy="259045"/>
    <xdr:sp macro="" textlink="">
      <xdr:nvSpPr>
        <xdr:cNvPr id="94" name="n_4aveValue有形固定資産減価償却率">
          <a:extLst>
            <a:ext uri="{FF2B5EF4-FFF2-40B4-BE49-F238E27FC236}">
              <a16:creationId xmlns:a16="http://schemas.microsoft.com/office/drawing/2014/main" id="{51D3F358-C518-4A81-B0F9-99E13A0B3303}"/>
            </a:ext>
          </a:extLst>
        </xdr:cNvPr>
        <xdr:cNvSpPr txBox="1"/>
      </xdr:nvSpPr>
      <xdr:spPr>
        <a:xfrm>
          <a:off x="1562744" y="5724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89975</xdr:rowOff>
    </xdr:from>
    <xdr:ext cx="405111" cy="259045"/>
    <xdr:sp macro="" textlink="">
      <xdr:nvSpPr>
        <xdr:cNvPr id="95" name="n_1mainValue有形固定資産減価償却率">
          <a:extLst>
            <a:ext uri="{FF2B5EF4-FFF2-40B4-BE49-F238E27FC236}">
              <a16:creationId xmlns:a16="http://schemas.microsoft.com/office/drawing/2014/main" id="{2E7F81C1-92F8-4BCE-BFB8-5591978E18D6}"/>
            </a:ext>
          </a:extLst>
        </xdr:cNvPr>
        <xdr:cNvSpPr txBox="1"/>
      </xdr:nvSpPr>
      <xdr:spPr>
        <a:xfrm>
          <a:off x="3836044" y="6347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46795</xdr:rowOff>
    </xdr:from>
    <xdr:ext cx="405111" cy="259045"/>
    <xdr:sp macro="" textlink="">
      <xdr:nvSpPr>
        <xdr:cNvPr id="96" name="n_2mainValue有形固定資産減価償却率">
          <a:extLst>
            <a:ext uri="{FF2B5EF4-FFF2-40B4-BE49-F238E27FC236}">
              <a16:creationId xmlns:a16="http://schemas.microsoft.com/office/drawing/2014/main" id="{3DDC10C5-F3F9-4DDF-8F0A-6AEA468027B2}"/>
            </a:ext>
          </a:extLst>
        </xdr:cNvPr>
        <xdr:cNvSpPr txBox="1"/>
      </xdr:nvSpPr>
      <xdr:spPr>
        <a:xfrm>
          <a:off x="3086744" y="6304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164270</xdr:rowOff>
    </xdr:from>
    <xdr:ext cx="405111" cy="259045"/>
    <xdr:sp macro="" textlink="">
      <xdr:nvSpPr>
        <xdr:cNvPr id="97" name="n_3mainValue有形固定資産減価償却率">
          <a:extLst>
            <a:ext uri="{FF2B5EF4-FFF2-40B4-BE49-F238E27FC236}">
              <a16:creationId xmlns:a16="http://schemas.microsoft.com/office/drawing/2014/main" id="{75E07286-E16D-4CB7-B943-5AACEF845259}"/>
            </a:ext>
          </a:extLst>
        </xdr:cNvPr>
        <xdr:cNvSpPr txBox="1"/>
      </xdr:nvSpPr>
      <xdr:spPr>
        <a:xfrm>
          <a:off x="2324744" y="6250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124689</xdr:rowOff>
    </xdr:from>
    <xdr:ext cx="405111" cy="259045"/>
    <xdr:sp macro="" textlink="">
      <xdr:nvSpPr>
        <xdr:cNvPr id="98" name="n_4mainValue有形固定資産減価償却率">
          <a:extLst>
            <a:ext uri="{FF2B5EF4-FFF2-40B4-BE49-F238E27FC236}">
              <a16:creationId xmlns:a16="http://schemas.microsoft.com/office/drawing/2014/main" id="{C65082A4-125B-4F91-96A2-833D223D76B9}"/>
            </a:ext>
          </a:extLst>
        </xdr:cNvPr>
        <xdr:cNvSpPr txBox="1"/>
      </xdr:nvSpPr>
      <xdr:spPr>
        <a:xfrm>
          <a:off x="1562744" y="6211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99D747D6-1464-40A2-AFEC-E3A67D18BA9E}"/>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5DB0EC3D-28CC-4D1B-82FF-5F814189A4E2}"/>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4682714C-5B0C-4F27-8529-6B66425C21B7}"/>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[ 663.6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2226441C-E78D-46F3-A148-2E7B591559E6}"/>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48ACF0C9-4B5A-43BE-B052-F9C269A3FA91}"/>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67F0BBFC-FBF4-4ADA-8ABD-0B4B92DEA90E}"/>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F02D5D0C-B2CC-4197-8DFF-7B1351E60BF8}"/>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1919AE78-CBCA-4558-B49F-F0C83332573F}"/>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84CCAD7E-A3C4-46C7-91CB-D6ABA0AFB097}"/>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FA90C22-EECA-46B3-98EC-AEA3E9DABF47}"/>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E447F146-891F-4DAC-AC75-5E94887A6A3A}"/>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DA635387-3327-4122-8E15-0F21859E9B14}"/>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E226907F-504F-48A2-8223-FCDCC845C28D}"/>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債務償還比率は、充当可能財源の減少分より、地方債の現在高や債務負担行為に基づく支出予定額の減による将来負担額の減少分が上回ったことにより、令和５年度と比較して若干減少となった。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は、頻発する災害による災害復旧事業債の増や公共施設の大規模改修等による公債費の増など将来負担額の増が見込まれるため、毎年長期総合計画の見直し及び財政計画の作成を通じて、公債費、繰出金、負担金等の動向なども踏まえて、指標の適正な管理に努め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7BF54E0F-083E-4034-BEAF-D35431FF45EC}"/>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B576405C-723A-437F-84F7-B4E57191C607}"/>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FEFAFE44-33CE-45B6-9BF6-80E453A7D81B}"/>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CF746521-76E8-47FF-8D4E-C6EABE3F4C02}"/>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8F00ECE5-07E4-4780-9D74-5AC48438528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A465DB63-20D3-4E41-9DEC-CDCD0BDD8816}"/>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93CCEA54-0D93-4819-9045-B123BA8ECF4C}"/>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A43A88B7-B34A-445D-B817-184F617690A2}"/>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7E2D1140-6F6F-44D9-98EC-CBCED3D06F6A}"/>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5C7564D4-9892-4093-89DE-94807C252A08}"/>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FAC54B02-4484-4BF4-A057-DA8291FDB78E}"/>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098F156B-D9A3-495B-B46B-EA0DF0F72128}"/>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C29D5B2D-9B81-41A8-84B0-B113FD7EE0B6}"/>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CE15E089-D069-426C-877D-EE6B47BF0631}"/>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23B5049A-58DF-42ED-8A1E-2B74DB820268}"/>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103124</xdr:rowOff>
    </xdr:to>
    <xdr:cxnSp macro="">
      <xdr:nvCxnSpPr>
        <xdr:cNvPr id="127" name="直線コネクタ 126">
          <a:extLst>
            <a:ext uri="{FF2B5EF4-FFF2-40B4-BE49-F238E27FC236}">
              <a16:creationId xmlns:a16="http://schemas.microsoft.com/office/drawing/2014/main" id="{47F80346-87F0-497D-9408-29985E0A0010}"/>
            </a:ext>
          </a:extLst>
        </xdr:cNvPr>
        <xdr:cNvCxnSpPr/>
      </xdr:nvCxnSpPr>
      <xdr:spPr>
        <a:xfrm flipV="1">
          <a:off x="14793595" y="5312833"/>
          <a:ext cx="1269" cy="1391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106951</xdr:rowOff>
    </xdr:from>
    <xdr:ext cx="560923" cy="259045"/>
    <xdr:sp macro="" textlink="">
      <xdr:nvSpPr>
        <xdr:cNvPr id="128" name="債務償還比率最小値テキスト">
          <a:extLst>
            <a:ext uri="{FF2B5EF4-FFF2-40B4-BE49-F238E27FC236}">
              <a16:creationId xmlns:a16="http://schemas.microsoft.com/office/drawing/2014/main" id="{8C2CBEA9-D844-43CB-92BE-66CBCE1D0C6C}"/>
            </a:ext>
          </a:extLst>
        </xdr:cNvPr>
        <xdr:cNvSpPr txBox="1"/>
      </xdr:nvSpPr>
      <xdr:spPr>
        <a:xfrm>
          <a:off x="14846300" y="670777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103124</xdr:rowOff>
    </xdr:from>
    <xdr:to>
      <xdr:col>76</xdr:col>
      <xdr:colOff>111125</xdr:colOff>
      <xdr:row>34</xdr:row>
      <xdr:rowOff>103124</xdr:rowOff>
    </xdr:to>
    <xdr:cxnSp macro="">
      <xdr:nvCxnSpPr>
        <xdr:cNvPr id="129" name="直線コネクタ 128">
          <a:extLst>
            <a:ext uri="{FF2B5EF4-FFF2-40B4-BE49-F238E27FC236}">
              <a16:creationId xmlns:a16="http://schemas.microsoft.com/office/drawing/2014/main" id="{D89E3486-3BC7-4DC9-BBE7-178A4F89DA6E}"/>
            </a:ext>
          </a:extLst>
        </xdr:cNvPr>
        <xdr:cNvCxnSpPr/>
      </xdr:nvCxnSpPr>
      <xdr:spPr>
        <a:xfrm>
          <a:off x="14706600" y="6703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63374EBA-3F64-4DEC-B9AC-20337106DCA7}"/>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B0BE43E8-4030-4CBA-8FD4-266A6A9D5782}"/>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57767</xdr:rowOff>
    </xdr:from>
    <xdr:ext cx="469744" cy="259045"/>
    <xdr:sp macro="" textlink="">
      <xdr:nvSpPr>
        <xdr:cNvPr id="132" name="債務償還比率平均値テキスト">
          <a:extLst>
            <a:ext uri="{FF2B5EF4-FFF2-40B4-BE49-F238E27FC236}">
              <a16:creationId xmlns:a16="http://schemas.microsoft.com/office/drawing/2014/main" id="{A98F69B5-62E3-487E-ADBF-1F049A3BF820}"/>
            </a:ext>
          </a:extLst>
        </xdr:cNvPr>
        <xdr:cNvSpPr txBox="1"/>
      </xdr:nvSpPr>
      <xdr:spPr>
        <a:xfrm>
          <a:off x="14846300" y="58013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34890</xdr:rowOff>
    </xdr:from>
    <xdr:to>
      <xdr:col>76</xdr:col>
      <xdr:colOff>73025</xdr:colOff>
      <xdr:row>30</xdr:row>
      <xdr:rowOff>136490</xdr:rowOff>
    </xdr:to>
    <xdr:sp macro="" textlink="">
      <xdr:nvSpPr>
        <xdr:cNvPr id="133" name="フローチャート: 判断 132">
          <a:extLst>
            <a:ext uri="{FF2B5EF4-FFF2-40B4-BE49-F238E27FC236}">
              <a16:creationId xmlns:a16="http://schemas.microsoft.com/office/drawing/2014/main" id="{C50D8B29-FC8E-492D-A09B-37113F6DBCC9}"/>
            </a:ext>
          </a:extLst>
        </xdr:cNvPr>
        <xdr:cNvSpPr/>
      </xdr:nvSpPr>
      <xdr:spPr>
        <a:xfrm>
          <a:off x="14744700" y="5949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151285</xdr:rowOff>
    </xdr:from>
    <xdr:to>
      <xdr:col>72</xdr:col>
      <xdr:colOff>123825</xdr:colOff>
      <xdr:row>30</xdr:row>
      <xdr:rowOff>81435</xdr:rowOff>
    </xdr:to>
    <xdr:sp macro="" textlink="">
      <xdr:nvSpPr>
        <xdr:cNvPr id="134" name="フローチャート: 判断 133">
          <a:extLst>
            <a:ext uri="{FF2B5EF4-FFF2-40B4-BE49-F238E27FC236}">
              <a16:creationId xmlns:a16="http://schemas.microsoft.com/office/drawing/2014/main" id="{CFB3F8BE-E122-42FD-B02C-A9729882F2E7}"/>
            </a:ext>
          </a:extLst>
        </xdr:cNvPr>
        <xdr:cNvSpPr/>
      </xdr:nvSpPr>
      <xdr:spPr>
        <a:xfrm>
          <a:off x="14033500" y="5894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157402</xdr:rowOff>
    </xdr:from>
    <xdr:to>
      <xdr:col>68</xdr:col>
      <xdr:colOff>123825</xdr:colOff>
      <xdr:row>30</xdr:row>
      <xdr:rowOff>87552</xdr:rowOff>
    </xdr:to>
    <xdr:sp macro="" textlink="">
      <xdr:nvSpPr>
        <xdr:cNvPr id="135" name="フローチャート: 判断 134">
          <a:extLst>
            <a:ext uri="{FF2B5EF4-FFF2-40B4-BE49-F238E27FC236}">
              <a16:creationId xmlns:a16="http://schemas.microsoft.com/office/drawing/2014/main" id="{C1748E28-CF24-4B19-AA97-F873032A7E25}"/>
            </a:ext>
          </a:extLst>
        </xdr:cNvPr>
        <xdr:cNvSpPr/>
      </xdr:nvSpPr>
      <xdr:spPr>
        <a:xfrm>
          <a:off x="13271500" y="5900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154763</xdr:rowOff>
    </xdr:from>
    <xdr:to>
      <xdr:col>64</xdr:col>
      <xdr:colOff>123825</xdr:colOff>
      <xdr:row>30</xdr:row>
      <xdr:rowOff>84913</xdr:rowOff>
    </xdr:to>
    <xdr:sp macro="" textlink="">
      <xdr:nvSpPr>
        <xdr:cNvPr id="136" name="フローチャート: 判断 135">
          <a:extLst>
            <a:ext uri="{FF2B5EF4-FFF2-40B4-BE49-F238E27FC236}">
              <a16:creationId xmlns:a16="http://schemas.microsoft.com/office/drawing/2014/main" id="{5ABACCB7-F657-4814-A535-41831F6181C6}"/>
            </a:ext>
          </a:extLst>
        </xdr:cNvPr>
        <xdr:cNvSpPr/>
      </xdr:nvSpPr>
      <xdr:spPr>
        <a:xfrm>
          <a:off x="12509500" y="5898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17808</xdr:rowOff>
    </xdr:from>
    <xdr:to>
      <xdr:col>60</xdr:col>
      <xdr:colOff>123825</xdr:colOff>
      <xdr:row>31</xdr:row>
      <xdr:rowOff>119408</xdr:rowOff>
    </xdr:to>
    <xdr:sp macro="" textlink="">
      <xdr:nvSpPr>
        <xdr:cNvPr id="137" name="フローチャート: 判断 136">
          <a:extLst>
            <a:ext uri="{FF2B5EF4-FFF2-40B4-BE49-F238E27FC236}">
              <a16:creationId xmlns:a16="http://schemas.microsoft.com/office/drawing/2014/main" id="{891EE2BA-9FD3-4AAC-9A39-B98EAEB63DD3}"/>
            </a:ext>
          </a:extLst>
        </xdr:cNvPr>
        <xdr:cNvSpPr/>
      </xdr:nvSpPr>
      <xdr:spPr>
        <a:xfrm>
          <a:off x="11747500" y="6104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46D398A1-B0D0-409E-A49D-D73D7E85DFE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10BD5DC3-D7C1-4F90-839C-488895C6EBB7}"/>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5BEC1168-5F66-40D0-8651-F8250872E141}"/>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8C137DC4-DF2E-4872-8A3E-5D351FC36FD7}"/>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172A1690-C4FB-44C8-A689-0ED75C3A65D5}"/>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142959</xdr:rowOff>
    </xdr:from>
    <xdr:to>
      <xdr:col>76</xdr:col>
      <xdr:colOff>73025</xdr:colOff>
      <xdr:row>31</xdr:row>
      <xdr:rowOff>73109</xdr:rowOff>
    </xdr:to>
    <xdr:sp macro="" textlink="">
      <xdr:nvSpPr>
        <xdr:cNvPr id="143" name="楕円 142">
          <a:extLst>
            <a:ext uri="{FF2B5EF4-FFF2-40B4-BE49-F238E27FC236}">
              <a16:creationId xmlns:a16="http://schemas.microsoft.com/office/drawing/2014/main" id="{C2E21B18-F1D3-48B8-91F2-9E569EC255DD}"/>
            </a:ext>
          </a:extLst>
        </xdr:cNvPr>
        <xdr:cNvSpPr/>
      </xdr:nvSpPr>
      <xdr:spPr>
        <a:xfrm>
          <a:off x="14744700" y="6057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121386</xdr:rowOff>
    </xdr:from>
    <xdr:ext cx="469744" cy="259045"/>
    <xdr:sp macro="" textlink="">
      <xdr:nvSpPr>
        <xdr:cNvPr id="144" name="債務償還比率該当値テキスト">
          <a:extLst>
            <a:ext uri="{FF2B5EF4-FFF2-40B4-BE49-F238E27FC236}">
              <a16:creationId xmlns:a16="http://schemas.microsoft.com/office/drawing/2014/main" id="{11703B3E-CC0A-43EE-8131-949E2C2B9804}"/>
            </a:ext>
          </a:extLst>
        </xdr:cNvPr>
        <xdr:cNvSpPr txBox="1"/>
      </xdr:nvSpPr>
      <xdr:spPr>
        <a:xfrm>
          <a:off x="14846300" y="6036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169468</xdr:rowOff>
    </xdr:from>
    <xdr:to>
      <xdr:col>72</xdr:col>
      <xdr:colOff>123825</xdr:colOff>
      <xdr:row>31</xdr:row>
      <xdr:rowOff>99618</xdr:rowOff>
    </xdr:to>
    <xdr:sp macro="" textlink="">
      <xdr:nvSpPr>
        <xdr:cNvPr id="145" name="楕円 144">
          <a:extLst>
            <a:ext uri="{FF2B5EF4-FFF2-40B4-BE49-F238E27FC236}">
              <a16:creationId xmlns:a16="http://schemas.microsoft.com/office/drawing/2014/main" id="{111E2B8B-124F-49C5-9BF4-49A3B7166E3F}"/>
            </a:ext>
          </a:extLst>
        </xdr:cNvPr>
        <xdr:cNvSpPr/>
      </xdr:nvSpPr>
      <xdr:spPr>
        <a:xfrm>
          <a:off x="14033500" y="6084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22309</xdr:rowOff>
    </xdr:from>
    <xdr:to>
      <xdr:col>76</xdr:col>
      <xdr:colOff>22225</xdr:colOff>
      <xdr:row>31</xdr:row>
      <xdr:rowOff>48818</xdr:rowOff>
    </xdr:to>
    <xdr:cxnSp macro="">
      <xdr:nvCxnSpPr>
        <xdr:cNvPr id="146" name="直線コネクタ 145">
          <a:extLst>
            <a:ext uri="{FF2B5EF4-FFF2-40B4-BE49-F238E27FC236}">
              <a16:creationId xmlns:a16="http://schemas.microsoft.com/office/drawing/2014/main" id="{F7324A75-E7E7-4143-BD7E-B9A088F357A4}"/>
            </a:ext>
          </a:extLst>
        </xdr:cNvPr>
        <xdr:cNvCxnSpPr/>
      </xdr:nvCxnSpPr>
      <xdr:spPr>
        <a:xfrm flipV="1">
          <a:off x="14084300" y="6108784"/>
          <a:ext cx="711200" cy="2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164310</xdr:rowOff>
    </xdr:from>
    <xdr:to>
      <xdr:col>68</xdr:col>
      <xdr:colOff>123825</xdr:colOff>
      <xdr:row>31</xdr:row>
      <xdr:rowOff>94460</xdr:rowOff>
    </xdr:to>
    <xdr:sp macro="" textlink="">
      <xdr:nvSpPr>
        <xdr:cNvPr id="147" name="楕円 146">
          <a:extLst>
            <a:ext uri="{FF2B5EF4-FFF2-40B4-BE49-F238E27FC236}">
              <a16:creationId xmlns:a16="http://schemas.microsoft.com/office/drawing/2014/main" id="{ED3F73C2-3D93-4AEF-B6D2-6311C4BB5A9C}"/>
            </a:ext>
          </a:extLst>
        </xdr:cNvPr>
        <xdr:cNvSpPr/>
      </xdr:nvSpPr>
      <xdr:spPr>
        <a:xfrm>
          <a:off x="13271500" y="607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43660</xdr:rowOff>
    </xdr:from>
    <xdr:to>
      <xdr:col>72</xdr:col>
      <xdr:colOff>73025</xdr:colOff>
      <xdr:row>31</xdr:row>
      <xdr:rowOff>48818</xdr:rowOff>
    </xdr:to>
    <xdr:cxnSp macro="">
      <xdr:nvCxnSpPr>
        <xdr:cNvPr id="148" name="直線コネクタ 147">
          <a:extLst>
            <a:ext uri="{FF2B5EF4-FFF2-40B4-BE49-F238E27FC236}">
              <a16:creationId xmlns:a16="http://schemas.microsoft.com/office/drawing/2014/main" id="{ED2E3E54-7C63-40FD-B3A8-E1F26296A04B}"/>
            </a:ext>
          </a:extLst>
        </xdr:cNvPr>
        <xdr:cNvCxnSpPr/>
      </xdr:nvCxnSpPr>
      <xdr:spPr>
        <a:xfrm>
          <a:off x="13322300" y="6130135"/>
          <a:ext cx="762000" cy="5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41727</xdr:rowOff>
    </xdr:from>
    <xdr:to>
      <xdr:col>64</xdr:col>
      <xdr:colOff>123825</xdr:colOff>
      <xdr:row>30</xdr:row>
      <xdr:rowOff>143327</xdr:rowOff>
    </xdr:to>
    <xdr:sp macro="" textlink="">
      <xdr:nvSpPr>
        <xdr:cNvPr id="149" name="楕円 148">
          <a:extLst>
            <a:ext uri="{FF2B5EF4-FFF2-40B4-BE49-F238E27FC236}">
              <a16:creationId xmlns:a16="http://schemas.microsoft.com/office/drawing/2014/main" id="{CE864178-50F5-4349-A37A-06444A23C0EE}"/>
            </a:ext>
          </a:extLst>
        </xdr:cNvPr>
        <xdr:cNvSpPr/>
      </xdr:nvSpPr>
      <xdr:spPr>
        <a:xfrm>
          <a:off x="12509500" y="5956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92527</xdr:rowOff>
    </xdr:from>
    <xdr:to>
      <xdr:col>68</xdr:col>
      <xdr:colOff>73025</xdr:colOff>
      <xdr:row>31</xdr:row>
      <xdr:rowOff>43660</xdr:rowOff>
    </xdr:to>
    <xdr:cxnSp macro="">
      <xdr:nvCxnSpPr>
        <xdr:cNvPr id="150" name="直線コネクタ 149">
          <a:extLst>
            <a:ext uri="{FF2B5EF4-FFF2-40B4-BE49-F238E27FC236}">
              <a16:creationId xmlns:a16="http://schemas.microsoft.com/office/drawing/2014/main" id="{4A6F600D-3B93-4D29-B1EA-E678967B50CF}"/>
            </a:ext>
          </a:extLst>
        </xdr:cNvPr>
        <xdr:cNvCxnSpPr/>
      </xdr:nvCxnSpPr>
      <xdr:spPr>
        <a:xfrm>
          <a:off x="12560300" y="6007552"/>
          <a:ext cx="762000" cy="122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47674</xdr:rowOff>
    </xdr:from>
    <xdr:to>
      <xdr:col>60</xdr:col>
      <xdr:colOff>123825</xdr:colOff>
      <xdr:row>31</xdr:row>
      <xdr:rowOff>149274</xdr:rowOff>
    </xdr:to>
    <xdr:sp macro="" textlink="">
      <xdr:nvSpPr>
        <xdr:cNvPr id="151" name="楕円 150">
          <a:extLst>
            <a:ext uri="{FF2B5EF4-FFF2-40B4-BE49-F238E27FC236}">
              <a16:creationId xmlns:a16="http://schemas.microsoft.com/office/drawing/2014/main" id="{FDB91BB9-0096-479F-9E42-A1409C0CFBEE}"/>
            </a:ext>
          </a:extLst>
        </xdr:cNvPr>
        <xdr:cNvSpPr/>
      </xdr:nvSpPr>
      <xdr:spPr>
        <a:xfrm>
          <a:off x="11747500" y="613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92527</xdr:rowOff>
    </xdr:from>
    <xdr:to>
      <xdr:col>64</xdr:col>
      <xdr:colOff>73025</xdr:colOff>
      <xdr:row>31</xdr:row>
      <xdr:rowOff>98474</xdr:rowOff>
    </xdr:to>
    <xdr:cxnSp macro="">
      <xdr:nvCxnSpPr>
        <xdr:cNvPr id="152" name="直線コネクタ 151">
          <a:extLst>
            <a:ext uri="{FF2B5EF4-FFF2-40B4-BE49-F238E27FC236}">
              <a16:creationId xmlns:a16="http://schemas.microsoft.com/office/drawing/2014/main" id="{BAB027B2-B2C3-4C0B-89C9-09FA7886DF77}"/>
            </a:ext>
          </a:extLst>
        </xdr:cNvPr>
        <xdr:cNvCxnSpPr/>
      </xdr:nvCxnSpPr>
      <xdr:spPr>
        <a:xfrm flipV="1">
          <a:off x="11798300" y="6007552"/>
          <a:ext cx="762000" cy="177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97962</xdr:rowOff>
    </xdr:from>
    <xdr:ext cx="469744" cy="259045"/>
    <xdr:sp macro="" textlink="">
      <xdr:nvSpPr>
        <xdr:cNvPr id="153" name="n_1aveValue債務償還比率">
          <a:extLst>
            <a:ext uri="{FF2B5EF4-FFF2-40B4-BE49-F238E27FC236}">
              <a16:creationId xmlns:a16="http://schemas.microsoft.com/office/drawing/2014/main" id="{55286560-8D3B-4E9A-BD9D-61D0C45EA8C7}"/>
            </a:ext>
          </a:extLst>
        </xdr:cNvPr>
        <xdr:cNvSpPr txBox="1"/>
      </xdr:nvSpPr>
      <xdr:spPr>
        <a:xfrm>
          <a:off x="13836727" y="5670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104079</xdr:rowOff>
    </xdr:from>
    <xdr:ext cx="469744" cy="259045"/>
    <xdr:sp macro="" textlink="">
      <xdr:nvSpPr>
        <xdr:cNvPr id="154" name="n_2aveValue債務償還比率">
          <a:extLst>
            <a:ext uri="{FF2B5EF4-FFF2-40B4-BE49-F238E27FC236}">
              <a16:creationId xmlns:a16="http://schemas.microsoft.com/office/drawing/2014/main" id="{6A82CD52-66B0-4D14-B994-3FD657FD116C}"/>
            </a:ext>
          </a:extLst>
        </xdr:cNvPr>
        <xdr:cNvSpPr txBox="1"/>
      </xdr:nvSpPr>
      <xdr:spPr>
        <a:xfrm>
          <a:off x="13087427" y="5676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101440</xdr:rowOff>
    </xdr:from>
    <xdr:ext cx="469744" cy="259045"/>
    <xdr:sp macro="" textlink="">
      <xdr:nvSpPr>
        <xdr:cNvPr id="155" name="n_3aveValue債務償還比率">
          <a:extLst>
            <a:ext uri="{FF2B5EF4-FFF2-40B4-BE49-F238E27FC236}">
              <a16:creationId xmlns:a16="http://schemas.microsoft.com/office/drawing/2014/main" id="{E22F2AA1-26F3-4DBE-A3C1-A671ECD02359}"/>
            </a:ext>
          </a:extLst>
        </xdr:cNvPr>
        <xdr:cNvSpPr txBox="1"/>
      </xdr:nvSpPr>
      <xdr:spPr>
        <a:xfrm>
          <a:off x="12325427" y="5673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135935</xdr:rowOff>
    </xdr:from>
    <xdr:ext cx="469744" cy="259045"/>
    <xdr:sp macro="" textlink="">
      <xdr:nvSpPr>
        <xdr:cNvPr id="156" name="n_4aveValue債務償還比率">
          <a:extLst>
            <a:ext uri="{FF2B5EF4-FFF2-40B4-BE49-F238E27FC236}">
              <a16:creationId xmlns:a16="http://schemas.microsoft.com/office/drawing/2014/main" id="{EC70219F-DE31-476F-856C-F213A44B1DB4}"/>
            </a:ext>
          </a:extLst>
        </xdr:cNvPr>
        <xdr:cNvSpPr txBox="1"/>
      </xdr:nvSpPr>
      <xdr:spPr>
        <a:xfrm>
          <a:off x="11563427" y="5879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90745</xdr:rowOff>
    </xdr:from>
    <xdr:ext cx="469744" cy="259045"/>
    <xdr:sp macro="" textlink="">
      <xdr:nvSpPr>
        <xdr:cNvPr id="157" name="n_1mainValue債務償還比率">
          <a:extLst>
            <a:ext uri="{FF2B5EF4-FFF2-40B4-BE49-F238E27FC236}">
              <a16:creationId xmlns:a16="http://schemas.microsoft.com/office/drawing/2014/main" id="{4A5D32E6-E2F0-45BA-B007-F0472343CFC6}"/>
            </a:ext>
          </a:extLst>
        </xdr:cNvPr>
        <xdr:cNvSpPr txBox="1"/>
      </xdr:nvSpPr>
      <xdr:spPr>
        <a:xfrm>
          <a:off x="13836727" y="6177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85587</xdr:rowOff>
    </xdr:from>
    <xdr:ext cx="469744" cy="259045"/>
    <xdr:sp macro="" textlink="">
      <xdr:nvSpPr>
        <xdr:cNvPr id="158" name="n_2mainValue債務償還比率">
          <a:extLst>
            <a:ext uri="{FF2B5EF4-FFF2-40B4-BE49-F238E27FC236}">
              <a16:creationId xmlns:a16="http://schemas.microsoft.com/office/drawing/2014/main" id="{10022160-BCD2-41F2-A85B-6B0D4AD244F9}"/>
            </a:ext>
          </a:extLst>
        </xdr:cNvPr>
        <xdr:cNvSpPr txBox="1"/>
      </xdr:nvSpPr>
      <xdr:spPr>
        <a:xfrm>
          <a:off x="13087427" y="6172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134454</xdr:rowOff>
    </xdr:from>
    <xdr:ext cx="469744" cy="259045"/>
    <xdr:sp macro="" textlink="">
      <xdr:nvSpPr>
        <xdr:cNvPr id="159" name="n_3mainValue債務償還比率">
          <a:extLst>
            <a:ext uri="{FF2B5EF4-FFF2-40B4-BE49-F238E27FC236}">
              <a16:creationId xmlns:a16="http://schemas.microsoft.com/office/drawing/2014/main" id="{558B7D7D-56E5-49DD-9482-FC793992EA25}"/>
            </a:ext>
          </a:extLst>
        </xdr:cNvPr>
        <xdr:cNvSpPr txBox="1"/>
      </xdr:nvSpPr>
      <xdr:spPr>
        <a:xfrm>
          <a:off x="12325427" y="6049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140401</xdr:rowOff>
    </xdr:from>
    <xdr:ext cx="469744" cy="259045"/>
    <xdr:sp macro="" textlink="">
      <xdr:nvSpPr>
        <xdr:cNvPr id="160" name="n_4mainValue債務償還比率">
          <a:extLst>
            <a:ext uri="{FF2B5EF4-FFF2-40B4-BE49-F238E27FC236}">
              <a16:creationId xmlns:a16="http://schemas.microsoft.com/office/drawing/2014/main" id="{D8FE41AC-59D0-433B-8512-932FBE2A75A6}"/>
            </a:ext>
          </a:extLst>
        </xdr:cNvPr>
        <xdr:cNvSpPr txBox="1"/>
      </xdr:nvSpPr>
      <xdr:spPr>
        <a:xfrm>
          <a:off x="11563427" y="6226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32723133-7F8B-4F1F-A071-F3455232153B}"/>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E35B35F7-E9C2-4AB9-AD49-1B0B6C7A51D5}"/>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BDC3923B-858D-4388-B4C1-7FC2BC9A1995}"/>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5649FC5C-4888-4055-86F4-30992F0943A5}"/>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A8F28CF5-6841-43CD-9502-DE937A6720AF}"/>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48B6946B-81E5-48F4-A320-C58AE62F475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065893F-9248-40C4-AEB3-8705B3AA8EB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0525739-38BB-4CDD-81B4-6489D971C55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A842754-C150-4277-808B-C33BBBC90CC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C6C7D30-9DA8-4A24-9E38-705F2A4B362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福島県二本松市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E578663-5F9B-4231-9506-0045958A088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103D862-96B8-463C-B84F-89E6F75FCE2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5551DE2-C8AB-456D-BCE8-88FA2D1E753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9D48203-C493-4906-9399-DBB31BBE60B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70A3A73-7B63-4811-AA21-435ABB1588F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D1C3BFE-91BE-4048-9A0D-662221339CB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50,358
49,642
344.42
31,797,421
30,514,477
1,086,669
17,454,897
29,723,976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DA72BD2-01E8-443E-80BD-F606C828E00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7253ED9-CB18-479B-ADE0-9CDCFC73C2C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B479E31-46EE-44DB-B7B1-D9620C6C572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27.1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919C5F5-83F8-4BAB-A715-A54733D72DE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30FF8F6-207B-4D39-A647-6A7067DFEEC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C13C38A-2697-4888-861F-A2E18FD9F46E}"/>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A5971B8-7D60-47AC-BDEA-1D4A8D6613B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D82D3A8-06BF-49A1-B4E9-DD4CB5B291D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990232B-B4CD-412E-ADF6-2D16C9153B1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70CC0C2-A21C-4E89-BCF2-F3E6ACADEEC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767ED54-BB0E-4735-9120-890330BAF1A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4B15B76-85DB-44F7-83A8-9181B7BA230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3E13124-2B75-47DE-B53D-A5F9377FBD9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C6C2DAE-848E-4BFA-90C8-8F767B19DC8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79038DC-9A4F-4613-8E32-FC41B56B1FE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A584B02-BD86-472A-B110-C5C3346571C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A1373D1-3FE9-45FB-8EB9-EC4FDFE364B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5C5E130-AFF9-4FD6-8A43-CA19A9C84D3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7B47725-316B-4852-93C2-0D70ADB3EF8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503C214-30F7-4178-A39B-3B6D8F22A3A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E5A730B-FCC5-4E92-AB15-5D763701C97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62FCB76-DCDD-4F2F-9C0D-A85D7EAE749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73F05EB-92AE-4C00-B3F7-150D05ECC4F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FF8F98B-D61E-4EFB-AA90-3DEACC5677B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32CBDEC-F6E5-41F0-8033-695C23D2E2B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B1C4751-24B6-4F66-95B4-D24CD6D2995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AAF982F-E7C2-4CF4-9FE5-3B3D3752DAD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7BF9E30-6B68-4BB3-9596-1D0314A07A5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3D39634-6567-4538-B413-3EBDED686C6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36F4D2F-FB5B-416B-A7D6-AEA67A2EEFC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73B099E-AE72-4EDC-B2ED-B58842FF14D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9CCD306-EB79-46A1-8AF9-879D47F3FB8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C85E50C-F665-4F34-A319-0FA17EBE2046}"/>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13D92EEA-612B-4200-A91C-33FF9FE85A24}"/>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8978EED-2B0A-42D2-9839-EA50B9FC12FC}"/>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84A5A8A-DE01-4D44-B3B3-22762BCF5428}"/>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B26D090-7598-456C-ABD5-0495C535886A}"/>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8587C623-F487-4964-926E-7515FB558C8F}"/>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FD8A470-6579-4446-AEA8-24A739926454}"/>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C19A347-50FB-4BE4-AA0F-C1868F53A0DE}"/>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ACA6D15-E73C-4B1B-B02F-ADAA82D54DBD}"/>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FE8CE6E2-8ED0-42EE-8750-6E6EAE449546}"/>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564C05E-6F58-4EE5-89E7-20F44BFA9DF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7741529-B006-43D7-B412-AD5733BDE107}"/>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2DDA1B2D-535B-4EC8-ADE9-834783FEDAB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34290</xdr:rowOff>
    </xdr:from>
    <xdr:to>
      <xdr:col>24</xdr:col>
      <xdr:colOff>62865</xdr:colOff>
      <xdr:row>40</xdr:row>
      <xdr:rowOff>100965</xdr:rowOff>
    </xdr:to>
    <xdr:cxnSp macro="">
      <xdr:nvCxnSpPr>
        <xdr:cNvPr id="57" name="直線コネクタ 56">
          <a:extLst>
            <a:ext uri="{FF2B5EF4-FFF2-40B4-BE49-F238E27FC236}">
              <a16:creationId xmlns:a16="http://schemas.microsoft.com/office/drawing/2014/main" id="{61014C65-F91B-4915-92D7-FAC4DDF59368}"/>
            </a:ext>
          </a:extLst>
        </xdr:cNvPr>
        <xdr:cNvCxnSpPr/>
      </xdr:nvCxnSpPr>
      <xdr:spPr>
        <a:xfrm flipV="1">
          <a:off x="4634865" y="5863590"/>
          <a:ext cx="0" cy="1095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104792</xdr:rowOff>
    </xdr:from>
    <xdr:ext cx="405111" cy="259045"/>
    <xdr:sp macro="" textlink="">
      <xdr:nvSpPr>
        <xdr:cNvPr id="58" name="【道路】&#10;有形固定資産減価償却率最小値テキスト">
          <a:extLst>
            <a:ext uri="{FF2B5EF4-FFF2-40B4-BE49-F238E27FC236}">
              <a16:creationId xmlns:a16="http://schemas.microsoft.com/office/drawing/2014/main" id="{D9DA4F41-07B3-4F35-ADA5-15726A24AF18}"/>
            </a:ext>
          </a:extLst>
        </xdr:cNvPr>
        <xdr:cNvSpPr txBox="1"/>
      </xdr:nvSpPr>
      <xdr:spPr>
        <a:xfrm>
          <a:off x="4673600" y="696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100965</xdr:rowOff>
    </xdr:from>
    <xdr:to>
      <xdr:col>24</xdr:col>
      <xdr:colOff>152400</xdr:colOff>
      <xdr:row>40</xdr:row>
      <xdr:rowOff>100965</xdr:rowOff>
    </xdr:to>
    <xdr:cxnSp macro="">
      <xdr:nvCxnSpPr>
        <xdr:cNvPr id="59" name="直線コネクタ 58">
          <a:extLst>
            <a:ext uri="{FF2B5EF4-FFF2-40B4-BE49-F238E27FC236}">
              <a16:creationId xmlns:a16="http://schemas.microsoft.com/office/drawing/2014/main" id="{DF54C24C-8ACB-4C7F-A657-AE1BD004BD72}"/>
            </a:ext>
          </a:extLst>
        </xdr:cNvPr>
        <xdr:cNvCxnSpPr/>
      </xdr:nvCxnSpPr>
      <xdr:spPr>
        <a:xfrm>
          <a:off x="4546600" y="6958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152417</xdr:rowOff>
    </xdr:from>
    <xdr:ext cx="405111" cy="259045"/>
    <xdr:sp macro="" textlink="">
      <xdr:nvSpPr>
        <xdr:cNvPr id="60" name="【道路】&#10;有形固定資産減価償却率最大値テキスト">
          <a:extLst>
            <a:ext uri="{FF2B5EF4-FFF2-40B4-BE49-F238E27FC236}">
              <a16:creationId xmlns:a16="http://schemas.microsoft.com/office/drawing/2014/main" id="{17365191-0F8F-405E-BFFF-CD6E0CD9DA90}"/>
            </a:ext>
          </a:extLst>
        </xdr:cNvPr>
        <xdr:cNvSpPr txBox="1"/>
      </xdr:nvSpPr>
      <xdr:spPr>
        <a:xfrm>
          <a:off x="4673600" y="563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34290</xdr:rowOff>
    </xdr:from>
    <xdr:to>
      <xdr:col>24</xdr:col>
      <xdr:colOff>152400</xdr:colOff>
      <xdr:row>34</xdr:row>
      <xdr:rowOff>34290</xdr:rowOff>
    </xdr:to>
    <xdr:cxnSp macro="">
      <xdr:nvCxnSpPr>
        <xdr:cNvPr id="61" name="直線コネクタ 60">
          <a:extLst>
            <a:ext uri="{FF2B5EF4-FFF2-40B4-BE49-F238E27FC236}">
              <a16:creationId xmlns:a16="http://schemas.microsoft.com/office/drawing/2014/main" id="{E54730F3-BF55-4C73-A75C-2EBB6D80478B}"/>
            </a:ext>
          </a:extLst>
        </xdr:cNvPr>
        <xdr:cNvCxnSpPr/>
      </xdr:nvCxnSpPr>
      <xdr:spPr>
        <a:xfrm>
          <a:off x="4546600" y="586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36212</xdr:rowOff>
    </xdr:from>
    <xdr:ext cx="405111" cy="259045"/>
    <xdr:sp macro="" textlink="">
      <xdr:nvSpPr>
        <xdr:cNvPr id="62" name="【道路】&#10;有形固定資産減価償却率平均値テキスト">
          <a:extLst>
            <a:ext uri="{FF2B5EF4-FFF2-40B4-BE49-F238E27FC236}">
              <a16:creationId xmlns:a16="http://schemas.microsoft.com/office/drawing/2014/main" id="{6BB48FEC-25AC-43E4-9F53-BA10B676D534}"/>
            </a:ext>
          </a:extLst>
        </xdr:cNvPr>
        <xdr:cNvSpPr txBox="1"/>
      </xdr:nvSpPr>
      <xdr:spPr>
        <a:xfrm>
          <a:off x="4673600" y="6551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57785</xdr:rowOff>
    </xdr:from>
    <xdr:to>
      <xdr:col>24</xdr:col>
      <xdr:colOff>114300</xdr:colOff>
      <xdr:row>38</xdr:row>
      <xdr:rowOff>159385</xdr:rowOff>
    </xdr:to>
    <xdr:sp macro="" textlink="">
      <xdr:nvSpPr>
        <xdr:cNvPr id="63" name="フローチャート: 判断 62">
          <a:extLst>
            <a:ext uri="{FF2B5EF4-FFF2-40B4-BE49-F238E27FC236}">
              <a16:creationId xmlns:a16="http://schemas.microsoft.com/office/drawing/2014/main" id="{63B6E309-DFA8-402B-8161-7D9978F75A69}"/>
            </a:ext>
          </a:extLst>
        </xdr:cNvPr>
        <xdr:cNvSpPr/>
      </xdr:nvSpPr>
      <xdr:spPr>
        <a:xfrm>
          <a:off x="45847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29210</xdr:rowOff>
    </xdr:from>
    <xdr:to>
      <xdr:col>20</xdr:col>
      <xdr:colOff>38100</xdr:colOff>
      <xdr:row>38</xdr:row>
      <xdr:rowOff>130810</xdr:rowOff>
    </xdr:to>
    <xdr:sp macro="" textlink="">
      <xdr:nvSpPr>
        <xdr:cNvPr id="64" name="フローチャート: 判断 63">
          <a:extLst>
            <a:ext uri="{FF2B5EF4-FFF2-40B4-BE49-F238E27FC236}">
              <a16:creationId xmlns:a16="http://schemas.microsoft.com/office/drawing/2014/main" id="{DD364470-A9C7-42AA-A0CC-4F5236A96620}"/>
            </a:ext>
          </a:extLst>
        </xdr:cNvPr>
        <xdr:cNvSpPr/>
      </xdr:nvSpPr>
      <xdr:spPr>
        <a:xfrm>
          <a:off x="3746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164465</xdr:rowOff>
    </xdr:from>
    <xdr:to>
      <xdr:col>15</xdr:col>
      <xdr:colOff>101600</xdr:colOff>
      <xdr:row>38</xdr:row>
      <xdr:rowOff>94615</xdr:rowOff>
    </xdr:to>
    <xdr:sp macro="" textlink="">
      <xdr:nvSpPr>
        <xdr:cNvPr id="65" name="フローチャート: 判断 64">
          <a:extLst>
            <a:ext uri="{FF2B5EF4-FFF2-40B4-BE49-F238E27FC236}">
              <a16:creationId xmlns:a16="http://schemas.microsoft.com/office/drawing/2014/main" id="{2553388F-F881-4D6C-8512-299FFB6F0525}"/>
            </a:ext>
          </a:extLst>
        </xdr:cNvPr>
        <xdr:cNvSpPr/>
      </xdr:nvSpPr>
      <xdr:spPr>
        <a:xfrm>
          <a:off x="2857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132080</xdr:rowOff>
    </xdr:from>
    <xdr:to>
      <xdr:col>10</xdr:col>
      <xdr:colOff>165100</xdr:colOff>
      <xdr:row>38</xdr:row>
      <xdr:rowOff>62230</xdr:rowOff>
    </xdr:to>
    <xdr:sp macro="" textlink="">
      <xdr:nvSpPr>
        <xdr:cNvPr id="66" name="フローチャート: 判断 65">
          <a:extLst>
            <a:ext uri="{FF2B5EF4-FFF2-40B4-BE49-F238E27FC236}">
              <a16:creationId xmlns:a16="http://schemas.microsoft.com/office/drawing/2014/main" id="{CDF83BD3-AFBA-4EEF-8734-50F3A33A4BE9}"/>
            </a:ext>
          </a:extLst>
        </xdr:cNvPr>
        <xdr:cNvSpPr/>
      </xdr:nvSpPr>
      <xdr:spPr>
        <a:xfrm>
          <a:off x="1968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48260</xdr:rowOff>
    </xdr:from>
    <xdr:to>
      <xdr:col>6</xdr:col>
      <xdr:colOff>38100</xdr:colOff>
      <xdr:row>37</xdr:row>
      <xdr:rowOff>149860</xdr:rowOff>
    </xdr:to>
    <xdr:sp macro="" textlink="">
      <xdr:nvSpPr>
        <xdr:cNvPr id="67" name="フローチャート: 判断 66">
          <a:extLst>
            <a:ext uri="{FF2B5EF4-FFF2-40B4-BE49-F238E27FC236}">
              <a16:creationId xmlns:a16="http://schemas.microsoft.com/office/drawing/2014/main" id="{F35D5A3C-042D-4AE9-A953-B6B640E14FE3}"/>
            </a:ext>
          </a:extLst>
        </xdr:cNvPr>
        <xdr:cNvSpPr/>
      </xdr:nvSpPr>
      <xdr:spPr>
        <a:xfrm>
          <a:off x="1079500" y="639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A9B2CC9-B625-4100-9E3A-4BB4DC498D4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260B34D-24E8-4A31-8D9B-C2FECB7026B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78BD8F4-94BA-4EA4-9A4D-8D366B17EDA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3680D4F-5449-4AA3-B806-0A8996BE8A8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B9357AB-0A93-41F6-B3CC-D89CB2E1D0F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31115</xdr:rowOff>
    </xdr:from>
    <xdr:to>
      <xdr:col>24</xdr:col>
      <xdr:colOff>114300</xdr:colOff>
      <xdr:row>38</xdr:row>
      <xdr:rowOff>132715</xdr:rowOff>
    </xdr:to>
    <xdr:sp macro="" textlink="">
      <xdr:nvSpPr>
        <xdr:cNvPr id="73" name="楕円 72">
          <a:extLst>
            <a:ext uri="{FF2B5EF4-FFF2-40B4-BE49-F238E27FC236}">
              <a16:creationId xmlns:a16="http://schemas.microsoft.com/office/drawing/2014/main" id="{CD04871B-2FAC-44F9-A568-ECC6733765F3}"/>
            </a:ext>
          </a:extLst>
        </xdr:cNvPr>
        <xdr:cNvSpPr/>
      </xdr:nvSpPr>
      <xdr:spPr>
        <a:xfrm>
          <a:off x="4584700" y="654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53992</xdr:rowOff>
    </xdr:from>
    <xdr:ext cx="405111" cy="259045"/>
    <xdr:sp macro="" textlink="">
      <xdr:nvSpPr>
        <xdr:cNvPr id="74" name="【道路】&#10;有形固定資産減価償却率該当値テキスト">
          <a:extLst>
            <a:ext uri="{FF2B5EF4-FFF2-40B4-BE49-F238E27FC236}">
              <a16:creationId xmlns:a16="http://schemas.microsoft.com/office/drawing/2014/main" id="{90CD9973-7550-4D12-A16F-A50DD68740EC}"/>
            </a:ext>
          </a:extLst>
        </xdr:cNvPr>
        <xdr:cNvSpPr txBox="1"/>
      </xdr:nvSpPr>
      <xdr:spPr>
        <a:xfrm>
          <a:off x="4673600" y="6397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168275</xdr:rowOff>
    </xdr:from>
    <xdr:to>
      <xdr:col>20</xdr:col>
      <xdr:colOff>38100</xdr:colOff>
      <xdr:row>38</xdr:row>
      <xdr:rowOff>98425</xdr:rowOff>
    </xdr:to>
    <xdr:sp macro="" textlink="">
      <xdr:nvSpPr>
        <xdr:cNvPr id="75" name="楕円 74">
          <a:extLst>
            <a:ext uri="{FF2B5EF4-FFF2-40B4-BE49-F238E27FC236}">
              <a16:creationId xmlns:a16="http://schemas.microsoft.com/office/drawing/2014/main" id="{D5252B8D-B6FD-4FEA-92E1-95286D692139}"/>
            </a:ext>
          </a:extLst>
        </xdr:cNvPr>
        <xdr:cNvSpPr/>
      </xdr:nvSpPr>
      <xdr:spPr>
        <a:xfrm>
          <a:off x="3746500" y="651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47625</xdr:rowOff>
    </xdr:from>
    <xdr:to>
      <xdr:col>24</xdr:col>
      <xdr:colOff>63500</xdr:colOff>
      <xdr:row>38</xdr:row>
      <xdr:rowOff>81915</xdr:rowOff>
    </xdr:to>
    <xdr:cxnSp macro="">
      <xdr:nvCxnSpPr>
        <xdr:cNvPr id="76" name="直線コネクタ 75">
          <a:extLst>
            <a:ext uri="{FF2B5EF4-FFF2-40B4-BE49-F238E27FC236}">
              <a16:creationId xmlns:a16="http://schemas.microsoft.com/office/drawing/2014/main" id="{F13BD50B-43FC-4BD4-B7B4-83C7171453DA}"/>
            </a:ext>
          </a:extLst>
        </xdr:cNvPr>
        <xdr:cNvCxnSpPr/>
      </xdr:nvCxnSpPr>
      <xdr:spPr>
        <a:xfrm>
          <a:off x="3797300" y="656272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135890</xdr:rowOff>
    </xdr:from>
    <xdr:to>
      <xdr:col>15</xdr:col>
      <xdr:colOff>101600</xdr:colOff>
      <xdr:row>38</xdr:row>
      <xdr:rowOff>66040</xdr:rowOff>
    </xdr:to>
    <xdr:sp macro="" textlink="">
      <xdr:nvSpPr>
        <xdr:cNvPr id="77" name="楕円 76">
          <a:extLst>
            <a:ext uri="{FF2B5EF4-FFF2-40B4-BE49-F238E27FC236}">
              <a16:creationId xmlns:a16="http://schemas.microsoft.com/office/drawing/2014/main" id="{0EB6B688-EF0D-4EE8-AF6D-20CFD5FF27ED}"/>
            </a:ext>
          </a:extLst>
        </xdr:cNvPr>
        <xdr:cNvSpPr/>
      </xdr:nvSpPr>
      <xdr:spPr>
        <a:xfrm>
          <a:off x="2857500" y="647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15240</xdr:rowOff>
    </xdr:from>
    <xdr:to>
      <xdr:col>19</xdr:col>
      <xdr:colOff>177800</xdr:colOff>
      <xdr:row>38</xdr:row>
      <xdr:rowOff>47625</xdr:rowOff>
    </xdr:to>
    <xdr:cxnSp macro="">
      <xdr:nvCxnSpPr>
        <xdr:cNvPr id="78" name="直線コネクタ 77">
          <a:extLst>
            <a:ext uri="{FF2B5EF4-FFF2-40B4-BE49-F238E27FC236}">
              <a16:creationId xmlns:a16="http://schemas.microsoft.com/office/drawing/2014/main" id="{CCB4D1E6-450E-466C-BF90-71A4B4AA5390}"/>
            </a:ext>
          </a:extLst>
        </xdr:cNvPr>
        <xdr:cNvCxnSpPr/>
      </xdr:nvCxnSpPr>
      <xdr:spPr>
        <a:xfrm>
          <a:off x="2908300" y="653034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105410</xdr:rowOff>
    </xdr:from>
    <xdr:to>
      <xdr:col>10</xdr:col>
      <xdr:colOff>165100</xdr:colOff>
      <xdr:row>38</xdr:row>
      <xdr:rowOff>35560</xdr:rowOff>
    </xdr:to>
    <xdr:sp macro="" textlink="">
      <xdr:nvSpPr>
        <xdr:cNvPr id="79" name="楕円 78">
          <a:extLst>
            <a:ext uri="{FF2B5EF4-FFF2-40B4-BE49-F238E27FC236}">
              <a16:creationId xmlns:a16="http://schemas.microsoft.com/office/drawing/2014/main" id="{9DC64155-C066-4A1E-A3DC-3DB78D79E9EF}"/>
            </a:ext>
          </a:extLst>
        </xdr:cNvPr>
        <xdr:cNvSpPr/>
      </xdr:nvSpPr>
      <xdr:spPr>
        <a:xfrm>
          <a:off x="1968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156210</xdr:rowOff>
    </xdr:from>
    <xdr:to>
      <xdr:col>15</xdr:col>
      <xdr:colOff>50800</xdr:colOff>
      <xdr:row>38</xdr:row>
      <xdr:rowOff>15240</xdr:rowOff>
    </xdr:to>
    <xdr:cxnSp macro="">
      <xdr:nvCxnSpPr>
        <xdr:cNvPr id="80" name="直線コネクタ 79">
          <a:extLst>
            <a:ext uri="{FF2B5EF4-FFF2-40B4-BE49-F238E27FC236}">
              <a16:creationId xmlns:a16="http://schemas.microsoft.com/office/drawing/2014/main" id="{8D0D34A9-6E7C-4A20-BD33-E102234AF222}"/>
            </a:ext>
          </a:extLst>
        </xdr:cNvPr>
        <xdr:cNvCxnSpPr/>
      </xdr:nvCxnSpPr>
      <xdr:spPr>
        <a:xfrm>
          <a:off x="2019300" y="64998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76835</xdr:rowOff>
    </xdr:from>
    <xdr:to>
      <xdr:col>6</xdr:col>
      <xdr:colOff>38100</xdr:colOff>
      <xdr:row>38</xdr:row>
      <xdr:rowOff>6985</xdr:rowOff>
    </xdr:to>
    <xdr:sp macro="" textlink="">
      <xdr:nvSpPr>
        <xdr:cNvPr id="81" name="楕円 80">
          <a:extLst>
            <a:ext uri="{FF2B5EF4-FFF2-40B4-BE49-F238E27FC236}">
              <a16:creationId xmlns:a16="http://schemas.microsoft.com/office/drawing/2014/main" id="{5CA3D7F4-BA6B-4DDF-8889-2767E295A70E}"/>
            </a:ext>
          </a:extLst>
        </xdr:cNvPr>
        <xdr:cNvSpPr/>
      </xdr:nvSpPr>
      <xdr:spPr>
        <a:xfrm>
          <a:off x="1079500" y="642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127635</xdr:rowOff>
    </xdr:from>
    <xdr:to>
      <xdr:col>10</xdr:col>
      <xdr:colOff>114300</xdr:colOff>
      <xdr:row>37</xdr:row>
      <xdr:rowOff>156210</xdr:rowOff>
    </xdr:to>
    <xdr:cxnSp macro="">
      <xdr:nvCxnSpPr>
        <xdr:cNvPr id="82" name="直線コネクタ 81">
          <a:extLst>
            <a:ext uri="{FF2B5EF4-FFF2-40B4-BE49-F238E27FC236}">
              <a16:creationId xmlns:a16="http://schemas.microsoft.com/office/drawing/2014/main" id="{3C8E64AC-64A1-4F93-B326-616B4958E1E2}"/>
            </a:ext>
          </a:extLst>
        </xdr:cNvPr>
        <xdr:cNvCxnSpPr/>
      </xdr:nvCxnSpPr>
      <xdr:spPr>
        <a:xfrm>
          <a:off x="1130300" y="647128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121937</xdr:rowOff>
    </xdr:from>
    <xdr:ext cx="405111" cy="259045"/>
    <xdr:sp macro="" textlink="">
      <xdr:nvSpPr>
        <xdr:cNvPr id="83" name="n_1aveValue【道路】&#10;有形固定資産減価償却率">
          <a:extLst>
            <a:ext uri="{FF2B5EF4-FFF2-40B4-BE49-F238E27FC236}">
              <a16:creationId xmlns:a16="http://schemas.microsoft.com/office/drawing/2014/main" id="{324522DD-D862-461B-9214-9D41C0CAD6F1}"/>
            </a:ext>
          </a:extLst>
        </xdr:cNvPr>
        <xdr:cNvSpPr txBox="1"/>
      </xdr:nvSpPr>
      <xdr:spPr>
        <a:xfrm>
          <a:off x="3582044" y="663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85742</xdr:rowOff>
    </xdr:from>
    <xdr:ext cx="405111" cy="259045"/>
    <xdr:sp macro="" textlink="">
      <xdr:nvSpPr>
        <xdr:cNvPr id="84" name="n_2aveValue【道路】&#10;有形固定資産減価償却率">
          <a:extLst>
            <a:ext uri="{FF2B5EF4-FFF2-40B4-BE49-F238E27FC236}">
              <a16:creationId xmlns:a16="http://schemas.microsoft.com/office/drawing/2014/main" id="{6CA964F7-114C-4316-8DF6-44BA175FCC6B}"/>
            </a:ext>
          </a:extLst>
        </xdr:cNvPr>
        <xdr:cNvSpPr txBox="1"/>
      </xdr:nvSpPr>
      <xdr:spPr>
        <a:xfrm>
          <a:off x="27057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53357</xdr:rowOff>
    </xdr:from>
    <xdr:ext cx="405111" cy="259045"/>
    <xdr:sp macro="" textlink="">
      <xdr:nvSpPr>
        <xdr:cNvPr id="85" name="n_3aveValue【道路】&#10;有形固定資産減価償却率">
          <a:extLst>
            <a:ext uri="{FF2B5EF4-FFF2-40B4-BE49-F238E27FC236}">
              <a16:creationId xmlns:a16="http://schemas.microsoft.com/office/drawing/2014/main" id="{76C3B7C2-FFC5-46CB-8315-CCC87D198C74}"/>
            </a:ext>
          </a:extLst>
        </xdr:cNvPr>
        <xdr:cNvSpPr txBox="1"/>
      </xdr:nvSpPr>
      <xdr:spPr>
        <a:xfrm>
          <a:off x="1816744"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166387</xdr:rowOff>
    </xdr:from>
    <xdr:ext cx="405111" cy="259045"/>
    <xdr:sp macro="" textlink="">
      <xdr:nvSpPr>
        <xdr:cNvPr id="86" name="n_4aveValue【道路】&#10;有形固定資産減価償却率">
          <a:extLst>
            <a:ext uri="{FF2B5EF4-FFF2-40B4-BE49-F238E27FC236}">
              <a16:creationId xmlns:a16="http://schemas.microsoft.com/office/drawing/2014/main" id="{F39AB211-F094-4034-852B-7558D07E3D50}"/>
            </a:ext>
          </a:extLst>
        </xdr:cNvPr>
        <xdr:cNvSpPr txBox="1"/>
      </xdr:nvSpPr>
      <xdr:spPr>
        <a:xfrm>
          <a:off x="927744" y="616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114952</xdr:rowOff>
    </xdr:from>
    <xdr:ext cx="405111" cy="259045"/>
    <xdr:sp macro="" textlink="">
      <xdr:nvSpPr>
        <xdr:cNvPr id="87" name="n_1mainValue【道路】&#10;有形固定資産減価償却率">
          <a:extLst>
            <a:ext uri="{FF2B5EF4-FFF2-40B4-BE49-F238E27FC236}">
              <a16:creationId xmlns:a16="http://schemas.microsoft.com/office/drawing/2014/main" id="{CC7B780C-B8F5-4D7E-A80B-E2032D8DB971}"/>
            </a:ext>
          </a:extLst>
        </xdr:cNvPr>
        <xdr:cNvSpPr txBox="1"/>
      </xdr:nvSpPr>
      <xdr:spPr>
        <a:xfrm>
          <a:off x="3582044" y="6287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82567</xdr:rowOff>
    </xdr:from>
    <xdr:ext cx="405111" cy="259045"/>
    <xdr:sp macro="" textlink="">
      <xdr:nvSpPr>
        <xdr:cNvPr id="88" name="n_2mainValue【道路】&#10;有形固定資産減価償却率">
          <a:extLst>
            <a:ext uri="{FF2B5EF4-FFF2-40B4-BE49-F238E27FC236}">
              <a16:creationId xmlns:a16="http://schemas.microsoft.com/office/drawing/2014/main" id="{F89265DA-7C1D-4E3C-9E34-0896A8D77480}"/>
            </a:ext>
          </a:extLst>
        </xdr:cNvPr>
        <xdr:cNvSpPr txBox="1"/>
      </xdr:nvSpPr>
      <xdr:spPr>
        <a:xfrm>
          <a:off x="2705744" y="625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52087</xdr:rowOff>
    </xdr:from>
    <xdr:ext cx="405111" cy="259045"/>
    <xdr:sp macro="" textlink="">
      <xdr:nvSpPr>
        <xdr:cNvPr id="89" name="n_3mainValue【道路】&#10;有形固定資産減価償却率">
          <a:extLst>
            <a:ext uri="{FF2B5EF4-FFF2-40B4-BE49-F238E27FC236}">
              <a16:creationId xmlns:a16="http://schemas.microsoft.com/office/drawing/2014/main" id="{0A85ED85-BD95-4995-9CD4-91959CF4E644}"/>
            </a:ext>
          </a:extLst>
        </xdr:cNvPr>
        <xdr:cNvSpPr txBox="1"/>
      </xdr:nvSpPr>
      <xdr:spPr>
        <a:xfrm>
          <a:off x="1816744" y="622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169562</xdr:rowOff>
    </xdr:from>
    <xdr:ext cx="405111" cy="259045"/>
    <xdr:sp macro="" textlink="">
      <xdr:nvSpPr>
        <xdr:cNvPr id="90" name="n_4mainValue【道路】&#10;有形固定資産減価償却率">
          <a:extLst>
            <a:ext uri="{FF2B5EF4-FFF2-40B4-BE49-F238E27FC236}">
              <a16:creationId xmlns:a16="http://schemas.microsoft.com/office/drawing/2014/main" id="{B77BF96E-5930-4289-9D65-38C8BCF50378}"/>
            </a:ext>
          </a:extLst>
        </xdr:cNvPr>
        <xdr:cNvSpPr txBox="1"/>
      </xdr:nvSpPr>
      <xdr:spPr>
        <a:xfrm>
          <a:off x="927744" y="651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94B7A3E-647D-4F08-941F-BED8F74A5C5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3209B49-F06E-4E49-8515-C99D8DAA292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60E80A2B-562C-490E-B5F2-D11033BE43D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80FF5B4-DE8D-4A05-8555-88B2B554059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818A0A0-FF60-4B7B-B844-A32CB200640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A4CA0252-EC78-49E3-A8A0-4408E6CD99A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50A70320-CB5B-4482-8C0E-AAD362BC11F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3341540D-1124-4CE4-94FF-41877DA6A64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10E94CA-E96B-4A41-8A69-B909F706CA9A}"/>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2F11BA4-741C-4F4C-8E7E-48A428DF97D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C3CDEF44-AB2B-45F5-99CB-AF02A54C876C}"/>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9DBFC7F1-70E2-425A-92FC-A2A87D711AD5}"/>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716029F7-C444-4303-914B-A5D81D5DB517}"/>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EEF639F8-4980-4824-85C6-BAEC9BA42648}"/>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C6F3E5C1-CA67-45D9-A171-A6E0BE0091ED}"/>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08C0D64E-623F-4DF3-9BFE-08DB9BACACC7}"/>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FF64B830-37DD-449E-A609-48E364662282}"/>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E12B449C-CB9D-4529-8DA6-8599EF30F3E7}"/>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9C038EBD-7FA5-46AB-A0F9-91A741FDB7B7}"/>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DAF4D465-049B-454B-80E0-4E2A0AAD2BF9}"/>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7600EAEE-202E-4608-B80E-6F3F7F1E7538}"/>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8210534D-1AE0-47FF-9F3E-47542B6AEB81}"/>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5BCDDBA4-1A3D-4B64-A5AA-A81680124B5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476CB29A-C9C7-4B77-9A58-522BF695FF9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7BD3B96F-8127-4EB8-B7FD-4E883514133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82993</xdr:rowOff>
    </xdr:from>
    <xdr:to>
      <xdr:col>54</xdr:col>
      <xdr:colOff>189865</xdr:colOff>
      <xdr:row>41</xdr:row>
      <xdr:rowOff>61831</xdr:rowOff>
    </xdr:to>
    <xdr:cxnSp macro="">
      <xdr:nvCxnSpPr>
        <xdr:cNvPr id="116" name="直線コネクタ 115">
          <a:extLst>
            <a:ext uri="{FF2B5EF4-FFF2-40B4-BE49-F238E27FC236}">
              <a16:creationId xmlns:a16="http://schemas.microsoft.com/office/drawing/2014/main" id="{486D420B-0998-422A-8C51-0D168921D010}"/>
            </a:ext>
          </a:extLst>
        </xdr:cNvPr>
        <xdr:cNvCxnSpPr/>
      </xdr:nvCxnSpPr>
      <xdr:spPr>
        <a:xfrm flipV="1">
          <a:off x="10476865" y="5569393"/>
          <a:ext cx="0" cy="1521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65658</xdr:rowOff>
    </xdr:from>
    <xdr:ext cx="469744" cy="259045"/>
    <xdr:sp macro="" textlink="">
      <xdr:nvSpPr>
        <xdr:cNvPr id="117" name="【道路】&#10;一人当たり延長最小値テキスト">
          <a:extLst>
            <a:ext uri="{FF2B5EF4-FFF2-40B4-BE49-F238E27FC236}">
              <a16:creationId xmlns:a16="http://schemas.microsoft.com/office/drawing/2014/main" id="{FDC896C6-36DC-45E7-9448-689DAADA7BE6}"/>
            </a:ext>
          </a:extLst>
        </xdr:cNvPr>
        <xdr:cNvSpPr txBox="1"/>
      </xdr:nvSpPr>
      <xdr:spPr>
        <a:xfrm>
          <a:off x="10515600" y="709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61831</xdr:rowOff>
    </xdr:from>
    <xdr:to>
      <xdr:col>55</xdr:col>
      <xdr:colOff>88900</xdr:colOff>
      <xdr:row>41</xdr:row>
      <xdr:rowOff>61831</xdr:rowOff>
    </xdr:to>
    <xdr:cxnSp macro="">
      <xdr:nvCxnSpPr>
        <xdr:cNvPr id="118" name="直線コネクタ 117">
          <a:extLst>
            <a:ext uri="{FF2B5EF4-FFF2-40B4-BE49-F238E27FC236}">
              <a16:creationId xmlns:a16="http://schemas.microsoft.com/office/drawing/2014/main" id="{948A01A7-970F-4B5A-A81C-62B22124284D}"/>
            </a:ext>
          </a:extLst>
        </xdr:cNvPr>
        <xdr:cNvCxnSpPr/>
      </xdr:nvCxnSpPr>
      <xdr:spPr>
        <a:xfrm>
          <a:off x="10388600" y="7091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29670</xdr:rowOff>
    </xdr:from>
    <xdr:ext cx="534377" cy="259045"/>
    <xdr:sp macro="" textlink="">
      <xdr:nvSpPr>
        <xdr:cNvPr id="119" name="【道路】&#10;一人当たり延長最大値テキスト">
          <a:extLst>
            <a:ext uri="{FF2B5EF4-FFF2-40B4-BE49-F238E27FC236}">
              <a16:creationId xmlns:a16="http://schemas.microsoft.com/office/drawing/2014/main" id="{72D874B8-E2B3-41A8-8056-DBFA1F31422F}"/>
            </a:ext>
          </a:extLst>
        </xdr:cNvPr>
        <xdr:cNvSpPr txBox="1"/>
      </xdr:nvSpPr>
      <xdr:spPr>
        <a:xfrm>
          <a:off x="10515600" y="534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82993</xdr:rowOff>
    </xdr:from>
    <xdr:to>
      <xdr:col>55</xdr:col>
      <xdr:colOff>88900</xdr:colOff>
      <xdr:row>32</xdr:row>
      <xdr:rowOff>82993</xdr:rowOff>
    </xdr:to>
    <xdr:cxnSp macro="">
      <xdr:nvCxnSpPr>
        <xdr:cNvPr id="120" name="直線コネクタ 119">
          <a:extLst>
            <a:ext uri="{FF2B5EF4-FFF2-40B4-BE49-F238E27FC236}">
              <a16:creationId xmlns:a16="http://schemas.microsoft.com/office/drawing/2014/main" id="{53146369-ED83-49E3-87E7-C4360E6C91BC}"/>
            </a:ext>
          </a:extLst>
        </xdr:cNvPr>
        <xdr:cNvCxnSpPr/>
      </xdr:nvCxnSpPr>
      <xdr:spPr>
        <a:xfrm>
          <a:off x="10388600" y="5569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79004</xdr:rowOff>
    </xdr:from>
    <xdr:ext cx="534377" cy="259045"/>
    <xdr:sp macro="" textlink="">
      <xdr:nvSpPr>
        <xdr:cNvPr id="121" name="【道路】&#10;一人当たり延長平均値テキスト">
          <a:extLst>
            <a:ext uri="{FF2B5EF4-FFF2-40B4-BE49-F238E27FC236}">
              <a16:creationId xmlns:a16="http://schemas.microsoft.com/office/drawing/2014/main" id="{E0F442EC-E917-4F5B-995A-3FCCC8C84CEF}"/>
            </a:ext>
          </a:extLst>
        </xdr:cNvPr>
        <xdr:cNvSpPr txBox="1"/>
      </xdr:nvSpPr>
      <xdr:spPr>
        <a:xfrm>
          <a:off x="10515600" y="64226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100577</xdr:rowOff>
    </xdr:from>
    <xdr:to>
      <xdr:col>55</xdr:col>
      <xdr:colOff>50800</xdr:colOff>
      <xdr:row>38</xdr:row>
      <xdr:rowOff>30727</xdr:rowOff>
    </xdr:to>
    <xdr:sp macro="" textlink="">
      <xdr:nvSpPr>
        <xdr:cNvPr id="122" name="フローチャート: 判断 121">
          <a:extLst>
            <a:ext uri="{FF2B5EF4-FFF2-40B4-BE49-F238E27FC236}">
              <a16:creationId xmlns:a16="http://schemas.microsoft.com/office/drawing/2014/main" id="{EEDB7A2F-0982-4648-BD64-290B20CF5BD4}"/>
            </a:ext>
          </a:extLst>
        </xdr:cNvPr>
        <xdr:cNvSpPr/>
      </xdr:nvSpPr>
      <xdr:spPr>
        <a:xfrm>
          <a:off x="10426700" y="6444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102993</xdr:rowOff>
    </xdr:from>
    <xdr:to>
      <xdr:col>50</xdr:col>
      <xdr:colOff>165100</xdr:colOff>
      <xdr:row>38</xdr:row>
      <xdr:rowOff>33144</xdr:rowOff>
    </xdr:to>
    <xdr:sp macro="" textlink="">
      <xdr:nvSpPr>
        <xdr:cNvPr id="123" name="フローチャート: 判断 122">
          <a:extLst>
            <a:ext uri="{FF2B5EF4-FFF2-40B4-BE49-F238E27FC236}">
              <a16:creationId xmlns:a16="http://schemas.microsoft.com/office/drawing/2014/main" id="{25320720-F1FA-470F-A542-737F637C88BF}"/>
            </a:ext>
          </a:extLst>
        </xdr:cNvPr>
        <xdr:cNvSpPr/>
      </xdr:nvSpPr>
      <xdr:spPr>
        <a:xfrm>
          <a:off x="9588500" y="64466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128172</xdr:rowOff>
    </xdr:from>
    <xdr:to>
      <xdr:col>46</xdr:col>
      <xdr:colOff>38100</xdr:colOff>
      <xdr:row>38</xdr:row>
      <xdr:rowOff>58322</xdr:rowOff>
    </xdr:to>
    <xdr:sp macro="" textlink="">
      <xdr:nvSpPr>
        <xdr:cNvPr id="124" name="フローチャート: 判断 123">
          <a:extLst>
            <a:ext uri="{FF2B5EF4-FFF2-40B4-BE49-F238E27FC236}">
              <a16:creationId xmlns:a16="http://schemas.microsoft.com/office/drawing/2014/main" id="{84E03D94-EC60-496E-B8EC-349DFD256FAA}"/>
            </a:ext>
          </a:extLst>
        </xdr:cNvPr>
        <xdr:cNvSpPr/>
      </xdr:nvSpPr>
      <xdr:spPr>
        <a:xfrm>
          <a:off x="8699500" y="6471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149432</xdr:rowOff>
    </xdr:from>
    <xdr:to>
      <xdr:col>41</xdr:col>
      <xdr:colOff>101600</xdr:colOff>
      <xdr:row>38</xdr:row>
      <xdr:rowOff>79582</xdr:rowOff>
    </xdr:to>
    <xdr:sp macro="" textlink="">
      <xdr:nvSpPr>
        <xdr:cNvPr id="125" name="フローチャート: 判断 124">
          <a:extLst>
            <a:ext uri="{FF2B5EF4-FFF2-40B4-BE49-F238E27FC236}">
              <a16:creationId xmlns:a16="http://schemas.microsoft.com/office/drawing/2014/main" id="{6E71AC86-32BD-4A62-BB8E-C748C2B34107}"/>
            </a:ext>
          </a:extLst>
        </xdr:cNvPr>
        <xdr:cNvSpPr/>
      </xdr:nvSpPr>
      <xdr:spPr>
        <a:xfrm>
          <a:off x="7810500" y="6493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1005</xdr:rowOff>
    </xdr:from>
    <xdr:to>
      <xdr:col>36</xdr:col>
      <xdr:colOff>165100</xdr:colOff>
      <xdr:row>38</xdr:row>
      <xdr:rowOff>102605</xdr:rowOff>
    </xdr:to>
    <xdr:sp macro="" textlink="">
      <xdr:nvSpPr>
        <xdr:cNvPr id="126" name="フローチャート: 判断 125">
          <a:extLst>
            <a:ext uri="{FF2B5EF4-FFF2-40B4-BE49-F238E27FC236}">
              <a16:creationId xmlns:a16="http://schemas.microsoft.com/office/drawing/2014/main" id="{9C463C69-48FF-4A35-90E8-6A7B2B72729A}"/>
            </a:ext>
          </a:extLst>
        </xdr:cNvPr>
        <xdr:cNvSpPr/>
      </xdr:nvSpPr>
      <xdr:spPr>
        <a:xfrm>
          <a:off x="6921500" y="6516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C9242BF-2A79-4229-9691-0B0D04B8996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876CF62-C875-438E-87C7-CD551D7594B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BD1C811-5D55-4649-B8A7-846EE1242D4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C41F696-484B-4082-9B2E-D762D690AA6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80815A99-55F9-4638-B006-FAD561DBC71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49436</xdr:rowOff>
    </xdr:from>
    <xdr:to>
      <xdr:col>55</xdr:col>
      <xdr:colOff>50800</xdr:colOff>
      <xdr:row>34</xdr:row>
      <xdr:rowOff>151036</xdr:rowOff>
    </xdr:to>
    <xdr:sp macro="" textlink="">
      <xdr:nvSpPr>
        <xdr:cNvPr id="132" name="楕円 131">
          <a:extLst>
            <a:ext uri="{FF2B5EF4-FFF2-40B4-BE49-F238E27FC236}">
              <a16:creationId xmlns:a16="http://schemas.microsoft.com/office/drawing/2014/main" id="{59FBFE10-482F-42E8-98FD-F1AEECD8E4E3}"/>
            </a:ext>
          </a:extLst>
        </xdr:cNvPr>
        <xdr:cNvSpPr/>
      </xdr:nvSpPr>
      <xdr:spPr>
        <a:xfrm>
          <a:off x="10426700" y="5878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72313</xdr:rowOff>
    </xdr:from>
    <xdr:ext cx="534377" cy="259045"/>
    <xdr:sp macro="" textlink="">
      <xdr:nvSpPr>
        <xdr:cNvPr id="133" name="【道路】&#10;一人当たり延長該当値テキスト">
          <a:extLst>
            <a:ext uri="{FF2B5EF4-FFF2-40B4-BE49-F238E27FC236}">
              <a16:creationId xmlns:a16="http://schemas.microsoft.com/office/drawing/2014/main" id="{41A56820-4CAC-4591-A465-F312B1EC84B3}"/>
            </a:ext>
          </a:extLst>
        </xdr:cNvPr>
        <xdr:cNvSpPr txBox="1"/>
      </xdr:nvSpPr>
      <xdr:spPr>
        <a:xfrm>
          <a:off x="10515600" y="5730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73537</xdr:rowOff>
    </xdr:from>
    <xdr:to>
      <xdr:col>50</xdr:col>
      <xdr:colOff>165100</xdr:colOff>
      <xdr:row>35</xdr:row>
      <xdr:rowOff>3687</xdr:rowOff>
    </xdr:to>
    <xdr:sp macro="" textlink="">
      <xdr:nvSpPr>
        <xdr:cNvPr id="134" name="楕円 133">
          <a:extLst>
            <a:ext uri="{FF2B5EF4-FFF2-40B4-BE49-F238E27FC236}">
              <a16:creationId xmlns:a16="http://schemas.microsoft.com/office/drawing/2014/main" id="{E6438EDB-BC41-4AE1-BBAB-1B8CCF10A941}"/>
            </a:ext>
          </a:extLst>
        </xdr:cNvPr>
        <xdr:cNvSpPr/>
      </xdr:nvSpPr>
      <xdr:spPr>
        <a:xfrm>
          <a:off x="9588500" y="590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100236</xdr:rowOff>
    </xdr:from>
    <xdr:to>
      <xdr:col>55</xdr:col>
      <xdr:colOff>0</xdr:colOff>
      <xdr:row>34</xdr:row>
      <xdr:rowOff>124337</xdr:rowOff>
    </xdr:to>
    <xdr:cxnSp macro="">
      <xdr:nvCxnSpPr>
        <xdr:cNvPr id="135" name="直線コネクタ 134">
          <a:extLst>
            <a:ext uri="{FF2B5EF4-FFF2-40B4-BE49-F238E27FC236}">
              <a16:creationId xmlns:a16="http://schemas.microsoft.com/office/drawing/2014/main" id="{F9BE4AC5-7A26-49B2-A3C2-D7AE9D3A8941}"/>
            </a:ext>
          </a:extLst>
        </xdr:cNvPr>
        <xdr:cNvCxnSpPr/>
      </xdr:nvCxnSpPr>
      <xdr:spPr>
        <a:xfrm flipV="1">
          <a:off x="9639300" y="5929536"/>
          <a:ext cx="838200" cy="24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96625</xdr:rowOff>
    </xdr:from>
    <xdr:to>
      <xdr:col>46</xdr:col>
      <xdr:colOff>38100</xdr:colOff>
      <xdr:row>35</xdr:row>
      <xdr:rowOff>26775</xdr:rowOff>
    </xdr:to>
    <xdr:sp macro="" textlink="">
      <xdr:nvSpPr>
        <xdr:cNvPr id="136" name="楕円 135">
          <a:extLst>
            <a:ext uri="{FF2B5EF4-FFF2-40B4-BE49-F238E27FC236}">
              <a16:creationId xmlns:a16="http://schemas.microsoft.com/office/drawing/2014/main" id="{7D167846-8AE8-4D9D-888D-65FE63CE573E}"/>
            </a:ext>
          </a:extLst>
        </xdr:cNvPr>
        <xdr:cNvSpPr/>
      </xdr:nvSpPr>
      <xdr:spPr>
        <a:xfrm>
          <a:off x="8699500" y="592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124337</xdr:rowOff>
    </xdr:from>
    <xdr:to>
      <xdr:col>50</xdr:col>
      <xdr:colOff>114300</xdr:colOff>
      <xdr:row>34</xdr:row>
      <xdr:rowOff>147425</xdr:rowOff>
    </xdr:to>
    <xdr:cxnSp macro="">
      <xdr:nvCxnSpPr>
        <xdr:cNvPr id="137" name="直線コネクタ 136">
          <a:extLst>
            <a:ext uri="{FF2B5EF4-FFF2-40B4-BE49-F238E27FC236}">
              <a16:creationId xmlns:a16="http://schemas.microsoft.com/office/drawing/2014/main" id="{6B272A9E-0B95-40D2-9F55-9170A5DD0B97}"/>
            </a:ext>
          </a:extLst>
        </xdr:cNvPr>
        <xdr:cNvCxnSpPr/>
      </xdr:nvCxnSpPr>
      <xdr:spPr>
        <a:xfrm flipV="1">
          <a:off x="8750300" y="5953637"/>
          <a:ext cx="889000" cy="23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114783</xdr:rowOff>
    </xdr:from>
    <xdr:to>
      <xdr:col>41</xdr:col>
      <xdr:colOff>101600</xdr:colOff>
      <xdr:row>35</xdr:row>
      <xdr:rowOff>44933</xdr:rowOff>
    </xdr:to>
    <xdr:sp macro="" textlink="">
      <xdr:nvSpPr>
        <xdr:cNvPr id="138" name="楕円 137">
          <a:extLst>
            <a:ext uri="{FF2B5EF4-FFF2-40B4-BE49-F238E27FC236}">
              <a16:creationId xmlns:a16="http://schemas.microsoft.com/office/drawing/2014/main" id="{A37339B9-6B17-47FB-AF6D-261E0368E82B}"/>
            </a:ext>
          </a:extLst>
        </xdr:cNvPr>
        <xdr:cNvSpPr/>
      </xdr:nvSpPr>
      <xdr:spPr>
        <a:xfrm>
          <a:off x="7810500" y="5944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34</xdr:row>
      <xdr:rowOff>147425</xdr:rowOff>
    </xdr:from>
    <xdr:to>
      <xdr:col>45</xdr:col>
      <xdr:colOff>177800</xdr:colOff>
      <xdr:row>34</xdr:row>
      <xdr:rowOff>165583</xdr:rowOff>
    </xdr:to>
    <xdr:cxnSp macro="">
      <xdr:nvCxnSpPr>
        <xdr:cNvPr id="139" name="直線コネクタ 138">
          <a:extLst>
            <a:ext uri="{FF2B5EF4-FFF2-40B4-BE49-F238E27FC236}">
              <a16:creationId xmlns:a16="http://schemas.microsoft.com/office/drawing/2014/main" id="{1394446E-89EF-4991-B8BA-B47FDC973290}"/>
            </a:ext>
          </a:extLst>
        </xdr:cNvPr>
        <xdr:cNvCxnSpPr/>
      </xdr:nvCxnSpPr>
      <xdr:spPr>
        <a:xfrm flipV="1">
          <a:off x="7861300" y="5976725"/>
          <a:ext cx="889000" cy="18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133234</xdr:rowOff>
    </xdr:from>
    <xdr:to>
      <xdr:col>36</xdr:col>
      <xdr:colOff>165100</xdr:colOff>
      <xdr:row>35</xdr:row>
      <xdr:rowOff>63384</xdr:rowOff>
    </xdr:to>
    <xdr:sp macro="" textlink="">
      <xdr:nvSpPr>
        <xdr:cNvPr id="140" name="楕円 139">
          <a:extLst>
            <a:ext uri="{FF2B5EF4-FFF2-40B4-BE49-F238E27FC236}">
              <a16:creationId xmlns:a16="http://schemas.microsoft.com/office/drawing/2014/main" id="{7104104D-C587-4DC5-BB26-40CAF17CC0C8}"/>
            </a:ext>
          </a:extLst>
        </xdr:cNvPr>
        <xdr:cNvSpPr/>
      </xdr:nvSpPr>
      <xdr:spPr>
        <a:xfrm>
          <a:off x="6921500" y="5962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165583</xdr:rowOff>
    </xdr:from>
    <xdr:to>
      <xdr:col>41</xdr:col>
      <xdr:colOff>50800</xdr:colOff>
      <xdr:row>35</xdr:row>
      <xdr:rowOff>12584</xdr:rowOff>
    </xdr:to>
    <xdr:cxnSp macro="">
      <xdr:nvCxnSpPr>
        <xdr:cNvPr id="141" name="直線コネクタ 140">
          <a:extLst>
            <a:ext uri="{FF2B5EF4-FFF2-40B4-BE49-F238E27FC236}">
              <a16:creationId xmlns:a16="http://schemas.microsoft.com/office/drawing/2014/main" id="{3D3B560C-CF59-4889-9DB6-37C408DC0522}"/>
            </a:ext>
          </a:extLst>
        </xdr:cNvPr>
        <xdr:cNvCxnSpPr/>
      </xdr:nvCxnSpPr>
      <xdr:spPr>
        <a:xfrm flipV="1">
          <a:off x="6972300" y="5994883"/>
          <a:ext cx="889000" cy="18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24271</xdr:rowOff>
    </xdr:from>
    <xdr:ext cx="534377" cy="259045"/>
    <xdr:sp macro="" textlink="">
      <xdr:nvSpPr>
        <xdr:cNvPr id="142" name="n_1aveValue【道路】&#10;一人当たり延長">
          <a:extLst>
            <a:ext uri="{FF2B5EF4-FFF2-40B4-BE49-F238E27FC236}">
              <a16:creationId xmlns:a16="http://schemas.microsoft.com/office/drawing/2014/main" id="{FF9C8109-95A8-4FD6-9DEA-A73DAF77F792}"/>
            </a:ext>
          </a:extLst>
        </xdr:cNvPr>
        <xdr:cNvSpPr txBox="1"/>
      </xdr:nvSpPr>
      <xdr:spPr>
        <a:xfrm>
          <a:off x="9359411" y="653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49449</xdr:rowOff>
    </xdr:from>
    <xdr:ext cx="534377" cy="259045"/>
    <xdr:sp macro="" textlink="">
      <xdr:nvSpPr>
        <xdr:cNvPr id="143" name="n_2aveValue【道路】&#10;一人当たり延長">
          <a:extLst>
            <a:ext uri="{FF2B5EF4-FFF2-40B4-BE49-F238E27FC236}">
              <a16:creationId xmlns:a16="http://schemas.microsoft.com/office/drawing/2014/main" id="{6713B783-EA38-489E-9AA5-7C97A8DAEA26}"/>
            </a:ext>
          </a:extLst>
        </xdr:cNvPr>
        <xdr:cNvSpPr txBox="1"/>
      </xdr:nvSpPr>
      <xdr:spPr>
        <a:xfrm>
          <a:off x="8483111" y="6564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70709</xdr:rowOff>
    </xdr:from>
    <xdr:ext cx="534377" cy="259045"/>
    <xdr:sp macro="" textlink="">
      <xdr:nvSpPr>
        <xdr:cNvPr id="144" name="n_3aveValue【道路】&#10;一人当たり延長">
          <a:extLst>
            <a:ext uri="{FF2B5EF4-FFF2-40B4-BE49-F238E27FC236}">
              <a16:creationId xmlns:a16="http://schemas.microsoft.com/office/drawing/2014/main" id="{A281EE80-6C3D-4E32-808F-D4692C09C901}"/>
            </a:ext>
          </a:extLst>
        </xdr:cNvPr>
        <xdr:cNvSpPr txBox="1"/>
      </xdr:nvSpPr>
      <xdr:spPr>
        <a:xfrm>
          <a:off x="7594111" y="6585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93732</xdr:rowOff>
    </xdr:from>
    <xdr:ext cx="534377" cy="259045"/>
    <xdr:sp macro="" textlink="">
      <xdr:nvSpPr>
        <xdr:cNvPr id="145" name="n_4aveValue【道路】&#10;一人当たり延長">
          <a:extLst>
            <a:ext uri="{FF2B5EF4-FFF2-40B4-BE49-F238E27FC236}">
              <a16:creationId xmlns:a16="http://schemas.microsoft.com/office/drawing/2014/main" id="{B5886F51-D70D-416C-91E8-C6098C4D903F}"/>
            </a:ext>
          </a:extLst>
        </xdr:cNvPr>
        <xdr:cNvSpPr txBox="1"/>
      </xdr:nvSpPr>
      <xdr:spPr>
        <a:xfrm>
          <a:off x="6705111" y="6608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33</xdr:row>
      <xdr:rowOff>20214</xdr:rowOff>
    </xdr:from>
    <xdr:ext cx="534377" cy="259045"/>
    <xdr:sp macro="" textlink="">
      <xdr:nvSpPr>
        <xdr:cNvPr id="146" name="n_1mainValue【道路】&#10;一人当たり延長">
          <a:extLst>
            <a:ext uri="{FF2B5EF4-FFF2-40B4-BE49-F238E27FC236}">
              <a16:creationId xmlns:a16="http://schemas.microsoft.com/office/drawing/2014/main" id="{717B886C-3EB1-4BD3-B62C-7C6B3FAF5FDD}"/>
            </a:ext>
          </a:extLst>
        </xdr:cNvPr>
        <xdr:cNvSpPr txBox="1"/>
      </xdr:nvSpPr>
      <xdr:spPr>
        <a:xfrm>
          <a:off x="9359411" y="5678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33</xdr:row>
      <xdr:rowOff>43302</xdr:rowOff>
    </xdr:from>
    <xdr:ext cx="534377" cy="259045"/>
    <xdr:sp macro="" textlink="">
      <xdr:nvSpPr>
        <xdr:cNvPr id="147" name="n_2mainValue【道路】&#10;一人当たり延長">
          <a:extLst>
            <a:ext uri="{FF2B5EF4-FFF2-40B4-BE49-F238E27FC236}">
              <a16:creationId xmlns:a16="http://schemas.microsoft.com/office/drawing/2014/main" id="{0A20516F-4EFC-4A56-B0FA-EB0429A8113E}"/>
            </a:ext>
          </a:extLst>
        </xdr:cNvPr>
        <xdr:cNvSpPr txBox="1"/>
      </xdr:nvSpPr>
      <xdr:spPr>
        <a:xfrm>
          <a:off x="8483111" y="5701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33</xdr:row>
      <xdr:rowOff>61460</xdr:rowOff>
    </xdr:from>
    <xdr:ext cx="534377" cy="259045"/>
    <xdr:sp macro="" textlink="">
      <xdr:nvSpPr>
        <xdr:cNvPr id="148" name="n_3mainValue【道路】&#10;一人当たり延長">
          <a:extLst>
            <a:ext uri="{FF2B5EF4-FFF2-40B4-BE49-F238E27FC236}">
              <a16:creationId xmlns:a16="http://schemas.microsoft.com/office/drawing/2014/main" id="{8E5C8C5A-6302-4BFB-81C0-FF3F67927C20}"/>
            </a:ext>
          </a:extLst>
        </xdr:cNvPr>
        <xdr:cNvSpPr txBox="1"/>
      </xdr:nvSpPr>
      <xdr:spPr>
        <a:xfrm>
          <a:off x="7594111" y="5719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33</xdr:row>
      <xdr:rowOff>79911</xdr:rowOff>
    </xdr:from>
    <xdr:ext cx="534377" cy="259045"/>
    <xdr:sp macro="" textlink="">
      <xdr:nvSpPr>
        <xdr:cNvPr id="149" name="n_4mainValue【道路】&#10;一人当たり延長">
          <a:extLst>
            <a:ext uri="{FF2B5EF4-FFF2-40B4-BE49-F238E27FC236}">
              <a16:creationId xmlns:a16="http://schemas.microsoft.com/office/drawing/2014/main" id="{6F0B8C5F-7964-4515-8447-6EB6D6F488B3}"/>
            </a:ext>
          </a:extLst>
        </xdr:cNvPr>
        <xdr:cNvSpPr txBox="1"/>
      </xdr:nvSpPr>
      <xdr:spPr>
        <a:xfrm>
          <a:off x="6705111" y="573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A1EB755C-4F35-43D6-91C7-B1CC64FB261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E31BF5BA-4DCF-4012-B2A4-971251922AB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A9D18A38-A376-4088-BA45-7960F07AFEB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840BE1C3-8CF8-4D58-AA17-CB84B59E4F0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C9741A16-CB0D-4175-9CF3-8D9154A96C4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A85208DD-6814-4EC3-A88A-5B66CB0770B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BDE16E3E-D3AF-43A3-B15A-021B9FDED84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698BFB53-F9C9-4773-940D-68BAEE85CD3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3A7A2F08-0927-41FE-93B6-2BB7760AAF4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20EF1DDD-0E98-49A3-B96D-D1E6A90C865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E0280769-47CC-472B-BD71-89F83DE72DD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A141DD5D-BB4E-4C7E-91B3-F2486EFD0B6A}"/>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2" name="テキスト ボックス 161">
          <a:extLst>
            <a:ext uri="{FF2B5EF4-FFF2-40B4-BE49-F238E27FC236}">
              <a16:creationId xmlns:a16="http://schemas.microsoft.com/office/drawing/2014/main" id="{508EDC0F-D14D-4BE9-9070-DCC173E25CB7}"/>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5FF531BA-CCBD-4DE4-84D6-C6C61D1ABBCC}"/>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BD7DE4BE-9021-44DD-94EE-0E64070E963F}"/>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2968612E-98B0-45D9-9AE0-EF55A7656A3C}"/>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FCED2734-3140-4F06-82B2-8D031754C035}"/>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4DF4388B-686B-4F6D-AECC-6FE3A4E19349}"/>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8DF82336-1327-4686-8D0A-37171A297147}"/>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905F3FC0-FE6B-4BE2-AECC-B8E424383B81}"/>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0" name="テキスト ボックス 169">
          <a:extLst>
            <a:ext uri="{FF2B5EF4-FFF2-40B4-BE49-F238E27FC236}">
              <a16:creationId xmlns:a16="http://schemas.microsoft.com/office/drawing/2014/main" id="{30C9B0AB-43FF-4962-97E5-F704E653FEBC}"/>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30A2BD3-AC9F-426D-886A-17700627A9D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2" name="テキスト ボックス 171">
          <a:extLst>
            <a:ext uri="{FF2B5EF4-FFF2-40B4-BE49-F238E27FC236}">
              <a16:creationId xmlns:a16="http://schemas.microsoft.com/office/drawing/2014/main" id="{42902000-7A66-4CA3-AF9C-B342C55094A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D82C7942-EFA6-4549-A680-F10B188C0CA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169545</xdr:rowOff>
    </xdr:from>
    <xdr:to>
      <xdr:col>24</xdr:col>
      <xdr:colOff>62865</xdr:colOff>
      <xdr:row>63</xdr:row>
      <xdr:rowOff>15240</xdr:rowOff>
    </xdr:to>
    <xdr:cxnSp macro="">
      <xdr:nvCxnSpPr>
        <xdr:cNvPr id="174" name="直線コネクタ 173">
          <a:extLst>
            <a:ext uri="{FF2B5EF4-FFF2-40B4-BE49-F238E27FC236}">
              <a16:creationId xmlns:a16="http://schemas.microsoft.com/office/drawing/2014/main" id="{090ED18F-B7ED-441E-8232-E9BDDE0102D5}"/>
            </a:ext>
          </a:extLst>
        </xdr:cNvPr>
        <xdr:cNvCxnSpPr/>
      </xdr:nvCxnSpPr>
      <xdr:spPr>
        <a:xfrm flipV="1">
          <a:off x="4634865" y="9599295"/>
          <a:ext cx="0" cy="1217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19067</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066D20C9-173D-4F02-85F3-CD6C7739A735}"/>
            </a:ext>
          </a:extLst>
        </xdr:cNvPr>
        <xdr:cNvSpPr txBox="1"/>
      </xdr:nvSpPr>
      <xdr:spPr>
        <a:xfrm>
          <a:off x="4673600"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15240</xdr:rowOff>
    </xdr:from>
    <xdr:to>
      <xdr:col>24</xdr:col>
      <xdr:colOff>152400</xdr:colOff>
      <xdr:row>63</xdr:row>
      <xdr:rowOff>15240</xdr:rowOff>
    </xdr:to>
    <xdr:cxnSp macro="">
      <xdr:nvCxnSpPr>
        <xdr:cNvPr id="176" name="直線コネクタ 175">
          <a:extLst>
            <a:ext uri="{FF2B5EF4-FFF2-40B4-BE49-F238E27FC236}">
              <a16:creationId xmlns:a16="http://schemas.microsoft.com/office/drawing/2014/main" id="{D5CD768E-408D-4812-B4BC-3BD764CB9F13}"/>
            </a:ext>
          </a:extLst>
        </xdr:cNvPr>
        <xdr:cNvCxnSpPr/>
      </xdr:nvCxnSpPr>
      <xdr:spPr>
        <a:xfrm>
          <a:off x="4546600" y="10816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116222</xdr:rowOff>
    </xdr:from>
    <xdr:ext cx="405111" cy="259045"/>
    <xdr:sp macro="" textlink="">
      <xdr:nvSpPr>
        <xdr:cNvPr id="177" name="【橋りょう・トンネル】&#10;有形固定資産減価償却率最大値テキスト">
          <a:extLst>
            <a:ext uri="{FF2B5EF4-FFF2-40B4-BE49-F238E27FC236}">
              <a16:creationId xmlns:a16="http://schemas.microsoft.com/office/drawing/2014/main" id="{26689173-ECBD-4372-9EB0-3DAA335A3945}"/>
            </a:ext>
          </a:extLst>
        </xdr:cNvPr>
        <xdr:cNvSpPr txBox="1"/>
      </xdr:nvSpPr>
      <xdr:spPr>
        <a:xfrm>
          <a:off x="4673600" y="937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169545</xdr:rowOff>
    </xdr:from>
    <xdr:to>
      <xdr:col>24</xdr:col>
      <xdr:colOff>152400</xdr:colOff>
      <xdr:row>55</xdr:row>
      <xdr:rowOff>169545</xdr:rowOff>
    </xdr:to>
    <xdr:cxnSp macro="">
      <xdr:nvCxnSpPr>
        <xdr:cNvPr id="178" name="直線コネクタ 177">
          <a:extLst>
            <a:ext uri="{FF2B5EF4-FFF2-40B4-BE49-F238E27FC236}">
              <a16:creationId xmlns:a16="http://schemas.microsoft.com/office/drawing/2014/main" id="{2B40E0C1-4E39-4D5A-BAA3-6CF3F0B973BC}"/>
            </a:ext>
          </a:extLst>
        </xdr:cNvPr>
        <xdr:cNvCxnSpPr/>
      </xdr:nvCxnSpPr>
      <xdr:spPr>
        <a:xfrm>
          <a:off x="4546600" y="959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137812</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C5072AAE-24C7-4123-BA66-3527E8BFE94B}"/>
            </a:ext>
          </a:extLst>
        </xdr:cNvPr>
        <xdr:cNvSpPr txBox="1"/>
      </xdr:nvSpPr>
      <xdr:spPr>
        <a:xfrm>
          <a:off x="4673600" y="102533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114935</xdr:rowOff>
    </xdr:from>
    <xdr:to>
      <xdr:col>24</xdr:col>
      <xdr:colOff>114300</xdr:colOff>
      <xdr:row>61</xdr:row>
      <xdr:rowOff>45085</xdr:rowOff>
    </xdr:to>
    <xdr:sp macro="" textlink="">
      <xdr:nvSpPr>
        <xdr:cNvPr id="180" name="フローチャート: 判断 179">
          <a:extLst>
            <a:ext uri="{FF2B5EF4-FFF2-40B4-BE49-F238E27FC236}">
              <a16:creationId xmlns:a16="http://schemas.microsoft.com/office/drawing/2014/main" id="{968A6019-D52C-4045-AFF5-65E3F53FE161}"/>
            </a:ext>
          </a:extLst>
        </xdr:cNvPr>
        <xdr:cNvSpPr/>
      </xdr:nvSpPr>
      <xdr:spPr>
        <a:xfrm>
          <a:off x="45847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1" name="フローチャート: 判断 180">
          <a:extLst>
            <a:ext uri="{FF2B5EF4-FFF2-40B4-BE49-F238E27FC236}">
              <a16:creationId xmlns:a16="http://schemas.microsoft.com/office/drawing/2014/main" id="{E5ABFEDE-D640-4107-A108-516A0B0B36C8}"/>
            </a:ext>
          </a:extLst>
        </xdr:cNvPr>
        <xdr:cNvSpPr/>
      </xdr:nvSpPr>
      <xdr:spPr>
        <a:xfrm>
          <a:off x="3746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65405</xdr:rowOff>
    </xdr:from>
    <xdr:to>
      <xdr:col>15</xdr:col>
      <xdr:colOff>101600</xdr:colOff>
      <xdr:row>60</xdr:row>
      <xdr:rowOff>167005</xdr:rowOff>
    </xdr:to>
    <xdr:sp macro="" textlink="">
      <xdr:nvSpPr>
        <xdr:cNvPr id="182" name="フローチャート: 判断 181">
          <a:extLst>
            <a:ext uri="{FF2B5EF4-FFF2-40B4-BE49-F238E27FC236}">
              <a16:creationId xmlns:a16="http://schemas.microsoft.com/office/drawing/2014/main" id="{15E32A2A-1FC4-4F36-9A30-3C6DE9ACF1B5}"/>
            </a:ext>
          </a:extLst>
        </xdr:cNvPr>
        <xdr:cNvSpPr/>
      </xdr:nvSpPr>
      <xdr:spPr>
        <a:xfrm>
          <a:off x="28575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46355</xdr:rowOff>
    </xdr:from>
    <xdr:to>
      <xdr:col>10</xdr:col>
      <xdr:colOff>165100</xdr:colOff>
      <xdr:row>60</xdr:row>
      <xdr:rowOff>147955</xdr:rowOff>
    </xdr:to>
    <xdr:sp macro="" textlink="">
      <xdr:nvSpPr>
        <xdr:cNvPr id="183" name="フローチャート: 判断 182">
          <a:extLst>
            <a:ext uri="{FF2B5EF4-FFF2-40B4-BE49-F238E27FC236}">
              <a16:creationId xmlns:a16="http://schemas.microsoft.com/office/drawing/2014/main" id="{924549DA-613C-46D5-A3EF-230DD563442C}"/>
            </a:ext>
          </a:extLst>
        </xdr:cNvPr>
        <xdr:cNvSpPr/>
      </xdr:nvSpPr>
      <xdr:spPr>
        <a:xfrm>
          <a:off x="1968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635</xdr:rowOff>
    </xdr:from>
    <xdr:to>
      <xdr:col>6</xdr:col>
      <xdr:colOff>38100</xdr:colOff>
      <xdr:row>60</xdr:row>
      <xdr:rowOff>102235</xdr:rowOff>
    </xdr:to>
    <xdr:sp macro="" textlink="">
      <xdr:nvSpPr>
        <xdr:cNvPr id="184" name="フローチャート: 判断 183">
          <a:extLst>
            <a:ext uri="{FF2B5EF4-FFF2-40B4-BE49-F238E27FC236}">
              <a16:creationId xmlns:a16="http://schemas.microsoft.com/office/drawing/2014/main" id="{1E401A74-0C34-4439-9242-912AFF591379}"/>
            </a:ext>
          </a:extLst>
        </xdr:cNvPr>
        <xdr:cNvSpPr/>
      </xdr:nvSpPr>
      <xdr:spPr>
        <a:xfrm>
          <a:off x="1079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D9A419A-B61C-4FBE-8062-9133D7EB648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2A293E8-3A9B-461A-8BC1-A20892529D5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2337721-44B2-49AB-8339-9C7102A67CC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647A912-6546-4F4B-816B-1CBFE029C11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1287CBFB-B827-4583-B028-0B528851831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xdr:rowOff>
    </xdr:from>
    <xdr:to>
      <xdr:col>24</xdr:col>
      <xdr:colOff>114300</xdr:colOff>
      <xdr:row>61</xdr:row>
      <xdr:rowOff>102235</xdr:rowOff>
    </xdr:to>
    <xdr:sp macro="" textlink="">
      <xdr:nvSpPr>
        <xdr:cNvPr id="190" name="楕円 189">
          <a:extLst>
            <a:ext uri="{FF2B5EF4-FFF2-40B4-BE49-F238E27FC236}">
              <a16:creationId xmlns:a16="http://schemas.microsoft.com/office/drawing/2014/main" id="{4885EDB0-A6E1-4DCA-87F7-9A0E54E689FC}"/>
            </a:ext>
          </a:extLst>
        </xdr:cNvPr>
        <xdr:cNvSpPr/>
      </xdr:nvSpPr>
      <xdr:spPr>
        <a:xfrm>
          <a:off x="4584700" y="1045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150512</xdr:rowOff>
    </xdr:from>
    <xdr:ext cx="405111" cy="259045"/>
    <xdr:sp macro="" textlink="">
      <xdr:nvSpPr>
        <xdr:cNvPr id="191" name="【橋りょう・トンネル】&#10;有形固定資産減価償却率該当値テキスト">
          <a:extLst>
            <a:ext uri="{FF2B5EF4-FFF2-40B4-BE49-F238E27FC236}">
              <a16:creationId xmlns:a16="http://schemas.microsoft.com/office/drawing/2014/main" id="{B913D523-5976-47D9-B659-C76810E901DF}"/>
            </a:ext>
          </a:extLst>
        </xdr:cNvPr>
        <xdr:cNvSpPr txBox="1"/>
      </xdr:nvSpPr>
      <xdr:spPr>
        <a:xfrm>
          <a:off x="4673600" y="1043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147320</xdr:rowOff>
    </xdr:from>
    <xdr:to>
      <xdr:col>20</xdr:col>
      <xdr:colOff>38100</xdr:colOff>
      <xdr:row>61</xdr:row>
      <xdr:rowOff>77470</xdr:rowOff>
    </xdr:to>
    <xdr:sp macro="" textlink="">
      <xdr:nvSpPr>
        <xdr:cNvPr id="192" name="楕円 191">
          <a:extLst>
            <a:ext uri="{FF2B5EF4-FFF2-40B4-BE49-F238E27FC236}">
              <a16:creationId xmlns:a16="http://schemas.microsoft.com/office/drawing/2014/main" id="{F022B05F-2038-4B2D-BBAE-B0E81B560D11}"/>
            </a:ext>
          </a:extLst>
        </xdr:cNvPr>
        <xdr:cNvSpPr/>
      </xdr:nvSpPr>
      <xdr:spPr>
        <a:xfrm>
          <a:off x="374650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26670</xdr:rowOff>
    </xdr:from>
    <xdr:to>
      <xdr:col>24</xdr:col>
      <xdr:colOff>63500</xdr:colOff>
      <xdr:row>61</xdr:row>
      <xdr:rowOff>51435</xdr:rowOff>
    </xdr:to>
    <xdr:cxnSp macro="">
      <xdr:nvCxnSpPr>
        <xdr:cNvPr id="193" name="直線コネクタ 192">
          <a:extLst>
            <a:ext uri="{FF2B5EF4-FFF2-40B4-BE49-F238E27FC236}">
              <a16:creationId xmlns:a16="http://schemas.microsoft.com/office/drawing/2014/main" id="{58DD6B92-A863-48A0-97CD-D8B04A59C992}"/>
            </a:ext>
          </a:extLst>
        </xdr:cNvPr>
        <xdr:cNvCxnSpPr/>
      </xdr:nvCxnSpPr>
      <xdr:spPr>
        <a:xfrm>
          <a:off x="3797300" y="1048512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122555</xdr:rowOff>
    </xdr:from>
    <xdr:to>
      <xdr:col>15</xdr:col>
      <xdr:colOff>101600</xdr:colOff>
      <xdr:row>61</xdr:row>
      <xdr:rowOff>52705</xdr:rowOff>
    </xdr:to>
    <xdr:sp macro="" textlink="">
      <xdr:nvSpPr>
        <xdr:cNvPr id="194" name="楕円 193">
          <a:extLst>
            <a:ext uri="{FF2B5EF4-FFF2-40B4-BE49-F238E27FC236}">
              <a16:creationId xmlns:a16="http://schemas.microsoft.com/office/drawing/2014/main" id="{D54793DB-7905-4451-AA72-C2C82F09C295}"/>
            </a:ext>
          </a:extLst>
        </xdr:cNvPr>
        <xdr:cNvSpPr/>
      </xdr:nvSpPr>
      <xdr:spPr>
        <a:xfrm>
          <a:off x="2857500" y="104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1905</xdr:rowOff>
    </xdr:from>
    <xdr:to>
      <xdr:col>19</xdr:col>
      <xdr:colOff>177800</xdr:colOff>
      <xdr:row>61</xdr:row>
      <xdr:rowOff>26670</xdr:rowOff>
    </xdr:to>
    <xdr:cxnSp macro="">
      <xdr:nvCxnSpPr>
        <xdr:cNvPr id="195" name="直線コネクタ 194">
          <a:extLst>
            <a:ext uri="{FF2B5EF4-FFF2-40B4-BE49-F238E27FC236}">
              <a16:creationId xmlns:a16="http://schemas.microsoft.com/office/drawing/2014/main" id="{E51E8CDD-C209-4277-B8BF-BDA256A7EB5F}"/>
            </a:ext>
          </a:extLst>
        </xdr:cNvPr>
        <xdr:cNvCxnSpPr/>
      </xdr:nvCxnSpPr>
      <xdr:spPr>
        <a:xfrm>
          <a:off x="2908300" y="1046035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99695</xdr:rowOff>
    </xdr:from>
    <xdr:to>
      <xdr:col>10</xdr:col>
      <xdr:colOff>165100</xdr:colOff>
      <xdr:row>61</xdr:row>
      <xdr:rowOff>29845</xdr:rowOff>
    </xdr:to>
    <xdr:sp macro="" textlink="">
      <xdr:nvSpPr>
        <xdr:cNvPr id="196" name="楕円 195">
          <a:extLst>
            <a:ext uri="{FF2B5EF4-FFF2-40B4-BE49-F238E27FC236}">
              <a16:creationId xmlns:a16="http://schemas.microsoft.com/office/drawing/2014/main" id="{CF61DCE8-BE1D-44FF-ACA5-5575DC039B78}"/>
            </a:ext>
          </a:extLst>
        </xdr:cNvPr>
        <xdr:cNvSpPr/>
      </xdr:nvSpPr>
      <xdr:spPr>
        <a:xfrm>
          <a:off x="1968500" y="1038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150495</xdr:rowOff>
    </xdr:from>
    <xdr:to>
      <xdr:col>15</xdr:col>
      <xdr:colOff>50800</xdr:colOff>
      <xdr:row>61</xdr:row>
      <xdr:rowOff>1905</xdr:rowOff>
    </xdr:to>
    <xdr:cxnSp macro="">
      <xdr:nvCxnSpPr>
        <xdr:cNvPr id="197" name="直線コネクタ 196">
          <a:extLst>
            <a:ext uri="{FF2B5EF4-FFF2-40B4-BE49-F238E27FC236}">
              <a16:creationId xmlns:a16="http://schemas.microsoft.com/office/drawing/2014/main" id="{E9932212-9FC6-4166-815F-4AD8F7B8DED8}"/>
            </a:ext>
          </a:extLst>
        </xdr:cNvPr>
        <xdr:cNvCxnSpPr/>
      </xdr:nvCxnSpPr>
      <xdr:spPr>
        <a:xfrm>
          <a:off x="2019300" y="1043749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73025</xdr:rowOff>
    </xdr:from>
    <xdr:to>
      <xdr:col>6</xdr:col>
      <xdr:colOff>38100</xdr:colOff>
      <xdr:row>61</xdr:row>
      <xdr:rowOff>3175</xdr:rowOff>
    </xdr:to>
    <xdr:sp macro="" textlink="">
      <xdr:nvSpPr>
        <xdr:cNvPr id="198" name="楕円 197">
          <a:extLst>
            <a:ext uri="{FF2B5EF4-FFF2-40B4-BE49-F238E27FC236}">
              <a16:creationId xmlns:a16="http://schemas.microsoft.com/office/drawing/2014/main" id="{E92AD4D7-7B4F-4347-B19B-1838AD719B3D}"/>
            </a:ext>
          </a:extLst>
        </xdr:cNvPr>
        <xdr:cNvSpPr/>
      </xdr:nvSpPr>
      <xdr:spPr>
        <a:xfrm>
          <a:off x="1079500" y="1036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123825</xdr:rowOff>
    </xdr:from>
    <xdr:to>
      <xdr:col>10</xdr:col>
      <xdr:colOff>114300</xdr:colOff>
      <xdr:row>60</xdr:row>
      <xdr:rowOff>150495</xdr:rowOff>
    </xdr:to>
    <xdr:cxnSp macro="">
      <xdr:nvCxnSpPr>
        <xdr:cNvPr id="199" name="直線コネクタ 198">
          <a:extLst>
            <a:ext uri="{FF2B5EF4-FFF2-40B4-BE49-F238E27FC236}">
              <a16:creationId xmlns:a16="http://schemas.microsoft.com/office/drawing/2014/main" id="{E84E6270-B733-4DD4-AC50-438A13E0A653}"/>
            </a:ext>
          </a:extLst>
        </xdr:cNvPr>
        <xdr:cNvCxnSpPr/>
      </xdr:nvCxnSpPr>
      <xdr:spPr>
        <a:xfrm>
          <a:off x="1130300" y="1041082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33037</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A0921AC1-E7C3-4E4C-BAD6-11E0C9A60CA8}"/>
            </a:ext>
          </a:extLst>
        </xdr:cNvPr>
        <xdr:cNvSpPr txBox="1"/>
      </xdr:nvSpPr>
      <xdr:spPr>
        <a:xfrm>
          <a:off x="35820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12082</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048ED10E-F70C-4AF5-9010-F451A4538170}"/>
            </a:ext>
          </a:extLst>
        </xdr:cNvPr>
        <xdr:cNvSpPr txBox="1"/>
      </xdr:nvSpPr>
      <xdr:spPr>
        <a:xfrm>
          <a:off x="2705744" y="1012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164482</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38CFB4B4-5222-49AD-88CF-6C56A3CF07A8}"/>
            </a:ext>
          </a:extLst>
        </xdr:cNvPr>
        <xdr:cNvSpPr txBox="1"/>
      </xdr:nvSpPr>
      <xdr:spPr>
        <a:xfrm>
          <a:off x="1816744"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118762</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CA08EA48-698C-4FCC-AB38-4329FD2CE684}"/>
            </a:ext>
          </a:extLst>
        </xdr:cNvPr>
        <xdr:cNvSpPr txBox="1"/>
      </xdr:nvSpPr>
      <xdr:spPr>
        <a:xfrm>
          <a:off x="9277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68597</xdr:rowOff>
    </xdr:from>
    <xdr:ext cx="405111" cy="259045"/>
    <xdr:sp macro="" textlink="">
      <xdr:nvSpPr>
        <xdr:cNvPr id="204" name="n_1mainValue【橋りょう・トンネル】&#10;有形固定資産減価償却率">
          <a:extLst>
            <a:ext uri="{FF2B5EF4-FFF2-40B4-BE49-F238E27FC236}">
              <a16:creationId xmlns:a16="http://schemas.microsoft.com/office/drawing/2014/main" id="{0E9A5C82-D2F9-4247-9F6A-3D5536F60A5B}"/>
            </a:ext>
          </a:extLst>
        </xdr:cNvPr>
        <xdr:cNvSpPr txBox="1"/>
      </xdr:nvSpPr>
      <xdr:spPr>
        <a:xfrm>
          <a:off x="3582044" y="1052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43832</xdr:rowOff>
    </xdr:from>
    <xdr:ext cx="405111" cy="259045"/>
    <xdr:sp macro="" textlink="">
      <xdr:nvSpPr>
        <xdr:cNvPr id="205" name="n_2mainValue【橋りょう・トンネル】&#10;有形固定資産減価償却率">
          <a:extLst>
            <a:ext uri="{FF2B5EF4-FFF2-40B4-BE49-F238E27FC236}">
              <a16:creationId xmlns:a16="http://schemas.microsoft.com/office/drawing/2014/main" id="{1DDAA1D9-5EC8-4230-98E8-7A540949B9CF}"/>
            </a:ext>
          </a:extLst>
        </xdr:cNvPr>
        <xdr:cNvSpPr txBox="1"/>
      </xdr:nvSpPr>
      <xdr:spPr>
        <a:xfrm>
          <a:off x="2705744" y="1050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20972</xdr:rowOff>
    </xdr:from>
    <xdr:ext cx="405111" cy="259045"/>
    <xdr:sp macro="" textlink="">
      <xdr:nvSpPr>
        <xdr:cNvPr id="206" name="n_3mainValue【橋りょう・トンネル】&#10;有形固定資産減価償却率">
          <a:extLst>
            <a:ext uri="{FF2B5EF4-FFF2-40B4-BE49-F238E27FC236}">
              <a16:creationId xmlns:a16="http://schemas.microsoft.com/office/drawing/2014/main" id="{CFC512E6-46A6-4504-89BB-9ECF399F7A6B}"/>
            </a:ext>
          </a:extLst>
        </xdr:cNvPr>
        <xdr:cNvSpPr txBox="1"/>
      </xdr:nvSpPr>
      <xdr:spPr>
        <a:xfrm>
          <a:off x="1816744" y="1047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165752</xdr:rowOff>
    </xdr:from>
    <xdr:ext cx="405111" cy="259045"/>
    <xdr:sp macro="" textlink="">
      <xdr:nvSpPr>
        <xdr:cNvPr id="207" name="n_4mainValue【橋りょう・トンネル】&#10;有形固定資産減価償却率">
          <a:extLst>
            <a:ext uri="{FF2B5EF4-FFF2-40B4-BE49-F238E27FC236}">
              <a16:creationId xmlns:a16="http://schemas.microsoft.com/office/drawing/2014/main" id="{63B2ACE8-67F2-452E-A0D7-4C4E47F9E64E}"/>
            </a:ext>
          </a:extLst>
        </xdr:cNvPr>
        <xdr:cNvSpPr txBox="1"/>
      </xdr:nvSpPr>
      <xdr:spPr>
        <a:xfrm>
          <a:off x="927744" y="1045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5E18205F-2340-4F03-ACEC-F6E34B2F817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C94C206B-0D72-4433-AA7D-E53A71B7754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CAE6F926-41FB-4841-83F5-48100C37383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AAACD931-6F5C-402D-A2D6-FBEACC3D33F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B3F39CF3-2689-4488-B683-7223A3BF7DB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512A5AD0-E669-4AF1-BE42-126E8700F1D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44FF251C-2D5D-4174-A99D-8ED3B737ACD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DBEBE5B5-EDAC-451E-A18A-83FE2F05E47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D7756376-910F-4FBE-9A2E-0FFF07BA3DE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C400B947-A50C-43C2-A843-0700A2ED9C0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27429343-420F-4F05-AE6B-3DE1F69155F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9" name="テキスト ボックス 218">
          <a:extLst>
            <a:ext uri="{FF2B5EF4-FFF2-40B4-BE49-F238E27FC236}">
              <a16:creationId xmlns:a16="http://schemas.microsoft.com/office/drawing/2014/main" id="{92B3C67D-8B62-47A5-9DDA-67A6670B95ED}"/>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078F156E-BCEB-4979-9992-C37BD4C789D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1" name="テキスト ボックス 220">
          <a:extLst>
            <a:ext uri="{FF2B5EF4-FFF2-40B4-BE49-F238E27FC236}">
              <a16:creationId xmlns:a16="http://schemas.microsoft.com/office/drawing/2014/main" id="{C460E031-3760-4A85-8925-F96B863143BE}"/>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0DEBD2FE-AA14-471B-831A-1DC78A248E57}"/>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3" name="テキスト ボックス 222">
          <a:extLst>
            <a:ext uri="{FF2B5EF4-FFF2-40B4-BE49-F238E27FC236}">
              <a16:creationId xmlns:a16="http://schemas.microsoft.com/office/drawing/2014/main" id="{8B702A46-0F00-437C-8FE3-7F15D699B7BB}"/>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2E90F08A-D11A-48E0-BC0B-A3B6782EB76F}"/>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5" name="テキスト ボックス 224">
          <a:extLst>
            <a:ext uri="{FF2B5EF4-FFF2-40B4-BE49-F238E27FC236}">
              <a16:creationId xmlns:a16="http://schemas.microsoft.com/office/drawing/2014/main" id="{7163BBAA-7C4B-4252-8E58-A58C6F718E6F}"/>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7F1F193E-2F97-41CF-B36B-DB001500577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7" name="テキスト ボックス 226">
          <a:extLst>
            <a:ext uri="{FF2B5EF4-FFF2-40B4-BE49-F238E27FC236}">
              <a16:creationId xmlns:a16="http://schemas.microsoft.com/office/drawing/2014/main" id="{0B735D71-C2CE-4BEA-9030-D63254FF766A}"/>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9C674AAE-4B3B-42FB-8753-9DBFBF6C9E6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9" name="テキスト ボックス 228">
          <a:extLst>
            <a:ext uri="{FF2B5EF4-FFF2-40B4-BE49-F238E27FC236}">
              <a16:creationId xmlns:a16="http://schemas.microsoft.com/office/drawing/2014/main" id="{9868FAD5-9C6B-4159-9357-959794A3104F}"/>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a:extLst>
            <a:ext uri="{FF2B5EF4-FFF2-40B4-BE49-F238E27FC236}">
              <a16:creationId xmlns:a16="http://schemas.microsoft.com/office/drawing/2014/main" id="{2387574E-64AC-47C5-97AC-F4218B34EEE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14386</xdr:rowOff>
    </xdr:from>
    <xdr:to>
      <xdr:col>54</xdr:col>
      <xdr:colOff>189865</xdr:colOff>
      <xdr:row>64</xdr:row>
      <xdr:rowOff>73581</xdr:rowOff>
    </xdr:to>
    <xdr:cxnSp macro="">
      <xdr:nvCxnSpPr>
        <xdr:cNvPr id="231" name="直線コネクタ 230">
          <a:extLst>
            <a:ext uri="{FF2B5EF4-FFF2-40B4-BE49-F238E27FC236}">
              <a16:creationId xmlns:a16="http://schemas.microsoft.com/office/drawing/2014/main" id="{98A33595-42EC-41FA-B34F-6936D61A4B4E}"/>
            </a:ext>
          </a:extLst>
        </xdr:cNvPr>
        <xdr:cNvCxnSpPr/>
      </xdr:nvCxnSpPr>
      <xdr:spPr>
        <a:xfrm flipV="1">
          <a:off x="10476865" y="9615586"/>
          <a:ext cx="0" cy="1430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77408</xdr:rowOff>
    </xdr:from>
    <xdr:ext cx="469744" cy="259045"/>
    <xdr:sp macro="" textlink="">
      <xdr:nvSpPr>
        <xdr:cNvPr id="232" name="【橋りょう・トンネル】&#10;一人当たり有形固定資産（償却資産）額最小値テキスト">
          <a:extLst>
            <a:ext uri="{FF2B5EF4-FFF2-40B4-BE49-F238E27FC236}">
              <a16:creationId xmlns:a16="http://schemas.microsoft.com/office/drawing/2014/main" id="{F6BB37F5-6FA3-407A-962A-60A566E5FE8E}"/>
            </a:ext>
          </a:extLst>
        </xdr:cNvPr>
        <xdr:cNvSpPr txBox="1"/>
      </xdr:nvSpPr>
      <xdr:spPr>
        <a:xfrm>
          <a:off x="10515600" y="11050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73581</xdr:rowOff>
    </xdr:from>
    <xdr:to>
      <xdr:col>55</xdr:col>
      <xdr:colOff>88900</xdr:colOff>
      <xdr:row>64</xdr:row>
      <xdr:rowOff>73581</xdr:rowOff>
    </xdr:to>
    <xdr:cxnSp macro="">
      <xdr:nvCxnSpPr>
        <xdr:cNvPr id="233" name="直線コネクタ 232">
          <a:extLst>
            <a:ext uri="{FF2B5EF4-FFF2-40B4-BE49-F238E27FC236}">
              <a16:creationId xmlns:a16="http://schemas.microsoft.com/office/drawing/2014/main" id="{A327E5F0-5D3E-45A8-B6F0-F4651C4F82AC}"/>
            </a:ext>
          </a:extLst>
        </xdr:cNvPr>
        <xdr:cNvCxnSpPr/>
      </xdr:nvCxnSpPr>
      <xdr:spPr>
        <a:xfrm>
          <a:off x="10388600" y="11046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132513</xdr:rowOff>
    </xdr:from>
    <xdr:ext cx="690189" cy="259045"/>
    <xdr:sp macro="" textlink="">
      <xdr:nvSpPr>
        <xdr:cNvPr id="234" name="【橋りょう・トンネル】&#10;一人当たり有形固定資産（償却資産）額最大値テキスト">
          <a:extLst>
            <a:ext uri="{FF2B5EF4-FFF2-40B4-BE49-F238E27FC236}">
              <a16:creationId xmlns:a16="http://schemas.microsoft.com/office/drawing/2014/main" id="{05D8AD96-B747-4A43-A5D4-D2C6A438417D}"/>
            </a:ext>
          </a:extLst>
        </xdr:cNvPr>
        <xdr:cNvSpPr txBox="1"/>
      </xdr:nvSpPr>
      <xdr:spPr>
        <a:xfrm>
          <a:off x="10515600" y="93908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3,762,242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14386</xdr:rowOff>
    </xdr:from>
    <xdr:to>
      <xdr:col>55</xdr:col>
      <xdr:colOff>88900</xdr:colOff>
      <xdr:row>56</xdr:row>
      <xdr:rowOff>14386</xdr:rowOff>
    </xdr:to>
    <xdr:cxnSp macro="">
      <xdr:nvCxnSpPr>
        <xdr:cNvPr id="235" name="直線コネクタ 234">
          <a:extLst>
            <a:ext uri="{FF2B5EF4-FFF2-40B4-BE49-F238E27FC236}">
              <a16:creationId xmlns:a16="http://schemas.microsoft.com/office/drawing/2014/main" id="{B7BC76A4-1053-4285-826E-E4B1816837D0}"/>
            </a:ext>
          </a:extLst>
        </xdr:cNvPr>
        <xdr:cNvCxnSpPr/>
      </xdr:nvCxnSpPr>
      <xdr:spPr>
        <a:xfrm>
          <a:off x="10388600" y="9615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48719</xdr:rowOff>
    </xdr:from>
    <xdr:ext cx="599010" cy="259045"/>
    <xdr:sp macro="" textlink="">
      <xdr:nvSpPr>
        <xdr:cNvPr id="236" name="【橋りょう・トンネル】&#10;一人当たり有形固定資産（償却資産）額平均値テキスト">
          <a:extLst>
            <a:ext uri="{FF2B5EF4-FFF2-40B4-BE49-F238E27FC236}">
              <a16:creationId xmlns:a16="http://schemas.microsoft.com/office/drawing/2014/main" id="{E41A0313-6C53-4A9E-848F-5DFB4CA4F10A}"/>
            </a:ext>
          </a:extLst>
        </xdr:cNvPr>
        <xdr:cNvSpPr txBox="1"/>
      </xdr:nvSpPr>
      <xdr:spPr>
        <a:xfrm>
          <a:off x="10515600" y="106786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25842</xdr:rowOff>
    </xdr:from>
    <xdr:to>
      <xdr:col>55</xdr:col>
      <xdr:colOff>50800</xdr:colOff>
      <xdr:row>63</xdr:row>
      <xdr:rowOff>127442</xdr:rowOff>
    </xdr:to>
    <xdr:sp macro="" textlink="">
      <xdr:nvSpPr>
        <xdr:cNvPr id="237" name="フローチャート: 判断 236">
          <a:extLst>
            <a:ext uri="{FF2B5EF4-FFF2-40B4-BE49-F238E27FC236}">
              <a16:creationId xmlns:a16="http://schemas.microsoft.com/office/drawing/2014/main" id="{71F6C3C4-D5F3-410D-BB1E-B92402F3F6C6}"/>
            </a:ext>
          </a:extLst>
        </xdr:cNvPr>
        <xdr:cNvSpPr/>
      </xdr:nvSpPr>
      <xdr:spPr>
        <a:xfrm>
          <a:off x="10426700" y="10827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23663</xdr:rowOff>
    </xdr:from>
    <xdr:to>
      <xdr:col>50</xdr:col>
      <xdr:colOff>165100</xdr:colOff>
      <xdr:row>63</xdr:row>
      <xdr:rowOff>125263</xdr:rowOff>
    </xdr:to>
    <xdr:sp macro="" textlink="">
      <xdr:nvSpPr>
        <xdr:cNvPr id="238" name="フローチャート: 判断 237">
          <a:extLst>
            <a:ext uri="{FF2B5EF4-FFF2-40B4-BE49-F238E27FC236}">
              <a16:creationId xmlns:a16="http://schemas.microsoft.com/office/drawing/2014/main" id="{502F8D9E-6C83-42FD-858D-41BEE872BFA9}"/>
            </a:ext>
          </a:extLst>
        </xdr:cNvPr>
        <xdr:cNvSpPr/>
      </xdr:nvSpPr>
      <xdr:spPr>
        <a:xfrm>
          <a:off x="9588500" y="1082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30132</xdr:rowOff>
    </xdr:from>
    <xdr:to>
      <xdr:col>46</xdr:col>
      <xdr:colOff>38100</xdr:colOff>
      <xdr:row>63</xdr:row>
      <xdr:rowOff>131732</xdr:rowOff>
    </xdr:to>
    <xdr:sp macro="" textlink="">
      <xdr:nvSpPr>
        <xdr:cNvPr id="239" name="フローチャート: 判断 238">
          <a:extLst>
            <a:ext uri="{FF2B5EF4-FFF2-40B4-BE49-F238E27FC236}">
              <a16:creationId xmlns:a16="http://schemas.microsoft.com/office/drawing/2014/main" id="{F959E132-88B9-43DA-A940-291BF9678D59}"/>
            </a:ext>
          </a:extLst>
        </xdr:cNvPr>
        <xdr:cNvSpPr/>
      </xdr:nvSpPr>
      <xdr:spPr>
        <a:xfrm>
          <a:off x="8699500" y="10831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39625</xdr:rowOff>
    </xdr:from>
    <xdr:to>
      <xdr:col>41</xdr:col>
      <xdr:colOff>101600</xdr:colOff>
      <xdr:row>63</xdr:row>
      <xdr:rowOff>141225</xdr:rowOff>
    </xdr:to>
    <xdr:sp macro="" textlink="">
      <xdr:nvSpPr>
        <xdr:cNvPr id="240" name="フローチャート: 判断 239">
          <a:extLst>
            <a:ext uri="{FF2B5EF4-FFF2-40B4-BE49-F238E27FC236}">
              <a16:creationId xmlns:a16="http://schemas.microsoft.com/office/drawing/2014/main" id="{6A30AEB2-6729-47A2-A353-11ECCF73EE71}"/>
            </a:ext>
          </a:extLst>
        </xdr:cNvPr>
        <xdr:cNvSpPr/>
      </xdr:nvSpPr>
      <xdr:spPr>
        <a:xfrm>
          <a:off x="7810500" y="108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138703</xdr:rowOff>
    </xdr:from>
    <xdr:to>
      <xdr:col>36</xdr:col>
      <xdr:colOff>165100</xdr:colOff>
      <xdr:row>64</xdr:row>
      <xdr:rowOff>68853</xdr:rowOff>
    </xdr:to>
    <xdr:sp macro="" textlink="">
      <xdr:nvSpPr>
        <xdr:cNvPr id="241" name="フローチャート: 判断 240">
          <a:extLst>
            <a:ext uri="{FF2B5EF4-FFF2-40B4-BE49-F238E27FC236}">
              <a16:creationId xmlns:a16="http://schemas.microsoft.com/office/drawing/2014/main" id="{422F67BC-471D-4092-80D8-632378A3B976}"/>
            </a:ext>
          </a:extLst>
        </xdr:cNvPr>
        <xdr:cNvSpPr/>
      </xdr:nvSpPr>
      <xdr:spPr>
        <a:xfrm>
          <a:off x="6921500" y="1094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0DC0FFE-75DE-4679-B982-F62C62DEC7A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8DA1AF3-DF04-442B-95D5-D42043D5B46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48C2AA1-09C6-443F-8B94-48BC732435C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7FA1CE4-C60A-4275-B226-72224F56670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79E07612-5060-4423-9F4D-7375EF36041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47786</xdr:rowOff>
    </xdr:from>
    <xdr:to>
      <xdr:col>55</xdr:col>
      <xdr:colOff>50800</xdr:colOff>
      <xdr:row>63</xdr:row>
      <xdr:rowOff>149386</xdr:rowOff>
    </xdr:to>
    <xdr:sp macro="" textlink="">
      <xdr:nvSpPr>
        <xdr:cNvPr id="247" name="楕円 246">
          <a:extLst>
            <a:ext uri="{FF2B5EF4-FFF2-40B4-BE49-F238E27FC236}">
              <a16:creationId xmlns:a16="http://schemas.microsoft.com/office/drawing/2014/main" id="{5CF36C55-94FC-4913-9FAC-8588D7C8EC54}"/>
            </a:ext>
          </a:extLst>
        </xdr:cNvPr>
        <xdr:cNvSpPr/>
      </xdr:nvSpPr>
      <xdr:spPr>
        <a:xfrm>
          <a:off x="10426700" y="1084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26213</xdr:rowOff>
    </xdr:from>
    <xdr:ext cx="599010" cy="259045"/>
    <xdr:sp macro="" textlink="">
      <xdr:nvSpPr>
        <xdr:cNvPr id="248" name="【橋りょう・トンネル】&#10;一人当たり有形固定資産（償却資産）額該当値テキスト">
          <a:extLst>
            <a:ext uri="{FF2B5EF4-FFF2-40B4-BE49-F238E27FC236}">
              <a16:creationId xmlns:a16="http://schemas.microsoft.com/office/drawing/2014/main" id="{CD5736ED-A556-46D6-A748-47AB5F49652C}"/>
            </a:ext>
          </a:extLst>
        </xdr:cNvPr>
        <xdr:cNvSpPr txBox="1"/>
      </xdr:nvSpPr>
      <xdr:spPr>
        <a:xfrm>
          <a:off x="10515600" y="10827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50418</xdr:rowOff>
    </xdr:from>
    <xdr:to>
      <xdr:col>50</xdr:col>
      <xdr:colOff>165100</xdr:colOff>
      <xdr:row>63</xdr:row>
      <xdr:rowOff>152018</xdr:rowOff>
    </xdr:to>
    <xdr:sp macro="" textlink="">
      <xdr:nvSpPr>
        <xdr:cNvPr id="249" name="楕円 248">
          <a:extLst>
            <a:ext uri="{FF2B5EF4-FFF2-40B4-BE49-F238E27FC236}">
              <a16:creationId xmlns:a16="http://schemas.microsoft.com/office/drawing/2014/main" id="{0D5060AB-6E35-4982-B059-E6B475166DFE}"/>
            </a:ext>
          </a:extLst>
        </xdr:cNvPr>
        <xdr:cNvSpPr/>
      </xdr:nvSpPr>
      <xdr:spPr>
        <a:xfrm>
          <a:off x="9588500" y="10851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98586</xdr:rowOff>
    </xdr:from>
    <xdr:to>
      <xdr:col>55</xdr:col>
      <xdr:colOff>0</xdr:colOff>
      <xdr:row>63</xdr:row>
      <xdr:rowOff>101218</xdr:rowOff>
    </xdr:to>
    <xdr:cxnSp macro="">
      <xdr:nvCxnSpPr>
        <xdr:cNvPr id="250" name="直線コネクタ 249">
          <a:extLst>
            <a:ext uri="{FF2B5EF4-FFF2-40B4-BE49-F238E27FC236}">
              <a16:creationId xmlns:a16="http://schemas.microsoft.com/office/drawing/2014/main" id="{7600D1EA-F2D0-44FA-8B92-C7BCE3CD3589}"/>
            </a:ext>
          </a:extLst>
        </xdr:cNvPr>
        <xdr:cNvCxnSpPr/>
      </xdr:nvCxnSpPr>
      <xdr:spPr>
        <a:xfrm flipV="1">
          <a:off x="9639300" y="10899936"/>
          <a:ext cx="838200" cy="2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53187</xdr:rowOff>
    </xdr:from>
    <xdr:to>
      <xdr:col>46</xdr:col>
      <xdr:colOff>38100</xdr:colOff>
      <xdr:row>63</xdr:row>
      <xdr:rowOff>154787</xdr:rowOff>
    </xdr:to>
    <xdr:sp macro="" textlink="">
      <xdr:nvSpPr>
        <xdr:cNvPr id="251" name="楕円 250">
          <a:extLst>
            <a:ext uri="{FF2B5EF4-FFF2-40B4-BE49-F238E27FC236}">
              <a16:creationId xmlns:a16="http://schemas.microsoft.com/office/drawing/2014/main" id="{22D3B12B-6DCF-4CFC-AF1A-E3DC6E05DC95}"/>
            </a:ext>
          </a:extLst>
        </xdr:cNvPr>
        <xdr:cNvSpPr/>
      </xdr:nvSpPr>
      <xdr:spPr>
        <a:xfrm>
          <a:off x="8699500" y="1085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101218</xdr:rowOff>
    </xdr:from>
    <xdr:to>
      <xdr:col>50</xdr:col>
      <xdr:colOff>114300</xdr:colOff>
      <xdr:row>63</xdr:row>
      <xdr:rowOff>103987</xdr:rowOff>
    </xdr:to>
    <xdr:cxnSp macro="">
      <xdr:nvCxnSpPr>
        <xdr:cNvPr id="252" name="直線コネクタ 251">
          <a:extLst>
            <a:ext uri="{FF2B5EF4-FFF2-40B4-BE49-F238E27FC236}">
              <a16:creationId xmlns:a16="http://schemas.microsoft.com/office/drawing/2014/main" id="{590D5C9E-18FB-4820-94D8-4C23F936F839}"/>
            </a:ext>
          </a:extLst>
        </xdr:cNvPr>
        <xdr:cNvCxnSpPr/>
      </xdr:nvCxnSpPr>
      <xdr:spPr>
        <a:xfrm flipV="1">
          <a:off x="8750300" y="10902568"/>
          <a:ext cx="889000" cy="2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55431</xdr:rowOff>
    </xdr:from>
    <xdr:to>
      <xdr:col>41</xdr:col>
      <xdr:colOff>101600</xdr:colOff>
      <xdr:row>63</xdr:row>
      <xdr:rowOff>157031</xdr:rowOff>
    </xdr:to>
    <xdr:sp macro="" textlink="">
      <xdr:nvSpPr>
        <xdr:cNvPr id="253" name="楕円 252">
          <a:extLst>
            <a:ext uri="{FF2B5EF4-FFF2-40B4-BE49-F238E27FC236}">
              <a16:creationId xmlns:a16="http://schemas.microsoft.com/office/drawing/2014/main" id="{A62AB3E1-C6B2-4D1E-AB09-8D1C82CA5AF9}"/>
            </a:ext>
          </a:extLst>
        </xdr:cNvPr>
        <xdr:cNvSpPr/>
      </xdr:nvSpPr>
      <xdr:spPr>
        <a:xfrm>
          <a:off x="7810500" y="10856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103987</xdr:rowOff>
    </xdr:from>
    <xdr:to>
      <xdr:col>45</xdr:col>
      <xdr:colOff>177800</xdr:colOff>
      <xdr:row>63</xdr:row>
      <xdr:rowOff>106231</xdr:rowOff>
    </xdr:to>
    <xdr:cxnSp macro="">
      <xdr:nvCxnSpPr>
        <xdr:cNvPr id="254" name="直線コネクタ 253">
          <a:extLst>
            <a:ext uri="{FF2B5EF4-FFF2-40B4-BE49-F238E27FC236}">
              <a16:creationId xmlns:a16="http://schemas.microsoft.com/office/drawing/2014/main" id="{BBCFB2B6-887A-41C0-9100-1078DE549C53}"/>
            </a:ext>
          </a:extLst>
        </xdr:cNvPr>
        <xdr:cNvCxnSpPr/>
      </xdr:nvCxnSpPr>
      <xdr:spPr>
        <a:xfrm flipV="1">
          <a:off x="7861300" y="10905337"/>
          <a:ext cx="889000" cy="2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57439</xdr:rowOff>
    </xdr:from>
    <xdr:to>
      <xdr:col>36</xdr:col>
      <xdr:colOff>165100</xdr:colOff>
      <xdr:row>63</xdr:row>
      <xdr:rowOff>159039</xdr:rowOff>
    </xdr:to>
    <xdr:sp macro="" textlink="">
      <xdr:nvSpPr>
        <xdr:cNvPr id="255" name="楕円 254">
          <a:extLst>
            <a:ext uri="{FF2B5EF4-FFF2-40B4-BE49-F238E27FC236}">
              <a16:creationId xmlns:a16="http://schemas.microsoft.com/office/drawing/2014/main" id="{67F5A90F-8884-447E-924C-36EF8802583B}"/>
            </a:ext>
          </a:extLst>
        </xdr:cNvPr>
        <xdr:cNvSpPr/>
      </xdr:nvSpPr>
      <xdr:spPr>
        <a:xfrm>
          <a:off x="6921500" y="10858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106231</xdr:rowOff>
    </xdr:from>
    <xdr:to>
      <xdr:col>41</xdr:col>
      <xdr:colOff>50800</xdr:colOff>
      <xdr:row>63</xdr:row>
      <xdr:rowOff>108239</xdr:rowOff>
    </xdr:to>
    <xdr:cxnSp macro="">
      <xdr:nvCxnSpPr>
        <xdr:cNvPr id="256" name="直線コネクタ 255">
          <a:extLst>
            <a:ext uri="{FF2B5EF4-FFF2-40B4-BE49-F238E27FC236}">
              <a16:creationId xmlns:a16="http://schemas.microsoft.com/office/drawing/2014/main" id="{987B3035-BFAB-4DBC-810D-D09E9A8E7564}"/>
            </a:ext>
          </a:extLst>
        </xdr:cNvPr>
        <xdr:cNvCxnSpPr/>
      </xdr:nvCxnSpPr>
      <xdr:spPr>
        <a:xfrm flipV="1">
          <a:off x="6972300" y="10907581"/>
          <a:ext cx="889000" cy="2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141790</xdr:rowOff>
    </xdr:from>
    <xdr:ext cx="599010" cy="259045"/>
    <xdr:sp macro="" textlink="">
      <xdr:nvSpPr>
        <xdr:cNvPr id="257" name="n_1aveValue【橋りょう・トンネル】&#10;一人当たり有形固定資産（償却資産）額">
          <a:extLst>
            <a:ext uri="{FF2B5EF4-FFF2-40B4-BE49-F238E27FC236}">
              <a16:creationId xmlns:a16="http://schemas.microsoft.com/office/drawing/2014/main" id="{A3724948-E253-47B9-958F-9102142A51B8}"/>
            </a:ext>
          </a:extLst>
        </xdr:cNvPr>
        <xdr:cNvSpPr txBox="1"/>
      </xdr:nvSpPr>
      <xdr:spPr>
        <a:xfrm>
          <a:off x="9327095" y="10600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148259</xdr:rowOff>
    </xdr:from>
    <xdr:ext cx="599010" cy="259045"/>
    <xdr:sp macro="" textlink="">
      <xdr:nvSpPr>
        <xdr:cNvPr id="258" name="n_2aveValue【橋りょう・トンネル】&#10;一人当たり有形固定資産（償却資産）額">
          <a:extLst>
            <a:ext uri="{FF2B5EF4-FFF2-40B4-BE49-F238E27FC236}">
              <a16:creationId xmlns:a16="http://schemas.microsoft.com/office/drawing/2014/main" id="{648F0979-C086-40D2-B8D2-0928020EE850}"/>
            </a:ext>
          </a:extLst>
        </xdr:cNvPr>
        <xdr:cNvSpPr txBox="1"/>
      </xdr:nvSpPr>
      <xdr:spPr>
        <a:xfrm>
          <a:off x="8450795" y="10606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157752</xdr:rowOff>
    </xdr:from>
    <xdr:ext cx="599010" cy="259045"/>
    <xdr:sp macro="" textlink="">
      <xdr:nvSpPr>
        <xdr:cNvPr id="259" name="n_3aveValue【橋りょう・トンネル】&#10;一人当たり有形固定資産（償却資産）額">
          <a:extLst>
            <a:ext uri="{FF2B5EF4-FFF2-40B4-BE49-F238E27FC236}">
              <a16:creationId xmlns:a16="http://schemas.microsoft.com/office/drawing/2014/main" id="{AC04278F-214B-4B10-AD98-A10866F9E647}"/>
            </a:ext>
          </a:extLst>
        </xdr:cNvPr>
        <xdr:cNvSpPr txBox="1"/>
      </xdr:nvSpPr>
      <xdr:spPr>
        <a:xfrm>
          <a:off x="7561795" y="10616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59980</xdr:rowOff>
    </xdr:from>
    <xdr:ext cx="599010" cy="259045"/>
    <xdr:sp macro="" textlink="">
      <xdr:nvSpPr>
        <xdr:cNvPr id="260" name="n_4aveValue【橋りょう・トンネル】&#10;一人当たり有形固定資産（償却資産）額">
          <a:extLst>
            <a:ext uri="{FF2B5EF4-FFF2-40B4-BE49-F238E27FC236}">
              <a16:creationId xmlns:a16="http://schemas.microsoft.com/office/drawing/2014/main" id="{62C6372F-F531-4C73-8E75-855A31989A3F}"/>
            </a:ext>
          </a:extLst>
        </xdr:cNvPr>
        <xdr:cNvSpPr txBox="1"/>
      </xdr:nvSpPr>
      <xdr:spPr>
        <a:xfrm>
          <a:off x="6672795" y="11032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143145</xdr:rowOff>
    </xdr:from>
    <xdr:ext cx="599010" cy="259045"/>
    <xdr:sp macro="" textlink="">
      <xdr:nvSpPr>
        <xdr:cNvPr id="261" name="n_1mainValue【橋りょう・トンネル】&#10;一人当たり有形固定資産（償却資産）額">
          <a:extLst>
            <a:ext uri="{FF2B5EF4-FFF2-40B4-BE49-F238E27FC236}">
              <a16:creationId xmlns:a16="http://schemas.microsoft.com/office/drawing/2014/main" id="{331465FA-CA0F-47FD-BB62-0CD29DCFBB80}"/>
            </a:ext>
          </a:extLst>
        </xdr:cNvPr>
        <xdr:cNvSpPr txBox="1"/>
      </xdr:nvSpPr>
      <xdr:spPr>
        <a:xfrm>
          <a:off x="9327095" y="10944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145914</xdr:rowOff>
    </xdr:from>
    <xdr:ext cx="599010" cy="259045"/>
    <xdr:sp macro="" textlink="">
      <xdr:nvSpPr>
        <xdr:cNvPr id="262" name="n_2mainValue【橋りょう・トンネル】&#10;一人当たり有形固定資産（償却資産）額">
          <a:extLst>
            <a:ext uri="{FF2B5EF4-FFF2-40B4-BE49-F238E27FC236}">
              <a16:creationId xmlns:a16="http://schemas.microsoft.com/office/drawing/2014/main" id="{2A1EFFA8-9A33-4686-A849-82B15364F8BE}"/>
            </a:ext>
          </a:extLst>
        </xdr:cNvPr>
        <xdr:cNvSpPr txBox="1"/>
      </xdr:nvSpPr>
      <xdr:spPr>
        <a:xfrm>
          <a:off x="8450795" y="10947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148158</xdr:rowOff>
    </xdr:from>
    <xdr:ext cx="599010" cy="259045"/>
    <xdr:sp macro="" textlink="">
      <xdr:nvSpPr>
        <xdr:cNvPr id="263" name="n_3mainValue【橋りょう・トンネル】&#10;一人当たり有形固定資産（償却資産）額">
          <a:extLst>
            <a:ext uri="{FF2B5EF4-FFF2-40B4-BE49-F238E27FC236}">
              <a16:creationId xmlns:a16="http://schemas.microsoft.com/office/drawing/2014/main" id="{308B6540-A72C-4645-8556-82C83E255012}"/>
            </a:ext>
          </a:extLst>
        </xdr:cNvPr>
        <xdr:cNvSpPr txBox="1"/>
      </xdr:nvSpPr>
      <xdr:spPr>
        <a:xfrm>
          <a:off x="7561795" y="10949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4116</xdr:rowOff>
    </xdr:from>
    <xdr:ext cx="599010" cy="259045"/>
    <xdr:sp macro="" textlink="">
      <xdr:nvSpPr>
        <xdr:cNvPr id="264" name="n_4mainValue【橋りょう・トンネル】&#10;一人当たり有形固定資産（償却資産）額">
          <a:extLst>
            <a:ext uri="{FF2B5EF4-FFF2-40B4-BE49-F238E27FC236}">
              <a16:creationId xmlns:a16="http://schemas.microsoft.com/office/drawing/2014/main" id="{D8DF55C2-75D4-4915-B144-EB52759849F8}"/>
            </a:ext>
          </a:extLst>
        </xdr:cNvPr>
        <xdr:cNvSpPr txBox="1"/>
      </xdr:nvSpPr>
      <xdr:spPr>
        <a:xfrm>
          <a:off x="6672795" y="10634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DCCE6587-57C8-4686-A762-D60BEE49882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0EABC624-8E2E-4A3B-A121-FABE2B30797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1E4748CC-DC84-4511-9EEA-8903FDAED2F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E82CF8EE-EEA4-4AF9-A4C0-3B95AEFE76F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F2A30CD4-6F3E-4010-A816-A8678B4E0EC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8BDEB185-A6B7-4D33-8DCB-00B361F549B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A5A37543-7B22-4B68-81CD-71D477DEBEE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20A89490-9F38-4891-B875-FFB1A182B75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27AF2EF6-7650-464D-8D01-043E374B8F1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A6160408-57B1-4028-9881-9EFD105099E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D8B3EE2B-AF84-419B-B642-E1B569C6829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CD842279-5292-49DD-8F34-A1052A6EE0BD}"/>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D3B3D4A7-F4A0-4A6F-AFEB-46FB4C1C1A2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8EE8C388-EF0B-474A-B2AD-D8DFDA68FF4D}"/>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DBFB611E-D0CB-4AB1-B5FF-E04F1D658582}"/>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FFA7E2E9-5EBC-492C-BB4B-68651148AF95}"/>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CB786DDC-ABEB-45CF-8643-96B351444BA3}"/>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5FF2563F-74E6-4F57-AD45-9A41D4ECA512}"/>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8FC224A1-F8C4-4EC1-B003-7D8A9DE10A9F}"/>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4AFE77C2-9012-4066-BBAE-5C021957E7EE}"/>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BDDD55E0-F245-4734-B86D-F593E5AB463D}"/>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7FDA540E-DC34-4252-824F-22D702D1CA3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3A06E4A8-3360-4F57-9EE5-38E9EB3239CF}"/>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EC785426-2CF9-4D3A-B613-D62580484A0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78105</xdr:rowOff>
    </xdr:from>
    <xdr:to>
      <xdr:col>24</xdr:col>
      <xdr:colOff>62865</xdr:colOff>
      <xdr:row>85</xdr:row>
      <xdr:rowOff>123825</xdr:rowOff>
    </xdr:to>
    <xdr:cxnSp macro="">
      <xdr:nvCxnSpPr>
        <xdr:cNvPr id="289" name="直線コネクタ 288">
          <a:extLst>
            <a:ext uri="{FF2B5EF4-FFF2-40B4-BE49-F238E27FC236}">
              <a16:creationId xmlns:a16="http://schemas.microsoft.com/office/drawing/2014/main" id="{5F7128EA-8670-4226-9D20-DABB47843309}"/>
            </a:ext>
          </a:extLst>
        </xdr:cNvPr>
        <xdr:cNvCxnSpPr/>
      </xdr:nvCxnSpPr>
      <xdr:spPr>
        <a:xfrm flipV="1">
          <a:off x="4634865" y="13279755"/>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127652</xdr:rowOff>
    </xdr:from>
    <xdr:ext cx="405111" cy="259045"/>
    <xdr:sp macro="" textlink="">
      <xdr:nvSpPr>
        <xdr:cNvPr id="290" name="【公営住宅】&#10;有形固定資産減価償却率最小値テキスト">
          <a:extLst>
            <a:ext uri="{FF2B5EF4-FFF2-40B4-BE49-F238E27FC236}">
              <a16:creationId xmlns:a16="http://schemas.microsoft.com/office/drawing/2014/main" id="{B9FEC62D-9F16-4FEB-B985-994C7F2A36DE}"/>
            </a:ext>
          </a:extLst>
        </xdr:cNvPr>
        <xdr:cNvSpPr txBox="1"/>
      </xdr:nvSpPr>
      <xdr:spPr>
        <a:xfrm>
          <a:off x="4673600" y="1470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123825</xdr:rowOff>
    </xdr:from>
    <xdr:to>
      <xdr:col>24</xdr:col>
      <xdr:colOff>152400</xdr:colOff>
      <xdr:row>85</xdr:row>
      <xdr:rowOff>123825</xdr:rowOff>
    </xdr:to>
    <xdr:cxnSp macro="">
      <xdr:nvCxnSpPr>
        <xdr:cNvPr id="291" name="直線コネクタ 290">
          <a:extLst>
            <a:ext uri="{FF2B5EF4-FFF2-40B4-BE49-F238E27FC236}">
              <a16:creationId xmlns:a16="http://schemas.microsoft.com/office/drawing/2014/main" id="{665A5FFD-6994-43DA-8855-F43C5B3C655B}"/>
            </a:ext>
          </a:extLst>
        </xdr:cNvPr>
        <xdr:cNvCxnSpPr/>
      </xdr:nvCxnSpPr>
      <xdr:spPr>
        <a:xfrm>
          <a:off x="4546600" y="14697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24782</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65AC86D7-B141-443A-A542-E216D141582E}"/>
            </a:ext>
          </a:extLst>
        </xdr:cNvPr>
        <xdr:cNvSpPr txBox="1"/>
      </xdr:nvSpPr>
      <xdr:spPr>
        <a:xfrm>
          <a:off x="4673600" y="13054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78105</xdr:rowOff>
    </xdr:from>
    <xdr:to>
      <xdr:col>24</xdr:col>
      <xdr:colOff>152400</xdr:colOff>
      <xdr:row>77</xdr:row>
      <xdr:rowOff>78105</xdr:rowOff>
    </xdr:to>
    <xdr:cxnSp macro="">
      <xdr:nvCxnSpPr>
        <xdr:cNvPr id="293" name="直線コネクタ 292">
          <a:extLst>
            <a:ext uri="{FF2B5EF4-FFF2-40B4-BE49-F238E27FC236}">
              <a16:creationId xmlns:a16="http://schemas.microsoft.com/office/drawing/2014/main" id="{B5B68E67-1EB6-42C9-8F87-21632407D958}"/>
            </a:ext>
          </a:extLst>
        </xdr:cNvPr>
        <xdr:cNvCxnSpPr/>
      </xdr:nvCxnSpPr>
      <xdr:spPr>
        <a:xfrm>
          <a:off x="4546600" y="13279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50182</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599EC53F-644F-4942-A603-B5AAEFD83BB4}"/>
            </a:ext>
          </a:extLst>
        </xdr:cNvPr>
        <xdr:cNvSpPr txBox="1"/>
      </xdr:nvSpPr>
      <xdr:spPr>
        <a:xfrm>
          <a:off x="4673600" y="14109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27305</xdr:rowOff>
    </xdr:from>
    <xdr:to>
      <xdr:col>24</xdr:col>
      <xdr:colOff>114300</xdr:colOff>
      <xdr:row>83</xdr:row>
      <xdr:rowOff>128905</xdr:rowOff>
    </xdr:to>
    <xdr:sp macro="" textlink="">
      <xdr:nvSpPr>
        <xdr:cNvPr id="295" name="フローチャート: 判断 294">
          <a:extLst>
            <a:ext uri="{FF2B5EF4-FFF2-40B4-BE49-F238E27FC236}">
              <a16:creationId xmlns:a16="http://schemas.microsoft.com/office/drawing/2014/main" id="{D2FA779D-ACF6-47AD-8B23-EB059F274C2C}"/>
            </a:ext>
          </a:extLst>
        </xdr:cNvPr>
        <xdr:cNvSpPr/>
      </xdr:nvSpPr>
      <xdr:spPr>
        <a:xfrm>
          <a:off x="4584700" y="1425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25400</xdr:rowOff>
    </xdr:from>
    <xdr:to>
      <xdr:col>20</xdr:col>
      <xdr:colOff>38100</xdr:colOff>
      <xdr:row>83</xdr:row>
      <xdr:rowOff>127000</xdr:rowOff>
    </xdr:to>
    <xdr:sp macro="" textlink="">
      <xdr:nvSpPr>
        <xdr:cNvPr id="296" name="フローチャート: 判断 295">
          <a:extLst>
            <a:ext uri="{FF2B5EF4-FFF2-40B4-BE49-F238E27FC236}">
              <a16:creationId xmlns:a16="http://schemas.microsoft.com/office/drawing/2014/main" id="{FB6E3BC6-E4E6-4990-856D-FA42B818E633}"/>
            </a:ext>
          </a:extLst>
        </xdr:cNvPr>
        <xdr:cNvSpPr/>
      </xdr:nvSpPr>
      <xdr:spPr>
        <a:xfrm>
          <a:off x="3746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4445</xdr:rowOff>
    </xdr:from>
    <xdr:to>
      <xdr:col>15</xdr:col>
      <xdr:colOff>101600</xdr:colOff>
      <xdr:row>83</xdr:row>
      <xdr:rowOff>106045</xdr:rowOff>
    </xdr:to>
    <xdr:sp macro="" textlink="">
      <xdr:nvSpPr>
        <xdr:cNvPr id="297" name="フローチャート: 判断 296">
          <a:extLst>
            <a:ext uri="{FF2B5EF4-FFF2-40B4-BE49-F238E27FC236}">
              <a16:creationId xmlns:a16="http://schemas.microsoft.com/office/drawing/2014/main" id="{6F65A68C-4C00-4F8B-81C2-2A6CB5F735A2}"/>
            </a:ext>
          </a:extLst>
        </xdr:cNvPr>
        <xdr:cNvSpPr/>
      </xdr:nvSpPr>
      <xdr:spPr>
        <a:xfrm>
          <a:off x="2857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143511</xdr:rowOff>
    </xdr:from>
    <xdr:to>
      <xdr:col>10</xdr:col>
      <xdr:colOff>165100</xdr:colOff>
      <xdr:row>83</xdr:row>
      <xdr:rowOff>73661</xdr:rowOff>
    </xdr:to>
    <xdr:sp macro="" textlink="">
      <xdr:nvSpPr>
        <xdr:cNvPr id="298" name="フローチャート: 判断 297">
          <a:extLst>
            <a:ext uri="{FF2B5EF4-FFF2-40B4-BE49-F238E27FC236}">
              <a16:creationId xmlns:a16="http://schemas.microsoft.com/office/drawing/2014/main" id="{A1F56F6D-D226-4268-8C78-B9192572EFAB}"/>
            </a:ext>
          </a:extLst>
        </xdr:cNvPr>
        <xdr:cNvSpPr/>
      </xdr:nvSpPr>
      <xdr:spPr>
        <a:xfrm>
          <a:off x="1968500" y="1420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8255</xdr:rowOff>
    </xdr:from>
    <xdr:to>
      <xdr:col>6</xdr:col>
      <xdr:colOff>38100</xdr:colOff>
      <xdr:row>83</xdr:row>
      <xdr:rowOff>109855</xdr:rowOff>
    </xdr:to>
    <xdr:sp macro="" textlink="">
      <xdr:nvSpPr>
        <xdr:cNvPr id="299" name="フローチャート: 判断 298">
          <a:extLst>
            <a:ext uri="{FF2B5EF4-FFF2-40B4-BE49-F238E27FC236}">
              <a16:creationId xmlns:a16="http://schemas.microsoft.com/office/drawing/2014/main" id="{19C170D4-4C46-446D-97F5-2EFAAC175657}"/>
            </a:ext>
          </a:extLst>
        </xdr:cNvPr>
        <xdr:cNvSpPr/>
      </xdr:nvSpPr>
      <xdr:spPr>
        <a:xfrm>
          <a:off x="1079500" y="1423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08B928C-F1AA-4790-8592-7FF2E275D88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43F76DC-52F6-48D1-AA00-C81BA88D729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BD4CE0F-FB03-4CD8-97E7-07D76C23B24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6B662C9-52C3-4E5D-90C0-D277F8C5D98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4B2DD967-3D97-4376-9F29-C838433B81E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92075</xdr:rowOff>
    </xdr:from>
    <xdr:to>
      <xdr:col>24</xdr:col>
      <xdr:colOff>114300</xdr:colOff>
      <xdr:row>84</xdr:row>
      <xdr:rowOff>22225</xdr:rowOff>
    </xdr:to>
    <xdr:sp macro="" textlink="">
      <xdr:nvSpPr>
        <xdr:cNvPr id="305" name="楕円 304">
          <a:extLst>
            <a:ext uri="{FF2B5EF4-FFF2-40B4-BE49-F238E27FC236}">
              <a16:creationId xmlns:a16="http://schemas.microsoft.com/office/drawing/2014/main" id="{0B451F3B-CE48-4D1B-A6D5-588A4485956B}"/>
            </a:ext>
          </a:extLst>
        </xdr:cNvPr>
        <xdr:cNvSpPr/>
      </xdr:nvSpPr>
      <xdr:spPr>
        <a:xfrm>
          <a:off x="4584700" y="1432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70502</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1756BA68-825F-4B74-BEE9-1AA611543FC0}"/>
            </a:ext>
          </a:extLst>
        </xdr:cNvPr>
        <xdr:cNvSpPr txBox="1"/>
      </xdr:nvSpPr>
      <xdr:spPr>
        <a:xfrm>
          <a:off x="4673600" y="1430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63500</xdr:rowOff>
    </xdr:from>
    <xdr:to>
      <xdr:col>20</xdr:col>
      <xdr:colOff>38100</xdr:colOff>
      <xdr:row>83</xdr:row>
      <xdr:rowOff>165100</xdr:rowOff>
    </xdr:to>
    <xdr:sp macro="" textlink="">
      <xdr:nvSpPr>
        <xdr:cNvPr id="307" name="楕円 306">
          <a:extLst>
            <a:ext uri="{FF2B5EF4-FFF2-40B4-BE49-F238E27FC236}">
              <a16:creationId xmlns:a16="http://schemas.microsoft.com/office/drawing/2014/main" id="{DFBD48B5-2741-407E-BDFF-3939910B471D}"/>
            </a:ext>
          </a:extLst>
        </xdr:cNvPr>
        <xdr:cNvSpPr/>
      </xdr:nvSpPr>
      <xdr:spPr>
        <a:xfrm>
          <a:off x="374650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114300</xdr:rowOff>
    </xdr:from>
    <xdr:to>
      <xdr:col>24</xdr:col>
      <xdr:colOff>63500</xdr:colOff>
      <xdr:row>83</xdr:row>
      <xdr:rowOff>142875</xdr:rowOff>
    </xdr:to>
    <xdr:cxnSp macro="">
      <xdr:nvCxnSpPr>
        <xdr:cNvPr id="308" name="直線コネクタ 307">
          <a:extLst>
            <a:ext uri="{FF2B5EF4-FFF2-40B4-BE49-F238E27FC236}">
              <a16:creationId xmlns:a16="http://schemas.microsoft.com/office/drawing/2014/main" id="{9EF7A93B-567F-40A0-BA67-86D0C274C270}"/>
            </a:ext>
          </a:extLst>
        </xdr:cNvPr>
        <xdr:cNvCxnSpPr/>
      </xdr:nvCxnSpPr>
      <xdr:spPr>
        <a:xfrm>
          <a:off x="3797300" y="1434465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34925</xdr:rowOff>
    </xdr:from>
    <xdr:to>
      <xdr:col>15</xdr:col>
      <xdr:colOff>101600</xdr:colOff>
      <xdr:row>83</xdr:row>
      <xdr:rowOff>136525</xdr:rowOff>
    </xdr:to>
    <xdr:sp macro="" textlink="">
      <xdr:nvSpPr>
        <xdr:cNvPr id="309" name="楕円 308">
          <a:extLst>
            <a:ext uri="{FF2B5EF4-FFF2-40B4-BE49-F238E27FC236}">
              <a16:creationId xmlns:a16="http://schemas.microsoft.com/office/drawing/2014/main" id="{BCB94634-CC9B-4A8E-85A3-E56152F85245}"/>
            </a:ext>
          </a:extLst>
        </xdr:cNvPr>
        <xdr:cNvSpPr/>
      </xdr:nvSpPr>
      <xdr:spPr>
        <a:xfrm>
          <a:off x="2857500" y="1426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85725</xdr:rowOff>
    </xdr:from>
    <xdr:to>
      <xdr:col>19</xdr:col>
      <xdr:colOff>177800</xdr:colOff>
      <xdr:row>83</xdr:row>
      <xdr:rowOff>114300</xdr:rowOff>
    </xdr:to>
    <xdr:cxnSp macro="">
      <xdr:nvCxnSpPr>
        <xdr:cNvPr id="310" name="直線コネクタ 309">
          <a:extLst>
            <a:ext uri="{FF2B5EF4-FFF2-40B4-BE49-F238E27FC236}">
              <a16:creationId xmlns:a16="http://schemas.microsoft.com/office/drawing/2014/main" id="{4D380AF9-7C27-478F-939F-E3514F39E14D}"/>
            </a:ext>
          </a:extLst>
        </xdr:cNvPr>
        <xdr:cNvCxnSpPr/>
      </xdr:nvCxnSpPr>
      <xdr:spPr>
        <a:xfrm>
          <a:off x="2908300" y="143160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6350</xdr:rowOff>
    </xdr:from>
    <xdr:to>
      <xdr:col>10</xdr:col>
      <xdr:colOff>165100</xdr:colOff>
      <xdr:row>83</xdr:row>
      <xdr:rowOff>107950</xdr:rowOff>
    </xdr:to>
    <xdr:sp macro="" textlink="">
      <xdr:nvSpPr>
        <xdr:cNvPr id="311" name="楕円 310">
          <a:extLst>
            <a:ext uri="{FF2B5EF4-FFF2-40B4-BE49-F238E27FC236}">
              <a16:creationId xmlns:a16="http://schemas.microsoft.com/office/drawing/2014/main" id="{38E188CA-1263-49AE-BC05-2BB37264FDE4}"/>
            </a:ext>
          </a:extLst>
        </xdr:cNvPr>
        <xdr:cNvSpPr/>
      </xdr:nvSpPr>
      <xdr:spPr>
        <a:xfrm>
          <a:off x="1968500" y="1423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57150</xdr:rowOff>
    </xdr:from>
    <xdr:to>
      <xdr:col>15</xdr:col>
      <xdr:colOff>50800</xdr:colOff>
      <xdr:row>83</xdr:row>
      <xdr:rowOff>85725</xdr:rowOff>
    </xdr:to>
    <xdr:cxnSp macro="">
      <xdr:nvCxnSpPr>
        <xdr:cNvPr id="312" name="直線コネクタ 311">
          <a:extLst>
            <a:ext uri="{FF2B5EF4-FFF2-40B4-BE49-F238E27FC236}">
              <a16:creationId xmlns:a16="http://schemas.microsoft.com/office/drawing/2014/main" id="{2428040D-17F5-4334-A761-CA3F0ADE9986}"/>
            </a:ext>
          </a:extLst>
        </xdr:cNvPr>
        <xdr:cNvCxnSpPr/>
      </xdr:nvCxnSpPr>
      <xdr:spPr>
        <a:xfrm>
          <a:off x="2019300" y="142875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162561</xdr:rowOff>
    </xdr:from>
    <xdr:to>
      <xdr:col>6</xdr:col>
      <xdr:colOff>38100</xdr:colOff>
      <xdr:row>83</xdr:row>
      <xdr:rowOff>92711</xdr:rowOff>
    </xdr:to>
    <xdr:sp macro="" textlink="">
      <xdr:nvSpPr>
        <xdr:cNvPr id="313" name="楕円 312">
          <a:extLst>
            <a:ext uri="{FF2B5EF4-FFF2-40B4-BE49-F238E27FC236}">
              <a16:creationId xmlns:a16="http://schemas.microsoft.com/office/drawing/2014/main" id="{475397EC-0C22-4955-9178-ACD9B9AC29C6}"/>
            </a:ext>
          </a:extLst>
        </xdr:cNvPr>
        <xdr:cNvSpPr/>
      </xdr:nvSpPr>
      <xdr:spPr>
        <a:xfrm>
          <a:off x="1079500" y="1422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41911</xdr:rowOff>
    </xdr:from>
    <xdr:to>
      <xdr:col>10</xdr:col>
      <xdr:colOff>114300</xdr:colOff>
      <xdr:row>83</xdr:row>
      <xdr:rowOff>57150</xdr:rowOff>
    </xdr:to>
    <xdr:cxnSp macro="">
      <xdr:nvCxnSpPr>
        <xdr:cNvPr id="314" name="直線コネクタ 313">
          <a:extLst>
            <a:ext uri="{FF2B5EF4-FFF2-40B4-BE49-F238E27FC236}">
              <a16:creationId xmlns:a16="http://schemas.microsoft.com/office/drawing/2014/main" id="{A0C36CA2-D0E4-47C4-8BC6-9B352CC9896D}"/>
            </a:ext>
          </a:extLst>
        </xdr:cNvPr>
        <xdr:cNvCxnSpPr/>
      </xdr:nvCxnSpPr>
      <xdr:spPr>
        <a:xfrm>
          <a:off x="1130300" y="142722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143527</xdr:rowOff>
    </xdr:from>
    <xdr:ext cx="405111" cy="259045"/>
    <xdr:sp macro="" textlink="">
      <xdr:nvSpPr>
        <xdr:cNvPr id="315" name="n_1aveValue【公営住宅】&#10;有形固定資産減価償却率">
          <a:extLst>
            <a:ext uri="{FF2B5EF4-FFF2-40B4-BE49-F238E27FC236}">
              <a16:creationId xmlns:a16="http://schemas.microsoft.com/office/drawing/2014/main" id="{DF120157-4C79-4C8B-8387-EDF0E8FA5459}"/>
            </a:ext>
          </a:extLst>
        </xdr:cNvPr>
        <xdr:cNvSpPr txBox="1"/>
      </xdr:nvSpPr>
      <xdr:spPr>
        <a:xfrm>
          <a:off x="3582044" y="1403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122572</xdr:rowOff>
    </xdr:from>
    <xdr:ext cx="405111" cy="259045"/>
    <xdr:sp macro="" textlink="">
      <xdr:nvSpPr>
        <xdr:cNvPr id="316" name="n_2aveValue【公営住宅】&#10;有形固定資産減価償却率">
          <a:extLst>
            <a:ext uri="{FF2B5EF4-FFF2-40B4-BE49-F238E27FC236}">
              <a16:creationId xmlns:a16="http://schemas.microsoft.com/office/drawing/2014/main" id="{722859B1-A567-47FA-85B8-77DBA2CAD866}"/>
            </a:ext>
          </a:extLst>
        </xdr:cNvPr>
        <xdr:cNvSpPr txBox="1"/>
      </xdr:nvSpPr>
      <xdr:spPr>
        <a:xfrm>
          <a:off x="2705744" y="14010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90188</xdr:rowOff>
    </xdr:from>
    <xdr:ext cx="405111" cy="259045"/>
    <xdr:sp macro="" textlink="">
      <xdr:nvSpPr>
        <xdr:cNvPr id="317" name="n_3aveValue【公営住宅】&#10;有形固定資産減価償却率">
          <a:extLst>
            <a:ext uri="{FF2B5EF4-FFF2-40B4-BE49-F238E27FC236}">
              <a16:creationId xmlns:a16="http://schemas.microsoft.com/office/drawing/2014/main" id="{E45E3AE3-2A7D-4296-8590-97E1B84CF8E6}"/>
            </a:ext>
          </a:extLst>
        </xdr:cNvPr>
        <xdr:cNvSpPr txBox="1"/>
      </xdr:nvSpPr>
      <xdr:spPr>
        <a:xfrm>
          <a:off x="1816744" y="13977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100982</xdr:rowOff>
    </xdr:from>
    <xdr:ext cx="405111" cy="259045"/>
    <xdr:sp macro="" textlink="">
      <xdr:nvSpPr>
        <xdr:cNvPr id="318" name="n_4aveValue【公営住宅】&#10;有形固定資産減価償却率">
          <a:extLst>
            <a:ext uri="{FF2B5EF4-FFF2-40B4-BE49-F238E27FC236}">
              <a16:creationId xmlns:a16="http://schemas.microsoft.com/office/drawing/2014/main" id="{68C9BDE2-A3AB-4443-B6FB-729B4E57E2CB}"/>
            </a:ext>
          </a:extLst>
        </xdr:cNvPr>
        <xdr:cNvSpPr txBox="1"/>
      </xdr:nvSpPr>
      <xdr:spPr>
        <a:xfrm>
          <a:off x="927744" y="1433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156227</xdr:rowOff>
    </xdr:from>
    <xdr:ext cx="405111" cy="259045"/>
    <xdr:sp macro="" textlink="">
      <xdr:nvSpPr>
        <xdr:cNvPr id="319" name="n_1mainValue【公営住宅】&#10;有形固定資産減価償却率">
          <a:extLst>
            <a:ext uri="{FF2B5EF4-FFF2-40B4-BE49-F238E27FC236}">
              <a16:creationId xmlns:a16="http://schemas.microsoft.com/office/drawing/2014/main" id="{D6432625-5B55-4EAE-B452-B2E68FB3F2A9}"/>
            </a:ext>
          </a:extLst>
        </xdr:cNvPr>
        <xdr:cNvSpPr txBox="1"/>
      </xdr:nvSpPr>
      <xdr:spPr>
        <a:xfrm>
          <a:off x="3582044" y="1438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127652</xdr:rowOff>
    </xdr:from>
    <xdr:ext cx="405111" cy="259045"/>
    <xdr:sp macro="" textlink="">
      <xdr:nvSpPr>
        <xdr:cNvPr id="320" name="n_2mainValue【公営住宅】&#10;有形固定資産減価償却率">
          <a:extLst>
            <a:ext uri="{FF2B5EF4-FFF2-40B4-BE49-F238E27FC236}">
              <a16:creationId xmlns:a16="http://schemas.microsoft.com/office/drawing/2014/main" id="{9338EC2F-60D8-47C2-8038-63677BDDF43B}"/>
            </a:ext>
          </a:extLst>
        </xdr:cNvPr>
        <xdr:cNvSpPr txBox="1"/>
      </xdr:nvSpPr>
      <xdr:spPr>
        <a:xfrm>
          <a:off x="2705744" y="1435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99077</xdr:rowOff>
    </xdr:from>
    <xdr:ext cx="405111" cy="259045"/>
    <xdr:sp macro="" textlink="">
      <xdr:nvSpPr>
        <xdr:cNvPr id="321" name="n_3mainValue【公営住宅】&#10;有形固定資産減価償却率">
          <a:extLst>
            <a:ext uri="{FF2B5EF4-FFF2-40B4-BE49-F238E27FC236}">
              <a16:creationId xmlns:a16="http://schemas.microsoft.com/office/drawing/2014/main" id="{03455DCD-36C3-4A4E-9004-1D9A854A4396}"/>
            </a:ext>
          </a:extLst>
        </xdr:cNvPr>
        <xdr:cNvSpPr txBox="1"/>
      </xdr:nvSpPr>
      <xdr:spPr>
        <a:xfrm>
          <a:off x="1816744" y="1432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109238</xdr:rowOff>
    </xdr:from>
    <xdr:ext cx="405111" cy="259045"/>
    <xdr:sp macro="" textlink="">
      <xdr:nvSpPr>
        <xdr:cNvPr id="322" name="n_4mainValue【公営住宅】&#10;有形固定資産減価償却率">
          <a:extLst>
            <a:ext uri="{FF2B5EF4-FFF2-40B4-BE49-F238E27FC236}">
              <a16:creationId xmlns:a16="http://schemas.microsoft.com/office/drawing/2014/main" id="{38AC0274-555F-4429-A72A-7F98C6D0DDB3}"/>
            </a:ext>
          </a:extLst>
        </xdr:cNvPr>
        <xdr:cNvSpPr txBox="1"/>
      </xdr:nvSpPr>
      <xdr:spPr>
        <a:xfrm>
          <a:off x="927744" y="13996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1C4CF22D-9971-4D9D-AACC-B16D6B8FABB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5480AC35-4125-45F6-9A7B-D8DE77FC606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B91B8CCB-ED73-45EF-8084-867FD9EEFB1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FB811622-4C1D-42A6-A25C-089EA7F7A57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2A6FE317-C956-4AE2-930C-69EB0DFF440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2FE22275-FA15-4201-B6AF-CD8EA526F42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38A422BB-0F3D-43CC-9821-3EC7736FD3C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88E380E6-8387-4A9D-8475-10F6FB9DC8B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F251A1CD-D74C-4C84-9274-452C2BF2C09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4EAAF15B-09A5-4B96-BA33-FB75C9A2876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1774F451-F064-48BB-B5EB-91E9451ED08D}"/>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38761691-7CF4-4FE6-8E41-67C320AC9B63}"/>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3B543AE9-DCBA-4A9F-92F8-E8E330B8102C}"/>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726E7496-C3B0-4DA1-AB8C-AECFBDB0DA18}"/>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773A2389-AA00-4071-9D78-49D2D749D5B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AB4645CE-25EC-4C52-BE66-520831CA0405}"/>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AD4AA1B9-E0B6-4252-81CD-D92C3F4248EA}"/>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C11D841D-2FC1-4E10-AB1F-2750E8057A95}"/>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19955E2F-2DB0-43F6-9F00-8C14649E2F1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53EEE1B6-8379-4762-8B1A-F2CA1752214C}"/>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1E9EE949-4741-4E4A-B17D-C47B2CFC737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105308</xdr:rowOff>
    </xdr:from>
    <xdr:to>
      <xdr:col>54</xdr:col>
      <xdr:colOff>189865</xdr:colOff>
      <xdr:row>86</xdr:row>
      <xdr:rowOff>36271</xdr:rowOff>
    </xdr:to>
    <xdr:cxnSp macro="">
      <xdr:nvCxnSpPr>
        <xdr:cNvPr id="344" name="直線コネクタ 343">
          <a:extLst>
            <a:ext uri="{FF2B5EF4-FFF2-40B4-BE49-F238E27FC236}">
              <a16:creationId xmlns:a16="http://schemas.microsoft.com/office/drawing/2014/main" id="{F33819B5-1942-4A03-BB0E-0726CB00AA54}"/>
            </a:ext>
          </a:extLst>
        </xdr:cNvPr>
        <xdr:cNvCxnSpPr/>
      </xdr:nvCxnSpPr>
      <xdr:spPr>
        <a:xfrm flipV="1">
          <a:off x="10476865" y="13306958"/>
          <a:ext cx="0" cy="1474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40098</xdr:rowOff>
    </xdr:from>
    <xdr:ext cx="469744" cy="259045"/>
    <xdr:sp macro="" textlink="">
      <xdr:nvSpPr>
        <xdr:cNvPr id="345" name="【公営住宅】&#10;一人当たり面積最小値テキスト">
          <a:extLst>
            <a:ext uri="{FF2B5EF4-FFF2-40B4-BE49-F238E27FC236}">
              <a16:creationId xmlns:a16="http://schemas.microsoft.com/office/drawing/2014/main" id="{55FEF910-B14A-4670-9CF2-D8227DA481E9}"/>
            </a:ext>
          </a:extLst>
        </xdr:cNvPr>
        <xdr:cNvSpPr txBox="1"/>
      </xdr:nvSpPr>
      <xdr:spPr>
        <a:xfrm>
          <a:off x="10515600" y="14784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36271</xdr:rowOff>
    </xdr:from>
    <xdr:to>
      <xdr:col>55</xdr:col>
      <xdr:colOff>88900</xdr:colOff>
      <xdr:row>86</xdr:row>
      <xdr:rowOff>36271</xdr:rowOff>
    </xdr:to>
    <xdr:cxnSp macro="">
      <xdr:nvCxnSpPr>
        <xdr:cNvPr id="346" name="直線コネクタ 345">
          <a:extLst>
            <a:ext uri="{FF2B5EF4-FFF2-40B4-BE49-F238E27FC236}">
              <a16:creationId xmlns:a16="http://schemas.microsoft.com/office/drawing/2014/main" id="{EFC920B5-674E-4F24-BF50-5B0446E9C6BB}"/>
            </a:ext>
          </a:extLst>
        </xdr:cNvPr>
        <xdr:cNvCxnSpPr/>
      </xdr:nvCxnSpPr>
      <xdr:spPr>
        <a:xfrm>
          <a:off x="10388600" y="14780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51985</xdr:rowOff>
    </xdr:from>
    <xdr:ext cx="469744" cy="259045"/>
    <xdr:sp macro="" textlink="">
      <xdr:nvSpPr>
        <xdr:cNvPr id="347" name="【公営住宅】&#10;一人当たり面積最大値テキスト">
          <a:extLst>
            <a:ext uri="{FF2B5EF4-FFF2-40B4-BE49-F238E27FC236}">
              <a16:creationId xmlns:a16="http://schemas.microsoft.com/office/drawing/2014/main" id="{3BFBC966-EB45-45B9-B659-253AAC1FDC38}"/>
            </a:ext>
          </a:extLst>
        </xdr:cNvPr>
        <xdr:cNvSpPr txBox="1"/>
      </xdr:nvSpPr>
      <xdr:spPr>
        <a:xfrm>
          <a:off x="10515600" y="13082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105308</xdr:rowOff>
    </xdr:from>
    <xdr:to>
      <xdr:col>55</xdr:col>
      <xdr:colOff>88900</xdr:colOff>
      <xdr:row>77</xdr:row>
      <xdr:rowOff>105308</xdr:rowOff>
    </xdr:to>
    <xdr:cxnSp macro="">
      <xdr:nvCxnSpPr>
        <xdr:cNvPr id="348" name="直線コネクタ 347">
          <a:extLst>
            <a:ext uri="{FF2B5EF4-FFF2-40B4-BE49-F238E27FC236}">
              <a16:creationId xmlns:a16="http://schemas.microsoft.com/office/drawing/2014/main" id="{3399E93A-303F-48B2-ACE5-372F3E890AB0}"/>
            </a:ext>
          </a:extLst>
        </xdr:cNvPr>
        <xdr:cNvCxnSpPr/>
      </xdr:nvCxnSpPr>
      <xdr:spPr>
        <a:xfrm>
          <a:off x="10388600" y="13306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110202</xdr:rowOff>
    </xdr:from>
    <xdr:ext cx="469744" cy="259045"/>
    <xdr:sp macro="" textlink="">
      <xdr:nvSpPr>
        <xdr:cNvPr id="349" name="【公営住宅】&#10;一人当たり面積平均値テキスト">
          <a:extLst>
            <a:ext uri="{FF2B5EF4-FFF2-40B4-BE49-F238E27FC236}">
              <a16:creationId xmlns:a16="http://schemas.microsoft.com/office/drawing/2014/main" id="{AE1D7380-5C12-4633-99D2-0335982DDD42}"/>
            </a:ext>
          </a:extLst>
        </xdr:cNvPr>
        <xdr:cNvSpPr txBox="1"/>
      </xdr:nvSpPr>
      <xdr:spPr>
        <a:xfrm>
          <a:off x="10515600" y="143405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131775</xdr:rowOff>
    </xdr:from>
    <xdr:to>
      <xdr:col>55</xdr:col>
      <xdr:colOff>50800</xdr:colOff>
      <xdr:row>84</xdr:row>
      <xdr:rowOff>61925</xdr:rowOff>
    </xdr:to>
    <xdr:sp macro="" textlink="">
      <xdr:nvSpPr>
        <xdr:cNvPr id="350" name="フローチャート: 判断 349">
          <a:extLst>
            <a:ext uri="{FF2B5EF4-FFF2-40B4-BE49-F238E27FC236}">
              <a16:creationId xmlns:a16="http://schemas.microsoft.com/office/drawing/2014/main" id="{798A15CC-D9DC-4BB1-AE46-FCA8CDC10645}"/>
            </a:ext>
          </a:extLst>
        </xdr:cNvPr>
        <xdr:cNvSpPr/>
      </xdr:nvSpPr>
      <xdr:spPr>
        <a:xfrm>
          <a:off x="10426700" y="14362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51" name="フローチャート: 判断 350">
          <a:extLst>
            <a:ext uri="{FF2B5EF4-FFF2-40B4-BE49-F238E27FC236}">
              <a16:creationId xmlns:a16="http://schemas.microsoft.com/office/drawing/2014/main" id="{9EFBD396-43AE-4660-88DA-FF2C63185709}"/>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145948</xdr:rowOff>
    </xdr:from>
    <xdr:to>
      <xdr:col>46</xdr:col>
      <xdr:colOff>38100</xdr:colOff>
      <xdr:row>84</xdr:row>
      <xdr:rowOff>76098</xdr:rowOff>
    </xdr:to>
    <xdr:sp macro="" textlink="">
      <xdr:nvSpPr>
        <xdr:cNvPr id="352" name="フローチャート: 判断 351">
          <a:extLst>
            <a:ext uri="{FF2B5EF4-FFF2-40B4-BE49-F238E27FC236}">
              <a16:creationId xmlns:a16="http://schemas.microsoft.com/office/drawing/2014/main" id="{5C14802D-6CF5-4686-BDBE-D24A58628461}"/>
            </a:ext>
          </a:extLst>
        </xdr:cNvPr>
        <xdr:cNvSpPr/>
      </xdr:nvSpPr>
      <xdr:spPr>
        <a:xfrm>
          <a:off x="8699500" y="14376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133604</xdr:rowOff>
    </xdr:from>
    <xdr:to>
      <xdr:col>41</xdr:col>
      <xdr:colOff>101600</xdr:colOff>
      <xdr:row>84</xdr:row>
      <xdr:rowOff>63754</xdr:rowOff>
    </xdr:to>
    <xdr:sp macro="" textlink="">
      <xdr:nvSpPr>
        <xdr:cNvPr id="353" name="フローチャート: 判断 352">
          <a:extLst>
            <a:ext uri="{FF2B5EF4-FFF2-40B4-BE49-F238E27FC236}">
              <a16:creationId xmlns:a16="http://schemas.microsoft.com/office/drawing/2014/main" id="{1D3442CC-6DE5-466C-8B07-D433AC743D7A}"/>
            </a:ext>
          </a:extLst>
        </xdr:cNvPr>
        <xdr:cNvSpPr/>
      </xdr:nvSpPr>
      <xdr:spPr>
        <a:xfrm>
          <a:off x="7810500" y="14363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71882</xdr:rowOff>
    </xdr:from>
    <xdr:to>
      <xdr:col>36</xdr:col>
      <xdr:colOff>165100</xdr:colOff>
      <xdr:row>85</xdr:row>
      <xdr:rowOff>2032</xdr:rowOff>
    </xdr:to>
    <xdr:sp macro="" textlink="">
      <xdr:nvSpPr>
        <xdr:cNvPr id="354" name="フローチャート: 判断 353">
          <a:extLst>
            <a:ext uri="{FF2B5EF4-FFF2-40B4-BE49-F238E27FC236}">
              <a16:creationId xmlns:a16="http://schemas.microsoft.com/office/drawing/2014/main" id="{86A65523-21A9-4DD7-B2BB-1A8A8D1553F3}"/>
            </a:ext>
          </a:extLst>
        </xdr:cNvPr>
        <xdr:cNvSpPr/>
      </xdr:nvSpPr>
      <xdr:spPr>
        <a:xfrm>
          <a:off x="6921500" y="1447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E2D9650-5B18-43AB-B1CF-E5FA46542CA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C8BB769-74D0-4EA2-AD36-8D41B5508FE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FB176C00-5AA9-4C1E-994B-FB703663406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2613825A-5C2D-4E7C-8B1F-7376F19FD95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5007F2F-3E9E-4771-84F5-7EC01EC4757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111201</xdr:rowOff>
    </xdr:from>
    <xdr:to>
      <xdr:col>55</xdr:col>
      <xdr:colOff>50800</xdr:colOff>
      <xdr:row>84</xdr:row>
      <xdr:rowOff>41351</xdr:rowOff>
    </xdr:to>
    <xdr:sp macro="" textlink="">
      <xdr:nvSpPr>
        <xdr:cNvPr id="360" name="楕円 359">
          <a:extLst>
            <a:ext uri="{FF2B5EF4-FFF2-40B4-BE49-F238E27FC236}">
              <a16:creationId xmlns:a16="http://schemas.microsoft.com/office/drawing/2014/main" id="{95771C01-65A9-413C-825C-6638F4CC4428}"/>
            </a:ext>
          </a:extLst>
        </xdr:cNvPr>
        <xdr:cNvSpPr/>
      </xdr:nvSpPr>
      <xdr:spPr>
        <a:xfrm>
          <a:off x="10426700" y="14341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134078</xdr:rowOff>
    </xdr:from>
    <xdr:ext cx="469744" cy="259045"/>
    <xdr:sp macro="" textlink="">
      <xdr:nvSpPr>
        <xdr:cNvPr id="361" name="【公営住宅】&#10;一人当たり面積該当値テキスト">
          <a:extLst>
            <a:ext uri="{FF2B5EF4-FFF2-40B4-BE49-F238E27FC236}">
              <a16:creationId xmlns:a16="http://schemas.microsoft.com/office/drawing/2014/main" id="{3A049603-5F6B-4C32-9109-AE8AFCD38223}"/>
            </a:ext>
          </a:extLst>
        </xdr:cNvPr>
        <xdr:cNvSpPr txBox="1"/>
      </xdr:nvSpPr>
      <xdr:spPr>
        <a:xfrm>
          <a:off x="10515600" y="14192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118059</xdr:rowOff>
    </xdr:from>
    <xdr:to>
      <xdr:col>50</xdr:col>
      <xdr:colOff>165100</xdr:colOff>
      <xdr:row>84</xdr:row>
      <xdr:rowOff>48209</xdr:rowOff>
    </xdr:to>
    <xdr:sp macro="" textlink="">
      <xdr:nvSpPr>
        <xdr:cNvPr id="362" name="楕円 361">
          <a:extLst>
            <a:ext uri="{FF2B5EF4-FFF2-40B4-BE49-F238E27FC236}">
              <a16:creationId xmlns:a16="http://schemas.microsoft.com/office/drawing/2014/main" id="{590F09A0-E94B-45EC-A657-73C9499B7A3F}"/>
            </a:ext>
          </a:extLst>
        </xdr:cNvPr>
        <xdr:cNvSpPr/>
      </xdr:nvSpPr>
      <xdr:spPr>
        <a:xfrm>
          <a:off x="9588500" y="14348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162001</xdr:rowOff>
    </xdr:from>
    <xdr:to>
      <xdr:col>55</xdr:col>
      <xdr:colOff>0</xdr:colOff>
      <xdr:row>83</xdr:row>
      <xdr:rowOff>168859</xdr:rowOff>
    </xdr:to>
    <xdr:cxnSp macro="">
      <xdr:nvCxnSpPr>
        <xdr:cNvPr id="363" name="直線コネクタ 362">
          <a:extLst>
            <a:ext uri="{FF2B5EF4-FFF2-40B4-BE49-F238E27FC236}">
              <a16:creationId xmlns:a16="http://schemas.microsoft.com/office/drawing/2014/main" id="{8BC59777-7267-4CE8-900A-76094C06A985}"/>
            </a:ext>
          </a:extLst>
        </xdr:cNvPr>
        <xdr:cNvCxnSpPr/>
      </xdr:nvCxnSpPr>
      <xdr:spPr>
        <a:xfrm flipV="1">
          <a:off x="9639300" y="14392351"/>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124461</xdr:rowOff>
    </xdr:from>
    <xdr:to>
      <xdr:col>46</xdr:col>
      <xdr:colOff>38100</xdr:colOff>
      <xdr:row>84</xdr:row>
      <xdr:rowOff>54611</xdr:rowOff>
    </xdr:to>
    <xdr:sp macro="" textlink="">
      <xdr:nvSpPr>
        <xdr:cNvPr id="364" name="楕円 363">
          <a:extLst>
            <a:ext uri="{FF2B5EF4-FFF2-40B4-BE49-F238E27FC236}">
              <a16:creationId xmlns:a16="http://schemas.microsoft.com/office/drawing/2014/main" id="{7AB33C12-7A76-4CE4-8184-0B81730AB6AF}"/>
            </a:ext>
          </a:extLst>
        </xdr:cNvPr>
        <xdr:cNvSpPr/>
      </xdr:nvSpPr>
      <xdr:spPr>
        <a:xfrm>
          <a:off x="8699500" y="1435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168859</xdr:rowOff>
    </xdr:from>
    <xdr:to>
      <xdr:col>50</xdr:col>
      <xdr:colOff>114300</xdr:colOff>
      <xdr:row>84</xdr:row>
      <xdr:rowOff>3811</xdr:rowOff>
    </xdr:to>
    <xdr:cxnSp macro="">
      <xdr:nvCxnSpPr>
        <xdr:cNvPr id="365" name="直線コネクタ 364">
          <a:extLst>
            <a:ext uri="{FF2B5EF4-FFF2-40B4-BE49-F238E27FC236}">
              <a16:creationId xmlns:a16="http://schemas.microsoft.com/office/drawing/2014/main" id="{B46BA0B9-E303-4913-BC86-3C2B2C1F843C}"/>
            </a:ext>
          </a:extLst>
        </xdr:cNvPr>
        <xdr:cNvCxnSpPr/>
      </xdr:nvCxnSpPr>
      <xdr:spPr>
        <a:xfrm flipV="1">
          <a:off x="8750300" y="14399209"/>
          <a:ext cx="889000" cy="6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129490</xdr:rowOff>
    </xdr:from>
    <xdr:to>
      <xdr:col>41</xdr:col>
      <xdr:colOff>101600</xdr:colOff>
      <xdr:row>84</xdr:row>
      <xdr:rowOff>59640</xdr:rowOff>
    </xdr:to>
    <xdr:sp macro="" textlink="">
      <xdr:nvSpPr>
        <xdr:cNvPr id="366" name="楕円 365">
          <a:extLst>
            <a:ext uri="{FF2B5EF4-FFF2-40B4-BE49-F238E27FC236}">
              <a16:creationId xmlns:a16="http://schemas.microsoft.com/office/drawing/2014/main" id="{14CD931C-82A5-48AE-A430-F6503D6F5409}"/>
            </a:ext>
          </a:extLst>
        </xdr:cNvPr>
        <xdr:cNvSpPr/>
      </xdr:nvSpPr>
      <xdr:spPr>
        <a:xfrm>
          <a:off x="7810500" y="1435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3811</xdr:rowOff>
    </xdr:from>
    <xdr:to>
      <xdr:col>45</xdr:col>
      <xdr:colOff>177800</xdr:colOff>
      <xdr:row>84</xdr:row>
      <xdr:rowOff>8840</xdr:rowOff>
    </xdr:to>
    <xdr:cxnSp macro="">
      <xdr:nvCxnSpPr>
        <xdr:cNvPr id="367" name="直線コネクタ 366">
          <a:extLst>
            <a:ext uri="{FF2B5EF4-FFF2-40B4-BE49-F238E27FC236}">
              <a16:creationId xmlns:a16="http://schemas.microsoft.com/office/drawing/2014/main" id="{84E4C0D0-63B1-464B-ABEC-D73E37098FEC}"/>
            </a:ext>
          </a:extLst>
        </xdr:cNvPr>
        <xdr:cNvCxnSpPr/>
      </xdr:nvCxnSpPr>
      <xdr:spPr>
        <a:xfrm flipV="1">
          <a:off x="7861300" y="14405611"/>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125374</xdr:rowOff>
    </xdr:from>
    <xdr:to>
      <xdr:col>36</xdr:col>
      <xdr:colOff>165100</xdr:colOff>
      <xdr:row>84</xdr:row>
      <xdr:rowOff>55524</xdr:rowOff>
    </xdr:to>
    <xdr:sp macro="" textlink="">
      <xdr:nvSpPr>
        <xdr:cNvPr id="368" name="楕円 367">
          <a:extLst>
            <a:ext uri="{FF2B5EF4-FFF2-40B4-BE49-F238E27FC236}">
              <a16:creationId xmlns:a16="http://schemas.microsoft.com/office/drawing/2014/main" id="{887AEEE9-ACB6-408C-BE45-490F5BBD5721}"/>
            </a:ext>
          </a:extLst>
        </xdr:cNvPr>
        <xdr:cNvSpPr/>
      </xdr:nvSpPr>
      <xdr:spPr>
        <a:xfrm>
          <a:off x="6921500" y="1435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4724</xdr:rowOff>
    </xdr:from>
    <xdr:to>
      <xdr:col>41</xdr:col>
      <xdr:colOff>50800</xdr:colOff>
      <xdr:row>84</xdr:row>
      <xdr:rowOff>8840</xdr:rowOff>
    </xdr:to>
    <xdr:cxnSp macro="">
      <xdr:nvCxnSpPr>
        <xdr:cNvPr id="369" name="直線コネクタ 368">
          <a:extLst>
            <a:ext uri="{FF2B5EF4-FFF2-40B4-BE49-F238E27FC236}">
              <a16:creationId xmlns:a16="http://schemas.microsoft.com/office/drawing/2014/main" id="{1832AFC3-13BE-428B-B49B-1D15097A9829}"/>
            </a:ext>
          </a:extLst>
        </xdr:cNvPr>
        <xdr:cNvCxnSpPr/>
      </xdr:nvCxnSpPr>
      <xdr:spPr>
        <a:xfrm>
          <a:off x="6972300" y="14406524"/>
          <a:ext cx="889000" cy="4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70" name="n_1aveValue【公営住宅】&#10;一人当たり面積">
          <a:extLst>
            <a:ext uri="{FF2B5EF4-FFF2-40B4-BE49-F238E27FC236}">
              <a16:creationId xmlns:a16="http://schemas.microsoft.com/office/drawing/2014/main" id="{2D72DEA3-CAF6-4A55-BCE9-5B2C1F4B94C2}"/>
            </a:ext>
          </a:extLst>
        </xdr:cNvPr>
        <xdr:cNvSpPr txBox="1"/>
      </xdr:nvSpPr>
      <xdr:spPr>
        <a:xfrm>
          <a:off x="9391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67225</xdr:rowOff>
    </xdr:from>
    <xdr:ext cx="469744" cy="259045"/>
    <xdr:sp macro="" textlink="">
      <xdr:nvSpPr>
        <xdr:cNvPr id="371" name="n_2aveValue【公営住宅】&#10;一人当たり面積">
          <a:extLst>
            <a:ext uri="{FF2B5EF4-FFF2-40B4-BE49-F238E27FC236}">
              <a16:creationId xmlns:a16="http://schemas.microsoft.com/office/drawing/2014/main" id="{9C213801-980E-44AD-A299-596F0B00A17D}"/>
            </a:ext>
          </a:extLst>
        </xdr:cNvPr>
        <xdr:cNvSpPr txBox="1"/>
      </xdr:nvSpPr>
      <xdr:spPr>
        <a:xfrm>
          <a:off x="8515427" y="1446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54881</xdr:rowOff>
    </xdr:from>
    <xdr:ext cx="469744" cy="259045"/>
    <xdr:sp macro="" textlink="">
      <xdr:nvSpPr>
        <xdr:cNvPr id="372" name="n_3aveValue【公営住宅】&#10;一人当たり面積">
          <a:extLst>
            <a:ext uri="{FF2B5EF4-FFF2-40B4-BE49-F238E27FC236}">
              <a16:creationId xmlns:a16="http://schemas.microsoft.com/office/drawing/2014/main" id="{8A2E377D-D355-46BA-8711-460747047E06}"/>
            </a:ext>
          </a:extLst>
        </xdr:cNvPr>
        <xdr:cNvSpPr txBox="1"/>
      </xdr:nvSpPr>
      <xdr:spPr>
        <a:xfrm>
          <a:off x="7626427" y="1445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164609</xdr:rowOff>
    </xdr:from>
    <xdr:ext cx="469744" cy="259045"/>
    <xdr:sp macro="" textlink="">
      <xdr:nvSpPr>
        <xdr:cNvPr id="373" name="n_4aveValue【公営住宅】&#10;一人当たり面積">
          <a:extLst>
            <a:ext uri="{FF2B5EF4-FFF2-40B4-BE49-F238E27FC236}">
              <a16:creationId xmlns:a16="http://schemas.microsoft.com/office/drawing/2014/main" id="{733C7117-D1EA-4F86-A653-2E166F603285}"/>
            </a:ext>
          </a:extLst>
        </xdr:cNvPr>
        <xdr:cNvSpPr txBox="1"/>
      </xdr:nvSpPr>
      <xdr:spPr>
        <a:xfrm>
          <a:off x="6737427" y="14566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64736</xdr:rowOff>
    </xdr:from>
    <xdr:ext cx="469744" cy="259045"/>
    <xdr:sp macro="" textlink="">
      <xdr:nvSpPr>
        <xdr:cNvPr id="374" name="n_1mainValue【公営住宅】&#10;一人当たり面積">
          <a:extLst>
            <a:ext uri="{FF2B5EF4-FFF2-40B4-BE49-F238E27FC236}">
              <a16:creationId xmlns:a16="http://schemas.microsoft.com/office/drawing/2014/main" id="{2AE835AC-C0EA-453B-B776-B34C3FFD4F96}"/>
            </a:ext>
          </a:extLst>
        </xdr:cNvPr>
        <xdr:cNvSpPr txBox="1"/>
      </xdr:nvSpPr>
      <xdr:spPr>
        <a:xfrm>
          <a:off x="9391727" y="14123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71138</xdr:rowOff>
    </xdr:from>
    <xdr:ext cx="469744" cy="259045"/>
    <xdr:sp macro="" textlink="">
      <xdr:nvSpPr>
        <xdr:cNvPr id="375" name="n_2mainValue【公営住宅】&#10;一人当たり面積">
          <a:extLst>
            <a:ext uri="{FF2B5EF4-FFF2-40B4-BE49-F238E27FC236}">
              <a16:creationId xmlns:a16="http://schemas.microsoft.com/office/drawing/2014/main" id="{83B6A7BE-6593-4736-BABF-B5EF9EB10058}"/>
            </a:ext>
          </a:extLst>
        </xdr:cNvPr>
        <xdr:cNvSpPr txBox="1"/>
      </xdr:nvSpPr>
      <xdr:spPr>
        <a:xfrm>
          <a:off x="8515427" y="1413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76167</xdr:rowOff>
    </xdr:from>
    <xdr:ext cx="469744" cy="259045"/>
    <xdr:sp macro="" textlink="">
      <xdr:nvSpPr>
        <xdr:cNvPr id="376" name="n_3mainValue【公営住宅】&#10;一人当たり面積">
          <a:extLst>
            <a:ext uri="{FF2B5EF4-FFF2-40B4-BE49-F238E27FC236}">
              <a16:creationId xmlns:a16="http://schemas.microsoft.com/office/drawing/2014/main" id="{09FE20B0-90C3-4079-BA34-1012CED5F43C}"/>
            </a:ext>
          </a:extLst>
        </xdr:cNvPr>
        <xdr:cNvSpPr txBox="1"/>
      </xdr:nvSpPr>
      <xdr:spPr>
        <a:xfrm>
          <a:off x="7626427" y="14135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72051</xdr:rowOff>
    </xdr:from>
    <xdr:ext cx="469744" cy="259045"/>
    <xdr:sp macro="" textlink="">
      <xdr:nvSpPr>
        <xdr:cNvPr id="377" name="n_4mainValue【公営住宅】&#10;一人当たり面積">
          <a:extLst>
            <a:ext uri="{FF2B5EF4-FFF2-40B4-BE49-F238E27FC236}">
              <a16:creationId xmlns:a16="http://schemas.microsoft.com/office/drawing/2014/main" id="{F8A221DF-D216-4F11-93FF-4860C69C7A89}"/>
            </a:ext>
          </a:extLst>
        </xdr:cNvPr>
        <xdr:cNvSpPr txBox="1"/>
      </xdr:nvSpPr>
      <xdr:spPr>
        <a:xfrm>
          <a:off x="6737427" y="1413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75AB655D-886E-43A1-8520-3BC9E4BE94F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C487655D-B551-4E9A-ABBD-31F4FC29CA3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85CE358C-C14E-420E-B745-C34B0AC5F1E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5B1E3DFA-2455-45EB-95D7-06728F291D6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9C7D39D8-1E82-4751-A1C7-8EAD81581FC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31230BC2-AB10-4490-9A25-557A4ABA67C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269D6D53-0CBC-4E68-AB60-2995F7E9C1E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437CF321-9C0A-48A1-ACEF-11C596C37C4D}"/>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8A8AEBE5-767A-4374-BBF3-BD4C7917E03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7A7C01E4-6121-4CE5-82A8-6D821AB92AC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A3AC3432-FEEB-4774-9426-F2F6C4FDDAC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220BE302-7F31-4110-A460-CBC9D6C0D56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5FAB380D-B8BE-47E3-9650-F0C9697F875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4092DDFD-4E59-4CF5-8F5A-9E0C55A306D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6B3E32C1-4D36-40FC-847A-CCA8AF476FD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1E702D0C-E177-4A0C-A034-A0FEDB0E526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48F31100-A253-4F22-9E41-B3E890FFB08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ACD3F3B9-5713-4542-BEEB-463253BDB74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3790241F-47C0-42AA-B559-D1731566277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62EB249C-0470-4EEF-9033-3ED5A46D0B4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964A5259-B278-444B-A0C8-DE012EB38AF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C7A7622A-ACDC-4F06-B85A-98346853722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AD354BCB-9AA7-4806-90E2-EE7262EF5C0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F7AEAFA2-5661-48F6-945D-051D6079B4E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B26C0F22-51BA-4D86-8E69-1355E51CC2E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E789617A-F942-439D-8582-8AF240EA0C3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A5AEB5AF-7F32-49D2-8505-7288D030A7F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5" name="直線コネクタ 404">
          <a:extLst>
            <a:ext uri="{FF2B5EF4-FFF2-40B4-BE49-F238E27FC236}">
              <a16:creationId xmlns:a16="http://schemas.microsoft.com/office/drawing/2014/main" id="{02B77D45-9EC7-4A6A-88BD-B383CAE5F1B7}"/>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6" name="テキスト ボックス 405">
          <a:extLst>
            <a:ext uri="{FF2B5EF4-FFF2-40B4-BE49-F238E27FC236}">
              <a16:creationId xmlns:a16="http://schemas.microsoft.com/office/drawing/2014/main" id="{CC8207B7-4798-495B-B64B-479B120D3A3F}"/>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7" name="直線コネクタ 406">
          <a:extLst>
            <a:ext uri="{FF2B5EF4-FFF2-40B4-BE49-F238E27FC236}">
              <a16:creationId xmlns:a16="http://schemas.microsoft.com/office/drawing/2014/main" id="{17A9BF13-EB57-480F-B28B-EC5218E505A9}"/>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8" name="テキスト ボックス 407">
          <a:extLst>
            <a:ext uri="{FF2B5EF4-FFF2-40B4-BE49-F238E27FC236}">
              <a16:creationId xmlns:a16="http://schemas.microsoft.com/office/drawing/2014/main" id="{E6CFEE49-E21F-4479-A65C-1779E1868E11}"/>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9" name="直線コネクタ 408">
          <a:extLst>
            <a:ext uri="{FF2B5EF4-FFF2-40B4-BE49-F238E27FC236}">
              <a16:creationId xmlns:a16="http://schemas.microsoft.com/office/drawing/2014/main" id="{AA3A4514-7626-422D-B199-3129B866C862}"/>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10" name="テキスト ボックス 409">
          <a:extLst>
            <a:ext uri="{FF2B5EF4-FFF2-40B4-BE49-F238E27FC236}">
              <a16:creationId xmlns:a16="http://schemas.microsoft.com/office/drawing/2014/main" id="{C1FEF0BC-DC60-4C49-A780-DA6732CBBA90}"/>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11" name="直線コネクタ 410">
          <a:extLst>
            <a:ext uri="{FF2B5EF4-FFF2-40B4-BE49-F238E27FC236}">
              <a16:creationId xmlns:a16="http://schemas.microsoft.com/office/drawing/2014/main" id="{5B983095-C909-46BD-A6B0-8E3C37F337F4}"/>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2" name="テキスト ボックス 411">
          <a:extLst>
            <a:ext uri="{FF2B5EF4-FFF2-40B4-BE49-F238E27FC236}">
              <a16:creationId xmlns:a16="http://schemas.microsoft.com/office/drawing/2014/main" id="{B45A7C92-7BD7-45AC-9FEA-62CE7EC584A5}"/>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DFD69B75-0631-4E94-A80A-23168F35AB4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4" name="テキスト ボックス 413">
          <a:extLst>
            <a:ext uri="{FF2B5EF4-FFF2-40B4-BE49-F238E27FC236}">
              <a16:creationId xmlns:a16="http://schemas.microsoft.com/office/drawing/2014/main" id="{CE7F0A95-6704-440C-85CF-D2558FFEA38B}"/>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a:extLst>
            <a:ext uri="{FF2B5EF4-FFF2-40B4-BE49-F238E27FC236}">
              <a16:creationId xmlns:a16="http://schemas.microsoft.com/office/drawing/2014/main" id="{B7EB13C4-A001-4F43-972D-3AC1198B3EF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73914</xdr:rowOff>
    </xdr:from>
    <xdr:to>
      <xdr:col>85</xdr:col>
      <xdr:colOff>126364</xdr:colOff>
      <xdr:row>41</xdr:row>
      <xdr:rowOff>124206</xdr:rowOff>
    </xdr:to>
    <xdr:cxnSp macro="">
      <xdr:nvCxnSpPr>
        <xdr:cNvPr id="416" name="直線コネクタ 415">
          <a:extLst>
            <a:ext uri="{FF2B5EF4-FFF2-40B4-BE49-F238E27FC236}">
              <a16:creationId xmlns:a16="http://schemas.microsoft.com/office/drawing/2014/main" id="{957F2473-C2AA-4EF1-82FF-BFDB172C2F3E}"/>
            </a:ext>
          </a:extLst>
        </xdr:cNvPr>
        <xdr:cNvCxnSpPr/>
      </xdr:nvCxnSpPr>
      <xdr:spPr>
        <a:xfrm flipV="1">
          <a:off x="16318864" y="5731764"/>
          <a:ext cx="0" cy="1421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128033</xdr:rowOff>
    </xdr:from>
    <xdr:ext cx="405111" cy="259045"/>
    <xdr:sp macro="" textlink="">
      <xdr:nvSpPr>
        <xdr:cNvPr id="417" name="【認定こども園・幼稚園・保育所】&#10;有形固定資産減価償却率最小値テキスト">
          <a:extLst>
            <a:ext uri="{FF2B5EF4-FFF2-40B4-BE49-F238E27FC236}">
              <a16:creationId xmlns:a16="http://schemas.microsoft.com/office/drawing/2014/main" id="{B3C78104-50BA-482F-AACD-96E9C2D6656E}"/>
            </a:ext>
          </a:extLst>
        </xdr:cNvPr>
        <xdr:cNvSpPr txBox="1"/>
      </xdr:nvSpPr>
      <xdr:spPr>
        <a:xfrm>
          <a:off x="16357600" y="715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124206</xdr:rowOff>
    </xdr:from>
    <xdr:to>
      <xdr:col>86</xdr:col>
      <xdr:colOff>25400</xdr:colOff>
      <xdr:row>41</xdr:row>
      <xdr:rowOff>124206</xdr:rowOff>
    </xdr:to>
    <xdr:cxnSp macro="">
      <xdr:nvCxnSpPr>
        <xdr:cNvPr id="418" name="直線コネクタ 417">
          <a:extLst>
            <a:ext uri="{FF2B5EF4-FFF2-40B4-BE49-F238E27FC236}">
              <a16:creationId xmlns:a16="http://schemas.microsoft.com/office/drawing/2014/main" id="{3BDDEB67-B69B-492E-9071-0EEFB1B9675D}"/>
            </a:ext>
          </a:extLst>
        </xdr:cNvPr>
        <xdr:cNvCxnSpPr/>
      </xdr:nvCxnSpPr>
      <xdr:spPr>
        <a:xfrm>
          <a:off x="16230600" y="715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20591</xdr:rowOff>
    </xdr:from>
    <xdr:ext cx="405111" cy="259045"/>
    <xdr:sp macro="" textlink="">
      <xdr:nvSpPr>
        <xdr:cNvPr id="419" name="【認定こども園・幼稚園・保育所】&#10;有形固定資産減価償却率最大値テキスト">
          <a:extLst>
            <a:ext uri="{FF2B5EF4-FFF2-40B4-BE49-F238E27FC236}">
              <a16:creationId xmlns:a16="http://schemas.microsoft.com/office/drawing/2014/main" id="{0FC2EE64-F473-4B4C-BCE8-F33D4750E90A}"/>
            </a:ext>
          </a:extLst>
        </xdr:cNvPr>
        <xdr:cNvSpPr txBox="1"/>
      </xdr:nvSpPr>
      <xdr:spPr>
        <a:xfrm>
          <a:off x="16357600" y="5506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73914</xdr:rowOff>
    </xdr:from>
    <xdr:to>
      <xdr:col>86</xdr:col>
      <xdr:colOff>25400</xdr:colOff>
      <xdr:row>33</xdr:row>
      <xdr:rowOff>73914</xdr:rowOff>
    </xdr:to>
    <xdr:cxnSp macro="">
      <xdr:nvCxnSpPr>
        <xdr:cNvPr id="420" name="直線コネクタ 419">
          <a:extLst>
            <a:ext uri="{FF2B5EF4-FFF2-40B4-BE49-F238E27FC236}">
              <a16:creationId xmlns:a16="http://schemas.microsoft.com/office/drawing/2014/main" id="{60C8100B-1535-4B08-8723-B69D0266B006}"/>
            </a:ext>
          </a:extLst>
        </xdr:cNvPr>
        <xdr:cNvCxnSpPr/>
      </xdr:nvCxnSpPr>
      <xdr:spPr>
        <a:xfrm>
          <a:off x="16230600" y="5731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34</xdr:row>
      <xdr:rowOff>151147</xdr:rowOff>
    </xdr:from>
    <xdr:ext cx="405111" cy="259045"/>
    <xdr:sp macro="" textlink="">
      <xdr:nvSpPr>
        <xdr:cNvPr id="421" name="【認定こども園・幼稚園・保育所】&#10;有形固定資産減価償却率平均値テキスト">
          <a:extLst>
            <a:ext uri="{FF2B5EF4-FFF2-40B4-BE49-F238E27FC236}">
              <a16:creationId xmlns:a16="http://schemas.microsoft.com/office/drawing/2014/main" id="{E87189C5-1452-41B7-B97F-9A5C43DF6FC5}"/>
            </a:ext>
          </a:extLst>
        </xdr:cNvPr>
        <xdr:cNvSpPr txBox="1"/>
      </xdr:nvSpPr>
      <xdr:spPr>
        <a:xfrm>
          <a:off x="16357600" y="5980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128270</xdr:rowOff>
    </xdr:from>
    <xdr:to>
      <xdr:col>85</xdr:col>
      <xdr:colOff>177800</xdr:colOff>
      <xdr:row>36</xdr:row>
      <xdr:rowOff>58420</xdr:rowOff>
    </xdr:to>
    <xdr:sp macro="" textlink="">
      <xdr:nvSpPr>
        <xdr:cNvPr id="422" name="フローチャート: 判断 421">
          <a:extLst>
            <a:ext uri="{FF2B5EF4-FFF2-40B4-BE49-F238E27FC236}">
              <a16:creationId xmlns:a16="http://schemas.microsoft.com/office/drawing/2014/main" id="{E42C9C41-AF92-44AA-8523-1996DF102D46}"/>
            </a:ext>
          </a:extLst>
        </xdr:cNvPr>
        <xdr:cNvSpPr/>
      </xdr:nvSpPr>
      <xdr:spPr>
        <a:xfrm>
          <a:off x="16268700" y="612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109982</xdr:rowOff>
    </xdr:from>
    <xdr:to>
      <xdr:col>81</xdr:col>
      <xdr:colOff>101600</xdr:colOff>
      <xdr:row>36</xdr:row>
      <xdr:rowOff>40132</xdr:rowOff>
    </xdr:to>
    <xdr:sp macro="" textlink="">
      <xdr:nvSpPr>
        <xdr:cNvPr id="423" name="フローチャート: 判断 422">
          <a:extLst>
            <a:ext uri="{FF2B5EF4-FFF2-40B4-BE49-F238E27FC236}">
              <a16:creationId xmlns:a16="http://schemas.microsoft.com/office/drawing/2014/main" id="{3DD57D36-4913-4738-ADBF-D77487AAFB7C}"/>
            </a:ext>
          </a:extLst>
        </xdr:cNvPr>
        <xdr:cNvSpPr/>
      </xdr:nvSpPr>
      <xdr:spPr>
        <a:xfrm>
          <a:off x="15430500" y="611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98552</xdr:rowOff>
    </xdr:from>
    <xdr:to>
      <xdr:col>76</xdr:col>
      <xdr:colOff>165100</xdr:colOff>
      <xdr:row>36</xdr:row>
      <xdr:rowOff>28702</xdr:rowOff>
    </xdr:to>
    <xdr:sp macro="" textlink="">
      <xdr:nvSpPr>
        <xdr:cNvPr id="424" name="フローチャート: 判断 423">
          <a:extLst>
            <a:ext uri="{FF2B5EF4-FFF2-40B4-BE49-F238E27FC236}">
              <a16:creationId xmlns:a16="http://schemas.microsoft.com/office/drawing/2014/main" id="{6BDA1F14-E69E-4F45-ABD0-BFF7C176B90E}"/>
            </a:ext>
          </a:extLst>
        </xdr:cNvPr>
        <xdr:cNvSpPr/>
      </xdr:nvSpPr>
      <xdr:spPr>
        <a:xfrm>
          <a:off x="14541500" y="60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50546</xdr:rowOff>
    </xdr:from>
    <xdr:to>
      <xdr:col>72</xdr:col>
      <xdr:colOff>38100</xdr:colOff>
      <xdr:row>35</xdr:row>
      <xdr:rowOff>152146</xdr:rowOff>
    </xdr:to>
    <xdr:sp macro="" textlink="">
      <xdr:nvSpPr>
        <xdr:cNvPr id="425" name="フローチャート: 判断 424">
          <a:extLst>
            <a:ext uri="{FF2B5EF4-FFF2-40B4-BE49-F238E27FC236}">
              <a16:creationId xmlns:a16="http://schemas.microsoft.com/office/drawing/2014/main" id="{F2694ECD-D208-418C-8B49-ABD6B4CE9F13}"/>
            </a:ext>
          </a:extLst>
        </xdr:cNvPr>
        <xdr:cNvSpPr/>
      </xdr:nvSpPr>
      <xdr:spPr>
        <a:xfrm>
          <a:off x="13652500" y="605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34</xdr:row>
      <xdr:rowOff>153416</xdr:rowOff>
    </xdr:from>
    <xdr:to>
      <xdr:col>67</xdr:col>
      <xdr:colOff>101600</xdr:colOff>
      <xdr:row>35</xdr:row>
      <xdr:rowOff>83566</xdr:rowOff>
    </xdr:to>
    <xdr:sp macro="" textlink="">
      <xdr:nvSpPr>
        <xdr:cNvPr id="426" name="フローチャート: 判断 425">
          <a:extLst>
            <a:ext uri="{FF2B5EF4-FFF2-40B4-BE49-F238E27FC236}">
              <a16:creationId xmlns:a16="http://schemas.microsoft.com/office/drawing/2014/main" id="{292CC797-273B-4DD4-868C-B7BEC5DA7507}"/>
            </a:ext>
          </a:extLst>
        </xdr:cNvPr>
        <xdr:cNvSpPr/>
      </xdr:nvSpPr>
      <xdr:spPr>
        <a:xfrm>
          <a:off x="12763500" y="5982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32ECE476-7A35-4B61-A897-2DB766E989A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99B656B-B5D8-48BF-A284-A463C65F4FB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401C58E5-FEEA-4892-A123-55623BD4BBA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90BA6A7A-C234-423F-9279-A6FEF09EE8E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1CA49F4B-D035-47B1-B84C-3E15AE36EDC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151130</xdr:rowOff>
    </xdr:from>
    <xdr:to>
      <xdr:col>85</xdr:col>
      <xdr:colOff>177800</xdr:colOff>
      <xdr:row>38</xdr:row>
      <xdr:rowOff>81280</xdr:rowOff>
    </xdr:to>
    <xdr:sp macro="" textlink="">
      <xdr:nvSpPr>
        <xdr:cNvPr id="432" name="楕円 431">
          <a:extLst>
            <a:ext uri="{FF2B5EF4-FFF2-40B4-BE49-F238E27FC236}">
              <a16:creationId xmlns:a16="http://schemas.microsoft.com/office/drawing/2014/main" id="{0778CB23-F9DB-4422-A2DD-17E0E1A674AA}"/>
            </a:ext>
          </a:extLst>
        </xdr:cNvPr>
        <xdr:cNvSpPr/>
      </xdr:nvSpPr>
      <xdr:spPr>
        <a:xfrm>
          <a:off x="162687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129557</xdr:rowOff>
    </xdr:from>
    <xdr:ext cx="405111" cy="259045"/>
    <xdr:sp macro="" textlink="">
      <xdr:nvSpPr>
        <xdr:cNvPr id="433" name="【認定こども園・幼稚園・保育所】&#10;有形固定資産減価償却率該当値テキスト">
          <a:extLst>
            <a:ext uri="{FF2B5EF4-FFF2-40B4-BE49-F238E27FC236}">
              <a16:creationId xmlns:a16="http://schemas.microsoft.com/office/drawing/2014/main" id="{90C0D8EE-082C-4828-8D52-E83A506CCCFE}"/>
            </a:ext>
          </a:extLst>
        </xdr:cNvPr>
        <xdr:cNvSpPr txBox="1"/>
      </xdr:nvSpPr>
      <xdr:spPr>
        <a:xfrm>
          <a:off x="16357600"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80264</xdr:rowOff>
    </xdr:from>
    <xdr:to>
      <xdr:col>81</xdr:col>
      <xdr:colOff>101600</xdr:colOff>
      <xdr:row>38</xdr:row>
      <xdr:rowOff>10414</xdr:rowOff>
    </xdr:to>
    <xdr:sp macro="" textlink="">
      <xdr:nvSpPr>
        <xdr:cNvPr id="434" name="楕円 433">
          <a:extLst>
            <a:ext uri="{FF2B5EF4-FFF2-40B4-BE49-F238E27FC236}">
              <a16:creationId xmlns:a16="http://schemas.microsoft.com/office/drawing/2014/main" id="{97CE35D8-6B06-4673-9AC9-8731830FDF8A}"/>
            </a:ext>
          </a:extLst>
        </xdr:cNvPr>
        <xdr:cNvSpPr/>
      </xdr:nvSpPr>
      <xdr:spPr>
        <a:xfrm>
          <a:off x="15430500" y="6423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131064</xdr:rowOff>
    </xdr:from>
    <xdr:to>
      <xdr:col>85</xdr:col>
      <xdr:colOff>127000</xdr:colOff>
      <xdr:row>38</xdr:row>
      <xdr:rowOff>30480</xdr:rowOff>
    </xdr:to>
    <xdr:cxnSp macro="">
      <xdr:nvCxnSpPr>
        <xdr:cNvPr id="435" name="直線コネクタ 434">
          <a:extLst>
            <a:ext uri="{FF2B5EF4-FFF2-40B4-BE49-F238E27FC236}">
              <a16:creationId xmlns:a16="http://schemas.microsoft.com/office/drawing/2014/main" id="{FF9347DF-CB1F-43DA-B670-A093A9F63739}"/>
            </a:ext>
          </a:extLst>
        </xdr:cNvPr>
        <xdr:cNvCxnSpPr/>
      </xdr:nvCxnSpPr>
      <xdr:spPr>
        <a:xfrm>
          <a:off x="15481300" y="6474714"/>
          <a:ext cx="8382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11684</xdr:rowOff>
    </xdr:from>
    <xdr:to>
      <xdr:col>76</xdr:col>
      <xdr:colOff>165100</xdr:colOff>
      <xdr:row>37</xdr:row>
      <xdr:rowOff>113284</xdr:rowOff>
    </xdr:to>
    <xdr:sp macro="" textlink="">
      <xdr:nvSpPr>
        <xdr:cNvPr id="436" name="楕円 435">
          <a:extLst>
            <a:ext uri="{FF2B5EF4-FFF2-40B4-BE49-F238E27FC236}">
              <a16:creationId xmlns:a16="http://schemas.microsoft.com/office/drawing/2014/main" id="{0EE004D4-7624-45AA-929C-FBF69BDC5F6D}"/>
            </a:ext>
          </a:extLst>
        </xdr:cNvPr>
        <xdr:cNvSpPr/>
      </xdr:nvSpPr>
      <xdr:spPr>
        <a:xfrm>
          <a:off x="14541500" y="6355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62484</xdr:rowOff>
    </xdr:from>
    <xdr:to>
      <xdr:col>81</xdr:col>
      <xdr:colOff>50800</xdr:colOff>
      <xdr:row>37</xdr:row>
      <xdr:rowOff>131064</xdr:rowOff>
    </xdr:to>
    <xdr:cxnSp macro="">
      <xdr:nvCxnSpPr>
        <xdr:cNvPr id="437" name="直線コネクタ 436">
          <a:extLst>
            <a:ext uri="{FF2B5EF4-FFF2-40B4-BE49-F238E27FC236}">
              <a16:creationId xmlns:a16="http://schemas.microsoft.com/office/drawing/2014/main" id="{59418455-73B6-4162-898E-CF0D09B5A49B}"/>
            </a:ext>
          </a:extLst>
        </xdr:cNvPr>
        <xdr:cNvCxnSpPr/>
      </xdr:nvCxnSpPr>
      <xdr:spPr>
        <a:xfrm>
          <a:off x="14592300" y="640613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112268</xdr:rowOff>
    </xdr:from>
    <xdr:to>
      <xdr:col>72</xdr:col>
      <xdr:colOff>38100</xdr:colOff>
      <xdr:row>37</xdr:row>
      <xdr:rowOff>42418</xdr:rowOff>
    </xdr:to>
    <xdr:sp macro="" textlink="">
      <xdr:nvSpPr>
        <xdr:cNvPr id="438" name="楕円 437">
          <a:extLst>
            <a:ext uri="{FF2B5EF4-FFF2-40B4-BE49-F238E27FC236}">
              <a16:creationId xmlns:a16="http://schemas.microsoft.com/office/drawing/2014/main" id="{6B121EAA-E74D-4156-99A6-8274719C82D6}"/>
            </a:ext>
          </a:extLst>
        </xdr:cNvPr>
        <xdr:cNvSpPr/>
      </xdr:nvSpPr>
      <xdr:spPr>
        <a:xfrm>
          <a:off x="13652500" y="628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163068</xdr:rowOff>
    </xdr:from>
    <xdr:to>
      <xdr:col>76</xdr:col>
      <xdr:colOff>114300</xdr:colOff>
      <xdr:row>37</xdr:row>
      <xdr:rowOff>62484</xdr:rowOff>
    </xdr:to>
    <xdr:cxnSp macro="">
      <xdr:nvCxnSpPr>
        <xdr:cNvPr id="439" name="直線コネクタ 438">
          <a:extLst>
            <a:ext uri="{FF2B5EF4-FFF2-40B4-BE49-F238E27FC236}">
              <a16:creationId xmlns:a16="http://schemas.microsoft.com/office/drawing/2014/main" id="{853447FA-587F-46B7-8562-59B39BAA2C80}"/>
            </a:ext>
          </a:extLst>
        </xdr:cNvPr>
        <xdr:cNvCxnSpPr/>
      </xdr:nvCxnSpPr>
      <xdr:spPr>
        <a:xfrm>
          <a:off x="13703300" y="6335268"/>
          <a:ext cx="8890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43688</xdr:rowOff>
    </xdr:from>
    <xdr:to>
      <xdr:col>67</xdr:col>
      <xdr:colOff>101600</xdr:colOff>
      <xdr:row>36</xdr:row>
      <xdr:rowOff>145288</xdr:rowOff>
    </xdr:to>
    <xdr:sp macro="" textlink="">
      <xdr:nvSpPr>
        <xdr:cNvPr id="440" name="楕円 439">
          <a:extLst>
            <a:ext uri="{FF2B5EF4-FFF2-40B4-BE49-F238E27FC236}">
              <a16:creationId xmlns:a16="http://schemas.microsoft.com/office/drawing/2014/main" id="{2931F42F-D685-4EF2-B23C-D69DF080231B}"/>
            </a:ext>
          </a:extLst>
        </xdr:cNvPr>
        <xdr:cNvSpPr/>
      </xdr:nvSpPr>
      <xdr:spPr>
        <a:xfrm>
          <a:off x="12763500" y="621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94488</xdr:rowOff>
    </xdr:from>
    <xdr:to>
      <xdr:col>71</xdr:col>
      <xdr:colOff>177800</xdr:colOff>
      <xdr:row>36</xdr:row>
      <xdr:rowOff>163068</xdr:rowOff>
    </xdr:to>
    <xdr:cxnSp macro="">
      <xdr:nvCxnSpPr>
        <xdr:cNvPr id="441" name="直線コネクタ 440">
          <a:extLst>
            <a:ext uri="{FF2B5EF4-FFF2-40B4-BE49-F238E27FC236}">
              <a16:creationId xmlns:a16="http://schemas.microsoft.com/office/drawing/2014/main" id="{7DBBFFC3-D38A-42EF-86D0-46EE37074665}"/>
            </a:ext>
          </a:extLst>
        </xdr:cNvPr>
        <xdr:cNvCxnSpPr/>
      </xdr:nvCxnSpPr>
      <xdr:spPr>
        <a:xfrm>
          <a:off x="12814300" y="626668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56659</xdr:rowOff>
    </xdr:from>
    <xdr:ext cx="405111" cy="259045"/>
    <xdr:sp macro="" textlink="">
      <xdr:nvSpPr>
        <xdr:cNvPr id="442" name="n_1aveValue【認定こども園・幼稚園・保育所】&#10;有形固定資産減価償却率">
          <a:extLst>
            <a:ext uri="{FF2B5EF4-FFF2-40B4-BE49-F238E27FC236}">
              <a16:creationId xmlns:a16="http://schemas.microsoft.com/office/drawing/2014/main" id="{E45F16BC-6C56-482E-9968-AC49D764EB4B}"/>
            </a:ext>
          </a:extLst>
        </xdr:cNvPr>
        <xdr:cNvSpPr txBox="1"/>
      </xdr:nvSpPr>
      <xdr:spPr>
        <a:xfrm>
          <a:off x="15266044" y="588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45229</xdr:rowOff>
    </xdr:from>
    <xdr:ext cx="405111" cy="259045"/>
    <xdr:sp macro="" textlink="">
      <xdr:nvSpPr>
        <xdr:cNvPr id="443" name="n_2aveValue【認定こども園・幼稚園・保育所】&#10;有形固定資産減価償却率">
          <a:extLst>
            <a:ext uri="{FF2B5EF4-FFF2-40B4-BE49-F238E27FC236}">
              <a16:creationId xmlns:a16="http://schemas.microsoft.com/office/drawing/2014/main" id="{FFEEA7FA-1750-4AA4-8EBF-1A0CE7E5904A}"/>
            </a:ext>
          </a:extLst>
        </xdr:cNvPr>
        <xdr:cNvSpPr txBox="1"/>
      </xdr:nvSpPr>
      <xdr:spPr>
        <a:xfrm>
          <a:off x="14389744" y="5874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168673</xdr:rowOff>
    </xdr:from>
    <xdr:ext cx="405111" cy="259045"/>
    <xdr:sp macro="" textlink="">
      <xdr:nvSpPr>
        <xdr:cNvPr id="444" name="n_3aveValue【認定こども園・幼稚園・保育所】&#10;有形固定資産減価償却率">
          <a:extLst>
            <a:ext uri="{FF2B5EF4-FFF2-40B4-BE49-F238E27FC236}">
              <a16:creationId xmlns:a16="http://schemas.microsoft.com/office/drawing/2014/main" id="{8C04720A-4F09-44E5-B255-A3FA40D8155E}"/>
            </a:ext>
          </a:extLst>
        </xdr:cNvPr>
        <xdr:cNvSpPr txBox="1"/>
      </xdr:nvSpPr>
      <xdr:spPr>
        <a:xfrm>
          <a:off x="13500744" y="5826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100093</xdr:rowOff>
    </xdr:from>
    <xdr:ext cx="405111" cy="259045"/>
    <xdr:sp macro="" textlink="">
      <xdr:nvSpPr>
        <xdr:cNvPr id="445" name="n_4aveValue【認定こども園・幼稚園・保育所】&#10;有形固定資産減価償却率">
          <a:extLst>
            <a:ext uri="{FF2B5EF4-FFF2-40B4-BE49-F238E27FC236}">
              <a16:creationId xmlns:a16="http://schemas.microsoft.com/office/drawing/2014/main" id="{73759BF3-1BF9-447A-9D04-BDBD5F8BC1D5}"/>
            </a:ext>
          </a:extLst>
        </xdr:cNvPr>
        <xdr:cNvSpPr txBox="1"/>
      </xdr:nvSpPr>
      <xdr:spPr>
        <a:xfrm>
          <a:off x="12611744" y="575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1541</xdr:rowOff>
    </xdr:from>
    <xdr:ext cx="405111" cy="259045"/>
    <xdr:sp macro="" textlink="">
      <xdr:nvSpPr>
        <xdr:cNvPr id="446" name="n_1mainValue【認定こども園・幼稚園・保育所】&#10;有形固定資産減価償却率">
          <a:extLst>
            <a:ext uri="{FF2B5EF4-FFF2-40B4-BE49-F238E27FC236}">
              <a16:creationId xmlns:a16="http://schemas.microsoft.com/office/drawing/2014/main" id="{AC4F895E-D7C2-448C-96B4-F2AF24FCCB6C}"/>
            </a:ext>
          </a:extLst>
        </xdr:cNvPr>
        <xdr:cNvSpPr txBox="1"/>
      </xdr:nvSpPr>
      <xdr:spPr>
        <a:xfrm>
          <a:off x="15266044" y="6516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104411</xdr:rowOff>
    </xdr:from>
    <xdr:ext cx="405111" cy="259045"/>
    <xdr:sp macro="" textlink="">
      <xdr:nvSpPr>
        <xdr:cNvPr id="447" name="n_2mainValue【認定こども園・幼稚園・保育所】&#10;有形固定資産減価償却率">
          <a:extLst>
            <a:ext uri="{FF2B5EF4-FFF2-40B4-BE49-F238E27FC236}">
              <a16:creationId xmlns:a16="http://schemas.microsoft.com/office/drawing/2014/main" id="{10125815-2AB5-462E-AE7C-051C7DD98F16}"/>
            </a:ext>
          </a:extLst>
        </xdr:cNvPr>
        <xdr:cNvSpPr txBox="1"/>
      </xdr:nvSpPr>
      <xdr:spPr>
        <a:xfrm>
          <a:off x="14389744" y="644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33545</xdr:rowOff>
    </xdr:from>
    <xdr:ext cx="405111" cy="259045"/>
    <xdr:sp macro="" textlink="">
      <xdr:nvSpPr>
        <xdr:cNvPr id="448" name="n_3mainValue【認定こども園・幼稚園・保育所】&#10;有形固定資産減価償却率">
          <a:extLst>
            <a:ext uri="{FF2B5EF4-FFF2-40B4-BE49-F238E27FC236}">
              <a16:creationId xmlns:a16="http://schemas.microsoft.com/office/drawing/2014/main" id="{4B576045-957D-4CC0-A11E-F2A161419F1B}"/>
            </a:ext>
          </a:extLst>
        </xdr:cNvPr>
        <xdr:cNvSpPr txBox="1"/>
      </xdr:nvSpPr>
      <xdr:spPr>
        <a:xfrm>
          <a:off x="13500744" y="6377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136415</xdr:rowOff>
    </xdr:from>
    <xdr:ext cx="405111" cy="259045"/>
    <xdr:sp macro="" textlink="">
      <xdr:nvSpPr>
        <xdr:cNvPr id="449" name="n_4mainValue【認定こども園・幼稚園・保育所】&#10;有形固定資産減価償却率">
          <a:extLst>
            <a:ext uri="{FF2B5EF4-FFF2-40B4-BE49-F238E27FC236}">
              <a16:creationId xmlns:a16="http://schemas.microsoft.com/office/drawing/2014/main" id="{FA2FE2DE-B448-4699-99A2-224E41F2BEA0}"/>
            </a:ext>
          </a:extLst>
        </xdr:cNvPr>
        <xdr:cNvSpPr txBox="1"/>
      </xdr:nvSpPr>
      <xdr:spPr>
        <a:xfrm>
          <a:off x="12611744" y="6308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9EF592DE-722B-451C-A991-ABE1C48C472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380B189C-C21D-4CD5-B495-C534102558A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96FE2CCF-EFA0-457C-A63E-B5B38A9302E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A33339CD-FA8F-4C34-9B57-01E8C273780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84F81E15-9444-4AF0-9FCC-BFCDD992DCD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F139B4F5-2BDA-4E13-A26A-40149244BA1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27099E23-F717-4868-8FA8-A3072C93789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CE7662B2-2D5A-48C2-BE3D-3B59730ACB2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021F79F4-E320-4FAD-9ACC-44085CDEB57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70072028-7358-4544-B8AA-8DF3F352B3E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0" name="直線コネクタ 459">
          <a:extLst>
            <a:ext uri="{FF2B5EF4-FFF2-40B4-BE49-F238E27FC236}">
              <a16:creationId xmlns:a16="http://schemas.microsoft.com/office/drawing/2014/main" id="{44C8FA94-306A-43B1-8607-75A5EF0231BF}"/>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1" name="テキスト ボックス 460">
          <a:extLst>
            <a:ext uri="{FF2B5EF4-FFF2-40B4-BE49-F238E27FC236}">
              <a16:creationId xmlns:a16="http://schemas.microsoft.com/office/drawing/2014/main" id="{CBD8864E-B972-4D1E-9C2E-E05A080A3973}"/>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2" name="直線コネクタ 461">
          <a:extLst>
            <a:ext uri="{FF2B5EF4-FFF2-40B4-BE49-F238E27FC236}">
              <a16:creationId xmlns:a16="http://schemas.microsoft.com/office/drawing/2014/main" id="{9D190EE4-E8B9-4579-9FF5-A4E48292D98F}"/>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3" name="テキスト ボックス 462">
          <a:extLst>
            <a:ext uri="{FF2B5EF4-FFF2-40B4-BE49-F238E27FC236}">
              <a16:creationId xmlns:a16="http://schemas.microsoft.com/office/drawing/2014/main" id="{C2F86EC5-BBC1-494F-B3AF-45616259118A}"/>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4" name="直線コネクタ 463">
          <a:extLst>
            <a:ext uri="{FF2B5EF4-FFF2-40B4-BE49-F238E27FC236}">
              <a16:creationId xmlns:a16="http://schemas.microsoft.com/office/drawing/2014/main" id="{1B9BA553-5D4C-4A1D-B42F-9C705D905A2E}"/>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5" name="テキスト ボックス 464">
          <a:extLst>
            <a:ext uri="{FF2B5EF4-FFF2-40B4-BE49-F238E27FC236}">
              <a16:creationId xmlns:a16="http://schemas.microsoft.com/office/drawing/2014/main" id="{F507522F-19CF-4BB8-9F61-9CF434FE539E}"/>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6" name="直線コネクタ 465">
          <a:extLst>
            <a:ext uri="{FF2B5EF4-FFF2-40B4-BE49-F238E27FC236}">
              <a16:creationId xmlns:a16="http://schemas.microsoft.com/office/drawing/2014/main" id="{E7CCAE92-7A6A-4B64-AB55-E826DF01D153}"/>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7" name="テキスト ボックス 466">
          <a:extLst>
            <a:ext uri="{FF2B5EF4-FFF2-40B4-BE49-F238E27FC236}">
              <a16:creationId xmlns:a16="http://schemas.microsoft.com/office/drawing/2014/main" id="{1860595F-F742-4974-BB02-7FFDD132EE4A}"/>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8" name="直線コネクタ 467">
          <a:extLst>
            <a:ext uri="{FF2B5EF4-FFF2-40B4-BE49-F238E27FC236}">
              <a16:creationId xmlns:a16="http://schemas.microsoft.com/office/drawing/2014/main" id="{C6949534-B192-4BAF-9D8D-43F8E52F786B}"/>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69" name="テキスト ボックス 468">
          <a:extLst>
            <a:ext uri="{FF2B5EF4-FFF2-40B4-BE49-F238E27FC236}">
              <a16:creationId xmlns:a16="http://schemas.microsoft.com/office/drawing/2014/main" id="{5A8204C2-9DDB-4F88-ACD7-5DF68B4973E8}"/>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0" name="直線コネクタ 469">
          <a:extLst>
            <a:ext uri="{FF2B5EF4-FFF2-40B4-BE49-F238E27FC236}">
              <a16:creationId xmlns:a16="http://schemas.microsoft.com/office/drawing/2014/main" id="{7BF1C27D-DE9D-4613-80F4-5F06B6E9DBD6}"/>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1" name="テキスト ボックス 470">
          <a:extLst>
            <a:ext uri="{FF2B5EF4-FFF2-40B4-BE49-F238E27FC236}">
              <a16:creationId xmlns:a16="http://schemas.microsoft.com/office/drawing/2014/main" id="{AA582EDD-1371-48D0-9A6C-05F13294DC76}"/>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2D0DAF19-2805-4CC4-AE6E-5BD981FAAF4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EFEE120F-5D61-4AA0-ADB6-AD8FD27660BC}"/>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A7179D5D-4340-422B-984A-499256642DF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136616</xdr:rowOff>
    </xdr:from>
    <xdr:to>
      <xdr:col>116</xdr:col>
      <xdr:colOff>62864</xdr:colOff>
      <xdr:row>42</xdr:row>
      <xdr:rowOff>43543</xdr:rowOff>
    </xdr:to>
    <xdr:cxnSp macro="">
      <xdr:nvCxnSpPr>
        <xdr:cNvPr id="475" name="直線コネクタ 474">
          <a:extLst>
            <a:ext uri="{FF2B5EF4-FFF2-40B4-BE49-F238E27FC236}">
              <a16:creationId xmlns:a16="http://schemas.microsoft.com/office/drawing/2014/main" id="{030B790B-947D-495B-B286-CC3992E4162A}"/>
            </a:ext>
          </a:extLst>
        </xdr:cNvPr>
        <xdr:cNvCxnSpPr/>
      </xdr:nvCxnSpPr>
      <xdr:spPr>
        <a:xfrm flipV="1">
          <a:off x="22160864" y="579446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47370</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916DB13B-E3C7-48A2-839B-DB6577FA00E7}"/>
            </a:ext>
          </a:extLst>
        </xdr:cNvPr>
        <xdr:cNvSpPr txBox="1"/>
      </xdr:nvSpPr>
      <xdr:spPr>
        <a:xfrm>
          <a:off x="22199600" y="724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43543</xdr:rowOff>
    </xdr:from>
    <xdr:to>
      <xdr:col>116</xdr:col>
      <xdr:colOff>152400</xdr:colOff>
      <xdr:row>42</xdr:row>
      <xdr:rowOff>43543</xdr:rowOff>
    </xdr:to>
    <xdr:cxnSp macro="">
      <xdr:nvCxnSpPr>
        <xdr:cNvPr id="477" name="直線コネクタ 476">
          <a:extLst>
            <a:ext uri="{FF2B5EF4-FFF2-40B4-BE49-F238E27FC236}">
              <a16:creationId xmlns:a16="http://schemas.microsoft.com/office/drawing/2014/main" id="{125501D5-8194-4AC5-A221-489530698B2D}"/>
            </a:ext>
          </a:extLst>
        </xdr:cNvPr>
        <xdr:cNvCxnSpPr/>
      </xdr:nvCxnSpPr>
      <xdr:spPr>
        <a:xfrm>
          <a:off x="22072600" y="724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83293</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7E281A7A-2976-42FD-9CF7-20CA7D7C706E}"/>
            </a:ext>
          </a:extLst>
        </xdr:cNvPr>
        <xdr:cNvSpPr txBox="1"/>
      </xdr:nvSpPr>
      <xdr:spPr>
        <a:xfrm>
          <a:off x="22199600" y="556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136616</xdr:rowOff>
    </xdr:from>
    <xdr:to>
      <xdr:col>116</xdr:col>
      <xdr:colOff>152400</xdr:colOff>
      <xdr:row>33</xdr:row>
      <xdr:rowOff>136616</xdr:rowOff>
    </xdr:to>
    <xdr:cxnSp macro="">
      <xdr:nvCxnSpPr>
        <xdr:cNvPr id="479" name="直線コネクタ 478">
          <a:extLst>
            <a:ext uri="{FF2B5EF4-FFF2-40B4-BE49-F238E27FC236}">
              <a16:creationId xmlns:a16="http://schemas.microsoft.com/office/drawing/2014/main" id="{F12A5950-41B1-4500-9080-404CE3593B38}"/>
            </a:ext>
          </a:extLst>
        </xdr:cNvPr>
        <xdr:cNvCxnSpPr/>
      </xdr:nvCxnSpPr>
      <xdr:spPr>
        <a:xfrm>
          <a:off x="22072600" y="5794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160581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F4BB328E-6530-4B5D-8299-C7E0D3F54BAD}"/>
            </a:ext>
          </a:extLst>
        </xdr:cNvPr>
        <xdr:cNvSpPr txBox="1"/>
      </xdr:nvSpPr>
      <xdr:spPr>
        <a:xfrm>
          <a:off x="22199600" y="6675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10704</xdr:rowOff>
    </xdr:from>
    <xdr:to>
      <xdr:col>116</xdr:col>
      <xdr:colOff>114300</xdr:colOff>
      <xdr:row>39</xdr:row>
      <xdr:rowOff>112304</xdr:rowOff>
    </xdr:to>
    <xdr:sp macro="" textlink="">
      <xdr:nvSpPr>
        <xdr:cNvPr id="481" name="フローチャート: 判断 480">
          <a:extLst>
            <a:ext uri="{FF2B5EF4-FFF2-40B4-BE49-F238E27FC236}">
              <a16:creationId xmlns:a16="http://schemas.microsoft.com/office/drawing/2014/main" id="{12E58C92-ACB5-4A67-8480-1E9C0873E5BA}"/>
            </a:ext>
          </a:extLst>
        </xdr:cNvPr>
        <xdr:cNvSpPr/>
      </xdr:nvSpPr>
      <xdr:spPr>
        <a:xfrm>
          <a:off x="22110700" y="669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20501</xdr:rowOff>
    </xdr:from>
    <xdr:to>
      <xdr:col>112</xdr:col>
      <xdr:colOff>38100</xdr:colOff>
      <xdr:row>39</xdr:row>
      <xdr:rowOff>122101</xdr:rowOff>
    </xdr:to>
    <xdr:sp macro="" textlink="">
      <xdr:nvSpPr>
        <xdr:cNvPr id="482" name="フローチャート: 判断 481">
          <a:extLst>
            <a:ext uri="{FF2B5EF4-FFF2-40B4-BE49-F238E27FC236}">
              <a16:creationId xmlns:a16="http://schemas.microsoft.com/office/drawing/2014/main" id="{F6C8614A-9B6E-4A12-863D-8B2BBDD9C07C}"/>
            </a:ext>
          </a:extLst>
        </xdr:cNvPr>
        <xdr:cNvSpPr/>
      </xdr:nvSpPr>
      <xdr:spPr>
        <a:xfrm>
          <a:off x="21272500" y="670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17235</xdr:rowOff>
    </xdr:from>
    <xdr:to>
      <xdr:col>107</xdr:col>
      <xdr:colOff>101600</xdr:colOff>
      <xdr:row>39</xdr:row>
      <xdr:rowOff>118835</xdr:rowOff>
    </xdr:to>
    <xdr:sp macro="" textlink="">
      <xdr:nvSpPr>
        <xdr:cNvPr id="483" name="フローチャート: 判断 482">
          <a:extLst>
            <a:ext uri="{FF2B5EF4-FFF2-40B4-BE49-F238E27FC236}">
              <a16:creationId xmlns:a16="http://schemas.microsoft.com/office/drawing/2014/main" id="{D97A8E71-114B-439A-A510-8F79F53FE0CA}"/>
            </a:ext>
          </a:extLst>
        </xdr:cNvPr>
        <xdr:cNvSpPr/>
      </xdr:nvSpPr>
      <xdr:spPr>
        <a:xfrm>
          <a:off x="203835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13970</xdr:rowOff>
    </xdr:from>
    <xdr:to>
      <xdr:col>102</xdr:col>
      <xdr:colOff>165100</xdr:colOff>
      <xdr:row>39</xdr:row>
      <xdr:rowOff>115570</xdr:rowOff>
    </xdr:to>
    <xdr:sp macro="" textlink="">
      <xdr:nvSpPr>
        <xdr:cNvPr id="484" name="フローチャート: 判断 483">
          <a:extLst>
            <a:ext uri="{FF2B5EF4-FFF2-40B4-BE49-F238E27FC236}">
              <a16:creationId xmlns:a16="http://schemas.microsoft.com/office/drawing/2014/main" id="{2ED16F92-3382-40E8-A95C-6597AE50F978}"/>
            </a:ext>
          </a:extLst>
        </xdr:cNvPr>
        <xdr:cNvSpPr/>
      </xdr:nvSpPr>
      <xdr:spPr>
        <a:xfrm>
          <a:off x="194945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485" name="フローチャート: 判断 484">
          <a:extLst>
            <a:ext uri="{FF2B5EF4-FFF2-40B4-BE49-F238E27FC236}">
              <a16:creationId xmlns:a16="http://schemas.microsoft.com/office/drawing/2014/main" id="{40F591BA-21C7-4CB9-AB9A-76AFBB5CC767}"/>
            </a:ext>
          </a:extLst>
        </xdr:cNvPr>
        <xdr:cNvSpPr/>
      </xdr:nvSpPr>
      <xdr:spPr>
        <a:xfrm>
          <a:off x="18605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3FBFC1EC-2C1A-4B3B-AD71-5A569D4EAFF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70DD5FFF-5984-46C1-B488-E6ACDFF6AD7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8FB4EF6D-E8BC-4641-A186-BDCA22D1AA5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2AA69E3-04E6-4E5C-8B15-987B8339261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A774639D-E252-4961-86C5-1E15205CAE0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66222</xdr:rowOff>
    </xdr:from>
    <xdr:to>
      <xdr:col>116</xdr:col>
      <xdr:colOff>114300</xdr:colOff>
      <xdr:row>37</xdr:row>
      <xdr:rowOff>167822</xdr:rowOff>
    </xdr:to>
    <xdr:sp macro="" textlink="">
      <xdr:nvSpPr>
        <xdr:cNvPr id="491" name="楕円 490">
          <a:extLst>
            <a:ext uri="{FF2B5EF4-FFF2-40B4-BE49-F238E27FC236}">
              <a16:creationId xmlns:a16="http://schemas.microsoft.com/office/drawing/2014/main" id="{16D0EFB4-66E4-4FFB-B901-C43B121C0114}"/>
            </a:ext>
          </a:extLst>
        </xdr:cNvPr>
        <xdr:cNvSpPr/>
      </xdr:nvSpPr>
      <xdr:spPr>
        <a:xfrm>
          <a:off x="22110700" y="640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89099</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E4637D35-D136-4837-9EF7-E82D33D536C6}"/>
            </a:ext>
          </a:extLst>
        </xdr:cNvPr>
        <xdr:cNvSpPr txBox="1"/>
      </xdr:nvSpPr>
      <xdr:spPr>
        <a:xfrm>
          <a:off x="22199600" y="6261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79284</xdr:rowOff>
    </xdr:from>
    <xdr:to>
      <xdr:col>112</xdr:col>
      <xdr:colOff>38100</xdr:colOff>
      <xdr:row>38</xdr:row>
      <xdr:rowOff>9434</xdr:rowOff>
    </xdr:to>
    <xdr:sp macro="" textlink="">
      <xdr:nvSpPr>
        <xdr:cNvPr id="493" name="楕円 492">
          <a:extLst>
            <a:ext uri="{FF2B5EF4-FFF2-40B4-BE49-F238E27FC236}">
              <a16:creationId xmlns:a16="http://schemas.microsoft.com/office/drawing/2014/main" id="{A3A4823B-DBA0-432A-9AAE-6916A00DB4AA}"/>
            </a:ext>
          </a:extLst>
        </xdr:cNvPr>
        <xdr:cNvSpPr/>
      </xdr:nvSpPr>
      <xdr:spPr>
        <a:xfrm>
          <a:off x="21272500" y="642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117022</xdr:rowOff>
    </xdr:from>
    <xdr:to>
      <xdr:col>116</xdr:col>
      <xdr:colOff>63500</xdr:colOff>
      <xdr:row>37</xdr:row>
      <xdr:rowOff>130084</xdr:rowOff>
    </xdr:to>
    <xdr:cxnSp macro="">
      <xdr:nvCxnSpPr>
        <xdr:cNvPr id="494" name="直線コネクタ 493">
          <a:extLst>
            <a:ext uri="{FF2B5EF4-FFF2-40B4-BE49-F238E27FC236}">
              <a16:creationId xmlns:a16="http://schemas.microsoft.com/office/drawing/2014/main" id="{29587074-A17C-4B2E-8F8A-AAE7FC9347E6}"/>
            </a:ext>
          </a:extLst>
        </xdr:cNvPr>
        <xdr:cNvCxnSpPr/>
      </xdr:nvCxnSpPr>
      <xdr:spPr>
        <a:xfrm flipV="1">
          <a:off x="21323300" y="6460672"/>
          <a:ext cx="8382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92347</xdr:rowOff>
    </xdr:from>
    <xdr:to>
      <xdr:col>107</xdr:col>
      <xdr:colOff>101600</xdr:colOff>
      <xdr:row>38</xdr:row>
      <xdr:rowOff>22497</xdr:rowOff>
    </xdr:to>
    <xdr:sp macro="" textlink="">
      <xdr:nvSpPr>
        <xdr:cNvPr id="495" name="楕円 494">
          <a:extLst>
            <a:ext uri="{FF2B5EF4-FFF2-40B4-BE49-F238E27FC236}">
              <a16:creationId xmlns:a16="http://schemas.microsoft.com/office/drawing/2014/main" id="{EA2F4ACE-8282-4224-83B8-BB8C4A8E887C}"/>
            </a:ext>
          </a:extLst>
        </xdr:cNvPr>
        <xdr:cNvSpPr/>
      </xdr:nvSpPr>
      <xdr:spPr>
        <a:xfrm>
          <a:off x="20383500" y="643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130084</xdr:rowOff>
    </xdr:from>
    <xdr:to>
      <xdr:col>111</xdr:col>
      <xdr:colOff>177800</xdr:colOff>
      <xdr:row>37</xdr:row>
      <xdr:rowOff>143147</xdr:rowOff>
    </xdr:to>
    <xdr:cxnSp macro="">
      <xdr:nvCxnSpPr>
        <xdr:cNvPr id="496" name="直線コネクタ 495">
          <a:extLst>
            <a:ext uri="{FF2B5EF4-FFF2-40B4-BE49-F238E27FC236}">
              <a16:creationId xmlns:a16="http://schemas.microsoft.com/office/drawing/2014/main" id="{368C10BE-1BDB-4D48-B120-ACD192CF4AAD}"/>
            </a:ext>
          </a:extLst>
        </xdr:cNvPr>
        <xdr:cNvCxnSpPr/>
      </xdr:nvCxnSpPr>
      <xdr:spPr>
        <a:xfrm flipV="1">
          <a:off x="20434300" y="6473734"/>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105410</xdr:rowOff>
    </xdr:from>
    <xdr:to>
      <xdr:col>102</xdr:col>
      <xdr:colOff>165100</xdr:colOff>
      <xdr:row>38</xdr:row>
      <xdr:rowOff>35560</xdr:rowOff>
    </xdr:to>
    <xdr:sp macro="" textlink="">
      <xdr:nvSpPr>
        <xdr:cNvPr id="497" name="楕円 496">
          <a:extLst>
            <a:ext uri="{FF2B5EF4-FFF2-40B4-BE49-F238E27FC236}">
              <a16:creationId xmlns:a16="http://schemas.microsoft.com/office/drawing/2014/main" id="{7811E701-E1C5-47A2-93B2-B413B772BD51}"/>
            </a:ext>
          </a:extLst>
        </xdr:cNvPr>
        <xdr:cNvSpPr/>
      </xdr:nvSpPr>
      <xdr:spPr>
        <a:xfrm>
          <a:off x="19494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143147</xdr:rowOff>
    </xdr:from>
    <xdr:to>
      <xdr:col>107</xdr:col>
      <xdr:colOff>50800</xdr:colOff>
      <xdr:row>37</xdr:row>
      <xdr:rowOff>156210</xdr:rowOff>
    </xdr:to>
    <xdr:cxnSp macro="">
      <xdr:nvCxnSpPr>
        <xdr:cNvPr id="498" name="直線コネクタ 497">
          <a:extLst>
            <a:ext uri="{FF2B5EF4-FFF2-40B4-BE49-F238E27FC236}">
              <a16:creationId xmlns:a16="http://schemas.microsoft.com/office/drawing/2014/main" id="{B408AA4D-CB52-4623-B76F-850B2AA8EB38}"/>
            </a:ext>
          </a:extLst>
        </xdr:cNvPr>
        <xdr:cNvCxnSpPr/>
      </xdr:nvCxnSpPr>
      <xdr:spPr>
        <a:xfrm flipV="1">
          <a:off x="19545300" y="6486797"/>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115207</xdr:rowOff>
    </xdr:from>
    <xdr:to>
      <xdr:col>98</xdr:col>
      <xdr:colOff>38100</xdr:colOff>
      <xdr:row>38</xdr:row>
      <xdr:rowOff>45357</xdr:rowOff>
    </xdr:to>
    <xdr:sp macro="" textlink="">
      <xdr:nvSpPr>
        <xdr:cNvPr id="499" name="楕円 498">
          <a:extLst>
            <a:ext uri="{FF2B5EF4-FFF2-40B4-BE49-F238E27FC236}">
              <a16:creationId xmlns:a16="http://schemas.microsoft.com/office/drawing/2014/main" id="{14B1562A-2B6F-40F6-A208-8E473139E5AB}"/>
            </a:ext>
          </a:extLst>
        </xdr:cNvPr>
        <xdr:cNvSpPr/>
      </xdr:nvSpPr>
      <xdr:spPr>
        <a:xfrm>
          <a:off x="18605500" y="645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156210</xdr:rowOff>
    </xdr:from>
    <xdr:to>
      <xdr:col>102</xdr:col>
      <xdr:colOff>114300</xdr:colOff>
      <xdr:row>37</xdr:row>
      <xdr:rowOff>166007</xdr:rowOff>
    </xdr:to>
    <xdr:cxnSp macro="">
      <xdr:nvCxnSpPr>
        <xdr:cNvPr id="500" name="直線コネクタ 499">
          <a:extLst>
            <a:ext uri="{FF2B5EF4-FFF2-40B4-BE49-F238E27FC236}">
              <a16:creationId xmlns:a16="http://schemas.microsoft.com/office/drawing/2014/main" id="{F7ED8A14-57A6-4278-AFE8-195E58584AE7}"/>
            </a:ext>
          </a:extLst>
        </xdr:cNvPr>
        <xdr:cNvCxnSpPr/>
      </xdr:nvCxnSpPr>
      <xdr:spPr>
        <a:xfrm flipV="1">
          <a:off x="18656300" y="6499860"/>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113228</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2A762363-DAB1-463C-9574-686D44FC7BF1}"/>
            </a:ext>
          </a:extLst>
        </xdr:cNvPr>
        <xdr:cNvSpPr txBox="1"/>
      </xdr:nvSpPr>
      <xdr:spPr>
        <a:xfrm>
          <a:off x="21075727" y="679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109962</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7E6D1A06-57FA-4A7D-AD50-AF0B00C31F36}"/>
            </a:ext>
          </a:extLst>
        </xdr:cNvPr>
        <xdr:cNvSpPr txBox="1"/>
      </xdr:nvSpPr>
      <xdr:spPr>
        <a:xfrm>
          <a:off x="20199427" y="679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106697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1D477E00-0BF3-44E3-A280-282121BB522E}"/>
            </a:ext>
          </a:extLst>
        </xdr:cNvPr>
        <xdr:cNvSpPr txBox="1"/>
      </xdr:nvSpPr>
      <xdr:spPr>
        <a:xfrm>
          <a:off x="19310427" y="679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83837</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92523ACE-30BA-4893-B980-F1C5F8A48DFB}"/>
            </a:ext>
          </a:extLst>
        </xdr:cNvPr>
        <xdr:cNvSpPr txBox="1"/>
      </xdr:nvSpPr>
      <xdr:spPr>
        <a:xfrm>
          <a:off x="184214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25961</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8C133A6C-0631-4887-9279-EF4CCFBFC7D0}"/>
            </a:ext>
          </a:extLst>
        </xdr:cNvPr>
        <xdr:cNvSpPr txBox="1"/>
      </xdr:nvSpPr>
      <xdr:spPr>
        <a:xfrm>
          <a:off x="21075727" y="6198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39024</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1E45BDCB-0281-4648-B94A-A2D215020BC3}"/>
            </a:ext>
          </a:extLst>
        </xdr:cNvPr>
        <xdr:cNvSpPr txBox="1"/>
      </xdr:nvSpPr>
      <xdr:spPr>
        <a:xfrm>
          <a:off x="20199427" y="6211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52087</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90C6E025-892A-4744-B5F0-0C7F9450295C}"/>
            </a:ext>
          </a:extLst>
        </xdr:cNvPr>
        <xdr:cNvSpPr txBox="1"/>
      </xdr:nvSpPr>
      <xdr:spPr>
        <a:xfrm>
          <a:off x="19310427" y="622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61884</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4090D596-95B4-4C4A-8F49-AE7EF8B73932}"/>
            </a:ext>
          </a:extLst>
        </xdr:cNvPr>
        <xdr:cNvSpPr txBox="1"/>
      </xdr:nvSpPr>
      <xdr:spPr>
        <a:xfrm>
          <a:off x="18421427" y="623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4205BBAE-1CFC-4843-9FDB-09FCD036B86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D71EF6B1-0F59-4A2C-A1B5-F64C6411D6D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66AD80BD-A52D-42DD-A120-D49BA786639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8F1AF86D-D3C8-48BF-95A6-B44FFA68B13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D3C4C6D1-AC7A-4895-AD50-5176B1EE1E0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8FE5474C-90AB-43C2-B5D6-63F3B2A59FB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C10188B7-E2D0-45C3-8E26-4A38BFFDA6C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13263252-A550-4F2D-96B2-2F34E425F09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54D7EEED-B8E0-41AB-B673-55F05DF73C0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AF643476-FDA8-4114-84AD-F3DEB2E14EB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7E007BF1-9BB3-42D7-A3D8-C2B7EAD1E49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0" name="直線コネクタ 519">
          <a:extLst>
            <a:ext uri="{FF2B5EF4-FFF2-40B4-BE49-F238E27FC236}">
              <a16:creationId xmlns:a16="http://schemas.microsoft.com/office/drawing/2014/main" id="{4A25A0EE-F720-4AB8-B5AF-2FD66DF69D93}"/>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1" name="テキスト ボックス 520">
          <a:extLst>
            <a:ext uri="{FF2B5EF4-FFF2-40B4-BE49-F238E27FC236}">
              <a16:creationId xmlns:a16="http://schemas.microsoft.com/office/drawing/2014/main" id="{BB115638-8EE3-495F-A8B8-A62D19DB533B}"/>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2" name="直線コネクタ 521">
          <a:extLst>
            <a:ext uri="{FF2B5EF4-FFF2-40B4-BE49-F238E27FC236}">
              <a16:creationId xmlns:a16="http://schemas.microsoft.com/office/drawing/2014/main" id="{15BDAD3C-A285-4489-8347-FFE38EF07C44}"/>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3" name="テキスト ボックス 522">
          <a:extLst>
            <a:ext uri="{FF2B5EF4-FFF2-40B4-BE49-F238E27FC236}">
              <a16:creationId xmlns:a16="http://schemas.microsoft.com/office/drawing/2014/main" id="{A6FD30A5-B23E-40F1-954F-70CE2680A287}"/>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4" name="直線コネクタ 523">
          <a:extLst>
            <a:ext uri="{FF2B5EF4-FFF2-40B4-BE49-F238E27FC236}">
              <a16:creationId xmlns:a16="http://schemas.microsoft.com/office/drawing/2014/main" id="{9EF1D938-6C5B-4B4D-AD27-FA3450138B65}"/>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5" name="テキスト ボックス 524">
          <a:extLst>
            <a:ext uri="{FF2B5EF4-FFF2-40B4-BE49-F238E27FC236}">
              <a16:creationId xmlns:a16="http://schemas.microsoft.com/office/drawing/2014/main" id="{FA73B555-1244-4165-87DF-13F0C693DC13}"/>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6" name="直線コネクタ 525">
          <a:extLst>
            <a:ext uri="{FF2B5EF4-FFF2-40B4-BE49-F238E27FC236}">
              <a16:creationId xmlns:a16="http://schemas.microsoft.com/office/drawing/2014/main" id="{F121F422-7920-4493-8114-A896DA5E755E}"/>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7" name="テキスト ボックス 526">
          <a:extLst>
            <a:ext uri="{FF2B5EF4-FFF2-40B4-BE49-F238E27FC236}">
              <a16:creationId xmlns:a16="http://schemas.microsoft.com/office/drawing/2014/main" id="{91639B78-580F-499B-A89B-B17E59334FDE}"/>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8" name="直線コネクタ 527">
          <a:extLst>
            <a:ext uri="{FF2B5EF4-FFF2-40B4-BE49-F238E27FC236}">
              <a16:creationId xmlns:a16="http://schemas.microsoft.com/office/drawing/2014/main" id="{4867212B-A742-40ED-81C7-F9363FDBB8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9" name="テキスト ボックス 528">
          <a:extLst>
            <a:ext uri="{FF2B5EF4-FFF2-40B4-BE49-F238E27FC236}">
              <a16:creationId xmlns:a16="http://schemas.microsoft.com/office/drawing/2014/main" id="{029D5E0B-BC8A-4EF4-8981-42CB2263A25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4FD244DC-8073-4B97-8669-6E97DE82F32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1" name="テキスト ボックス 530">
          <a:extLst>
            <a:ext uri="{FF2B5EF4-FFF2-40B4-BE49-F238E27FC236}">
              <a16:creationId xmlns:a16="http://schemas.microsoft.com/office/drawing/2014/main" id="{1695D4F1-20A7-4BDC-BB23-96C78DA89A89}"/>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BEB93CC1-3CD7-4241-ACC1-C75BEFC026E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144780</xdr:rowOff>
    </xdr:from>
    <xdr:to>
      <xdr:col>85</xdr:col>
      <xdr:colOff>126364</xdr:colOff>
      <xdr:row>63</xdr:row>
      <xdr:rowOff>57150</xdr:rowOff>
    </xdr:to>
    <xdr:cxnSp macro="">
      <xdr:nvCxnSpPr>
        <xdr:cNvPr id="533" name="直線コネクタ 532">
          <a:extLst>
            <a:ext uri="{FF2B5EF4-FFF2-40B4-BE49-F238E27FC236}">
              <a16:creationId xmlns:a16="http://schemas.microsoft.com/office/drawing/2014/main" id="{8BC31953-DEB1-4E5B-A643-1D4E72CC0EAF}"/>
            </a:ext>
          </a:extLst>
        </xdr:cNvPr>
        <xdr:cNvCxnSpPr/>
      </xdr:nvCxnSpPr>
      <xdr:spPr>
        <a:xfrm flipV="1">
          <a:off x="16318864" y="9745980"/>
          <a:ext cx="0" cy="1112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60977</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874F36C5-7AD8-46F7-B126-65EBBAB4415C}"/>
            </a:ext>
          </a:extLst>
        </xdr:cNvPr>
        <xdr:cNvSpPr txBox="1"/>
      </xdr:nvSpPr>
      <xdr:spPr>
        <a:xfrm>
          <a:off x="16357600" y="1086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535" name="直線コネクタ 534">
          <a:extLst>
            <a:ext uri="{FF2B5EF4-FFF2-40B4-BE49-F238E27FC236}">
              <a16:creationId xmlns:a16="http://schemas.microsoft.com/office/drawing/2014/main" id="{C348811E-A893-4152-9008-5C9828FDEEC2}"/>
            </a:ext>
          </a:extLst>
        </xdr:cNvPr>
        <xdr:cNvCxnSpPr/>
      </xdr:nvCxnSpPr>
      <xdr:spPr>
        <a:xfrm>
          <a:off x="16230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91457</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0ABDBDD5-36D6-47B2-8AC8-FF96A3A18450}"/>
            </a:ext>
          </a:extLst>
        </xdr:cNvPr>
        <xdr:cNvSpPr txBox="1"/>
      </xdr:nvSpPr>
      <xdr:spPr>
        <a:xfrm>
          <a:off x="16357600" y="952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144780</xdr:rowOff>
    </xdr:from>
    <xdr:to>
      <xdr:col>86</xdr:col>
      <xdr:colOff>25400</xdr:colOff>
      <xdr:row>56</xdr:row>
      <xdr:rowOff>144780</xdr:rowOff>
    </xdr:to>
    <xdr:cxnSp macro="">
      <xdr:nvCxnSpPr>
        <xdr:cNvPr id="537" name="直線コネクタ 536">
          <a:extLst>
            <a:ext uri="{FF2B5EF4-FFF2-40B4-BE49-F238E27FC236}">
              <a16:creationId xmlns:a16="http://schemas.microsoft.com/office/drawing/2014/main" id="{98A15974-B2D3-4D9C-A487-3A9C20340AE5}"/>
            </a:ext>
          </a:extLst>
        </xdr:cNvPr>
        <xdr:cNvCxnSpPr/>
      </xdr:nvCxnSpPr>
      <xdr:spPr>
        <a:xfrm>
          <a:off x="16230600" y="974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23512</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246DFF0F-B988-4DF8-90F6-F424D95FC495}"/>
            </a:ext>
          </a:extLst>
        </xdr:cNvPr>
        <xdr:cNvSpPr txBox="1"/>
      </xdr:nvSpPr>
      <xdr:spPr>
        <a:xfrm>
          <a:off x="16357600" y="101390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xdr:rowOff>
    </xdr:from>
    <xdr:to>
      <xdr:col>85</xdr:col>
      <xdr:colOff>177800</xdr:colOff>
      <xdr:row>60</xdr:row>
      <xdr:rowOff>102235</xdr:rowOff>
    </xdr:to>
    <xdr:sp macro="" textlink="">
      <xdr:nvSpPr>
        <xdr:cNvPr id="539" name="フローチャート: 判断 538">
          <a:extLst>
            <a:ext uri="{FF2B5EF4-FFF2-40B4-BE49-F238E27FC236}">
              <a16:creationId xmlns:a16="http://schemas.microsoft.com/office/drawing/2014/main" id="{A1F991C2-571F-45B7-A7D0-6E3809680712}"/>
            </a:ext>
          </a:extLst>
        </xdr:cNvPr>
        <xdr:cNvSpPr/>
      </xdr:nvSpPr>
      <xdr:spPr>
        <a:xfrm>
          <a:off x="162687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540" name="フローチャート: 判断 539">
          <a:extLst>
            <a:ext uri="{FF2B5EF4-FFF2-40B4-BE49-F238E27FC236}">
              <a16:creationId xmlns:a16="http://schemas.microsoft.com/office/drawing/2014/main" id="{45D92882-6971-408F-ACCB-DAFD940041E7}"/>
            </a:ext>
          </a:extLst>
        </xdr:cNvPr>
        <xdr:cNvSpPr/>
      </xdr:nvSpPr>
      <xdr:spPr>
        <a:xfrm>
          <a:off x="15430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143510</xdr:rowOff>
    </xdr:from>
    <xdr:to>
      <xdr:col>76</xdr:col>
      <xdr:colOff>165100</xdr:colOff>
      <xdr:row>60</xdr:row>
      <xdr:rowOff>73660</xdr:rowOff>
    </xdr:to>
    <xdr:sp macro="" textlink="">
      <xdr:nvSpPr>
        <xdr:cNvPr id="541" name="フローチャート: 判断 540">
          <a:extLst>
            <a:ext uri="{FF2B5EF4-FFF2-40B4-BE49-F238E27FC236}">
              <a16:creationId xmlns:a16="http://schemas.microsoft.com/office/drawing/2014/main" id="{CB5C621D-2320-4A84-97FD-20DE588FB60D}"/>
            </a:ext>
          </a:extLst>
        </xdr:cNvPr>
        <xdr:cNvSpPr/>
      </xdr:nvSpPr>
      <xdr:spPr>
        <a:xfrm>
          <a:off x="14541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128270</xdr:rowOff>
    </xdr:from>
    <xdr:to>
      <xdr:col>72</xdr:col>
      <xdr:colOff>38100</xdr:colOff>
      <xdr:row>60</xdr:row>
      <xdr:rowOff>58420</xdr:rowOff>
    </xdr:to>
    <xdr:sp macro="" textlink="">
      <xdr:nvSpPr>
        <xdr:cNvPr id="542" name="フローチャート: 判断 541">
          <a:extLst>
            <a:ext uri="{FF2B5EF4-FFF2-40B4-BE49-F238E27FC236}">
              <a16:creationId xmlns:a16="http://schemas.microsoft.com/office/drawing/2014/main" id="{EA280DBB-6E22-483F-A417-6C0B0A4212FD}"/>
            </a:ext>
          </a:extLst>
        </xdr:cNvPr>
        <xdr:cNvSpPr/>
      </xdr:nvSpPr>
      <xdr:spPr>
        <a:xfrm>
          <a:off x="136525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34925</xdr:rowOff>
    </xdr:from>
    <xdr:to>
      <xdr:col>67</xdr:col>
      <xdr:colOff>101600</xdr:colOff>
      <xdr:row>60</xdr:row>
      <xdr:rowOff>136525</xdr:rowOff>
    </xdr:to>
    <xdr:sp macro="" textlink="">
      <xdr:nvSpPr>
        <xdr:cNvPr id="543" name="フローチャート: 判断 542">
          <a:extLst>
            <a:ext uri="{FF2B5EF4-FFF2-40B4-BE49-F238E27FC236}">
              <a16:creationId xmlns:a16="http://schemas.microsoft.com/office/drawing/2014/main" id="{F74AA518-0093-4410-A8D7-5FFBE5F75484}"/>
            </a:ext>
          </a:extLst>
        </xdr:cNvPr>
        <xdr:cNvSpPr/>
      </xdr:nvSpPr>
      <xdr:spPr>
        <a:xfrm>
          <a:off x="12763500" y="1032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14F07C6-79B4-4F73-A795-C29CB160BA4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6B170E9F-A0F4-405F-B719-94C03DE9A2C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BC50A15C-04CF-4EB7-93AE-1F7B33C170A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1114B8FE-349F-46C9-9F23-36DD482CB74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3928DB4F-0F1E-45B3-A6DC-0AA06816893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160655</xdr:rowOff>
    </xdr:from>
    <xdr:to>
      <xdr:col>85</xdr:col>
      <xdr:colOff>177800</xdr:colOff>
      <xdr:row>61</xdr:row>
      <xdr:rowOff>90805</xdr:rowOff>
    </xdr:to>
    <xdr:sp macro="" textlink="">
      <xdr:nvSpPr>
        <xdr:cNvPr id="549" name="楕円 548">
          <a:extLst>
            <a:ext uri="{FF2B5EF4-FFF2-40B4-BE49-F238E27FC236}">
              <a16:creationId xmlns:a16="http://schemas.microsoft.com/office/drawing/2014/main" id="{95FB7B39-20C7-4AD0-BAA8-8CD9AD7737D3}"/>
            </a:ext>
          </a:extLst>
        </xdr:cNvPr>
        <xdr:cNvSpPr/>
      </xdr:nvSpPr>
      <xdr:spPr>
        <a:xfrm>
          <a:off x="16268700" y="1044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139082</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47681D9F-A0B7-47BA-97AA-C864B270DB9B}"/>
            </a:ext>
          </a:extLst>
        </xdr:cNvPr>
        <xdr:cNvSpPr txBox="1"/>
      </xdr:nvSpPr>
      <xdr:spPr>
        <a:xfrm>
          <a:off x="16357600"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132080</xdr:rowOff>
    </xdr:from>
    <xdr:to>
      <xdr:col>81</xdr:col>
      <xdr:colOff>101600</xdr:colOff>
      <xdr:row>61</xdr:row>
      <xdr:rowOff>62230</xdr:rowOff>
    </xdr:to>
    <xdr:sp macro="" textlink="">
      <xdr:nvSpPr>
        <xdr:cNvPr id="551" name="楕円 550">
          <a:extLst>
            <a:ext uri="{FF2B5EF4-FFF2-40B4-BE49-F238E27FC236}">
              <a16:creationId xmlns:a16="http://schemas.microsoft.com/office/drawing/2014/main" id="{E5852AE3-73CA-49E0-B660-19983E9AFD1C}"/>
            </a:ext>
          </a:extLst>
        </xdr:cNvPr>
        <xdr:cNvSpPr/>
      </xdr:nvSpPr>
      <xdr:spPr>
        <a:xfrm>
          <a:off x="154305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11430</xdr:rowOff>
    </xdr:from>
    <xdr:to>
      <xdr:col>85</xdr:col>
      <xdr:colOff>127000</xdr:colOff>
      <xdr:row>61</xdr:row>
      <xdr:rowOff>40005</xdr:rowOff>
    </xdr:to>
    <xdr:cxnSp macro="">
      <xdr:nvCxnSpPr>
        <xdr:cNvPr id="552" name="直線コネクタ 551">
          <a:extLst>
            <a:ext uri="{FF2B5EF4-FFF2-40B4-BE49-F238E27FC236}">
              <a16:creationId xmlns:a16="http://schemas.microsoft.com/office/drawing/2014/main" id="{2B2A6B0D-8C0B-4FA0-8012-12A88D21A9FD}"/>
            </a:ext>
          </a:extLst>
        </xdr:cNvPr>
        <xdr:cNvCxnSpPr/>
      </xdr:nvCxnSpPr>
      <xdr:spPr>
        <a:xfrm>
          <a:off x="15481300" y="1046988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124460</xdr:rowOff>
    </xdr:from>
    <xdr:to>
      <xdr:col>76</xdr:col>
      <xdr:colOff>165100</xdr:colOff>
      <xdr:row>61</xdr:row>
      <xdr:rowOff>54610</xdr:rowOff>
    </xdr:to>
    <xdr:sp macro="" textlink="">
      <xdr:nvSpPr>
        <xdr:cNvPr id="553" name="楕円 552">
          <a:extLst>
            <a:ext uri="{FF2B5EF4-FFF2-40B4-BE49-F238E27FC236}">
              <a16:creationId xmlns:a16="http://schemas.microsoft.com/office/drawing/2014/main" id="{5E1C4F23-6C26-417A-BC92-CD70D94032D2}"/>
            </a:ext>
          </a:extLst>
        </xdr:cNvPr>
        <xdr:cNvSpPr/>
      </xdr:nvSpPr>
      <xdr:spPr>
        <a:xfrm>
          <a:off x="14541500" y="1041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3810</xdr:rowOff>
    </xdr:from>
    <xdr:to>
      <xdr:col>81</xdr:col>
      <xdr:colOff>50800</xdr:colOff>
      <xdr:row>61</xdr:row>
      <xdr:rowOff>11430</xdr:rowOff>
    </xdr:to>
    <xdr:cxnSp macro="">
      <xdr:nvCxnSpPr>
        <xdr:cNvPr id="554" name="直線コネクタ 553">
          <a:extLst>
            <a:ext uri="{FF2B5EF4-FFF2-40B4-BE49-F238E27FC236}">
              <a16:creationId xmlns:a16="http://schemas.microsoft.com/office/drawing/2014/main" id="{4A7BB905-16B1-4E60-BDE9-E4679003493A}"/>
            </a:ext>
          </a:extLst>
        </xdr:cNvPr>
        <xdr:cNvCxnSpPr/>
      </xdr:nvCxnSpPr>
      <xdr:spPr>
        <a:xfrm>
          <a:off x="14592300" y="104622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101600</xdr:rowOff>
    </xdr:from>
    <xdr:to>
      <xdr:col>72</xdr:col>
      <xdr:colOff>38100</xdr:colOff>
      <xdr:row>61</xdr:row>
      <xdr:rowOff>31750</xdr:rowOff>
    </xdr:to>
    <xdr:sp macro="" textlink="">
      <xdr:nvSpPr>
        <xdr:cNvPr id="555" name="楕円 554">
          <a:extLst>
            <a:ext uri="{FF2B5EF4-FFF2-40B4-BE49-F238E27FC236}">
              <a16:creationId xmlns:a16="http://schemas.microsoft.com/office/drawing/2014/main" id="{609EB9DD-CBBF-4882-935E-FFB10691600F}"/>
            </a:ext>
          </a:extLst>
        </xdr:cNvPr>
        <xdr:cNvSpPr/>
      </xdr:nvSpPr>
      <xdr:spPr>
        <a:xfrm>
          <a:off x="13652500" y="1038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152400</xdr:rowOff>
    </xdr:from>
    <xdr:to>
      <xdr:col>76</xdr:col>
      <xdr:colOff>114300</xdr:colOff>
      <xdr:row>61</xdr:row>
      <xdr:rowOff>3810</xdr:rowOff>
    </xdr:to>
    <xdr:cxnSp macro="">
      <xdr:nvCxnSpPr>
        <xdr:cNvPr id="556" name="直線コネクタ 555">
          <a:extLst>
            <a:ext uri="{FF2B5EF4-FFF2-40B4-BE49-F238E27FC236}">
              <a16:creationId xmlns:a16="http://schemas.microsoft.com/office/drawing/2014/main" id="{17886112-59BA-48E9-9776-B1EBE06072E4}"/>
            </a:ext>
          </a:extLst>
        </xdr:cNvPr>
        <xdr:cNvCxnSpPr/>
      </xdr:nvCxnSpPr>
      <xdr:spPr>
        <a:xfrm>
          <a:off x="13703300" y="104394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99695</xdr:rowOff>
    </xdr:from>
    <xdr:to>
      <xdr:col>67</xdr:col>
      <xdr:colOff>101600</xdr:colOff>
      <xdr:row>61</xdr:row>
      <xdr:rowOff>29845</xdr:rowOff>
    </xdr:to>
    <xdr:sp macro="" textlink="">
      <xdr:nvSpPr>
        <xdr:cNvPr id="557" name="楕円 556">
          <a:extLst>
            <a:ext uri="{FF2B5EF4-FFF2-40B4-BE49-F238E27FC236}">
              <a16:creationId xmlns:a16="http://schemas.microsoft.com/office/drawing/2014/main" id="{E39209EC-930E-4E92-AC39-56CA8206263B}"/>
            </a:ext>
          </a:extLst>
        </xdr:cNvPr>
        <xdr:cNvSpPr/>
      </xdr:nvSpPr>
      <xdr:spPr>
        <a:xfrm>
          <a:off x="12763500" y="1038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150495</xdr:rowOff>
    </xdr:from>
    <xdr:to>
      <xdr:col>71</xdr:col>
      <xdr:colOff>177800</xdr:colOff>
      <xdr:row>60</xdr:row>
      <xdr:rowOff>152400</xdr:rowOff>
    </xdr:to>
    <xdr:cxnSp macro="">
      <xdr:nvCxnSpPr>
        <xdr:cNvPr id="558" name="直線コネクタ 557">
          <a:extLst>
            <a:ext uri="{FF2B5EF4-FFF2-40B4-BE49-F238E27FC236}">
              <a16:creationId xmlns:a16="http://schemas.microsoft.com/office/drawing/2014/main" id="{6AA9B323-F3FE-403B-8EA4-2366824C0A05}"/>
            </a:ext>
          </a:extLst>
        </xdr:cNvPr>
        <xdr:cNvCxnSpPr/>
      </xdr:nvCxnSpPr>
      <xdr:spPr>
        <a:xfrm>
          <a:off x="12814300" y="1043749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109237</xdr:rowOff>
    </xdr:from>
    <xdr:ext cx="405111" cy="259045"/>
    <xdr:sp macro="" textlink="">
      <xdr:nvSpPr>
        <xdr:cNvPr id="559" name="n_1aveValue【学校施設】&#10;有形固定資産減価償却率">
          <a:extLst>
            <a:ext uri="{FF2B5EF4-FFF2-40B4-BE49-F238E27FC236}">
              <a16:creationId xmlns:a16="http://schemas.microsoft.com/office/drawing/2014/main" id="{BA5A3693-F2C3-48D7-AB51-51CA0FE9794F}"/>
            </a:ext>
          </a:extLst>
        </xdr:cNvPr>
        <xdr:cNvSpPr txBox="1"/>
      </xdr:nvSpPr>
      <xdr:spPr>
        <a:xfrm>
          <a:off x="152660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90187</xdr:rowOff>
    </xdr:from>
    <xdr:ext cx="405111" cy="259045"/>
    <xdr:sp macro="" textlink="">
      <xdr:nvSpPr>
        <xdr:cNvPr id="560" name="n_2aveValue【学校施設】&#10;有形固定資産減価償却率">
          <a:extLst>
            <a:ext uri="{FF2B5EF4-FFF2-40B4-BE49-F238E27FC236}">
              <a16:creationId xmlns:a16="http://schemas.microsoft.com/office/drawing/2014/main" id="{24A49694-66EA-4B93-A606-9CF22C49DF51}"/>
            </a:ext>
          </a:extLst>
        </xdr:cNvPr>
        <xdr:cNvSpPr txBox="1"/>
      </xdr:nvSpPr>
      <xdr:spPr>
        <a:xfrm>
          <a:off x="143897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74947</xdr:rowOff>
    </xdr:from>
    <xdr:ext cx="405111" cy="259045"/>
    <xdr:sp macro="" textlink="">
      <xdr:nvSpPr>
        <xdr:cNvPr id="561" name="n_3aveValue【学校施設】&#10;有形固定資産減価償却率">
          <a:extLst>
            <a:ext uri="{FF2B5EF4-FFF2-40B4-BE49-F238E27FC236}">
              <a16:creationId xmlns:a16="http://schemas.microsoft.com/office/drawing/2014/main" id="{CED62969-8C4C-4939-93B1-E698F2B5F17E}"/>
            </a:ext>
          </a:extLst>
        </xdr:cNvPr>
        <xdr:cNvSpPr txBox="1"/>
      </xdr:nvSpPr>
      <xdr:spPr>
        <a:xfrm>
          <a:off x="13500744" y="1001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153052</xdr:rowOff>
    </xdr:from>
    <xdr:ext cx="405111" cy="259045"/>
    <xdr:sp macro="" textlink="">
      <xdr:nvSpPr>
        <xdr:cNvPr id="562" name="n_4aveValue【学校施設】&#10;有形固定資産減価償却率">
          <a:extLst>
            <a:ext uri="{FF2B5EF4-FFF2-40B4-BE49-F238E27FC236}">
              <a16:creationId xmlns:a16="http://schemas.microsoft.com/office/drawing/2014/main" id="{17A16A02-0FF7-4940-9974-481D8996BF7E}"/>
            </a:ext>
          </a:extLst>
        </xdr:cNvPr>
        <xdr:cNvSpPr txBox="1"/>
      </xdr:nvSpPr>
      <xdr:spPr>
        <a:xfrm>
          <a:off x="12611744" y="10097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53357</xdr:rowOff>
    </xdr:from>
    <xdr:ext cx="405111" cy="259045"/>
    <xdr:sp macro="" textlink="">
      <xdr:nvSpPr>
        <xdr:cNvPr id="563" name="n_1mainValue【学校施設】&#10;有形固定資産減価償却率">
          <a:extLst>
            <a:ext uri="{FF2B5EF4-FFF2-40B4-BE49-F238E27FC236}">
              <a16:creationId xmlns:a16="http://schemas.microsoft.com/office/drawing/2014/main" id="{7DE5C26A-BAC5-4F48-844F-4D6CC10F3DBE}"/>
            </a:ext>
          </a:extLst>
        </xdr:cNvPr>
        <xdr:cNvSpPr txBox="1"/>
      </xdr:nvSpPr>
      <xdr:spPr>
        <a:xfrm>
          <a:off x="1526604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45737</xdr:rowOff>
    </xdr:from>
    <xdr:ext cx="405111" cy="259045"/>
    <xdr:sp macro="" textlink="">
      <xdr:nvSpPr>
        <xdr:cNvPr id="564" name="n_2mainValue【学校施設】&#10;有形固定資産減価償却率">
          <a:extLst>
            <a:ext uri="{FF2B5EF4-FFF2-40B4-BE49-F238E27FC236}">
              <a16:creationId xmlns:a16="http://schemas.microsoft.com/office/drawing/2014/main" id="{7C01E2B1-F559-40A5-86D5-27455C1A8E0F}"/>
            </a:ext>
          </a:extLst>
        </xdr:cNvPr>
        <xdr:cNvSpPr txBox="1"/>
      </xdr:nvSpPr>
      <xdr:spPr>
        <a:xfrm>
          <a:off x="14389744" y="1050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22877</xdr:rowOff>
    </xdr:from>
    <xdr:ext cx="405111" cy="259045"/>
    <xdr:sp macro="" textlink="">
      <xdr:nvSpPr>
        <xdr:cNvPr id="565" name="n_3mainValue【学校施設】&#10;有形固定資産減価償却率">
          <a:extLst>
            <a:ext uri="{FF2B5EF4-FFF2-40B4-BE49-F238E27FC236}">
              <a16:creationId xmlns:a16="http://schemas.microsoft.com/office/drawing/2014/main" id="{5DFF779D-6C7F-47AD-9D8C-DA5A6E82161D}"/>
            </a:ext>
          </a:extLst>
        </xdr:cNvPr>
        <xdr:cNvSpPr txBox="1"/>
      </xdr:nvSpPr>
      <xdr:spPr>
        <a:xfrm>
          <a:off x="13500744" y="1048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20972</xdr:rowOff>
    </xdr:from>
    <xdr:ext cx="405111" cy="259045"/>
    <xdr:sp macro="" textlink="">
      <xdr:nvSpPr>
        <xdr:cNvPr id="566" name="n_4mainValue【学校施設】&#10;有形固定資産減価償却率">
          <a:extLst>
            <a:ext uri="{FF2B5EF4-FFF2-40B4-BE49-F238E27FC236}">
              <a16:creationId xmlns:a16="http://schemas.microsoft.com/office/drawing/2014/main" id="{2409E99D-C455-48A5-AEE6-1513082ACFB9}"/>
            </a:ext>
          </a:extLst>
        </xdr:cNvPr>
        <xdr:cNvSpPr txBox="1"/>
      </xdr:nvSpPr>
      <xdr:spPr>
        <a:xfrm>
          <a:off x="12611744" y="1047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A5ECDF9F-EF72-4587-B8E2-19FDB71F58D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47A835CF-2E19-4562-AADB-DAD2532ACA5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DAEFCDA4-AF19-489C-92D2-76B2B056595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C478387D-B2B2-4B00-91A5-80AA0C633F7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8B926A06-81AA-42C9-B42A-7B477D19A49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59A3D990-99FD-4459-89A4-4FFE04CF918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401C6632-6620-4B2F-859A-737EB943E4F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76DDAFF1-2536-4794-8A9C-5530B7BC97E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37E8A861-0EFA-4504-A378-5FDB5AE7075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640471AD-2585-4AEA-8F3F-73854CBDEB5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7" name="テキスト ボックス 576">
          <a:extLst>
            <a:ext uri="{FF2B5EF4-FFF2-40B4-BE49-F238E27FC236}">
              <a16:creationId xmlns:a16="http://schemas.microsoft.com/office/drawing/2014/main" id="{02F6B5FA-1E5D-4AB8-B658-19BD4C36163D}"/>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8A0BCD49-A271-478E-8B61-61B8465CAFB9}"/>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C34C38E4-5C69-4FF8-8073-1F31BB5B0792}"/>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ABA7F422-B862-4751-887A-A460D5884627}"/>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1" name="テキスト ボックス 580">
          <a:extLst>
            <a:ext uri="{FF2B5EF4-FFF2-40B4-BE49-F238E27FC236}">
              <a16:creationId xmlns:a16="http://schemas.microsoft.com/office/drawing/2014/main" id="{74CD7057-4ECB-4D01-B58F-86A9C906584D}"/>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900A7FFF-23CF-4D44-82DA-7635B77218BE}"/>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3" name="テキスト ボックス 582">
          <a:extLst>
            <a:ext uri="{FF2B5EF4-FFF2-40B4-BE49-F238E27FC236}">
              <a16:creationId xmlns:a16="http://schemas.microsoft.com/office/drawing/2014/main" id="{AFF1C9C3-71F4-4F79-B96A-1182BD921A4E}"/>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7D2F62D9-3DC7-47DC-818A-40CCDCD8F9B3}"/>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5" name="テキスト ボックス 584">
          <a:extLst>
            <a:ext uri="{FF2B5EF4-FFF2-40B4-BE49-F238E27FC236}">
              <a16:creationId xmlns:a16="http://schemas.microsoft.com/office/drawing/2014/main" id="{6F01B1D1-681D-48FE-8F2F-81AD86D21397}"/>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B8A57E9F-9DCC-4B62-BF53-62C0B9AD6E8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EBAA8439-1FDF-4FF3-8F74-301CDA5D949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64B20C69-E888-4454-8C94-BBC39DB14FF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101956</xdr:rowOff>
    </xdr:from>
    <xdr:to>
      <xdr:col>116</xdr:col>
      <xdr:colOff>62864</xdr:colOff>
      <xdr:row>63</xdr:row>
      <xdr:rowOff>149047</xdr:rowOff>
    </xdr:to>
    <xdr:cxnSp macro="">
      <xdr:nvCxnSpPr>
        <xdr:cNvPr id="589" name="直線コネクタ 588">
          <a:extLst>
            <a:ext uri="{FF2B5EF4-FFF2-40B4-BE49-F238E27FC236}">
              <a16:creationId xmlns:a16="http://schemas.microsoft.com/office/drawing/2014/main" id="{8750CBDB-70DB-48DB-BF40-A443C97D1FBD}"/>
            </a:ext>
          </a:extLst>
        </xdr:cNvPr>
        <xdr:cNvCxnSpPr/>
      </xdr:nvCxnSpPr>
      <xdr:spPr>
        <a:xfrm flipV="1">
          <a:off x="22160864" y="9703156"/>
          <a:ext cx="0" cy="1247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152874</xdr:rowOff>
    </xdr:from>
    <xdr:ext cx="469744" cy="259045"/>
    <xdr:sp macro="" textlink="">
      <xdr:nvSpPr>
        <xdr:cNvPr id="590" name="【学校施設】&#10;一人当たり面積最小値テキスト">
          <a:extLst>
            <a:ext uri="{FF2B5EF4-FFF2-40B4-BE49-F238E27FC236}">
              <a16:creationId xmlns:a16="http://schemas.microsoft.com/office/drawing/2014/main" id="{3107E8E7-BE43-4BD3-B462-2FA326D09014}"/>
            </a:ext>
          </a:extLst>
        </xdr:cNvPr>
        <xdr:cNvSpPr txBox="1"/>
      </xdr:nvSpPr>
      <xdr:spPr>
        <a:xfrm>
          <a:off x="22199600" y="1095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149047</xdr:rowOff>
    </xdr:from>
    <xdr:to>
      <xdr:col>116</xdr:col>
      <xdr:colOff>152400</xdr:colOff>
      <xdr:row>63</xdr:row>
      <xdr:rowOff>149047</xdr:rowOff>
    </xdr:to>
    <xdr:cxnSp macro="">
      <xdr:nvCxnSpPr>
        <xdr:cNvPr id="591" name="直線コネクタ 590">
          <a:extLst>
            <a:ext uri="{FF2B5EF4-FFF2-40B4-BE49-F238E27FC236}">
              <a16:creationId xmlns:a16="http://schemas.microsoft.com/office/drawing/2014/main" id="{09CBB469-B625-4323-B83F-B8CB602E41C1}"/>
            </a:ext>
          </a:extLst>
        </xdr:cNvPr>
        <xdr:cNvCxnSpPr/>
      </xdr:nvCxnSpPr>
      <xdr:spPr>
        <a:xfrm>
          <a:off x="22072600" y="10950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48633</xdr:rowOff>
    </xdr:from>
    <xdr:ext cx="469744" cy="259045"/>
    <xdr:sp macro="" textlink="">
      <xdr:nvSpPr>
        <xdr:cNvPr id="592" name="【学校施設】&#10;一人当たり面積最大値テキスト">
          <a:extLst>
            <a:ext uri="{FF2B5EF4-FFF2-40B4-BE49-F238E27FC236}">
              <a16:creationId xmlns:a16="http://schemas.microsoft.com/office/drawing/2014/main" id="{C4A68EEA-BFCD-482C-A869-25976B025AA7}"/>
            </a:ext>
          </a:extLst>
        </xdr:cNvPr>
        <xdr:cNvSpPr txBox="1"/>
      </xdr:nvSpPr>
      <xdr:spPr>
        <a:xfrm>
          <a:off x="22199600" y="9478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101956</xdr:rowOff>
    </xdr:from>
    <xdr:to>
      <xdr:col>116</xdr:col>
      <xdr:colOff>152400</xdr:colOff>
      <xdr:row>56</xdr:row>
      <xdr:rowOff>101956</xdr:rowOff>
    </xdr:to>
    <xdr:cxnSp macro="">
      <xdr:nvCxnSpPr>
        <xdr:cNvPr id="593" name="直線コネクタ 592">
          <a:extLst>
            <a:ext uri="{FF2B5EF4-FFF2-40B4-BE49-F238E27FC236}">
              <a16:creationId xmlns:a16="http://schemas.microsoft.com/office/drawing/2014/main" id="{192BFADE-2835-49AB-99C2-51653B9F1A14}"/>
            </a:ext>
          </a:extLst>
        </xdr:cNvPr>
        <xdr:cNvCxnSpPr/>
      </xdr:nvCxnSpPr>
      <xdr:spPr>
        <a:xfrm>
          <a:off x="22072600" y="970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110964</xdr:rowOff>
    </xdr:from>
    <xdr:ext cx="469744" cy="259045"/>
    <xdr:sp macro="" textlink="">
      <xdr:nvSpPr>
        <xdr:cNvPr id="594" name="【学校施設】&#10;一人当たり面積平均値テキスト">
          <a:extLst>
            <a:ext uri="{FF2B5EF4-FFF2-40B4-BE49-F238E27FC236}">
              <a16:creationId xmlns:a16="http://schemas.microsoft.com/office/drawing/2014/main" id="{1F80849C-8625-47AD-BCF6-2037A28D2D7A}"/>
            </a:ext>
          </a:extLst>
        </xdr:cNvPr>
        <xdr:cNvSpPr txBox="1"/>
      </xdr:nvSpPr>
      <xdr:spPr>
        <a:xfrm>
          <a:off x="22199600" y="103979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132537</xdr:rowOff>
    </xdr:from>
    <xdr:to>
      <xdr:col>116</xdr:col>
      <xdr:colOff>114300</xdr:colOff>
      <xdr:row>61</xdr:row>
      <xdr:rowOff>62687</xdr:rowOff>
    </xdr:to>
    <xdr:sp macro="" textlink="">
      <xdr:nvSpPr>
        <xdr:cNvPr id="595" name="フローチャート: 判断 594">
          <a:extLst>
            <a:ext uri="{FF2B5EF4-FFF2-40B4-BE49-F238E27FC236}">
              <a16:creationId xmlns:a16="http://schemas.microsoft.com/office/drawing/2014/main" id="{3FEA7D89-58F7-4986-85D1-0712AA85D2D8}"/>
            </a:ext>
          </a:extLst>
        </xdr:cNvPr>
        <xdr:cNvSpPr/>
      </xdr:nvSpPr>
      <xdr:spPr>
        <a:xfrm>
          <a:off x="22110700" y="10419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150368</xdr:rowOff>
    </xdr:from>
    <xdr:to>
      <xdr:col>112</xdr:col>
      <xdr:colOff>38100</xdr:colOff>
      <xdr:row>61</xdr:row>
      <xdr:rowOff>80518</xdr:rowOff>
    </xdr:to>
    <xdr:sp macro="" textlink="">
      <xdr:nvSpPr>
        <xdr:cNvPr id="596" name="フローチャート: 判断 595">
          <a:extLst>
            <a:ext uri="{FF2B5EF4-FFF2-40B4-BE49-F238E27FC236}">
              <a16:creationId xmlns:a16="http://schemas.microsoft.com/office/drawing/2014/main" id="{5F2B9314-F260-4C1C-8D9B-53D78014578A}"/>
            </a:ext>
          </a:extLst>
        </xdr:cNvPr>
        <xdr:cNvSpPr/>
      </xdr:nvSpPr>
      <xdr:spPr>
        <a:xfrm>
          <a:off x="21272500" y="1043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2692</xdr:rowOff>
    </xdr:from>
    <xdr:to>
      <xdr:col>107</xdr:col>
      <xdr:colOff>101600</xdr:colOff>
      <xdr:row>61</xdr:row>
      <xdr:rowOff>104292</xdr:rowOff>
    </xdr:to>
    <xdr:sp macro="" textlink="">
      <xdr:nvSpPr>
        <xdr:cNvPr id="597" name="フローチャート: 判断 596">
          <a:extLst>
            <a:ext uri="{FF2B5EF4-FFF2-40B4-BE49-F238E27FC236}">
              <a16:creationId xmlns:a16="http://schemas.microsoft.com/office/drawing/2014/main" id="{E9FAD23D-5ACB-4745-8F7B-0F3A73DBD907}"/>
            </a:ext>
          </a:extLst>
        </xdr:cNvPr>
        <xdr:cNvSpPr/>
      </xdr:nvSpPr>
      <xdr:spPr>
        <a:xfrm>
          <a:off x="20383500" y="10461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8179</xdr:rowOff>
    </xdr:from>
    <xdr:to>
      <xdr:col>102</xdr:col>
      <xdr:colOff>165100</xdr:colOff>
      <xdr:row>61</xdr:row>
      <xdr:rowOff>109779</xdr:rowOff>
    </xdr:to>
    <xdr:sp macro="" textlink="">
      <xdr:nvSpPr>
        <xdr:cNvPr id="598" name="フローチャート: 判断 597">
          <a:extLst>
            <a:ext uri="{FF2B5EF4-FFF2-40B4-BE49-F238E27FC236}">
              <a16:creationId xmlns:a16="http://schemas.microsoft.com/office/drawing/2014/main" id="{DA2EC051-6CB5-4333-9B53-D9D1174B74A6}"/>
            </a:ext>
          </a:extLst>
        </xdr:cNvPr>
        <xdr:cNvSpPr/>
      </xdr:nvSpPr>
      <xdr:spPr>
        <a:xfrm>
          <a:off x="19494500" y="1046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42469</xdr:rowOff>
    </xdr:from>
    <xdr:to>
      <xdr:col>98</xdr:col>
      <xdr:colOff>38100</xdr:colOff>
      <xdr:row>61</xdr:row>
      <xdr:rowOff>144069</xdr:rowOff>
    </xdr:to>
    <xdr:sp macro="" textlink="">
      <xdr:nvSpPr>
        <xdr:cNvPr id="599" name="フローチャート: 判断 598">
          <a:extLst>
            <a:ext uri="{FF2B5EF4-FFF2-40B4-BE49-F238E27FC236}">
              <a16:creationId xmlns:a16="http://schemas.microsoft.com/office/drawing/2014/main" id="{DA4F9309-6E6B-447D-A48E-8C45333F21BF}"/>
            </a:ext>
          </a:extLst>
        </xdr:cNvPr>
        <xdr:cNvSpPr/>
      </xdr:nvSpPr>
      <xdr:spPr>
        <a:xfrm>
          <a:off x="18605500" y="1050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5EC1038B-1DB9-4AEC-80AA-95D54C2B62A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F7AC2F7F-9016-478B-8FEC-C6D15210AA4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FA5FC2DC-5A17-4341-9A33-0BD9861E81F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77935B58-8CE4-4BFA-BC1B-D531D3A8A64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779F508-8F7D-4ABC-B135-498ACE94CBC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14580</xdr:rowOff>
    </xdr:from>
    <xdr:to>
      <xdr:col>116</xdr:col>
      <xdr:colOff>114300</xdr:colOff>
      <xdr:row>60</xdr:row>
      <xdr:rowOff>116180</xdr:rowOff>
    </xdr:to>
    <xdr:sp macro="" textlink="">
      <xdr:nvSpPr>
        <xdr:cNvPr id="605" name="楕円 604">
          <a:extLst>
            <a:ext uri="{FF2B5EF4-FFF2-40B4-BE49-F238E27FC236}">
              <a16:creationId xmlns:a16="http://schemas.microsoft.com/office/drawing/2014/main" id="{915E5833-3DD5-4A20-BACE-EF972D620423}"/>
            </a:ext>
          </a:extLst>
        </xdr:cNvPr>
        <xdr:cNvSpPr/>
      </xdr:nvSpPr>
      <xdr:spPr>
        <a:xfrm>
          <a:off x="22110700" y="1030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37457</xdr:rowOff>
    </xdr:from>
    <xdr:ext cx="469744" cy="259045"/>
    <xdr:sp macro="" textlink="">
      <xdr:nvSpPr>
        <xdr:cNvPr id="606" name="【学校施設】&#10;一人当たり面積該当値テキスト">
          <a:extLst>
            <a:ext uri="{FF2B5EF4-FFF2-40B4-BE49-F238E27FC236}">
              <a16:creationId xmlns:a16="http://schemas.microsoft.com/office/drawing/2014/main" id="{81D759BE-B349-4BB3-B826-B88FDEFCB15E}"/>
            </a:ext>
          </a:extLst>
        </xdr:cNvPr>
        <xdr:cNvSpPr txBox="1"/>
      </xdr:nvSpPr>
      <xdr:spPr>
        <a:xfrm>
          <a:off x="22199600" y="10153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33782</xdr:rowOff>
    </xdr:from>
    <xdr:to>
      <xdr:col>112</xdr:col>
      <xdr:colOff>38100</xdr:colOff>
      <xdr:row>60</xdr:row>
      <xdr:rowOff>135382</xdr:rowOff>
    </xdr:to>
    <xdr:sp macro="" textlink="">
      <xdr:nvSpPr>
        <xdr:cNvPr id="607" name="楕円 606">
          <a:extLst>
            <a:ext uri="{FF2B5EF4-FFF2-40B4-BE49-F238E27FC236}">
              <a16:creationId xmlns:a16="http://schemas.microsoft.com/office/drawing/2014/main" id="{0851EE84-4D49-4726-AE1C-E598C3716548}"/>
            </a:ext>
          </a:extLst>
        </xdr:cNvPr>
        <xdr:cNvSpPr/>
      </xdr:nvSpPr>
      <xdr:spPr>
        <a:xfrm>
          <a:off x="21272500" y="1032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65380</xdr:rowOff>
    </xdr:from>
    <xdr:to>
      <xdr:col>116</xdr:col>
      <xdr:colOff>63500</xdr:colOff>
      <xdr:row>60</xdr:row>
      <xdr:rowOff>84582</xdr:rowOff>
    </xdr:to>
    <xdr:cxnSp macro="">
      <xdr:nvCxnSpPr>
        <xdr:cNvPr id="608" name="直線コネクタ 607">
          <a:extLst>
            <a:ext uri="{FF2B5EF4-FFF2-40B4-BE49-F238E27FC236}">
              <a16:creationId xmlns:a16="http://schemas.microsoft.com/office/drawing/2014/main" id="{52E99114-4BA0-43DA-97FF-E8E7D8E926E5}"/>
            </a:ext>
          </a:extLst>
        </xdr:cNvPr>
        <xdr:cNvCxnSpPr/>
      </xdr:nvCxnSpPr>
      <xdr:spPr>
        <a:xfrm flipV="1">
          <a:off x="21323300" y="10352380"/>
          <a:ext cx="838200" cy="19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52070</xdr:rowOff>
    </xdr:from>
    <xdr:to>
      <xdr:col>107</xdr:col>
      <xdr:colOff>101600</xdr:colOff>
      <xdr:row>60</xdr:row>
      <xdr:rowOff>153670</xdr:rowOff>
    </xdr:to>
    <xdr:sp macro="" textlink="">
      <xdr:nvSpPr>
        <xdr:cNvPr id="609" name="楕円 608">
          <a:extLst>
            <a:ext uri="{FF2B5EF4-FFF2-40B4-BE49-F238E27FC236}">
              <a16:creationId xmlns:a16="http://schemas.microsoft.com/office/drawing/2014/main" id="{E1B6A10A-01AD-423C-9E69-4A9697777F83}"/>
            </a:ext>
          </a:extLst>
        </xdr:cNvPr>
        <xdr:cNvSpPr/>
      </xdr:nvSpPr>
      <xdr:spPr>
        <a:xfrm>
          <a:off x="20383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84582</xdr:rowOff>
    </xdr:from>
    <xdr:to>
      <xdr:col>111</xdr:col>
      <xdr:colOff>177800</xdr:colOff>
      <xdr:row>60</xdr:row>
      <xdr:rowOff>102870</xdr:rowOff>
    </xdr:to>
    <xdr:cxnSp macro="">
      <xdr:nvCxnSpPr>
        <xdr:cNvPr id="610" name="直線コネクタ 609">
          <a:extLst>
            <a:ext uri="{FF2B5EF4-FFF2-40B4-BE49-F238E27FC236}">
              <a16:creationId xmlns:a16="http://schemas.microsoft.com/office/drawing/2014/main" id="{44FE89B0-82FA-46FA-AB6C-179FC774E296}"/>
            </a:ext>
          </a:extLst>
        </xdr:cNvPr>
        <xdr:cNvCxnSpPr/>
      </xdr:nvCxnSpPr>
      <xdr:spPr>
        <a:xfrm flipV="1">
          <a:off x="20434300" y="1037158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66243</xdr:rowOff>
    </xdr:from>
    <xdr:to>
      <xdr:col>102</xdr:col>
      <xdr:colOff>165100</xdr:colOff>
      <xdr:row>60</xdr:row>
      <xdr:rowOff>167843</xdr:rowOff>
    </xdr:to>
    <xdr:sp macro="" textlink="">
      <xdr:nvSpPr>
        <xdr:cNvPr id="611" name="楕円 610">
          <a:extLst>
            <a:ext uri="{FF2B5EF4-FFF2-40B4-BE49-F238E27FC236}">
              <a16:creationId xmlns:a16="http://schemas.microsoft.com/office/drawing/2014/main" id="{C7CC4134-E502-48E3-A7DB-8CDBB513714D}"/>
            </a:ext>
          </a:extLst>
        </xdr:cNvPr>
        <xdr:cNvSpPr/>
      </xdr:nvSpPr>
      <xdr:spPr>
        <a:xfrm>
          <a:off x="19494500" y="10353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102870</xdr:rowOff>
    </xdr:from>
    <xdr:to>
      <xdr:col>107</xdr:col>
      <xdr:colOff>50800</xdr:colOff>
      <xdr:row>60</xdr:row>
      <xdr:rowOff>117043</xdr:rowOff>
    </xdr:to>
    <xdr:cxnSp macro="">
      <xdr:nvCxnSpPr>
        <xdr:cNvPr id="612" name="直線コネクタ 611">
          <a:extLst>
            <a:ext uri="{FF2B5EF4-FFF2-40B4-BE49-F238E27FC236}">
              <a16:creationId xmlns:a16="http://schemas.microsoft.com/office/drawing/2014/main" id="{55A77FE1-F042-4CBC-8FEE-F6C03A3D9276}"/>
            </a:ext>
          </a:extLst>
        </xdr:cNvPr>
        <xdr:cNvCxnSpPr/>
      </xdr:nvCxnSpPr>
      <xdr:spPr>
        <a:xfrm flipV="1">
          <a:off x="19545300" y="10389870"/>
          <a:ext cx="889000" cy="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80873</xdr:rowOff>
    </xdr:from>
    <xdr:to>
      <xdr:col>98</xdr:col>
      <xdr:colOff>38100</xdr:colOff>
      <xdr:row>61</xdr:row>
      <xdr:rowOff>11023</xdr:rowOff>
    </xdr:to>
    <xdr:sp macro="" textlink="">
      <xdr:nvSpPr>
        <xdr:cNvPr id="613" name="楕円 612">
          <a:extLst>
            <a:ext uri="{FF2B5EF4-FFF2-40B4-BE49-F238E27FC236}">
              <a16:creationId xmlns:a16="http://schemas.microsoft.com/office/drawing/2014/main" id="{49315F78-93C4-4168-BE7B-1B927F0ADC1D}"/>
            </a:ext>
          </a:extLst>
        </xdr:cNvPr>
        <xdr:cNvSpPr/>
      </xdr:nvSpPr>
      <xdr:spPr>
        <a:xfrm>
          <a:off x="18605500" y="1036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117043</xdr:rowOff>
    </xdr:from>
    <xdr:to>
      <xdr:col>102</xdr:col>
      <xdr:colOff>114300</xdr:colOff>
      <xdr:row>60</xdr:row>
      <xdr:rowOff>131673</xdr:rowOff>
    </xdr:to>
    <xdr:cxnSp macro="">
      <xdr:nvCxnSpPr>
        <xdr:cNvPr id="614" name="直線コネクタ 613">
          <a:extLst>
            <a:ext uri="{FF2B5EF4-FFF2-40B4-BE49-F238E27FC236}">
              <a16:creationId xmlns:a16="http://schemas.microsoft.com/office/drawing/2014/main" id="{60BEBBB6-5568-4F2A-A4BE-5234E23DA70A}"/>
            </a:ext>
          </a:extLst>
        </xdr:cNvPr>
        <xdr:cNvCxnSpPr/>
      </xdr:nvCxnSpPr>
      <xdr:spPr>
        <a:xfrm flipV="1">
          <a:off x="18656300" y="10404043"/>
          <a:ext cx="889000" cy="1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71645</xdr:rowOff>
    </xdr:from>
    <xdr:ext cx="469744" cy="259045"/>
    <xdr:sp macro="" textlink="">
      <xdr:nvSpPr>
        <xdr:cNvPr id="615" name="n_1aveValue【学校施設】&#10;一人当たり面積">
          <a:extLst>
            <a:ext uri="{FF2B5EF4-FFF2-40B4-BE49-F238E27FC236}">
              <a16:creationId xmlns:a16="http://schemas.microsoft.com/office/drawing/2014/main" id="{822A90AC-A430-46F3-8BA0-D94E213103AA}"/>
            </a:ext>
          </a:extLst>
        </xdr:cNvPr>
        <xdr:cNvSpPr txBox="1"/>
      </xdr:nvSpPr>
      <xdr:spPr>
        <a:xfrm>
          <a:off x="21075727" y="1053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95419</xdr:rowOff>
    </xdr:from>
    <xdr:ext cx="469744" cy="259045"/>
    <xdr:sp macro="" textlink="">
      <xdr:nvSpPr>
        <xdr:cNvPr id="616" name="n_2aveValue【学校施設】&#10;一人当たり面積">
          <a:extLst>
            <a:ext uri="{FF2B5EF4-FFF2-40B4-BE49-F238E27FC236}">
              <a16:creationId xmlns:a16="http://schemas.microsoft.com/office/drawing/2014/main" id="{FD1D250F-6FAF-4525-A24E-A18FCD719B9B}"/>
            </a:ext>
          </a:extLst>
        </xdr:cNvPr>
        <xdr:cNvSpPr txBox="1"/>
      </xdr:nvSpPr>
      <xdr:spPr>
        <a:xfrm>
          <a:off x="20199427" y="10553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100906</xdr:rowOff>
    </xdr:from>
    <xdr:ext cx="469744" cy="259045"/>
    <xdr:sp macro="" textlink="">
      <xdr:nvSpPr>
        <xdr:cNvPr id="617" name="n_3aveValue【学校施設】&#10;一人当たり面積">
          <a:extLst>
            <a:ext uri="{FF2B5EF4-FFF2-40B4-BE49-F238E27FC236}">
              <a16:creationId xmlns:a16="http://schemas.microsoft.com/office/drawing/2014/main" id="{C741A6E0-41F8-4F66-B683-54890EB03822}"/>
            </a:ext>
          </a:extLst>
        </xdr:cNvPr>
        <xdr:cNvSpPr txBox="1"/>
      </xdr:nvSpPr>
      <xdr:spPr>
        <a:xfrm>
          <a:off x="19310427" y="10559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135196</xdr:rowOff>
    </xdr:from>
    <xdr:ext cx="469744" cy="259045"/>
    <xdr:sp macro="" textlink="">
      <xdr:nvSpPr>
        <xdr:cNvPr id="618" name="n_4aveValue【学校施設】&#10;一人当たり面積">
          <a:extLst>
            <a:ext uri="{FF2B5EF4-FFF2-40B4-BE49-F238E27FC236}">
              <a16:creationId xmlns:a16="http://schemas.microsoft.com/office/drawing/2014/main" id="{A8B77E0E-21F2-4DEC-96EC-A0DAB4CB5D29}"/>
            </a:ext>
          </a:extLst>
        </xdr:cNvPr>
        <xdr:cNvSpPr txBox="1"/>
      </xdr:nvSpPr>
      <xdr:spPr>
        <a:xfrm>
          <a:off x="18421427" y="10593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151909</xdr:rowOff>
    </xdr:from>
    <xdr:ext cx="469744" cy="259045"/>
    <xdr:sp macro="" textlink="">
      <xdr:nvSpPr>
        <xdr:cNvPr id="619" name="n_1mainValue【学校施設】&#10;一人当たり面積">
          <a:extLst>
            <a:ext uri="{FF2B5EF4-FFF2-40B4-BE49-F238E27FC236}">
              <a16:creationId xmlns:a16="http://schemas.microsoft.com/office/drawing/2014/main" id="{C020B351-0E98-4203-A550-697DD05037C8}"/>
            </a:ext>
          </a:extLst>
        </xdr:cNvPr>
        <xdr:cNvSpPr txBox="1"/>
      </xdr:nvSpPr>
      <xdr:spPr>
        <a:xfrm>
          <a:off x="21075727" y="10096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170197</xdr:rowOff>
    </xdr:from>
    <xdr:ext cx="469744" cy="259045"/>
    <xdr:sp macro="" textlink="">
      <xdr:nvSpPr>
        <xdr:cNvPr id="620" name="n_2mainValue【学校施設】&#10;一人当たり面積">
          <a:extLst>
            <a:ext uri="{FF2B5EF4-FFF2-40B4-BE49-F238E27FC236}">
              <a16:creationId xmlns:a16="http://schemas.microsoft.com/office/drawing/2014/main" id="{2C5440CA-501C-4FB2-80B7-3952E67131F4}"/>
            </a:ext>
          </a:extLst>
        </xdr:cNvPr>
        <xdr:cNvSpPr txBox="1"/>
      </xdr:nvSpPr>
      <xdr:spPr>
        <a:xfrm>
          <a:off x="20199427" y="1011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12920</xdr:rowOff>
    </xdr:from>
    <xdr:ext cx="469744" cy="259045"/>
    <xdr:sp macro="" textlink="">
      <xdr:nvSpPr>
        <xdr:cNvPr id="621" name="n_3mainValue【学校施設】&#10;一人当たり面積">
          <a:extLst>
            <a:ext uri="{FF2B5EF4-FFF2-40B4-BE49-F238E27FC236}">
              <a16:creationId xmlns:a16="http://schemas.microsoft.com/office/drawing/2014/main" id="{CB5B0BA4-F8A3-43C3-830F-FA99681817F3}"/>
            </a:ext>
          </a:extLst>
        </xdr:cNvPr>
        <xdr:cNvSpPr txBox="1"/>
      </xdr:nvSpPr>
      <xdr:spPr>
        <a:xfrm>
          <a:off x="19310427" y="10128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27550</xdr:rowOff>
    </xdr:from>
    <xdr:ext cx="469744" cy="259045"/>
    <xdr:sp macro="" textlink="">
      <xdr:nvSpPr>
        <xdr:cNvPr id="622" name="n_4mainValue【学校施設】&#10;一人当たり面積">
          <a:extLst>
            <a:ext uri="{FF2B5EF4-FFF2-40B4-BE49-F238E27FC236}">
              <a16:creationId xmlns:a16="http://schemas.microsoft.com/office/drawing/2014/main" id="{B3D025C6-E4D1-4DB0-BA00-21CB08C8FFBD}"/>
            </a:ext>
          </a:extLst>
        </xdr:cNvPr>
        <xdr:cNvSpPr txBox="1"/>
      </xdr:nvSpPr>
      <xdr:spPr>
        <a:xfrm>
          <a:off x="18421427" y="10143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B68FFEEC-90D1-476C-8306-9423A2F6898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2AB310FB-8DFA-4A3A-9373-1C3F65EF2DB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CE665118-DE5A-4CF4-91BE-4DDD145BDBC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2FDDAE77-97CC-4F31-B29A-974151F31A2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B5618180-E77B-4D3B-B246-368A5B87651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B33F96C9-7A53-473E-8467-2B5AC7B6ECB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534F4EAE-F743-44FE-8FFE-114AF290215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A95582B6-8644-4124-9B25-7F4A5180414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FA5A12A9-1ED6-44A0-AF8C-96FE4BF18FB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AAD1CD22-D1EF-4D7C-A29E-807EF95C3EC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402391F0-89B4-442F-9B31-95546BD2894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4" name="直線コネクタ 633">
          <a:extLst>
            <a:ext uri="{FF2B5EF4-FFF2-40B4-BE49-F238E27FC236}">
              <a16:creationId xmlns:a16="http://schemas.microsoft.com/office/drawing/2014/main" id="{2F838831-38D7-46B2-B353-9E72DB294A12}"/>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5" name="テキスト ボックス 634">
          <a:extLst>
            <a:ext uri="{FF2B5EF4-FFF2-40B4-BE49-F238E27FC236}">
              <a16:creationId xmlns:a16="http://schemas.microsoft.com/office/drawing/2014/main" id="{FCAA58CD-5D91-4918-BA85-3B1C364E791B}"/>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6" name="直線コネクタ 635">
          <a:extLst>
            <a:ext uri="{FF2B5EF4-FFF2-40B4-BE49-F238E27FC236}">
              <a16:creationId xmlns:a16="http://schemas.microsoft.com/office/drawing/2014/main" id="{2763EB9F-E5B3-449E-99DB-72DE15CA8629}"/>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7" name="テキスト ボックス 636">
          <a:extLst>
            <a:ext uri="{FF2B5EF4-FFF2-40B4-BE49-F238E27FC236}">
              <a16:creationId xmlns:a16="http://schemas.microsoft.com/office/drawing/2014/main" id="{E5160889-1CB0-442D-85F6-1F98047C027B}"/>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8" name="直線コネクタ 637">
          <a:extLst>
            <a:ext uri="{FF2B5EF4-FFF2-40B4-BE49-F238E27FC236}">
              <a16:creationId xmlns:a16="http://schemas.microsoft.com/office/drawing/2014/main" id="{7A17365A-548A-4C7A-B637-36B5D442695D}"/>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9" name="テキスト ボックス 638">
          <a:extLst>
            <a:ext uri="{FF2B5EF4-FFF2-40B4-BE49-F238E27FC236}">
              <a16:creationId xmlns:a16="http://schemas.microsoft.com/office/drawing/2014/main" id="{D81C97DA-7B35-4FBA-9BCB-DA012F6BA4F2}"/>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0" name="直線コネクタ 639">
          <a:extLst>
            <a:ext uri="{FF2B5EF4-FFF2-40B4-BE49-F238E27FC236}">
              <a16:creationId xmlns:a16="http://schemas.microsoft.com/office/drawing/2014/main" id="{E202B7F9-9EA6-412D-A059-99271F2DBD4F}"/>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1" name="テキスト ボックス 640">
          <a:extLst>
            <a:ext uri="{FF2B5EF4-FFF2-40B4-BE49-F238E27FC236}">
              <a16:creationId xmlns:a16="http://schemas.microsoft.com/office/drawing/2014/main" id="{4F266202-B5D8-40CF-A20B-96762567929D}"/>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2" name="直線コネクタ 641">
          <a:extLst>
            <a:ext uri="{FF2B5EF4-FFF2-40B4-BE49-F238E27FC236}">
              <a16:creationId xmlns:a16="http://schemas.microsoft.com/office/drawing/2014/main" id="{DD8D165A-78AE-40CA-AF9E-98D6757DE96D}"/>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3" name="テキスト ボックス 642">
          <a:extLst>
            <a:ext uri="{FF2B5EF4-FFF2-40B4-BE49-F238E27FC236}">
              <a16:creationId xmlns:a16="http://schemas.microsoft.com/office/drawing/2014/main" id="{FCCF0ABB-93C3-492E-BC23-C732CCAC25F2}"/>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4" name="直線コネクタ 643">
          <a:extLst>
            <a:ext uri="{FF2B5EF4-FFF2-40B4-BE49-F238E27FC236}">
              <a16:creationId xmlns:a16="http://schemas.microsoft.com/office/drawing/2014/main" id="{99F09E3D-CC3B-4ED0-917F-F050FE9C40BA}"/>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5" name="テキスト ボックス 644">
          <a:extLst>
            <a:ext uri="{FF2B5EF4-FFF2-40B4-BE49-F238E27FC236}">
              <a16:creationId xmlns:a16="http://schemas.microsoft.com/office/drawing/2014/main" id="{6BE99A67-C4BC-40A3-A163-49DA5C9DF609}"/>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E3BEA2B0-4490-462D-B3C3-DAB0AB8F40B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7" name="【児童館】&#10;有形固定資産減価償却率グラフ枠">
          <a:extLst>
            <a:ext uri="{FF2B5EF4-FFF2-40B4-BE49-F238E27FC236}">
              <a16:creationId xmlns:a16="http://schemas.microsoft.com/office/drawing/2014/main" id="{EDD7C69A-4CA6-4E9B-8EEB-D0477FF6BAC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15239</xdr:rowOff>
    </xdr:from>
    <xdr:to>
      <xdr:col>85</xdr:col>
      <xdr:colOff>126364</xdr:colOff>
      <xdr:row>86</xdr:row>
      <xdr:rowOff>168729</xdr:rowOff>
    </xdr:to>
    <xdr:cxnSp macro="">
      <xdr:nvCxnSpPr>
        <xdr:cNvPr id="648" name="直線コネクタ 647">
          <a:extLst>
            <a:ext uri="{FF2B5EF4-FFF2-40B4-BE49-F238E27FC236}">
              <a16:creationId xmlns:a16="http://schemas.microsoft.com/office/drawing/2014/main" id="{63A333C2-0F6E-4953-8566-55BEB62DA180}"/>
            </a:ext>
          </a:extLst>
        </xdr:cNvPr>
        <xdr:cNvCxnSpPr/>
      </xdr:nvCxnSpPr>
      <xdr:spPr>
        <a:xfrm flipV="1">
          <a:off x="16318864" y="13388339"/>
          <a:ext cx="0" cy="1525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9" name="【児童館】&#10;有形固定資産減価償却率最小値テキスト">
          <a:extLst>
            <a:ext uri="{FF2B5EF4-FFF2-40B4-BE49-F238E27FC236}">
              <a16:creationId xmlns:a16="http://schemas.microsoft.com/office/drawing/2014/main" id="{BB70CB1C-1E67-4468-ACCB-9231A644A145}"/>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0" name="直線コネクタ 649">
          <a:extLst>
            <a:ext uri="{FF2B5EF4-FFF2-40B4-BE49-F238E27FC236}">
              <a16:creationId xmlns:a16="http://schemas.microsoft.com/office/drawing/2014/main" id="{7B07CB84-45D2-4C6B-A483-6A6FD9180C15}"/>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133366</xdr:rowOff>
    </xdr:from>
    <xdr:ext cx="340478" cy="259045"/>
    <xdr:sp macro="" textlink="">
      <xdr:nvSpPr>
        <xdr:cNvPr id="651" name="【児童館】&#10;有形固定資産減価償却率最大値テキスト">
          <a:extLst>
            <a:ext uri="{FF2B5EF4-FFF2-40B4-BE49-F238E27FC236}">
              <a16:creationId xmlns:a16="http://schemas.microsoft.com/office/drawing/2014/main" id="{F63BCAE3-B326-4C74-951A-C96567FE67DD}"/>
            </a:ext>
          </a:extLst>
        </xdr:cNvPr>
        <xdr:cNvSpPr txBox="1"/>
      </xdr:nvSpPr>
      <xdr:spPr>
        <a:xfrm>
          <a:off x="16357600" y="131635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15239</xdr:rowOff>
    </xdr:from>
    <xdr:to>
      <xdr:col>86</xdr:col>
      <xdr:colOff>25400</xdr:colOff>
      <xdr:row>78</xdr:row>
      <xdr:rowOff>15239</xdr:rowOff>
    </xdr:to>
    <xdr:cxnSp macro="">
      <xdr:nvCxnSpPr>
        <xdr:cNvPr id="652" name="直線コネクタ 651">
          <a:extLst>
            <a:ext uri="{FF2B5EF4-FFF2-40B4-BE49-F238E27FC236}">
              <a16:creationId xmlns:a16="http://schemas.microsoft.com/office/drawing/2014/main" id="{DE8373C1-5470-4DA0-8450-183BC797EED8}"/>
            </a:ext>
          </a:extLst>
        </xdr:cNvPr>
        <xdr:cNvCxnSpPr/>
      </xdr:nvCxnSpPr>
      <xdr:spPr>
        <a:xfrm>
          <a:off x="16230600" y="1338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653" name="【児童館】&#10;有形固定資産減価償却率平均値テキスト">
          <a:extLst>
            <a:ext uri="{FF2B5EF4-FFF2-40B4-BE49-F238E27FC236}">
              <a16:creationId xmlns:a16="http://schemas.microsoft.com/office/drawing/2014/main" id="{D7951E31-0F73-4F55-9169-B90B0500F458}"/>
            </a:ext>
          </a:extLst>
        </xdr:cNvPr>
        <xdr:cNvSpPr txBox="1"/>
      </xdr:nvSpPr>
      <xdr:spPr>
        <a:xfrm>
          <a:off x="16357600" y="14122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654" name="フローチャート: 判断 653">
          <a:extLst>
            <a:ext uri="{FF2B5EF4-FFF2-40B4-BE49-F238E27FC236}">
              <a16:creationId xmlns:a16="http://schemas.microsoft.com/office/drawing/2014/main" id="{744989AA-F2C3-4062-9256-5DC47F8842C3}"/>
            </a:ext>
          </a:extLst>
        </xdr:cNvPr>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10161</xdr:rowOff>
    </xdr:from>
    <xdr:to>
      <xdr:col>81</xdr:col>
      <xdr:colOff>101600</xdr:colOff>
      <xdr:row>83</xdr:row>
      <xdr:rowOff>111761</xdr:rowOff>
    </xdr:to>
    <xdr:sp macro="" textlink="">
      <xdr:nvSpPr>
        <xdr:cNvPr id="655" name="フローチャート: 判断 654">
          <a:extLst>
            <a:ext uri="{FF2B5EF4-FFF2-40B4-BE49-F238E27FC236}">
              <a16:creationId xmlns:a16="http://schemas.microsoft.com/office/drawing/2014/main" id="{D5985AD0-445A-4746-B30D-0C40C332B989}"/>
            </a:ext>
          </a:extLst>
        </xdr:cNvPr>
        <xdr:cNvSpPr/>
      </xdr:nvSpPr>
      <xdr:spPr>
        <a:xfrm>
          <a:off x="154305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656" name="フローチャート: 判断 655">
          <a:extLst>
            <a:ext uri="{FF2B5EF4-FFF2-40B4-BE49-F238E27FC236}">
              <a16:creationId xmlns:a16="http://schemas.microsoft.com/office/drawing/2014/main" id="{55170909-A56F-46C3-B4A9-B7F4C99EAD5B}"/>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111398</xdr:rowOff>
    </xdr:from>
    <xdr:to>
      <xdr:col>72</xdr:col>
      <xdr:colOff>38100</xdr:colOff>
      <xdr:row>83</xdr:row>
      <xdr:rowOff>41548</xdr:rowOff>
    </xdr:to>
    <xdr:sp macro="" textlink="">
      <xdr:nvSpPr>
        <xdr:cNvPr id="657" name="フローチャート: 判断 656">
          <a:extLst>
            <a:ext uri="{FF2B5EF4-FFF2-40B4-BE49-F238E27FC236}">
              <a16:creationId xmlns:a16="http://schemas.microsoft.com/office/drawing/2014/main" id="{90199621-4660-40F7-9954-CE14539A2A73}"/>
            </a:ext>
          </a:extLst>
        </xdr:cNvPr>
        <xdr:cNvSpPr/>
      </xdr:nvSpPr>
      <xdr:spPr>
        <a:xfrm>
          <a:off x="136525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148952</xdr:rowOff>
    </xdr:from>
    <xdr:to>
      <xdr:col>67</xdr:col>
      <xdr:colOff>101600</xdr:colOff>
      <xdr:row>82</xdr:row>
      <xdr:rowOff>79102</xdr:rowOff>
    </xdr:to>
    <xdr:sp macro="" textlink="">
      <xdr:nvSpPr>
        <xdr:cNvPr id="658" name="フローチャート: 判断 657">
          <a:extLst>
            <a:ext uri="{FF2B5EF4-FFF2-40B4-BE49-F238E27FC236}">
              <a16:creationId xmlns:a16="http://schemas.microsoft.com/office/drawing/2014/main" id="{F1F1746A-1F47-468E-A566-16E7196BA62B}"/>
            </a:ext>
          </a:extLst>
        </xdr:cNvPr>
        <xdr:cNvSpPr/>
      </xdr:nvSpPr>
      <xdr:spPr>
        <a:xfrm>
          <a:off x="12763500" y="14036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5BA047C1-1E08-4E09-8217-E9E749B5197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A6B4714C-05EF-4570-B465-766D608B2F8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7A59FB2-2B7F-4CE4-97B2-9201C1DB2F9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92FCDB07-9F4D-4385-87A9-099A440DB57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E8D9D355-00A2-4C99-8172-AEAA5191654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117929</xdr:rowOff>
    </xdr:from>
    <xdr:to>
      <xdr:col>85</xdr:col>
      <xdr:colOff>177800</xdr:colOff>
      <xdr:row>87</xdr:row>
      <xdr:rowOff>48079</xdr:rowOff>
    </xdr:to>
    <xdr:sp macro="" textlink="">
      <xdr:nvSpPr>
        <xdr:cNvPr id="664" name="楕円 663">
          <a:extLst>
            <a:ext uri="{FF2B5EF4-FFF2-40B4-BE49-F238E27FC236}">
              <a16:creationId xmlns:a16="http://schemas.microsoft.com/office/drawing/2014/main" id="{7FA748FE-2472-425E-89A0-F35F8E72F1A2}"/>
            </a:ext>
          </a:extLst>
        </xdr:cNvPr>
        <xdr:cNvSpPr/>
      </xdr:nvSpPr>
      <xdr:spPr>
        <a:xfrm>
          <a:off x="162687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32856</xdr:rowOff>
    </xdr:from>
    <xdr:ext cx="469744" cy="259045"/>
    <xdr:sp macro="" textlink="">
      <xdr:nvSpPr>
        <xdr:cNvPr id="665" name="【児童館】&#10;有形固定資産減価償却率該当値テキスト">
          <a:extLst>
            <a:ext uri="{FF2B5EF4-FFF2-40B4-BE49-F238E27FC236}">
              <a16:creationId xmlns:a16="http://schemas.microsoft.com/office/drawing/2014/main" id="{CB3D8948-A116-4515-B37B-002AFF9F8AD8}"/>
            </a:ext>
          </a:extLst>
        </xdr:cNvPr>
        <xdr:cNvSpPr txBox="1"/>
      </xdr:nvSpPr>
      <xdr:spPr>
        <a:xfrm>
          <a:off x="16357600" y="1477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117929</xdr:rowOff>
    </xdr:from>
    <xdr:to>
      <xdr:col>81</xdr:col>
      <xdr:colOff>101600</xdr:colOff>
      <xdr:row>87</xdr:row>
      <xdr:rowOff>48079</xdr:rowOff>
    </xdr:to>
    <xdr:sp macro="" textlink="">
      <xdr:nvSpPr>
        <xdr:cNvPr id="666" name="楕円 665">
          <a:extLst>
            <a:ext uri="{FF2B5EF4-FFF2-40B4-BE49-F238E27FC236}">
              <a16:creationId xmlns:a16="http://schemas.microsoft.com/office/drawing/2014/main" id="{B1DF890E-3EA9-4657-AD78-0ECA2D29E7BC}"/>
            </a:ext>
          </a:extLst>
        </xdr:cNvPr>
        <xdr:cNvSpPr/>
      </xdr:nvSpPr>
      <xdr:spPr>
        <a:xfrm>
          <a:off x="15430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168729</xdr:rowOff>
    </xdr:from>
    <xdr:to>
      <xdr:col>85</xdr:col>
      <xdr:colOff>127000</xdr:colOff>
      <xdr:row>86</xdr:row>
      <xdr:rowOff>168729</xdr:rowOff>
    </xdr:to>
    <xdr:cxnSp macro="">
      <xdr:nvCxnSpPr>
        <xdr:cNvPr id="667" name="直線コネクタ 666">
          <a:extLst>
            <a:ext uri="{FF2B5EF4-FFF2-40B4-BE49-F238E27FC236}">
              <a16:creationId xmlns:a16="http://schemas.microsoft.com/office/drawing/2014/main" id="{DEA94EA5-0F08-45E2-86D7-8F4586D9C69F}"/>
            </a:ext>
          </a:extLst>
        </xdr:cNvPr>
        <xdr:cNvCxnSpPr/>
      </xdr:nvCxnSpPr>
      <xdr:spPr>
        <a:xfrm>
          <a:off x="15481300" y="1491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117929</xdr:rowOff>
    </xdr:from>
    <xdr:to>
      <xdr:col>76</xdr:col>
      <xdr:colOff>165100</xdr:colOff>
      <xdr:row>87</xdr:row>
      <xdr:rowOff>48079</xdr:rowOff>
    </xdr:to>
    <xdr:sp macro="" textlink="">
      <xdr:nvSpPr>
        <xdr:cNvPr id="668" name="楕円 667">
          <a:extLst>
            <a:ext uri="{FF2B5EF4-FFF2-40B4-BE49-F238E27FC236}">
              <a16:creationId xmlns:a16="http://schemas.microsoft.com/office/drawing/2014/main" id="{9042CF56-3B95-413E-AB78-11B839BD6DC7}"/>
            </a:ext>
          </a:extLst>
        </xdr:cNvPr>
        <xdr:cNvSpPr/>
      </xdr:nvSpPr>
      <xdr:spPr>
        <a:xfrm>
          <a:off x="14541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168729</xdr:rowOff>
    </xdr:from>
    <xdr:to>
      <xdr:col>81</xdr:col>
      <xdr:colOff>50800</xdr:colOff>
      <xdr:row>86</xdr:row>
      <xdr:rowOff>168729</xdr:rowOff>
    </xdr:to>
    <xdr:cxnSp macro="">
      <xdr:nvCxnSpPr>
        <xdr:cNvPr id="669" name="直線コネクタ 668">
          <a:extLst>
            <a:ext uri="{FF2B5EF4-FFF2-40B4-BE49-F238E27FC236}">
              <a16:creationId xmlns:a16="http://schemas.microsoft.com/office/drawing/2014/main" id="{78C973C2-1495-4595-BFE9-DB26E69D5584}"/>
            </a:ext>
          </a:extLst>
        </xdr:cNvPr>
        <xdr:cNvCxnSpPr/>
      </xdr:nvCxnSpPr>
      <xdr:spPr>
        <a:xfrm>
          <a:off x="14592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117929</xdr:rowOff>
    </xdr:from>
    <xdr:to>
      <xdr:col>72</xdr:col>
      <xdr:colOff>38100</xdr:colOff>
      <xdr:row>87</xdr:row>
      <xdr:rowOff>48079</xdr:rowOff>
    </xdr:to>
    <xdr:sp macro="" textlink="">
      <xdr:nvSpPr>
        <xdr:cNvPr id="670" name="楕円 669">
          <a:extLst>
            <a:ext uri="{FF2B5EF4-FFF2-40B4-BE49-F238E27FC236}">
              <a16:creationId xmlns:a16="http://schemas.microsoft.com/office/drawing/2014/main" id="{4DBF3555-D06D-41DA-BD2A-C1E6CD4549BD}"/>
            </a:ext>
          </a:extLst>
        </xdr:cNvPr>
        <xdr:cNvSpPr/>
      </xdr:nvSpPr>
      <xdr:spPr>
        <a:xfrm>
          <a:off x="13652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168729</xdr:rowOff>
    </xdr:from>
    <xdr:to>
      <xdr:col>76</xdr:col>
      <xdr:colOff>114300</xdr:colOff>
      <xdr:row>86</xdr:row>
      <xdr:rowOff>168729</xdr:rowOff>
    </xdr:to>
    <xdr:cxnSp macro="">
      <xdr:nvCxnSpPr>
        <xdr:cNvPr id="671" name="直線コネクタ 670">
          <a:extLst>
            <a:ext uri="{FF2B5EF4-FFF2-40B4-BE49-F238E27FC236}">
              <a16:creationId xmlns:a16="http://schemas.microsoft.com/office/drawing/2014/main" id="{051F1733-95BF-406A-9E5D-45671D45D58A}"/>
            </a:ext>
          </a:extLst>
        </xdr:cNvPr>
        <xdr:cNvCxnSpPr/>
      </xdr:nvCxnSpPr>
      <xdr:spPr>
        <a:xfrm>
          <a:off x="13703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117929</xdr:rowOff>
    </xdr:from>
    <xdr:to>
      <xdr:col>67</xdr:col>
      <xdr:colOff>101600</xdr:colOff>
      <xdr:row>87</xdr:row>
      <xdr:rowOff>48079</xdr:rowOff>
    </xdr:to>
    <xdr:sp macro="" textlink="">
      <xdr:nvSpPr>
        <xdr:cNvPr id="672" name="楕円 671">
          <a:extLst>
            <a:ext uri="{FF2B5EF4-FFF2-40B4-BE49-F238E27FC236}">
              <a16:creationId xmlns:a16="http://schemas.microsoft.com/office/drawing/2014/main" id="{D511F3D7-D510-4C52-AA11-AC4C9EDBCFBF}"/>
            </a:ext>
          </a:extLst>
        </xdr:cNvPr>
        <xdr:cNvSpPr/>
      </xdr:nvSpPr>
      <xdr:spPr>
        <a:xfrm>
          <a:off x="12763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168729</xdr:rowOff>
    </xdr:from>
    <xdr:to>
      <xdr:col>71</xdr:col>
      <xdr:colOff>177800</xdr:colOff>
      <xdr:row>86</xdr:row>
      <xdr:rowOff>168729</xdr:rowOff>
    </xdr:to>
    <xdr:cxnSp macro="">
      <xdr:nvCxnSpPr>
        <xdr:cNvPr id="673" name="直線コネクタ 672">
          <a:extLst>
            <a:ext uri="{FF2B5EF4-FFF2-40B4-BE49-F238E27FC236}">
              <a16:creationId xmlns:a16="http://schemas.microsoft.com/office/drawing/2014/main" id="{EA245336-2D11-4FA4-8C69-ACFAE0A23692}"/>
            </a:ext>
          </a:extLst>
        </xdr:cNvPr>
        <xdr:cNvCxnSpPr/>
      </xdr:nvCxnSpPr>
      <xdr:spPr>
        <a:xfrm>
          <a:off x="12814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128288</xdr:rowOff>
    </xdr:from>
    <xdr:ext cx="405111" cy="259045"/>
    <xdr:sp macro="" textlink="">
      <xdr:nvSpPr>
        <xdr:cNvPr id="674" name="n_1aveValue【児童館】&#10;有形固定資産減価償却率">
          <a:extLst>
            <a:ext uri="{FF2B5EF4-FFF2-40B4-BE49-F238E27FC236}">
              <a16:creationId xmlns:a16="http://schemas.microsoft.com/office/drawing/2014/main" id="{972C7223-B922-4A3F-9482-A7A12E295A3D}"/>
            </a:ext>
          </a:extLst>
        </xdr:cNvPr>
        <xdr:cNvSpPr txBox="1"/>
      </xdr:nvSpPr>
      <xdr:spPr>
        <a:xfrm>
          <a:off x="15266044" y="14015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675" name="n_2aveValue【児童館】&#10;有形固定資産減価償却率">
          <a:extLst>
            <a:ext uri="{FF2B5EF4-FFF2-40B4-BE49-F238E27FC236}">
              <a16:creationId xmlns:a16="http://schemas.microsoft.com/office/drawing/2014/main" id="{1DF1B15B-6639-43D5-BBAD-2CB9A0A7A1FF}"/>
            </a:ext>
          </a:extLst>
        </xdr:cNvPr>
        <xdr:cNvSpPr txBox="1"/>
      </xdr:nvSpPr>
      <xdr:spPr>
        <a:xfrm>
          <a:off x="14389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58075</xdr:rowOff>
    </xdr:from>
    <xdr:ext cx="405111" cy="259045"/>
    <xdr:sp macro="" textlink="">
      <xdr:nvSpPr>
        <xdr:cNvPr id="676" name="n_3aveValue【児童館】&#10;有形固定資産減価償却率">
          <a:extLst>
            <a:ext uri="{FF2B5EF4-FFF2-40B4-BE49-F238E27FC236}">
              <a16:creationId xmlns:a16="http://schemas.microsoft.com/office/drawing/2014/main" id="{473CA050-F9D8-4530-A441-F9FAEFF1961A}"/>
            </a:ext>
          </a:extLst>
        </xdr:cNvPr>
        <xdr:cNvSpPr txBox="1"/>
      </xdr:nvSpPr>
      <xdr:spPr>
        <a:xfrm>
          <a:off x="13500744" y="13945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95629</xdr:rowOff>
    </xdr:from>
    <xdr:ext cx="405111" cy="259045"/>
    <xdr:sp macro="" textlink="">
      <xdr:nvSpPr>
        <xdr:cNvPr id="677" name="n_4aveValue【児童館】&#10;有形固定資産減価償却率">
          <a:extLst>
            <a:ext uri="{FF2B5EF4-FFF2-40B4-BE49-F238E27FC236}">
              <a16:creationId xmlns:a16="http://schemas.microsoft.com/office/drawing/2014/main" id="{17C7ACCC-F3CA-4CB4-A109-5DA10A79825C}"/>
            </a:ext>
          </a:extLst>
        </xdr:cNvPr>
        <xdr:cNvSpPr txBox="1"/>
      </xdr:nvSpPr>
      <xdr:spPr>
        <a:xfrm>
          <a:off x="12611744" y="13811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87</xdr:row>
      <xdr:rowOff>39206</xdr:rowOff>
    </xdr:from>
    <xdr:ext cx="469744" cy="259045"/>
    <xdr:sp macro="" textlink="">
      <xdr:nvSpPr>
        <xdr:cNvPr id="678" name="n_1mainValue【児童館】&#10;有形固定資産減価償却率">
          <a:extLst>
            <a:ext uri="{FF2B5EF4-FFF2-40B4-BE49-F238E27FC236}">
              <a16:creationId xmlns:a16="http://schemas.microsoft.com/office/drawing/2014/main" id="{985C0AFA-2EE1-42C4-A17B-FE85DD2464E9}"/>
            </a:ext>
          </a:extLst>
        </xdr:cNvPr>
        <xdr:cNvSpPr txBox="1"/>
      </xdr:nvSpPr>
      <xdr:spPr>
        <a:xfrm>
          <a:off x="152337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87</xdr:row>
      <xdr:rowOff>39206</xdr:rowOff>
    </xdr:from>
    <xdr:ext cx="469744" cy="259045"/>
    <xdr:sp macro="" textlink="">
      <xdr:nvSpPr>
        <xdr:cNvPr id="679" name="n_2mainValue【児童館】&#10;有形固定資産減価償却率">
          <a:extLst>
            <a:ext uri="{FF2B5EF4-FFF2-40B4-BE49-F238E27FC236}">
              <a16:creationId xmlns:a16="http://schemas.microsoft.com/office/drawing/2014/main" id="{AB7C6D80-03E7-4E9D-B80D-59CCA5778A85}"/>
            </a:ext>
          </a:extLst>
        </xdr:cNvPr>
        <xdr:cNvSpPr txBox="1"/>
      </xdr:nvSpPr>
      <xdr:spPr>
        <a:xfrm>
          <a:off x="14357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87</xdr:row>
      <xdr:rowOff>39206</xdr:rowOff>
    </xdr:from>
    <xdr:ext cx="469744" cy="259045"/>
    <xdr:sp macro="" textlink="">
      <xdr:nvSpPr>
        <xdr:cNvPr id="680" name="n_3mainValue【児童館】&#10;有形固定資産減価償却率">
          <a:extLst>
            <a:ext uri="{FF2B5EF4-FFF2-40B4-BE49-F238E27FC236}">
              <a16:creationId xmlns:a16="http://schemas.microsoft.com/office/drawing/2014/main" id="{0B7EAD5C-96F9-4DC5-8E5A-E673BCDB83C9}"/>
            </a:ext>
          </a:extLst>
        </xdr:cNvPr>
        <xdr:cNvSpPr txBox="1"/>
      </xdr:nvSpPr>
      <xdr:spPr>
        <a:xfrm>
          <a:off x="13468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87</xdr:row>
      <xdr:rowOff>39206</xdr:rowOff>
    </xdr:from>
    <xdr:ext cx="469744" cy="259045"/>
    <xdr:sp macro="" textlink="">
      <xdr:nvSpPr>
        <xdr:cNvPr id="681" name="n_4mainValue【児童館】&#10;有形固定資産減価償却率">
          <a:extLst>
            <a:ext uri="{FF2B5EF4-FFF2-40B4-BE49-F238E27FC236}">
              <a16:creationId xmlns:a16="http://schemas.microsoft.com/office/drawing/2014/main" id="{76194DEF-BB65-41E1-BECF-1F36A0169351}"/>
            </a:ext>
          </a:extLst>
        </xdr:cNvPr>
        <xdr:cNvSpPr txBox="1"/>
      </xdr:nvSpPr>
      <xdr:spPr>
        <a:xfrm>
          <a:off x="12579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627CA1A9-A087-4CD0-ADD2-62C1F44E18F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F7B36B26-B926-45EC-892B-E76F78EE69A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D84DB6B4-24B9-48A4-9591-5B27EA58201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0E94E16B-4D16-4534-8DED-52C8BEE0E1E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FA70A312-D9A1-4EE1-AF3F-8C7CD41F3FE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FDB0CD7B-D8E5-4CAF-9E4B-9803E0FD40E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F22CD530-FEE9-4493-82FC-7004ABA2F71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67C0E19B-A4E4-4559-8354-691264A3C29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446F1D79-388A-4CC0-AAE2-B812B5C98FF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DCD3BDDC-65A2-4B2A-976C-498623C0D27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2" name="直線コネクタ 691">
          <a:extLst>
            <a:ext uri="{FF2B5EF4-FFF2-40B4-BE49-F238E27FC236}">
              <a16:creationId xmlns:a16="http://schemas.microsoft.com/office/drawing/2014/main" id="{1CDD3EFE-17B5-44FE-B91D-6BBDC52C6B0C}"/>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3" name="テキスト ボックス 692">
          <a:extLst>
            <a:ext uri="{FF2B5EF4-FFF2-40B4-BE49-F238E27FC236}">
              <a16:creationId xmlns:a16="http://schemas.microsoft.com/office/drawing/2014/main" id="{9F5DFE4B-B8F7-4169-ADDE-260D6D570D1B}"/>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4" name="直線コネクタ 693">
          <a:extLst>
            <a:ext uri="{FF2B5EF4-FFF2-40B4-BE49-F238E27FC236}">
              <a16:creationId xmlns:a16="http://schemas.microsoft.com/office/drawing/2014/main" id="{19A7F03B-7057-46EC-8AAC-1EB5738C3DFB}"/>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5" name="テキスト ボックス 694">
          <a:extLst>
            <a:ext uri="{FF2B5EF4-FFF2-40B4-BE49-F238E27FC236}">
              <a16:creationId xmlns:a16="http://schemas.microsoft.com/office/drawing/2014/main" id="{66C5C162-EE5B-48EC-A91C-C768C07E3313}"/>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6" name="直線コネクタ 695">
          <a:extLst>
            <a:ext uri="{FF2B5EF4-FFF2-40B4-BE49-F238E27FC236}">
              <a16:creationId xmlns:a16="http://schemas.microsoft.com/office/drawing/2014/main" id="{AC582D6A-2D3C-48DB-906A-C0BD03758BCA}"/>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7" name="テキスト ボックス 696">
          <a:extLst>
            <a:ext uri="{FF2B5EF4-FFF2-40B4-BE49-F238E27FC236}">
              <a16:creationId xmlns:a16="http://schemas.microsoft.com/office/drawing/2014/main" id="{0E23247A-9CB1-41F1-900A-4D480058D0B2}"/>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8" name="直線コネクタ 697">
          <a:extLst>
            <a:ext uri="{FF2B5EF4-FFF2-40B4-BE49-F238E27FC236}">
              <a16:creationId xmlns:a16="http://schemas.microsoft.com/office/drawing/2014/main" id="{2130DB29-7525-40A5-BDF2-DDD9B550DED1}"/>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9" name="テキスト ボックス 698">
          <a:extLst>
            <a:ext uri="{FF2B5EF4-FFF2-40B4-BE49-F238E27FC236}">
              <a16:creationId xmlns:a16="http://schemas.microsoft.com/office/drawing/2014/main" id="{2C48E420-2FB4-4477-91F2-2C2C818EA6EE}"/>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0" name="直線コネクタ 699">
          <a:extLst>
            <a:ext uri="{FF2B5EF4-FFF2-40B4-BE49-F238E27FC236}">
              <a16:creationId xmlns:a16="http://schemas.microsoft.com/office/drawing/2014/main" id="{B487D310-B4DF-4F48-84D9-49852375B43A}"/>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1" name="テキスト ボックス 700">
          <a:extLst>
            <a:ext uri="{FF2B5EF4-FFF2-40B4-BE49-F238E27FC236}">
              <a16:creationId xmlns:a16="http://schemas.microsoft.com/office/drawing/2014/main" id="{BFCCD47A-521E-41F2-969B-41E68823FD9A}"/>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279310C8-6AAA-468C-AA30-018C4E6ADC8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4141D14F-69BE-43F7-A489-81027070B19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E3B855A0-A255-44DD-9AB8-5D53A87252E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50800</xdr:rowOff>
    </xdr:to>
    <xdr:cxnSp macro="">
      <xdr:nvCxnSpPr>
        <xdr:cNvPr id="705" name="直線コネクタ 704">
          <a:extLst>
            <a:ext uri="{FF2B5EF4-FFF2-40B4-BE49-F238E27FC236}">
              <a16:creationId xmlns:a16="http://schemas.microsoft.com/office/drawing/2014/main" id="{D72C6F4A-080A-4B4D-967B-06D06722A8E8}"/>
            </a:ext>
          </a:extLst>
        </xdr:cNvPr>
        <xdr:cNvCxnSpPr/>
      </xdr:nvCxnSpPr>
      <xdr:spPr>
        <a:xfrm flipV="1">
          <a:off x="22160864" y="13449300"/>
          <a:ext cx="0" cy="134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54627</xdr:rowOff>
    </xdr:from>
    <xdr:ext cx="469744" cy="259045"/>
    <xdr:sp macro="" textlink="">
      <xdr:nvSpPr>
        <xdr:cNvPr id="706" name="【児童館】&#10;一人当たり面積最小値テキスト">
          <a:extLst>
            <a:ext uri="{FF2B5EF4-FFF2-40B4-BE49-F238E27FC236}">
              <a16:creationId xmlns:a16="http://schemas.microsoft.com/office/drawing/2014/main" id="{C7ED878F-60B2-4C3C-A7C4-36FA4C54062A}"/>
            </a:ext>
          </a:extLst>
        </xdr:cNvPr>
        <xdr:cNvSpPr txBox="1"/>
      </xdr:nvSpPr>
      <xdr:spPr>
        <a:xfrm>
          <a:off x="22199600" y="1479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50800</xdr:rowOff>
    </xdr:from>
    <xdr:to>
      <xdr:col>116</xdr:col>
      <xdr:colOff>152400</xdr:colOff>
      <xdr:row>86</xdr:row>
      <xdr:rowOff>50800</xdr:rowOff>
    </xdr:to>
    <xdr:cxnSp macro="">
      <xdr:nvCxnSpPr>
        <xdr:cNvPr id="707" name="直線コネクタ 706">
          <a:extLst>
            <a:ext uri="{FF2B5EF4-FFF2-40B4-BE49-F238E27FC236}">
              <a16:creationId xmlns:a16="http://schemas.microsoft.com/office/drawing/2014/main" id="{2A3B534F-FE9C-4DCB-ABD4-958CF3348D6B}"/>
            </a:ext>
          </a:extLst>
        </xdr:cNvPr>
        <xdr:cNvCxnSpPr/>
      </xdr:nvCxnSpPr>
      <xdr:spPr>
        <a:xfrm>
          <a:off x="22072600" y="1479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708" name="【児童館】&#10;一人当たり面積最大値テキスト">
          <a:extLst>
            <a:ext uri="{FF2B5EF4-FFF2-40B4-BE49-F238E27FC236}">
              <a16:creationId xmlns:a16="http://schemas.microsoft.com/office/drawing/2014/main" id="{0B2C8188-83A5-4529-847C-7F0A833814F9}"/>
            </a:ext>
          </a:extLst>
        </xdr:cNvPr>
        <xdr:cNvSpPr txBox="1"/>
      </xdr:nvSpPr>
      <xdr:spPr>
        <a:xfrm>
          <a:off x="22199600" y="132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709" name="直線コネクタ 708">
          <a:extLst>
            <a:ext uri="{FF2B5EF4-FFF2-40B4-BE49-F238E27FC236}">
              <a16:creationId xmlns:a16="http://schemas.microsoft.com/office/drawing/2014/main" id="{24F49210-4C99-4247-87FD-211D1DB90B73}"/>
            </a:ext>
          </a:extLst>
        </xdr:cNvPr>
        <xdr:cNvCxnSpPr/>
      </xdr:nvCxnSpPr>
      <xdr:spPr>
        <a:xfrm>
          <a:off x="22072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10" name="【児童館】&#10;一人当たり面積平均値テキスト">
          <a:extLst>
            <a:ext uri="{FF2B5EF4-FFF2-40B4-BE49-F238E27FC236}">
              <a16:creationId xmlns:a16="http://schemas.microsoft.com/office/drawing/2014/main" id="{DBC51AE8-9871-4891-B667-B2F9AF90C1F9}"/>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11" name="フローチャート: 判断 710">
          <a:extLst>
            <a:ext uri="{FF2B5EF4-FFF2-40B4-BE49-F238E27FC236}">
              <a16:creationId xmlns:a16="http://schemas.microsoft.com/office/drawing/2014/main" id="{EE9D3BA1-9AB4-420D-848E-A9E6537C7BFE}"/>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712" name="フローチャート: 判断 711">
          <a:extLst>
            <a:ext uri="{FF2B5EF4-FFF2-40B4-BE49-F238E27FC236}">
              <a16:creationId xmlns:a16="http://schemas.microsoft.com/office/drawing/2014/main" id="{75B4A2D2-203B-4FBF-87E1-EEADE8775190}"/>
            </a:ext>
          </a:extLst>
        </xdr:cNvPr>
        <xdr:cNvSpPr/>
      </xdr:nvSpPr>
      <xdr:spPr>
        <a:xfrm>
          <a:off x="2127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12700</xdr:rowOff>
    </xdr:from>
    <xdr:to>
      <xdr:col>107</xdr:col>
      <xdr:colOff>101600</xdr:colOff>
      <xdr:row>84</xdr:row>
      <xdr:rowOff>114300</xdr:rowOff>
    </xdr:to>
    <xdr:sp macro="" textlink="">
      <xdr:nvSpPr>
        <xdr:cNvPr id="713" name="フローチャート: 判断 712">
          <a:extLst>
            <a:ext uri="{FF2B5EF4-FFF2-40B4-BE49-F238E27FC236}">
              <a16:creationId xmlns:a16="http://schemas.microsoft.com/office/drawing/2014/main" id="{0BB00AE3-2438-4598-AFAF-F5A5902B24ED}"/>
            </a:ext>
          </a:extLst>
        </xdr:cNvPr>
        <xdr:cNvSpPr/>
      </xdr:nvSpPr>
      <xdr:spPr>
        <a:xfrm>
          <a:off x="20383500" y="1441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50800</xdr:rowOff>
    </xdr:from>
    <xdr:to>
      <xdr:col>102</xdr:col>
      <xdr:colOff>165100</xdr:colOff>
      <xdr:row>84</xdr:row>
      <xdr:rowOff>152400</xdr:rowOff>
    </xdr:to>
    <xdr:sp macro="" textlink="">
      <xdr:nvSpPr>
        <xdr:cNvPr id="714" name="フローチャート: 判断 713">
          <a:extLst>
            <a:ext uri="{FF2B5EF4-FFF2-40B4-BE49-F238E27FC236}">
              <a16:creationId xmlns:a16="http://schemas.microsoft.com/office/drawing/2014/main" id="{8CBED98A-0DB8-4482-A078-E72CBB90C207}"/>
            </a:ext>
          </a:extLst>
        </xdr:cNvPr>
        <xdr:cNvSpPr/>
      </xdr:nvSpPr>
      <xdr:spPr>
        <a:xfrm>
          <a:off x="19494500" y="1445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165100</xdr:rowOff>
    </xdr:from>
    <xdr:to>
      <xdr:col>98</xdr:col>
      <xdr:colOff>38100</xdr:colOff>
      <xdr:row>85</xdr:row>
      <xdr:rowOff>95250</xdr:rowOff>
    </xdr:to>
    <xdr:sp macro="" textlink="">
      <xdr:nvSpPr>
        <xdr:cNvPr id="715" name="フローチャート: 判断 714">
          <a:extLst>
            <a:ext uri="{FF2B5EF4-FFF2-40B4-BE49-F238E27FC236}">
              <a16:creationId xmlns:a16="http://schemas.microsoft.com/office/drawing/2014/main" id="{BC095AD9-AF45-4BBA-9957-15C89DD150D6}"/>
            </a:ext>
          </a:extLst>
        </xdr:cNvPr>
        <xdr:cNvSpPr/>
      </xdr:nvSpPr>
      <xdr:spPr>
        <a:xfrm>
          <a:off x="18605500" y="1456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C4414922-77F3-4277-845C-5891C5B52AC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5B8AAF0C-2FF3-49DC-90C5-3E2F638A7E6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909EDD3A-92C4-4E01-AFB7-A4828E12703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11D52181-CDED-4C4D-BB41-491CBACA2F0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E247EE87-4820-40D8-88D8-B20972169FA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133350</xdr:rowOff>
    </xdr:from>
    <xdr:to>
      <xdr:col>116</xdr:col>
      <xdr:colOff>114300</xdr:colOff>
      <xdr:row>86</xdr:row>
      <xdr:rowOff>63500</xdr:rowOff>
    </xdr:to>
    <xdr:sp macro="" textlink="">
      <xdr:nvSpPr>
        <xdr:cNvPr id="721" name="楕円 720">
          <a:extLst>
            <a:ext uri="{FF2B5EF4-FFF2-40B4-BE49-F238E27FC236}">
              <a16:creationId xmlns:a16="http://schemas.microsoft.com/office/drawing/2014/main" id="{B90FA9E4-0ED3-4470-A1D9-F62C848D51D5}"/>
            </a:ext>
          </a:extLst>
        </xdr:cNvPr>
        <xdr:cNvSpPr/>
      </xdr:nvSpPr>
      <xdr:spPr>
        <a:xfrm>
          <a:off x="22110700" y="1470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48277</xdr:rowOff>
    </xdr:from>
    <xdr:ext cx="469744" cy="259045"/>
    <xdr:sp macro="" textlink="">
      <xdr:nvSpPr>
        <xdr:cNvPr id="722" name="【児童館】&#10;一人当たり面積該当値テキスト">
          <a:extLst>
            <a:ext uri="{FF2B5EF4-FFF2-40B4-BE49-F238E27FC236}">
              <a16:creationId xmlns:a16="http://schemas.microsoft.com/office/drawing/2014/main" id="{2E6E1475-FD53-4F95-94B8-1C164021BC45}"/>
            </a:ext>
          </a:extLst>
        </xdr:cNvPr>
        <xdr:cNvSpPr txBox="1"/>
      </xdr:nvSpPr>
      <xdr:spPr>
        <a:xfrm>
          <a:off x="22199600" y="1462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133350</xdr:rowOff>
    </xdr:from>
    <xdr:to>
      <xdr:col>112</xdr:col>
      <xdr:colOff>38100</xdr:colOff>
      <xdr:row>86</xdr:row>
      <xdr:rowOff>63500</xdr:rowOff>
    </xdr:to>
    <xdr:sp macro="" textlink="">
      <xdr:nvSpPr>
        <xdr:cNvPr id="723" name="楕円 722">
          <a:extLst>
            <a:ext uri="{FF2B5EF4-FFF2-40B4-BE49-F238E27FC236}">
              <a16:creationId xmlns:a16="http://schemas.microsoft.com/office/drawing/2014/main" id="{5897B94F-0819-4AD6-99CB-954EEEDC5BD6}"/>
            </a:ext>
          </a:extLst>
        </xdr:cNvPr>
        <xdr:cNvSpPr/>
      </xdr:nvSpPr>
      <xdr:spPr>
        <a:xfrm>
          <a:off x="21272500" y="1470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12700</xdr:rowOff>
    </xdr:from>
    <xdr:to>
      <xdr:col>116</xdr:col>
      <xdr:colOff>63500</xdr:colOff>
      <xdr:row>86</xdr:row>
      <xdr:rowOff>12700</xdr:rowOff>
    </xdr:to>
    <xdr:cxnSp macro="">
      <xdr:nvCxnSpPr>
        <xdr:cNvPr id="724" name="直線コネクタ 723">
          <a:extLst>
            <a:ext uri="{FF2B5EF4-FFF2-40B4-BE49-F238E27FC236}">
              <a16:creationId xmlns:a16="http://schemas.microsoft.com/office/drawing/2014/main" id="{4D5431E1-082C-4DB5-940B-0DD7DBB2287A}"/>
            </a:ext>
          </a:extLst>
        </xdr:cNvPr>
        <xdr:cNvCxnSpPr/>
      </xdr:nvCxnSpPr>
      <xdr:spPr>
        <a:xfrm>
          <a:off x="21323300" y="147574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133350</xdr:rowOff>
    </xdr:from>
    <xdr:to>
      <xdr:col>107</xdr:col>
      <xdr:colOff>101600</xdr:colOff>
      <xdr:row>86</xdr:row>
      <xdr:rowOff>63500</xdr:rowOff>
    </xdr:to>
    <xdr:sp macro="" textlink="">
      <xdr:nvSpPr>
        <xdr:cNvPr id="725" name="楕円 724">
          <a:extLst>
            <a:ext uri="{FF2B5EF4-FFF2-40B4-BE49-F238E27FC236}">
              <a16:creationId xmlns:a16="http://schemas.microsoft.com/office/drawing/2014/main" id="{074BEFA6-38F4-4A39-9F61-568B2310C584}"/>
            </a:ext>
          </a:extLst>
        </xdr:cNvPr>
        <xdr:cNvSpPr/>
      </xdr:nvSpPr>
      <xdr:spPr>
        <a:xfrm>
          <a:off x="20383500" y="1470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12700</xdr:rowOff>
    </xdr:from>
    <xdr:to>
      <xdr:col>111</xdr:col>
      <xdr:colOff>177800</xdr:colOff>
      <xdr:row>86</xdr:row>
      <xdr:rowOff>12700</xdr:rowOff>
    </xdr:to>
    <xdr:cxnSp macro="">
      <xdr:nvCxnSpPr>
        <xdr:cNvPr id="726" name="直線コネクタ 725">
          <a:extLst>
            <a:ext uri="{FF2B5EF4-FFF2-40B4-BE49-F238E27FC236}">
              <a16:creationId xmlns:a16="http://schemas.microsoft.com/office/drawing/2014/main" id="{67A4FF71-C602-4144-B6E3-22409D027C04}"/>
            </a:ext>
          </a:extLst>
        </xdr:cNvPr>
        <xdr:cNvCxnSpPr/>
      </xdr:nvCxnSpPr>
      <xdr:spPr>
        <a:xfrm>
          <a:off x="20434300" y="14757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133350</xdr:rowOff>
    </xdr:from>
    <xdr:to>
      <xdr:col>102</xdr:col>
      <xdr:colOff>165100</xdr:colOff>
      <xdr:row>86</xdr:row>
      <xdr:rowOff>63500</xdr:rowOff>
    </xdr:to>
    <xdr:sp macro="" textlink="">
      <xdr:nvSpPr>
        <xdr:cNvPr id="727" name="楕円 726">
          <a:extLst>
            <a:ext uri="{FF2B5EF4-FFF2-40B4-BE49-F238E27FC236}">
              <a16:creationId xmlns:a16="http://schemas.microsoft.com/office/drawing/2014/main" id="{D26A3567-EB33-4A73-BC79-8A0287887F7D}"/>
            </a:ext>
          </a:extLst>
        </xdr:cNvPr>
        <xdr:cNvSpPr/>
      </xdr:nvSpPr>
      <xdr:spPr>
        <a:xfrm>
          <a:off x="19494500" y="1470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12700</xdr:rowOff>
    </xdr:from>
    <xdr:to>
      <xdr:col>107</xdr:col>
      <xdr:colOff>50800</xdr:colOff>
      <xdr:row>86</xdr:row>
      <xdr:rowOff>12700</xdr:rowOff>
    </xdr:to>
    <xdr:cxnSp macro="">
      <xdr:nvCxnSpPr>
        <xdr:cNvPr id="728" name="直線コネクタ 727">
          <a:extLst>
            <a:ext uri="{FF2B5EF4-FFF2-40B4-BE49-F238E27FC236}">
              <a16:creationId xmlns:a16="http://schemas.microsoft.com/office/drawing/2014/main" id="{8A7EE4E6-CCE9-4AA1-BE2B-A3A50CF23617}"/>
            </a:ext>
          </a:extLst>
        </xdr:cNvPr>
        <xdr:cNvCxnSpPr/>
      </xdr:nvCxnSpPr>
      <xdr:spPr>
        <a:xfrm>
          <a:off x="19545300" y="14757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133350</xdr:rowOff>
    </xdr:from>
    <xdr:to>
      <xdr:col>98</xdr:col>
      <xdr:colOff>38100</xdr:colOff>
      <xdr:row>86</xdr:row>
      <xdr:rowOff>63500</xdr:rowOff>
    </xdr:to>
    <xdr:sp macro="" textlink="">
      <xdr:nvSpPr>
        <xdr:cNvPr id="729" name="楕円 728">
          <a:extLst>
            <a:ext uri="{FF2B5EF4-FFF2-40B4-BE49-F238E27FC236}">
              <a16:creationId xmlns:a16="http://schemas.microsoft.com/office/drawing/2014/main" id="{316EDB91-EE94-431C-AC97-7AAED3B23126}"/>
            </a:ext>
          </a:extLst>
        </xdr:cNvPr>
        <xdr:cNvSpPr/>
      </xdr:nvSpPr>
      <xdr:spPr>
        <a:xfrm>
          <a:off x="18605500" y="1470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12700</xdr:rowOff>
    </xdr:from>
    <xdr:to>
      <xdr:col>102</xdr:col>
      <xdr:colOff>114300</xdr:colOff>
      <xdr:row>86</xdr:row>
      <xdr:rowOff>12700</xdr:rowOff>
    </xdr:to>
    <xdr:cxnSp macro="">
      <xdr:nvCxnSpPr>
        <xdr:cNvPr id="730" name="直線コネクタ 729">
          <a:extLst>
            <a:ext uri="{FF2B5EF4-FFF2-40B4-BE49-F238E27FC236}">
              <a16:creationId xmlns:a16="http://schemas.microsoft.com/office/drawing/2014/main" id="{8A536F3A-DEE9-4A5D-B37E-9745C3E884D3}"/>
            </a:ext>
          </a:extLst>
        </xdr:cNvPr>
        <xdr:cNvCxnSpPr/>
      </xdr:nvCxnSpPr>
      <xdr:spPr>
        <a:xfrm>
          <a:off x="18656300" y="14757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105427</xdr:rowOff>
    </xdr:from>
    <xdr:ext cx="469744" cy="259045"/>
    <xdr:sp macro="" textlink="">
      <xdr:nvSpPr>
        <xdr:cNvPr id="731" name="n_1aveValue【児童館】&#10;一人当たり面積">
          <a:extLst>
            <a:ext uri="{FF2B5EF4-FFF2-40B4-BE49-F238E27FC236}">
              <a16:creationId xmlns:a16="http://schemas.microsoft.com/office/drawing/2014/main" id="{AF8F7705-A576-46B1-A50D-A81A46FA3B24}"/>
            </a:ext>
          </a:extLst>
        </xdr:cNvPr>
        <xdr:cNvSpPr txBox="1"/>
      </xdr:nvSpPr>
      <xdr:spPr>
        <a:xfrm>
          <a:off x="210757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130827</xdr:rowOff>
    </xdr:from>
    <xdr:ext cx="469744" cy="259045"/>
    <xdr:sp macro="" textlink="">
      <xdr:nvSpPr>
        <xdr:cNvPr id="732" name="n_2aveValue【児童館】&#10;一人当たり面積">
          <a:extLst>
            <a:ext uri="{FF2B5EF4-FFF2-40B4-BE49-F238E27FC236}">
              <a16:creationId xmlns:a16="http://schemas.microsoft.com/office/drawing/2014/main" id="{F8F3CF8A-DB5A-46C9-B54C-1ADB28C04586}"/>
            </a:ext>
          </a:extLst>
        </xdr:cNvPr>
        <xdr:cNvSpPr txBox="1"/>
      </xdr:nvSpPr>
      <xdr:spPr>
        <a:xfrm>
          <a:off x="20199427" y="1418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168927</xdr:rowOff>
    </xdr:from>
    <xdr:ext cx="469744" cy="259045"/>
    <xdr:sp macro="" textlink="">
      <xdr:nvSpPr>
        <xdr:cNvPr id="733" name="n_3aveValue【児童館】&#10;一人当たり面積">
          <a:extLst>
            <a:ext uri="{FF2B5EF4-FFF2-40B4-BE49-F238E27FC236}">
              <a16:creationId xmlns:a16="http://schemas.microsoft.com/office/drawing/2014/main" id="{DFDCACB9-E7C1-4E1D-8164-BD87B41C98F7}"/>
            </a:ext>
          </a:extLst>
        </xdr:cNvPr>
        <xdr:cNvSpPr txBox="1"/>
      </xdr:nvSpPr>
      <xdr:spPr>
        <a:xfrm>
          <a:off x="19310427" y="1422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111777</xdr:rowOff>
    </xdr:from>
    <xdr:ext cx="469744" cy="259045"/>
    <xdr:sp macro="" textlink="">
      <xdr:nvSpPr>
        <xdr:cNvPr id="734" name="n_4aveValue【児童館】&#10;一人当たり面積">
          <a:extLst>
            <a:ext uri="{FF2B5EF4-FFF2-40B4-BE49-F238E27FC236}">
              <a16:creationId xmlns:a16="http://schemas.microsoft.com/office/drawing/2014/main" id="{F32CF543-0493-4D40-BBE4-A1F7D529D489}"/>
            </a:ext>
          </a:extLst>
        </xdr:cNvPr>
        <xdr:cNvSpPr txBox="1"/>
      </xdr:nvSpPr>
      <xdr:spPr>
        <a:xfrm>
          <a:off x="18421427" y="1434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54627</xdr:rowOff>
    </xdr:from>
    <xdr:ext cx="469744" cy="259045"/>
    <xdr:sp macro="" textlink="">
      <xdr:nvSpPr>
        <xdr:cNvPr id="735" name="n_1mainValue【児童館】&#10;一人当たり面積">
          <a:extLst>
            <a:ext uri="{FF2B5EF4-FFF2-40B4-BE49-F238E27FC236}">
              <a16:creationId xmlns:a16="http://schemas.microsoft.com/office/drawing/2014/main" id="{211981B6-6C49-42C2-BBA3-9ED022435DDC}"/>
            </a:ext>
          </a:extLst>
        </xdr:cNvPr>
        <xdr:cNvSpPr txBox="1"/>
      </xdr:nvSpPr>
      <xdr:spPr>
        <a:xfrm>
          <a:off x="21075727" y="1479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54627</xdr:rowOff>
    </xdr:from>
    <xdr:ext cx="469744" cy="259045"/>
    <xdr:sp macro="" textlink="">
      <xdr:nvSpPr>
        <xdr:cNvPr id="736" name="n_2mainValue【児童館】&#10;一人当たり面積">
          <a:extLst>
            <a:ext uri="{FF2B5EF4-FFF2-40B4-BE49-F238E27FC236}">
              <a16:creationId xmlns:a16="http://schemas.microsoft.com/office/drawing/2014/main" id="{F5F2ABC6-9F9B-45B1-8EC6-57DDEA4BB56F}"/>
            </a:ext>
          </a:extLst>
        </xdr:cNvPr>
        <xdr:cNvSpPr txBox="1"/>
      </xdr:nvSpPr>
      <xdr:spPr>
        <a:xfrm>
          <a:off x="20199427" y="1479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54627</xdr:rowOff>
    </xdr:from>
    <xdr:ext cx="469744" cy="259045"/>
    <xdr:sp macro="" textlink="">
      <xdr:nvSpPr>
        <xdr:cNvPr id="737" name="n_3mainValue【児童館】&#10;一人当たり面積">
          <a:extLst>
            <a:ext uri="{FF2B5EF4-FFF2-40B4-BE49-F238E27FC236}">
              <a16:creationId xmlns:a16="http://schemas.microsoft.com/office/drawing/2014/main" id="{295E8EAF-5B02-405F-B728-DD674DA5DC74}"/>
            </a:ext>
          </a:extLst>
        </xdr:cNvPr>
        <xdr:cNvSpPr txBox="1"/>
      </xdr:nvSpPr>
      <xdr:spPr>
        <a:xfrm>
          <a:off x="19310427" y="1479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54627</xdr:rowOff>
    </xdr:from>
    <xdr:ext cx="469744" cy="259045"/>
    <xdr:sp macro="" textlink="">
      <xdr:nvSpPr>
        <xdr:cNvPr id="738" name="n_4mainValue【児童館】&#10;一人当たり面積">
          <a:extLst>
            <a:ext uri="{FF2B5EF4-FFF2-40B4-BE49-F238E27FC236}">
              <a16:creationId xmlns:a16="http://schemas.microsoft.com/office/drawing/2014/main" id="{92703795-9D4F-4461-8644-3EB33B15908D}"/>
            </a:ext>
          </a:extLst>
        </xdr:cNvPr>
        <xdr:cNvSpPr txBox="1"/>
      </xdr:nvSpPr>
      <xdr:spPr>
        <a:xfrm>
          <a:off x="18421427" y="1479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D2CA5C2E-594C-455E-9697-479CE9724B4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EA124FD6-2FA6-4E0C-AA05-63D125906C7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A989D0C4-1CE0-4A6F-9B6D-290F2D5D821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7740DD41-332B-42AE-806C-2A505E137D9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728C84D4-B4A3-4E90-9DDF-8E1A3D826FF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A62510FD-3377-47E6-847F-63233F86634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C6A2A469-45B1-4C90-966C-4C7CE84D68F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122D2190-172A-4E93-936A-E51B67C0E3C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2042C5AC-B0FE-471F-B97C-0EE2051F215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B45E6AFF-25C5-464D-9F37-1C7B546C7F5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36ADD413-DA88-49A1-AC54-1E5FE66CD94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8FB7B70C-D6BB-45D0-B890-69395CABC954}"/>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C97ADDAF-347F-4F8B-BBF1-C9F2BB8863AC}"/>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E3871920-1DAE-427F-82BE-0E91B8B55694}"/>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F15159AA-2B30-48F2-84F5-307BF0F2771A}"/>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A0D3DB5C-8ECB-40DA-A9B5-101735A32E0C}"/>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C98B1ABA-3153-479D-90D4-2E95797ED3D4}"/>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A520596D-4FCF-4B6E-A27D-20A14CC7A1F6}"/>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AF7F8FA7-824E-4CE5-BCD5-CEDC5A077067}"/>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B561A404-1D26-4A90-BCE1-2580A883C01C}"/>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C2A82765-D74A-4A9B-ACE6-9A417B962FA2}"/>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9B3615F0-F34E-46B4-9966-FE4B576C890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FDBD49E1-B249-4D8C-9E1A-905CF6247348}"/>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77C6AE2E-6E6C-4F39-B24B-EA235574EA5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129539</xdr:rowOff>
    </xdr:from>
    <xdr:to>
      <xdr:col>85</xdr:col>
      <xdr:colOff>126364</xdr:colOff>
      <xdr:row>108</xdr:row>
      <xdr:rowOff>5714</xdr:rowOff>
    </xdr:to>
    <xdr:cxnSp macro="">
      <xdr:nvCxnSpPr>
        <xdr:cNvPr id="763" name="直線コネクタ 762">
          <a:extLst>
            <a:ext uri="{FF2B5EF4-FFF2-40B4-BE49-F238E27FC236}">
              <a16:creationId xmlns:a16="http://schemas.microsoft.com/office/drawing/2014/main" id="{E7884632-0A49-480B-B7FE-79BAEAA2ECC5}"/>
            </a:ext>
          </a:extLst>
        </xdr:cNvPr>
        <xdr:cNvCxnSpPr/>
      </xdr:nvCxnSpPr>
      <xdr:spPr>
        <a:xfrm flipV="1">
          <a:off x="16318864" y="17103089"/>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9541</xdr:rowOff>
    </xdr:from>
    <xdr:ext cx="405111" cy="259045"/>
    <xdr:sp macro="" textlink="">
      <xdr:nvSpPr>
        <xdr:cNvPr id="764" name="【公民館】&#10;有形固定資産減価償却率最小値テキスト">
          <a:extLst>
            <a:ext uri="{FF2B5EF4-FFF2-40B4-BE49-F238E27FC236}">
              <a16:creationId xmlns:a16="http://schemas.microsoft.com/office/drawing/2014/main" id="{63D93542-69D2-4FC8-B373-E67293B5AF09}"/>
            </a:ext>
          </a:extLst>
        </xdr:cNvPr>
        <xdr:cNvSpPr txBox="1"/>
      </xdr:nvSpPr>
      <xdr:spPr>
        <a:xfrm>
          <a:off x="16357600" y="1852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5714</xdr:rowOff>
    </xdr:from>
    <xdr:to>
      <xdr:col>86</xdr:col>
      <xdr:colOff>25400</xdr:colOff>
      <xdr:row>108</xdr:row>
      <xdr:rowOff>5714</xdr:rowOff>
    </xdr:to>
    <xdr:cxnSp macro="">
      <xdr:nvCxnSpPr>
        <xdr:cNvPr id="765" name="直線コネクタ 764">
          <a:extLst>
            <a:ext uri="{FF2B5EF4-FFF2-40B4-BE49-F238E27FC236}">
              <a16:creationId xmlns:a16="http://schemas.microsoft.com/office/drawing/2014/main" id="{E69FA34D-3EAD-4E18-B29C-82F8FE949807}"/>
            </a:ext>
          </a:extLst>
        </xdr:cNvPr>
        <xdr:cNvCxnSpPr/>
      </xdr:nvCxnSpPr>
      <xdr:spPr>
        <a:xfrm>
          <a:off x="16230600" y="1852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76216</xdr:rowOff>
    </xdr:from>
    <xdr:ext cx="405111" cy="259045"/>
    <xdr:sp macro="" textlink="">
      <xdr:nvSpPr>
        <xdr:cNvPr id="766" name="【公民館】&#10;有形固定資産減価償却率最大値テキスト">
          <a:extLst>
            <a:ext uri="{FF2B5EF4-FFF2-40B4-BE49-F238E27FC236}">
              <a16:creationId xmlns:a16="http://schemas.microsoft.com/office/drawing/2014/main" id="{AB02C680-0D31-4AC9-88DA-56805BEB58AE}"/>
            </a:ext>
          </a:extLst>
        </xdr:cNvPr>
        <xdr:cNvSpPr txBox="1"/>
      </xdr:nvSpPr>
      <xdr:spPr>
        <a:xfrm>
          <a:off x="16357600" y="16878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129539</xdr:rowOff>
    </xdr:from>
    <xdr:to>
      <xdr:col>86</xdr:col>
      <xdr:colOff>25400</xdr:colOff>
      <xdr:row>99</xdr:row>
      <xdr:rowOff>129539</xdr:rowOff>
    </xdr:to>
    <xdr:cxnSp macro="">
      <xdr:nvCxnSpPr>
        <xdr:cNvPr id="767" name="直線コネクタ 766">
          <a:extLst>
            <a:ext uri="{FF2B5EF4-FFF2-40B4-BE49-F238E27FC236}">
              <a16:creationId xmlns:a16="http://schemas.microsoft.com/office/drawing/2014/main" id="{B8BA62F1-3DEB-4D34-84AA-FB28FEB7F3FB}"/>
            </a:ext>
          </a:extLst>
        </xdr:cNvPr>
        <xdr:cNvCxnSpPr/>
      </xdr:nvCxnSpPr>
      <xdr:spPr>
        <a:xfrm>
          <a:off x="16230600" y="1710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109238</xdr:rowOff>
    </xdr:from>
    <xdr:ext cx="405111" cy="259045"/>
    <xdr:sp macro="" textlink="">
      <xdr:nvSpPr>
        <xdr:cNvPr id="768" name="【公民館】&#10;有形固定資産減価償却率平均値テキスト">
          <a:extLst>
            <a:ext uri="{FF2B5EF4-FFF2-40B4-BE49-F238E27FC236}">
              <a16:creationId xmlns:a16="http://schemas.microsoft.com/office/drawing/2014/main" id="{B900F36B-DD47-4878-88B4-5C057EC85D6F}"/>
            </a:ext>
          </a:extLst>
        </xdr:cNvPr>
        <xdr:cNvSpPr txBox="1"/>
      </xdr:nvSpPr>
      <xdr:spPr>
        <a:xfrm>
          <a:off x="16357600" y="177685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86361</xdr:rowOff>
    </xdr:from>
    <xdr:to>
      <xdr:col>85</xdr:col>
      <xdr:colOff>177800</xdr:colOff>
      <xdr:row>105</xdr:row>
      <xdr:rowOff>16511</xdr:rowOff>
    </xdr:to>
    <xdr:sp macro="" textlink="">
      <xdr:nvSpPr>
        <xdr:cNvPr id="769" name="フローチャート: 判断 768">
          <a:extLst>
            <a:ext uri="{FF2B5EF4-FFF2-40B4-BE49-F238E27FC236}">
              <a16:creationId xmlns:a16="http://schemas.microsoft.com/office/drawing/2014/main" id="{0AD6CC5A-C1D4-48A6-B4CE-060CC0749966}"/>
            </a:ext>
          </a:extLst>
        </xdr:cNvPr>
        <xdr:cNvSpPr/>
      </xdr:nvSpPr>
      <xdr:spPr>
        <a:xfrm>
          <a:off x="162687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76836</xdr:rowOff>
    </xdr:from>
    <xdr:to>
      <xdr:col>81</xdr:col>
      <xdr:colOff>101600</xdr:colOff>
      <xdr:row>105</xdr:row>
      <xdr:rowOff>6986</xdr:rowOff>
    </xdr:to>
    <xdr:sp macro="" textlink="">
      <xdr:nvSpPr>
        <xdr:cNvPr id="770" name="フローチャート: 判断 769">
          <a:extLst>
            <a:ext uri="{FF2B5EF4-FFF2-40B4-BE49-F238E27FC236}">
              <a16:creationId xmlns:a16="http://schemas.microsoft.com/office/drawing/2014/main" id="{D34D9402-92C0-4ABD-B064-52A0A1944DA2}"/>
            </a:ext>
          </a:extLst>
        </xdr:cNvPr>
        <xdr:cNvSpPr/>
      </xdr:nvSpPr>
      <xdr:spPr>
        <a:xfrm>
          <a:off x="154305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771" name="フローチャート: 判断 770">
          <a:extLst>
            <a:ext uri="{FF2B5EF4-FFF2-40B4-BE49-F238E27FC236}">
              <a16:creationId xmlns:a16="http://schemas.microsoft.com/office/drawing/2014/main" id="{B6F6A6B5-4FB3-4988-949E-A2F346FA8696}"/>
            </a:ext>
          </a:extLst>
        </xdr:cNvPr>
        <xdr:cNvSpPr/>
      </xdr:nvSpPr>
      <xdr:spPr>
        <a:xfrm>
          <a:off x="145415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4445</xdr:rowOff>
    </xdr:from>
    <xdr:to>
      <xdr:col>72</xdr:col>
      <xdr:colOff>38100</xdr:colOff>
      <xdr:row>104</xdr:row>
      <xdr:rowOff>106045</xdr:rowOff>
    </xdr:to>
    <xdr:sp macro="" textlink="">
      <xdr:nvSpPr>
        <xdr:cNvPr id="772" name="フローチャート: 判断 771">
          <a:extLst>
            <a:ext uri="{FF2B5EF4-FFF2-40B4-BE49-F238E27FC236}">
              <a16:creationId xmlns:a16="http://schemas.microsoft.com/office/drawing/2014/main" id="{B7E55CD6-9DDE-4892-8E1F-996F4FC7BE71}"/>
            </a:ext>
          </a:extLst>
        </xdr:cNvPr>
        <xdr:cNvSpPr/>
      </xdr:nvSpPr>
      <xdr:spPr>
        <a:xfrm>
          <a:off x="13652500" y="1783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63500</xdr:rowOff>
    </xdr:from>
    <xdr:to>
      <xdr:col>67</xdr:col>
      <xdr:colOff>101600</xdr:colOff>
      <xdr:row>104</xdr:row>
      <xdr:rowOff>165100</xdr:rowOff>
    </xdr:to>
    <xdr:sp macro="" textlink="">
      <xdr:nvSpPr>
        <xdr:cNvPr id="773" name="フローチャート: 判断 772">
          <a:extLst>
            <a:ext uri="{FF2B5EF4-FFF2-40B4-BE49-F238E27FC236}">
              <a16:creationId xmlns:a16="http://schemas.microsoft.com/office/drawing/2014/main" id="{6E8565B9-04C1-4FF6-84AD-B5BC6872CE06}"/>
            </a:ext>
          </a:extLst>
        </xdr:cNvPr>
        <xdr:cNvSpPr/>
      </xdr:nvSpPr>
      <xdr:spPr>
        <a:xfrm>
          <a:off x="12763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F4D44A7E-ECD3-4E4C-8B1B-E550C9B264E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EFA51B81-8B01-4DC4-9442-B7592477BC0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A1076FA1-7D2E-4390-AA87-C1715ABFF21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5D726228-FBCF-4524-95B5-99E56E2C6A9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3518F4D0-5489-4105-B624-5C496FD3C3F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97789</xdr:rowOff>
    </xdr:from>
    <xdr:to>
      <xdr:col>85</xdr:col>
      <xdr:colOff>177800</xdr:colOff>
      <xdr:row>107</xdr:row>
      <xdr:rowOff>27939</xdr:rowOff>
    </xdr:to>
    <xdr:sp macro="" textlink="">
      <xdr:nvSpPr>
        <xdr:cNvPr id="779" name="楕円 778">
          <a:extLst>
            <a:ext uri="{FF2B5EF4-FFF2-40B4-BE49-F238E27FC236}">
              <a16:creationId xmlns:a16="http://schemas.microsoft.com/office/drawing/2014/main" id="{3C7337DB-0C74-419C-8A3E-DEE7E757F4FB}"/>
            </a:ext>
          </a:extLst>
        </xdr:cNvPr>
        <xdr:cNvSpPr/>
      </xdr:nvSpPr>
      <xdr:spPr>
        <a:xfrm>
          <a:off x="16268700" y="1827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76216</xdr:rowOff>
    </xdr:from>
    <xdr:ext cx="405111" cy="259045"/>
    <xdr:sp macro="" textlink="">
      <xdr:nvSpPr>
        <xdr:cNvPr id="780" name="【公民館】&#10;有形固定資産減価償却率該当値テキスト">
          <a:extLst>
            <a:ext uri="{FF2B5EF4-FFF2-40B4-BE49-F238E27FC236}">
              <a16:creationId xmlns:a16="http://schemas.microsoft.com/office/drawing/2014/main" id="{CF44A7A8-35C4-4B45-9D63-5E9A940A4CCB}"/>
            </a:ext>
          </a:extLst>
        </xdr:cNvPr>
        <xdr:cNvSpPr txBox="1"/>
      </xdr:nvSpPr>
      <xdr:spPr>
        <a:xfrm>
          <a:off x="16357600" y="18249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63500</xdr:rowOff>
    </xdr:from>
    <xdr:to>
      <xdr:col>81</xdr:col>
      <xdr:colOff>101600</xdr:colOff>
      <xdr:row>106</xdr:row>
      <xdr:rowOff>165100</xdr:rowOff>
    </xdr:to>
    <xdr:sp macro="" textlink="">
      <xdr:nvSpPr>
        <xdr:cNvPr id="781" name="楕円 780">
          <a:extLst>
            <a:ext uri="{FF2B5EF4-FFF2-40B4-BE49-F238E27FC236}">
              <a16:creationId xmlns:a16="http://schemas.microsoft.com/office/drawing/2014/main" id="{E198C373-19C3-4CBB-B626-1C91673A97B8}"/>
            </a:ext>
          </a:extLst>
        </xdr:cNvPr>
        <xdr:cNvSpPr/>
      </xdr:nvSpPr>
      <xdr:spPr>
        <a:xfrm>
          <a:off x="15430500" y="1823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114300</xdr:rowOff>
    </xdr:from>
    <xdr:to>
      <xdr:col>85</xdr:col>
      <xdr:colOff>127000</xdr:colOff>
      <xdr:row>106</xdr:row>
      <xdr:rowOff>148589</xdr:rowOff>
    </xdr:to>
    <xdr:cxnSp macro="">
      <xdr:nvCxnSpPr>
        <xdr:cNvPr id="782" name="直線コネクタ 781">
          <a:extLst>
            <a:ext uri="{FF2B5EF4-FFF2-40B4-BE49-F238E27FC236}">
              <a16:creationId xmlns:a16="http://schemas.microsoft.com/office/drawing/2014/main" id="{754C519A-5EF6-4C24-B297-DF1E63A84B68}"/>
            </a:ext>
          </a:extLst>
        </xdr:cNvPr>
        <xdr:cNvCxnSpPr/>
      </xdr:nvCxnSpPr>
      <xdr:spPr>
        <a:xfrm>
          <a:off x="15481300" y="18288000"/>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29211</xdr:rowOff>
    </xdr:from>
    <xdr:to>
      <xdr:col>76</xdr:col>
      <xdr:colOff>165100</xdr:colOff>
      <xdr:row>106</xdr:row>
      <xdr:rowOff>130811</xdr:rowOff>
    </xdr:to>
    <xdr:sp macro="" textlink="">
      <xdr:nvSpPr>
        <xdr:cNvPr id="783" name="楕円 782">
          <a:extLst>
            <a:ext uri="{FF2B5EF4-FFF2-40B4-BE49-F238E27FC236}">
              <a16:creationId xmlns:a16="http://schemas.microsoft.com/office/drawing/2014/main" id="{79C6A732-5C20-4B35-AE87-6C8B6DF5D813}"/>
            </a:ext>
          </a:extLst>
        </xdr:cNvPr>
        <xdr:cNvSpPr/>
      </xdr:nvSpPr>
      <xdr:spPr>
        <a:xfrm>
          <a:off x="14541500" y="1820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80011</xdr:rowOff>
    </xdr:from>
    <xdr:to>
      <xdr:col>81</xdr:col>
      <xdr:colOff>50800</xdr:colOff>
      <xdr:row>106</xdr:row>
      <xdr:rowOff>114300</xdr:rowOff>
    </xdr:to>
    <xdr:cxnSp macro="">
      <xdr:nvCxnSpPr>
        <xdr:cNvPr id="784" name="直線コネクタ 783">
          <a:extLst>
            <a:ext uri="{FF2B5EF4-FFF2-40B4-BE49-F238E27FC236}">
              <a16:creationId xmlns:a16="http://schemas.microsoft.com/office/drawing/2014/main" id="{F83A5C10-2A37-4F54-BA4B-B637F9A3DA31}"/>
            </a:ext>
          </a:extLst>
        </xdr:cNvPr>
        <xdr:cNvCxnSpPr/>
      </xdr:nvCxnSpPr>
      <xdr:spPr>
        <a:xfrm>
          <a:off x="14592300" y="1825371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166370</xdr:rowOff>
    </xdr:from>
    <xdr:to>
      <xdr:col>72</xdr:col>
      <xdr:colOff>38100</xdr:colOff>
      <xdr:row>106</xdr:row>
      <xdr:rowOff>96520</xdr:rowOff>
    </xdr:to>
    <xdr:sp macro="" textlink="">
      <xdr:nvSpPr>
        <xdr:cNvPr id="785" name="楕円 784">
          <a:extLst>
            <a:ext uri="{FF2B5EF4-FFF2-40B4-BE49-F238E27FC236}">
              <a16:creationId xmlns:a16="http://schemas.microsoft.com/office/drawing/2014/main" id="{DB9DF7F5-C59A-4011-82CF-42692E24E5D9}"/>
            </a:ext>
          </a:extLst>
        </xdr:cNvPr>
        <xdr:cNvSpPr/>
      </xdr:nvSpPr>
      <xdr:spPr>
        <a:xfrm>
          <a:off x="13652500" y="1816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45720</xdr:rowOff>
    </xdr:from>
    <xdr:to>
      <xdr:col>76</xdr:col>
      <xdr:colOff>114300</xdr:colOff>
      <xdr:row>106</xdr:row>
      <xdr:rowOff>80011</xdr:rowOff>
    </xdr:to>
    <xdr:cxnSp macro="">
      <xdr:nvCxnSpPr>
        <xdr:cNvPr id="786" name="直線コネクタ 785">
          <a:extLst>
            <a:ext uri="{FF2B5EF4-FFF2-40B4-BE49-F238E27FC236}">
              <a16:creationId xmlns:a16="http://schemas.microsoft.com/office/drawing/2014/main" id="{00D7F15C-12C0-4848-BB69-38F6D587D9C3}"/>
            </a:ext>
          </a:extLst>
        </xdr:cNvPr>
        <xdr:cNvCxnSpPr/>
      </xdr:nvCxnSpPr>
      <xdr:spPr>
        <a:xfrm>
          <a:off x="13703300" y="18219420"/>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8255</xdr:rowOff>
    </xdr:from>
    <xdr:to>
      <xdr:col>67</xdr:col>
      <xdr:colOff>101600</xdr:colOff>
      <xdr:row>106</xdr:row>
      <xdr:rowOff>109855</xdr:rowOff>
    </xdr:to>
    <xdr:sp macro="" textlink="">
      <xdr:nvSpPr>
        <xdr:cNvPr id="787" name="楕円 786">
          <a:extLst>
            <a:ext uri="{FF2B5EF4-FFF2-40B4-BE49-F238E27FC236}">
              <a16:creationId xmlns:a16="http://schemas.microsoft.com/office/drawing/2014/main" id="{A954585F-95BC-4629-8C36-AF48EC95EDC1}"/>
            </a:ext>
          </a:extLst>
        </xdr:cNvPr>
        <xdr:cNvSpPr/>
      </xdr:nvSpPr>
      <xdr:spPr>
        <a:xfrm>
          <a:off x="12763500" y="1818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45720</xdr:rowOff>
    </xdr:from>
    <xdr:to>
      <xdr:col>71</xdr:col>
      <xdr:colOff>177800</xdr:colOff>
      <xdr:row>106</xdr:row>
      <xdr:rowOff>59055</xdr:rowOff>
    </xdr:to>
    <xdr:cxnSp macro="">
      <xdr:nvCxnSpPr>
        <xdr:cNvPr id="788" name="直線コネクタ 787">
          <a:extLst>
            <a:ext uri="{FF2B5EF4-FFF2-40B4-BE49-F238E27FC236}">
              <a16:creationId xmlns:a16="http://schemas.microsoft.com/office/drawing/2014/main" id="{B373C43F-E596-436D-A156-2655066533A1}"/>
            </a:ext>
          </a:extLst>
        </xdr:cNvPr>
        <xdr:cNvCxnSpPr/>
      </xdr:nvCxnSpPr>
      <xdr:spPr>
        <a:xfrm flipV="1">
          <a:off x="12814300" y="1821942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23513</xdr:rowOff>
    </xdr:from>
    <xdr:ext cx="405111" cy="259045"/>
    <xdr:sp macro="" textlink="">
      <xdr:nvSpPr>
        <xdr:cNvPr id="789" name="n_1aveValue【公民館】&#10;有形固定資産減価償却率">
          <a:extLst>
            <a:ext uri="{FF2B5EF4-FFF2-40B4-BE49-F238E27FC236}">
              <a16:creationId xmlns:a16="http://schemas.microsoft.com/office/drawing/2014/main" id="{A68FFC3A-8012-42E3-B04B-BCFC5EF51809}"/>
            </a:ext>
          </a:extLst>
        </xdr:cNvPr>
        <xdr:cNvSpPr txBox="1"/>
      </xdr:nvSpPr>
      <xdr:spPr>
        <a:xfrm>
          <a:off x="15266044" y="17682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2557</xdr:rowOff>
    </xdr:from>
    <xdr:ext cx="405111" cy="259045"/>
    <xdr:sp macro="" textlink="">
      <xdr:nvSpPr>
        <xdr:cNvPr id="790" name="n_2aveValue【公民館】&#10;有形固定資産減価償却率">
          <a:extLst>
            <a:ext uri="{FF2B5EF4-FFF2-40B4-BE49-F238E27FC236}">
              <a16:creationId xmlns:a16="http://schemas.microsoft.com/office/drawing/2014/main" id="{A002405F-3AC4-4ED3-B717-69B1B3816D09}"/>
            </a:ext>
          </a:extLst>
        </xdr:cNvPr>
        <xdr:cNvSpPr txBox="1"/>
      </xdr:nvSpPr>
      <xdr:spPr>
        <a:xfrm>
          <a:off x="14389744" y="1766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122572</xdr:rowOff>
    </xdr:from>
    <xdr:ext cx="405111" cy="259045"/>
    <xdr:sp macro="" textlink="">
      <xdr:nvSpPr>
        <xdr:cNvPr id="791" name="n_3aveValue【公民館】&#10;有形固定資産減価償却率">
          <a:extLst>
            <a:ext uri="{FF2B5EF4-FFF2-40B4-BE49-F238E27FC236}">
              <a16:creationId xmlns:a16="http://schemas.microsoft.com/office/drawing/2014/main" id="{98822016-350C-4130-BCB4-9F5A6AA31576}"/>
            </a:ext>
          </a:extLst>
        </xdr:cNvPr>
        <xdr:cNvSpPr txBox="1"/>
      </xdr:nvSpPr>
      <xdr:spPr>
        <a:xfrm>
          <a:off x="13500744" y="1761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10177</xdr:rowOff>
    </xdr:from>
    <xdr:ext cx="405111" cy="259045"/>
    <xdr:sp macro="" textlink="">
      <xdr:nvSpPr>
        <xdr:cNvPr id="792" name="n_4aveValue【公民館】&#10;有形固定資産減価償却率">
          <a:extLst>
            <a:ext uri="{FF2B5EF4-FFF2-40B4-BE49-F238E27FC236}">
              <a16:creationId xmlns:a16="http://schemas.microsoft.com/office/drawing/2014/main" id="{558EB83B-F1FC-42C4-9B2D-6EB0D14578DD}"/>
            </a:ext>
          </a:extLst>
        </xdr:cNvPr>
        <xdr:cNvSpPr txBox="1"/>
      </xdr:nvSpPr>
      <xdr:spPr>
        <a:xfrm>
          <a:off x="12611744" y="1766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156227</xdr:rowOff>
    </xdr:from>
    <xdr:ext cx="405111" cy="259045"/>
    <xdr:sp macro="" textlink="">
      <xdr:nvSpPr>
        <xdr:cNvPr id="793" name="n_1mainValue【公民館】&#10;有形固定資産減価償却率">
          <a:extLst>
            <a:ext uri="{FF2B5EF4-FFF2-40B4-BE49-F238E27FC236}">
              <a16:creationId xmlns:a16="http://schemas.microsoft.com/office/drawing/2014/main" id="{1F2C009E-B82A-4CCE-9345-60F6D6BA60FB}"/>
            </a:ext>
          </a:extLst>
        </xdr:cNvPr>
        <xdr:cNvSpPr txBox="1"/>
      </xdr:nvSpPr>
      <xdr:spPr>
        <a:xfrm>
          <a:off x="15266044" y="1832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121938</xdr:rowOff>
    </xdr:from>
    <xdr:ext cx="405111" cy="259045"/>
    <xdr:sp macro="" textlink="">
      <xdr:nvSpPr>
        <xdr:cNvPr id="794" name="n_2mainValue【公民館】&#10;有形固定資産減価償却率">
          <a:extLst>
            <a:ext uri="{FF2B5EF4-FFF2-40B4-BE49-F238E27FC236}">
              <a16:creationId xmlns:a16="http://schemas.microsoft.com/office/drawing/2014/main" id="{89F0AB0E-E0ED-465F-A7DF-88702B8536A3}"/>
            </a:ext>
          </a:extLst>
        </xdr:cNvPr>
        <xdr:cNvSpPr txBox="1"/>
      </xdr:nvSpPr>
      <xdr:spPr>
        <a:xfrm>
          <a:off x="14389744" y="1829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87647</xdr:rowOff>
    </xdr:from>
    <xdr:ext cx="405111" cy="259045"/>
    <xdr:sp macro="" textlink="">
      <xdr:nvSpPr>
        <xdr:cNvPr id="795" name="n_3mainValue【公民館】&#10;有形固定資産減価償却率">
          <a:extLst>
            <a:ext uri="{FF2B5EF4-FFF2-40B4-BE49-F238E27FC236}">
              <a16:creationId xmlns:a16="http://schemas.microsoft.com/office/drawing/2014/main" id="{A345C83F-80EE-4412-818C-A2B8BA30E847}"/>
            </a:ext>
          </a:extLst>
        </xdr:cNvPr>
        <xdr:cNvSpPr txBox="1"/>
      </xdr:nvSpPr>
      <xdr:spPr>
        <a:xfrm>
          <a:off x="13500744" y="1826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100982</xdr:rowOff>
    </xdr:from>
    <xdr:ext cx="405111" cy="259045"/>
    <xdr:sp macro="" textlink="">
      <xdr:nvSpPr>
        <xdr:cNvPr id="796" name="n_4mainValue【公民館】&#10;有形固定資産減価償却率">
          <a:extLst>
            <a:ext uri="{FF2B5EF4-FFF2-40B4-BE49-F238E27FC236}">
              <a16:creationId xmlns:a16="http://schemas.microsoft.com/office/drawing/2014/main" id="{8FFBB8DC-486B-4D9C-AD6B-153B2E203AAF}"/>
            </a:ext>
          </a:extLst>
        </xdr:cNvPr>
        <xdr:cNvSpPr txBox="1"/>
      </xdr:nvSpPr>
      <xdr:spPr>
        <a:xfrm>
          <a:off x="12611744" y="1827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8772E6EF-5A7F-4C42-8DA5-6CC84858FF7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BD33D2BC-6A49-4971-AA04-B43F6A77306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1C621280-CEBB-4321-9041-7EA1CAB06D3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45D729FD-B927-413E-9A58-3E6482CEAC9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76494DD0-5A66-4C1B-B338-C577CF8B538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8493B2F3-5DDF-438A-B71E-A63776E98FC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DDBB355B-9121-4584-B539-9F5FDEFDD0A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AA6748CB-79C6-49CB-97AD-0A886BF77FB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CBB5977C-AFC4-4ED4-BFF8-68053C40C3C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FB432572-9548-464C-97B6-1AC903480A2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a:extLst>
            <a:ext uri="{FF2B5EF4-FFF2-40B4-BE49-F238E27FC236}">
              <a16:creationId xmlns:a16="http://schemas.microsoft.com/office/drawing/2014/main" id="{DD5F6D56-B438-43B0-8BCD-735A6FB47C41}"/>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8" name="テキスト ボックス 807">
          <a:extLst>
            <a:ext uri="{FF2B5EF4-FFF2-40B4-BE49-F238E27FC236}">
              <a16:creationId xmlns:a16="http://schemas.microsoft.com/office/drawing/2014/main" id="{96075FC0-C1AA-4315-8562-2F043E17D38A}"/>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a:extLst>
            <a:ext uri="{FF2B5EF4-FFF2-40B4-BE49-F238E27FC236}">
              <a16:creationId xmlns:a16="http://schemas.microsoft.com/office/drawing/2014/main" id="{6AE5CB9E-B5C1-4891-B257-601A8121533D}"/>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0" name="テキスト ボックス 809">
          <a:extLst>
            <a:ext uri="{FF2B5EF4-FFF2-40B4-BE49-F238E27FC236}">
              <a16:creationId xmlns:a16="http://schemas.microsoft.com/office/drawing/2014/main" id="{C13CF1C3-EA63-4DB6-8367-8A01A7E537A9}"/>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a:extLst>
            <a:ext uri="{FF2B5EF4-FFF2-40B4-BE49-F238E27FC236}">
              <a16:creationId xmlns:a16="http://schemas.microsoft.com/office/drawing/2014/main" id="{86EE607E-1A8A-4227-90C4-E6DD717B0BAB}"/>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2" name="テキスト ボックス 811">
          <a:extLst>
            <a:ext uri="{FF2B5EF4-FFF2-40B4-BE49-F238E27FC236}">
              <a16:creationId xmlns:a16="http://schemas.microsoft.com/office/drawing/2014/main" id="{822BDCD6-229A-4A51-A423-D731F8CB64D3}"/>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a:extLst>
            <a:ext uri="{FF2B5EF4-FFF2-40B4-BE49-F238E27FC236}">
              <a16:creationId xmlns:a16="http://schemas.microsoft.com/office/drawing/2014/main" id="{D9C1E1A2-4C0F-4774-921F-4C9E2A11848D}"/>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4" name="テキスト ボックス 813">
          <a:extLst>
            <a:ext uri="{FF2B5EF4-FFF2-40B4-BE49-F238E27FC236}">
              <a16:creationId xmlns:a16="http://schemas.microsoft.com/office/drawing/2014/main" id="{76BA8D9C-60A5-4468-A2B1-E66F4E97282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F1AB7744-C420-4CF7-8327-54B1CDA9F54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265B3B9B-973F-48C1-A568-D89F51F1FF8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D04E09AB-F169-44F2-BBA0-F60DA4ED7CB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7620</xdr:rowOff>
    </xdr:from>
    <xdr:to>
      <xdr:col>116</xdr:col>
      <xdr:colOff>62864</xdr:colOff>
      <xdr:row>108</xdr:row>
      <xdr:rowOff>35052</xdr:rowOff>
    </xdr:to>
    <xdr:cxnSp macro="">
      <xdr:nvCxnSpPr>
        <xdr:cNvPr id="818" name="直線コネクタ 817">
          <a:extLst>
            <a:ext uri="{FF2B5EF4-FFF2-40B4-BE49-F238E27FC236}">
              <a16:creationId xmlns:a16="http://schemas.microsoft.com/office/drawing/2014/main" id="{9123677B-EA9B-4015-991F-4D97FDFCE122}"/>
            </a:ext>
          </a:extLst>
        </xdr:cNvPr>
        <xdr:cNvCxnSpPr/>
      </xdr:nvCxnSpPr>
      <xdr:spPr>
        <a:xfrm flipV="1">
          <a:off x="22160864" y="17324070"/>
          <a:ext cx="0" cy="122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38879</xdr:rowOff>
    </xdr:from>
    <xdr:ext cx="469744" cy="259045"/>
    <xdr:sp macro="" textlink="">
      <xdr:nvSpPr>
        <xdr:cNvPr id="819" name="【公民館】&#10;一人当たり面積最小値テキスト">
          <a:extLst>
            <a:ext uri="{FF2B5EF4-FFF2-40B4-BE49-F238E27FC236}">
              <a16:creationId xmlns:a16="http://schemas.microsoft.com/office/drawing/2014/main" id="{337DD6EC-3974-42B7-BE47-B885E6D59C2E}"/>
            </a:ext>
          </a:extLst>
        </xdr:cNvPr>
        <xdr:cNvSpPr txBox="1"/>
      </xdr:nvSpPr>
      <xdr:spPr>
        <a:xfrm>
          <a:off x="22199600" y="1855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35052</xdr:rowOff>
    </xdr:from>
    <xdr:to>
      <xdr:col>116</xdr:col>
      <xdr:colOff>152400</xdr:colOff>
      <xdr:row>108</xdr:row>
      <xdr:rowOff>35052</xdr:rowOff>
    </xdr:to>
    <xdr:cxnSp macro="">
      <xdr:nvCxnSpPr>
        <xdr:cNvPr id="820" name="直線コネクタ 819">
          <a:extLst>
            <a:ext uri="{FF2B5EF4-FFF2-40B4-BE49-F238E27FC236}">
              <a16:creationId xmlns:a16="http://schemas.microsoft.com/office/drawing/2014/main" id="{EE33F0DE-CF2B-4494-81E3-3FE19AB9486B}"/>
            </a:ext>
          </a:extLst>
        </xdr:cNvPr>
        <xdr:cNvCxnSpPr/>
      </xdr:nvCxnSpPr>
      <xdr:spPr>
        <a:xfrm>
          <a:off x="22072600" y="18551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125747</xdr:rowOff>
    </xdr:from>
    <xdr:ext cx="469744" cy="259045"/>
    <xdr:sp macro="" textlink="">
      <xdr:nvSpPr>
        <xdr:cNvPr id="821" name="【公民館】&#10;一人当たり面積最大値テキスト">
          <a:extLst>
            <a:ext uri="{FF2B5EF4-FFF2-40B4-BE49-F238E27FC236}">
              <a16:creationId xmlns:a16="http://schemas.microsoft.com/office/drawing/2014/main" id="{510623E2-1B58-442C-84B4-FFFA1C481077}"/>
            </a:ext>
          </a:extLst>
        </xdr:cNvPr>
        <xdr:cNvSpPr txBox="1"/>
      </xdr:nvSpPr>
      <xdr:spPr>
        <a:xfrm>
          <a:off x="22199600" y="1709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7620</xdr:rowOff>
    </xdr:from>
    <xdr:to>
      <xdr:col>116</xdr:col>
      <xdr:colOff>152400</xdr:colOff>
      <xdr:row>101</xdr:row>
      <xdr:rowOff>7620</xdr:rowOff>
    </xdr:to>
    <xdr:cxnSp macro="">
      <xdr:nvCxnSpPr>
        <xdr:cNvPr id="822" name="直線コネクタ 821">
          <a:extLst>
            <a:ext uri="{FF2B5EF4-FFF2-40B4-BE49-F238E27FC236}">
              <a16:creationId xmlns:a16="http://schemas.microsoft.com/office/drawing/2014/main" id="{509CC10C-3320-43CD-93EE-25C6F5C30F79}"/>
            </a:ext>
          </a:extLst>
        </xdr:cNvPr>
        <xdr:cNvCxnSpPr/>
      </xdr:nvCxnSpPr>
      <xdr:spPr>
        <a:xfrm>
          <a:off x="22072600" y="17324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115840</xdr:rowOff>
    </xdr:from>
    <xdr:ext cx="469744" cy="259045"/>
    <xdr:sp macro="" textlink="">
      <xdr:nvSpPr>
        <xdr:cNvPr id="823" name="【公民館】&#10;一人当たり面積平均値テキスト">
          <a:extLst>
            <a:ext uri="{FF2B5EF4-FFF2-40B4-BE49-F238E27FC236}">
              <a16:creationId xmlns:a16="http://schemas.microsoft.com/office/drawing/2014/main" id="{920E4A2E-7223-4D37-942C-7ED96B845370}"/>
            </a:ext>
          </a:extLst>
        </xdr:cNvPr>
        <xdr:cNvSpPr txBox="1"/>
      </xdr:nvSpPr>
      <xdr:spPr>
        <a:xfrm>
          <a:off x="22199600" y="181180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137413</xdr:rowOff>
    </xdr:from>
    <xdr:to>
      <xdr:col>116</xdr:col>
      <xdr:colOff>114300</xdr:colOff>
      <xdr:row>106</xdr:row>
      <xdr:rowOff>67563</xdr:rowOff>
    </xdr:to>
    <xdr:sp macro="" textlink="">
      <xdr:nvSpPr>
        <xdr:cNvPr id="824" name="フローチャート: 判断 823">
          <a:extLst>
            <a:ext uri="{FF2B5EF4-FFF2-40B4-BE49-F238E27FC236}">
              <a16:creationId xmlns:a16="http://schemas.microsoft.com/office/drawing/2014/main" id="{A0910127-06FB-4131-AE7B-743406627606}"/>
            </a:ext>
          </a:extLst>
        </xdr:cNvPr>
        <xdr:cNvSpPr/>
      </xdr:nvSpPr>
      <xdr:spPr>
        <a:xfrm>
          <a:off x="22110700" y="1813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135128</xdr:rowOff>
    </xdr:from>
    <xdr:to>
      <xdr:col>112</xdr:col>
      <xdr:colOff>38100</xdr:colOff>
      <xdr:row>106</xdr:row>
      <xdr:rowOff>65278</xdr:rowOff>
    </xdr:to>
    <xdr:sp macro="" textlink="">
      <xdr:nvSpPr>
        <xdr:cNvPr id="825" name="フローチャート: 判断 824">
          <a:extLst>
            <a:ext uri="{FF2B5EF4-FFF2-40B4-BE49-F238E27FC236}">
              <a16:creationId xmlns:a16="http://schemas.microsoft.com/office/drawing/2014/main" id="{10CF63FC-87FC-407F-9F1E-12846240DAB8}"/>
            </a:ext>
          </a:extLst>
        </xdr:cNvPr>
        <xdr:cNvSpPr/>
      </xdr:nvSpPr>
      <xdr:spPr>
        <a:xfrm>
          <a:off x="21272500" y="1813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148844</xdr:rowOff>
    </xdr:from>
    <xdr:to>
      <xdr:col>107</xdr:col>
      <xdr:colOff>101600</xdr:colOff>
      <xdr:row>106</xdr:row>
      <xdr:rowOff>78994</xdr:rowOff>
    </xdr:to>
    <xdr:sp macro="" textlink="">
      <xdr:nvSpPr>
        <xdr:cNvPr id="826" name="フローチャート: 判断 825">
          <a:extLst>
            <a:ext uri="{FF2B5EF4-FFF2-40B4-BE49-F238E27FC236}">
              <a16:creationId xmlns:a16="http://schemas.microsoft.com/office/drawing/2014/main" id="{8DC33DF2-04AF-4DA5-A081-57C4615FC6D4}"/>
            </a:ext>
          </a:extLst>
        </xdr:cNvPr>
        <xdr:cNvSpPr/>
      </xdr:nvSpPr>
      <xdr:spPr>
        <a:xfrm>
          <a:off x="20383500" y="1815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157987</xdr:rowOff>
    </xdr:from>
    <xdr:to>
      <xdr:col>102</xdr:col>
      <xdr:colOff>165100</xdr:colOff>
      <xdr:row>106</xdr:row>
      <xdr:rowOff>88137</xdr:rowOff>
    </xdr:to>
    <xdr:sp macro="" textlink="">
      <xdr:nvSpPr>
        <xdr:cNvPr id="827" name="フローチャート: 判断 826">
          <a:extLst>
            <a:ext uri="{FF2B5EF4-FFF2-40B4-BE49-F238E27FC236}">
              <a16:creationId xmlns:a16="http://schemas.microsoft.com/office/drawing/2014/main" id="{4383627A-D0E6-45D5-AA55-E0474CA4F7F5}"/>
            </a:ext>
          </a:extLst>
        </xdr:cNvPr>
        <xdr:cNvSpPr/>
      </xdr:nvSpPr>
      <xdr:spPr>
        <a:xfrm>
          <a:off x="19494500" y="1816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4826</xdr:rowOff>
    </xdr:from>
    <xdr:to>
      <xdr:col>98</xdr:col>
      <xdr:colOff>38100</xdr:colOff>
      <xdr:row>106</xdr:row>
      <xdr:rowOff>106426</xdr:rowOff>
    </xdr:to>
    <xdr:sp macro="" textlink="">
      <xdr:nvSpPr>
        <xdr:cNvPr id="828" name="フローチャート: 判断 827">
          <a:extLst>
            <a:ext uri="{FF2B5EF4-FFF2-40B4-BE49-F238E27FC236}">
              <a16:creationId xmlns:a16="http://schemas.microsoft.com/office/drawing/2014/main" id="{66496246-60E5-4151-903F-DD90BBE9065B}"/>
            </a:ext>
          </a:extLst>
        </xdr:cNvPr>
        <xdr:cNvSpPr/>
      </xdr:nvSpPr>
      <xdr:spPr>
        <a:xfrm>
          <a:off x="18605500" y="1817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D5916F98-8D58-496A-8733-C20E18D6024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CC304165-31D8-4943-8A4E-D273F5DE0A5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87FA013E-B8C6-4B0A-8DEF-C484A30021C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D5E0F8B1-7614-4BAE-A15D-183673DDBCE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EFB36BAA-C100-44B0-87AD-E7E4FC6A785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25400</xdr:rowOff>
    </xdr:from>
    <xdr:to>
      <xdr:col>116</xdr:col>
      <xdr:colOff>114300</xdr:colOff>
      <xdr:row>104</xdr:row>
      <xdr:rowOff>127000</xdr:rowOff>
    </xdr:to>
    <xdr:sp macro="" textlink="">
      <xdr:nvSpPr>
        <xdr:cNvPr id="834" name="楕円 833">
          <a:extLst>
            <a:ext uri="{FF2B5EF4-FFF2-40B4-BE49-F238E27FC236}">
              <a16:creationId xmlns:a16="http://schemas.microsoft.com/office/drawing/2014/main" id="{32EBE281-6F0B-4A7B-8535-73F747634282}"/>
            </a:ext>
          </a:extLst>
        </xdr:cNvPr>
        <xdr:cNvSpPr/>
      </xdr:nvSpPr>
      <xdr:spPr>
        <a:xfrm>
          <a:off x="221107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48277</xdr:rowOff>
    </xdr:from>
    <xdr:ext cx="469744" cy="259045"/>
    <xdr:sp macro="" textlink="">
      <xdr:nvSpPr>
        <xdr:cNvPr id="835" name="【公民館】&#10;一人当たり面積該当値テキスト">
          <a:extLst>
            <a:ext uri="{FF2B5EF4-FFF2-40B4-BE49-F238E27FC236}">
              <a16:creationId xmlns:a16="http://schemas.microsoft.com/office/drawing/2014/main" id="{DDABAE8D-1691-4691-A361-B1095ADD5D3C}"/>
            </a:ext>
          </a:extLst>
        </xdr:cNvPr>
        <xdr:cNvSpPr txBox="1"/>
      </xdr:nvSpPr>
      <xdr:spPr>
        <a:xfrm>
          <a:off x="22199600" y="1770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39115</xdr:rowOff>
    </xdr:from>
    <xdr:to>
      <xdr:col>112</xdr:col>
      <xdr:colOff>38100</xdr:colOff>
      <xdr:row>104</xdr:row>
      <xdr:rowOff>140715</xdr:rowOff>
    </xdr:to>
    <xdr:sp macro="" textlink="">
      <xdr:nvSpPr>
        <xdr:cNvPr id="836" name="楕円 835">
          <a:extLst>
            <a:ext uri="{FF2B5EF4-FFF2-40B4-BE49-F238E27FC236}">
              <a16:creationId xmlns:a16="http://schemas.microsoft.com/office/drawing/2014/main" id="{FB306C7C-B566-4B71-AE5F-BAEBE1FBE6D0}"/>
            </a:ext>
          </a:extLst>
        </xdr:cNvPr>
        <xdr:cNvSpPr/>
      </xdr:nvSpPr>
      <xdr:spPr>
        <a:xfrm>
          <a:off x="21272500" y="1786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76200</xdr:rowOff>
    </xdr:from>
    <xdr:to>
      <xdr:col>116</xdr:col>
      <xdr:colOff>63500</xdr:colOff>
      <xdr:row>104</xdr:row>
      <xdr:rowOff>89915</xdr:rowOff>
    </xdr:to>
    <xdr:cxnSp macro="">
      <xdr:nvCxnSpPr>
        <xdr:cNvPr id="837" name="直線コネクタ 836">
          <a:extLst>
            <a:ext uri="{FF2B5EF4-FFF2-40B4-BE49-F238E27FC236}">
              <a16:creationId xmlns:a16="http://schemas.microsoft.com/office/drawing/2014/main" id="{E2CA2289-0F2E-41EC-9D2D-0AE35EEE01BB}"/>
            </a:ext>
          </a:extLst>
        </xdr:cNvPr>
        <xdr:cNvCxnSpPr/>
      </xdr:nvCxnSpPr>
      <xdr:spPr>
        <a:xfrm flipV="1">
          <a:off x="21323300" y="17907000"/>
          <a:ext cx="8382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50546</xdr:rowOff>
    </xdr:from>
    <xdr:to>
      <xdr:col>107</xdr:col>
      <xdr:colOff>101600</xdr:colOff>
      <xdr:row>104</xdr:row>
      <xdr:rowOff>152146</xdr:rowOff>
    </xdr:to>
    <xdr:sp macro="" textlink="">
      <xdr:nvSpPr>
        <xdr:cNvPr id="838" name="楕円 837">
          <a:extLst>
            <a:ext uri="{FF2B5EF4-FFF2-40B4-BE49-F238E27FC236}">
              <a16:creationId xmlns:a16="http://schemas.microsoft.com/office/drawing/2014/main" id="{168D5F56-7AA1-4CA8-A2A4-B49AAFEC46DF}"/>
            </a:ext>
          </a:extLst>
        </xdr:cNvPr>
        <xdr:cNvSpPr/>
      </xdr:nvSpPr>
      <xdr:spPr>
        <a:xfrm>
          <a:off x="20383500" y="17881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89915</xdr:rowOff>
    </xdr:from>
    <xdr:to>
      <xdr:col>111</xdr:col>
      <xdr:colOff>177800</xdr:colOff>
      <xdr:row>104</xdr:row>
      <xdr:rowOff>101346</xdr:rowOff>
    </xdr:to>
    <xdr:cxnSp macro="">
      <xdr:nvCxnSpPr>
        <xdr:cNvPr id="839" name="直線コネクタ 838">
          <a:extLst>
            <a:ext uri="{FF2B5EF4-FFF2-40B4-BE49-F238E27FC236}">
              <a16:creationId xmlns:a16="http://schemas.microsoft.com/office/drawing/2014/main" id="{CB3A2E92-5E60-4987-8711-18A8C5BE908C}"/>
            </a:ext>
          </a:extLst>
        </xdr:cNvPr>
        <xdr:cNvCxnSpPr/>
      </xdr:nvCxnSpPr>
      <xdr:spPr>
        <a:xfrm flipV="1">
          <a:off x="20434300" y="17920715"/>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59689</xdr:rowOff>
    </xdr:from>
    <xdr:to>
      <xdr:col>102</xdr:col>
      <xdr:colOff>165100</xdr:colOff>
      <xdr:row>104</xdr:row>
      <xdr:rowOff>161289</xdr:rowOff>
    </xdr:to>
    <xdr:sp macro="" textlink="">
      <xdr:nvSpPr>
        <xdr:cNvPr id="840" name="楕円 839">
          <a:extLst>
            <a:ext uri="{FF2B5EF4-FFF2-40B4-BE49-F238E27FC236}">
              <a16:creationId xmlns:a16="http://schemas.microsoft.com/office/drawing/2014/main" id="{EBE372F7-E0AE-422F-9AB9-97112A347613}"/>
            </a:ext>
          </a:extLst>
        </xdr:cNvPr>
        <xdr:cNvSpPr/>
      </xdr:nvSpPr>
      <xdr:spPr>
        <a:xfrm>
          <a:off x="19494500" y="1789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101346</xdr:rowOff>
    </xdr:from>
    <xdr:to>
      <xdr:col>107</xdr:col>
      <xdr:colOff>50800</xdr:colOff>
      <xdr:row>104</xdr:row>
      <xdr:rowOff>110489</xdr:rowOff>
    </xdr:to>
    <xdr:cxnSp macro="">
      <xdr:nvCxnSpPr>
        <xdr:cNvPr id="841" name="直線コネクタ 840">
          <a:extLst>
            <a:ext uri="{FF2B5EF4-FFF2-40B4-BE49-F238E27FC236}">
              <a16:creationId xmlns:a16="http://schemas.microsoft.com/office/drawing/2014/main" id="{BAB19281-F8B7-4947-AC40-4536018487DF}"/>
            </a:ext>
          </a:extLst>
        </xdr:cNvPr>
        <xdr:cNvCxnSpPr/>
      </xdr:nvCxnSpPr>
      <xdr:spPr>
        <a:xfrm flipV="1">
          <a:off x="19545300" y="17932146"/>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151130</xdr:rowOff>
    </xdr:from>
    <xdr:to>
      <xdr:col>98</xdr:col>
      <xdr:colOff>38100</xdr:colOff>
      <xdr:row>105</xdr:row>
      <xdr:rowOff>81280</xdr:rowOff>
    </xdr:to>
    <xdr:sp macro="" textlink="">
      <xdr:nvSpPr>
        <xdr:cNvPr id="842" name="楕円 841">
          <a:extLst>
            <a:ext uri="{FF2B5EF4-FFF2-40B4-BE49-F238E27FC236}">
              <a16:creationId xmlns:a16="http://schemas.microsoft.com/office/drawing/2014/main" id="{FC05E6CA-3583-40CE-B66D-BB7789DD5EBC}"/>
            </a:ext>
          </a:extLst>
        </xdr:cNvPr>
        <xdr:cNvSpPr/>
      </xdr:nvSpPr>
      <xdr:spPr>
        <a:xfrm>
          <a:off x="186055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110489</xdr:rowOff>
    </xdr:from>
    <xdr:to>
      <xdr:col>102</xdr:col>
      <xdr:colOff>114300</xdr:colOff>
      <xdr:row>105</xdr:row>
      <xdr:rowOff>30480</xdr:rowOff>
    </xdr:to>
    <xdr:cxnSp macro="">
      <xdr:nvCxnSpPr>
        <xdr:cNvPr id="843" name="直線コネクタ 842">
          <a:extLst>
            <a:ext uri="{FF2B5EF4-FFF2-40B4-BE49-F238E27FC236}">
              <a16:creationId xmlns:a16="http://schemas.microsoft.com/office/drawing/2014/main" id="{8B7B92A4-65CD-43E2-A952-4D0FEDDCDFC6}"/>
            </a:ext>
          </a:extLst>
        </xdr:cNvPr>
        <xdr:cNvCxnSpPr/>
      </xdr:nvCxnSpPr>
      <xdr:spPr>
        <a:xfrm flipV="1">
          <a:off x="18656300" y="17941289"/>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56405</xdr:rowOff>
    </xdr:from>
    <xdr:ext cx="469744" cy="259045"/>
    <xdr:sp macro="" textlink="">
      <xdr:nvSpPr>
        <xdr:cNvPr id="844" name="n_1aveValue【公民館】&#10;一人当たり面積">
          <a:extLst>
            <a:ext uri="{FF2B5EF4-FFF2-40B4-BE49-F238E27FC236}">
              <a16:creationId xmlns:a16="http://schemas.microsoft.com/office/drawing/2014/main" id="{4AB4F5E6-021B-4240-AD90-AEF0E8B63D9C}"/>
            </a:ext>
          </a:extLst>
        </xdr:cNvPr>
        <xdr:cNvSpPr txBox="1"/>
      </xdr:nvSpPr>
      <xdr:spPr>
        <a:xfrm>
          <a:off x="21075727" y="18230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70121</xdr:rowOff>
    </xdr:from>
    <xdr:ext cx="469744" cy="259045"/>
    <xdr:sp macro="" textlink="">
      <xdr:nvSpPr>
        <xdr:cNvPr id="845" name="n_2aveValue【公民館】&#10;一人当たり面積">
          <a:extLst>
            <a:ext uri="{FF2B5EF4-FFF2-40B4-BE49-F238E27FC236}">
              <a16:creationId xmlns:a16="http://schemas.microsoft.com/office/drawing/2014/main" id="{4B61947C-7718-436F-9135-008198D131DA}"/>
            </a:ext>
          </a:extLst>
        </xdr:cNvPr>
        <xdr:cNvSpPr txBox="1"/>
      </xdr:nvSpPr>
      <xdr:spPr>
        <a:xfrm>
          <a:off x="20199427" y="1824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79264</xdr:rowOff>
    </xdr:from>
    <xdr:ext cx="469744" cy="259045"/>
    <xdr:sp macro="" textlink="">
      <xdr:nvSpPr>
        <xdr:cNvPr id="846" name="n_3aveValue【公民館】&#10;一人当たり面積">
          <a:extLst>
            <a:ext uri="{FF2B5EF4-FFF2-40B4-BE49-F238E27FC236}">
              <a16:creationId xmlns:a16="http://schemas.microsoft.com/office/drawing/2014/main" id="{500DE25D-30B5-4A2D-B2E4-9FE1D7CCC8BB}"/>
            </a:ext>
          </a:extLst>
        </xdr:cNvPr>
        <xdr:cNvSpPr txBox="1"/>
      </xdr:nvSpPr>
      <xdr:spPr>
        <a:xfrm>
          <a:off x="19310427" y="18252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97553</xdr:rowOff>
    </xdr:from>
    <xdr:ext cx="469744" cy="259045"/>
    <xdr:sp macro="" textlink="">
      <xdr:nvSpPr>
        <xdr:cNvPr id="847" name="n_4aveValue【公民館】&#10;一人当たり面積">
          <a:extLst>
            <a:ext uri="{FF2B5EF4-FFF2-40B4-BE49-F238E27FC236}">
              <a16:creationId xmlns:a16="http://schemas.microsoft.com/office/drawing/2014/main" id="{63409D1A-F4BB-42D8-B0D4-72CBE7CABD2C}"/>
            </a:ext>
          </a:extLst>
        </xdr:cNvPr>
        <xdr:cNvSpPr txBox="1"/>
      </xdr:nvSpPr>
      <xdr:spPr>
        <a:xfrm>
          <a:off x="18421427" y="18271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157242</xdr:rowOff>
    </xdr:from>
    <xdr:ext cx="469744" cy="259045"/>
    <xdr:sp macro="" textlink="">
      <xdr:nvSpPr>
        <xdr:cNvPr id="848" name="n_1mainValue【公民館】&#10;一人当たり面積">
          <a:extLst>
            <a:ext uri="{FF2B5EF4-FFF2-40B4-BE49-F238E27FC236}">
              <a16:creationId xmlns:a16="http://schemas.microsoft.com/office/drawing/2014/main" id="{442F72CD-A56C-4BD5-845E-A4EA552C96A2}"/>
            </a:ext>
          </a:extLst>
        </xdr:cNvPr>
        <xdr:cNvSpPr txBox="1"/>
      </xdr:nvSpPr>
      <xdr:spPr>
        <a:xfrm>
          <a:off x="21075727" y="17645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168673</xdr:rowOff>
    </xdr:from>
    <xdr:ext cx="469744" cy="259045"/>
    <xdr:sp macro="" textlink="">
      <xdr:nvSpPr>
        <xdr:cNvPr id="849" name="n_2mainValue【公民館】&#10;一人当たり面積">
          <a:extLst>
            <a:ext uri="{FF2B5EF4-FFF2-40B4-BE49-F238E27FC236}">
              <a16:creationId xmlns:a16="http://schemas.microsoft.com/office/drawing/2014/main" id="{7580D9C2-85C6-4FBE-86D1-B3BB05355C23}"/>
            </a:ext>
          </a:extLst>
        </xdr:cNvPr>
        <xdr:cNvSpPr txBox="1"/>
      </xdr:nvSpPr>
      <xdr:spPr>
        <a:xfrm>
          <a:off x="20199427" y="17656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6366</xdr:rowOff>
    </xdr:from>
    <xdr:ext cx="469744" cy="259045"/>
    <xdr:sp macro="" textlink="">
      <xdr:nvSpPr>
        <xdr:cNvPr id="850" name="n_3mainValue【公民館】&#10;一人当たり面積">
          <a:extLst>
            <a:ext uri="{FF2B5EF4-FFF2-40B4-BE49-F238E27FC236}">
              <a16:creationId xmlns:a16="http://schemas.microsoft.com/office/drawing/2014/main" id="{271540B5-3006-483F-9B85-2B5EE379E675}"/>
            </a:ext>
          </a:extLst>
        </xdr:cNvPr>
        <xdr:cNvSpPr txBox="1"/>
      </xdr:nvSpPr>
      <xdr:spPr>
        <a:xfrm>
          <a:off x="19310427" y="17665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97807</xdr:rowOff>
    </xdr:from>
    <xdr:ext cx="469744" cy="259045"/>
    <xdr:sp macro="" textlink="">
      <xdr:nvSpPr>
        <xdr:cNvPr id="851" name="n_4mainValue【公民館】&#10;一人当たり面積">
          <a:extLst>
            <a:ext uri="{FF2B5EF4-FFF2-40B4-BE49-F238E27FC236}">
              <a16:creationId xmlns:a16="http://schemas.microsoft.com/office/drawing/2014/main" id="{70A23648-90E6-4AD3-8FC9-50CE2C183EDC}"/>
            </a:ext>
          </a:extLst>
        </xdr:cNvPr>
        <xdr:cNvSpPr txBox="1"/>
      </xdr:nvSpPr>
      <xdr:spPr>
        <a:xfrm>
          <a:off x="18421427" y="1775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6BC31D51-D9A5-4A2D-87DC-EAB60DBF074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51DA55D3-4144-460E-AAC0-D44A33A1A83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2A1535D8-D84D-4257-B4ED-57FB17CA400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400">
              <a:effectLst/>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認定こども園・幼稚園・保育所、橋りょう・トンネル、学校施設、公営住宅、児童館、公民館である。学校施設においては、昭和４０年代から６０年代にかけて多く整備されたこともあり、今後大規模（長寿命化）改修や更新時期を迎える施設が集中してくることが予想される。また、道路、認定こども園・幼稚園・保育所や学校施設、公民館については、一人当たりの延長・面積が類似団体と比較して高くなっていることから、長期総合計画や公共施設等個別施設計画などの計画に基づき、施設の統合・集約化や廃止等も視野に入れた適正管理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B3930D9-8AE1-4E07-B99C-D5FBA5ED5F8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597CCE5-5453-4520-ABF7-030EBE2E4E6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7593BC2-A557-4FD6-882D-B6234C64DAA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C62462D-57D7-4EC2-9F93-1B7D93E741B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福島県二本松市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88D0005-B9D2-4ADC-8FBD-0242A78CF52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DFD7903-25D8-440C-8677-DD044605998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3722A75-0AA8-46B7-B006-D53BD61D510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3E4725B-B9F7-48CD-BD44-4EA85649DBE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C72CB0B-7295-4E0D-91E1-7547BBDA02A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8629222-277C-4FA0-B293-43CF21666FB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50,358
49,642
344.42
31,797,421
30,514,477
1,086,669
17,454,897
29,723,976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92DB83C-124A-4874-9ADB-FB2D70492BD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22D276C-2F39-48C9-9781-59B8662DF2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205FA54-FA2C-40C4-AD81-F69B0E8AABE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27.1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F268F00-1999-4127-9DAC-5A09804DCBE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0B3DDDE-7402-4664-BD7A-E153F48689B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5859F5E-8EA3-4235-90BF-B5AEE65AEB3E}"/>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7D2C360-E5FE-44E9-B570-E39499CB1C5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F28CC94-F066-4DFC-81E7-F82181A2DBA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D1F4F16-CB43-428A-9FEE-7D9CCD11DEB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40B0DAC-FF6A-4687-81E4-9E3DA235D18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2F82771-8799-4026-9DE0-88249B4CD2E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F2E76B2-3344-4CC3-88B0-BEAB9212D5B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72A8470-E3DC-482E-B2F7-1889C5BFDDF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AA3C83E-5B90-4ADC-AABE-D816874BE70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6392A6B-E0BC-4513-851B-01EFE1EC959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6F57FD4-8F9C-4C6D-BEF6-73DBE01890A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77915AF-3DC1-4A58-BA3F-26CAD0B316C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9298DA5-4059-4AB1-BA9A-A6CEBC8ED9A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A48084D-D621-403B-B6B6-F77EC97E64F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159BF89-E2A4-4E4B-8846-CB9AC2B367B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2E9B366-D4A4-4CFC-8A63-BD21151F398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6BEC166-2D9D-4453-8803-ACD1E4C45C7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E73FE73-6D64-4CE3-9420-3A4CF927422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2459ADF-0872-457D-9583-AE81C876673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FE9CEE4-B300-4564-BD61-09D9BADEAA8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D02DB00-D5C0-41DB-ABC0-9D19D2879ED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67B74C8-BC18-4AF2-948D-D5E8F0A7BDB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C66C972-D199-4FDC-B519-3F0877419E8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85DF758-B8C4-4874-9F51-1AF133C5773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0B31A16-F28C-4E94-ADB5-15AEFCE2FC3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1E8F7AE-B224-4F0A-88C4-656D2E74532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5E7A79E-4597-454A-B06A-C611AC04381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8491EE59-E08C-4CAC-85EF-3CFE279D1B56}"/>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A4692E16-2D83-4FCF-B4E6-E7AC9A9D215F}"/>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AE59BDC0-97AC-4EBF-A27B-F6E0294D44CE}"/>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E47A8AB7-CA37-45D3-9BC4-1D8DA34BCD65}"/>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E0852496-3F66-491C-9088-F2ADC42D8544}"/>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62CD861B-C12B-4951-AE14-B1ACAA51173D}"/>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1DF384F4-11FF-4EA2-A206-9592D3A410EE}"/>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4C16A979-E543-483A-A750-58CD8D48AC63}"/>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C01A7B4C-BF15-492A-BC00-52EA59949C66}"/>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C728317A-52F4-4024-A30C-92C5E71A3F9B}"/>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8D32A588-934D-4EB9-9779-14400B979B1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C589C4BB-6EBE-4227-84C2-E3470C524A7F}"/>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4D861249-9344-4FA9-B37A-1A81AE9E080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E785C94B-90AD-4EC8-8D8E-8F9905F9A7C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5987</xdr:rowOff>
    </xdr:from>
    <xdr:to>
      <xdr:col>24</xdr:col>
      <xdr:colOff>62865</xdr:colOff>
      <xdr:row>41</xdr:row>
      <xdr:rowOff>143147</xdr:rowOff>
    </xdr:to>
    <xdr:cxnSp macro="">
      <xdr:nvCxnSpPr>
        <xdr:cNvPr id="58" name="直線コネクタ 57">
          <a:extLst>
            <a:ext uri="{FF2B5EF4-FFF2-40B4-BE49-F238E27FC236}">
              <a16:creationId xmlns:a16="http://schemas.microsoft.com/office/drawing/2014/main" id="{11B4BE49-1838-4EC1-898A-EE5A7A6251A1}"/>
            </a:ext>
          </a:extLst>
        </xdr:cNvPr>
        <xdr:cNvCxnSpPr/>
      </xdr:nvCxnSpPr>
      <xdr:spPr>
        <a:xfrm flipV="1">
          <a:off x="4634865" y="5835287"/>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146974</xdr:rowOff>
    </xdr:from>
    <xdr:ext cx="405111" cy="259045"/>
    <xdr:sp macro="" textlink="">
      <xdr:nvSpPr>
        <xdr:cNvPr id="59" name="【図書館】&#10;有形固定資産減価償却率最小値テキスト">
          <a:extLst>
            <a:ext uri="{FF2B5EF4-FFF2-40B4-BE49-F238E27FC236}">
              <a16:creationId xmlns:a16="http://schemas.microsoft.com/office/drawing/2014/main" id="{DA40EDC5-7836-452C-BC54-5C07EA75C112}"/>
            </a:ext>
          </a:extLst>
        </xdr:cNvPr>
        <xdr:cNvSpPr txBox="1"/>
      </xdr:nvSpPr>
      <xdr:spPr>
        <a:xfrm>
          <a:off x="4673600" y="7176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143147</xdr:rowOff>
    </xdr:from>
    <xdr:to>
      <xdr:col>24</xdr:col>
      <xdr:colOff>152400</xdr:colOff>
      <xdr:row>41</xdr:row>
      <xdr:rowOff>143147</xdr:rowOff>
    </xdr:to>
    <xdr:cxnSp macro="">
      <xdr:nvCxnSpPr>
        <xdr:cNvPr id="60" name="直線コネクタ 59">
          <a:extLst>
            <a:ext uri="{FF2B5EF4-FFF2-40B4-BE49-F238E27FC236}">
              <a16:creationId xmlns:a16="http://schemas.microsoft.com/office/drawing/2014/main" id="{525B9D7A-3F63-4E40-B633-14259A7C3106}"/>
            </a:ext>
          </a:extLst>
        </xdr:cNvPr>
        <xdr:cNvCxnSpPr/>
      </xdr:nvCxnSpPr>
      <xdr:spPr>
        <a:xfrm>
          <a:off x="4546600" y="717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124114</xdr:rowOff>
    </xdr:from>
    <xdr:ext cx="405111" cy="259045"/>
    <xdr:sp macro="" textlink="">
      <xdr:nvSpPr>
        <xdr:cNvPr id="61" name="【図書館】&#10;有形固定資産減価償却率最大値テキスト">
          <a:extLst>
            <a:ext uri="{FF2B5EF4-FFF2-40B4-BE49-F238E27FC236}">
              <a16:creationId xmlns:a16="http://schemas.microsoft.com/office/drawing/2014/main" id="{AA7C24DD-0CCB-48F7-BA4D-0F4C5389B4D2}"/>
            </a:ext>
          </a:extLst>
        </xdr:cNvPr>
        <xdr:cNvSpPr txBox="1"/>
      </xdr:nvSpPr>
      <xdr:spPr>
        <a:xfrm>
          <a:off x="4673600" y="5610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5987</xdr:rowOff>
    </xdr:from>
    <xdr:to>
      <xdr:col>24</xdr:col>
      <xdr:colOff>152400</xdr:colOff>
      <xdr:row>34</xdr:row>
      <xdr:rowOff>5987</xdr:rowOff>
    </xdr:to>
    <xdr:cxnSp macro="">
      <xdr:nvCxnSpPr>
        <xdr:cNvPr id="62" name="直線コネクタ 61">
          <a:extLst>
            <a:ext uri="{FF2B5EF4-FFF2-40B4-BE49-F238E27FC236}">
              <a16:creationId xmlns:a16="http://schemas.microsoft.com/office/drawing/2014/main" id="{458FFAB0-A2CD-4E36-B998-5C5642080D7B}"/>
            </a:ext>
          </a:extLst>
        </xdr:cNvPr>
        <xdr:cNvCxnSpPr/>
      </xdr:nvCxnSpPr>
      <xdr:spPr>
        <a:xfrm>
          <a:off x="4546600" y="5835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35214</xdr:rowOff>
    </xdr:from>
    <xdr:ext cx="405111" cy="259045"/>
    <xdr:sp macro="" textlink="">
      <xdr:nvSpPr>
        <xdr:cNvPr id="63" name="【図書館】&#10;有形固定資産減価償却率平均値テキスト">
          <a:extLst>
            <a:ext uri="{FF2B5EF4-FFF2-40B4-BE49-F238E27FC236}">
              <a16:creationId xmlns:a16="http://schemas.microsoft.com/office/drawing/2014/main" id="{21CFBBDD-8949-47C7-BB69-95CEC6550356}"/>
            </a:ext>
          </a:extLst>
        </xdr:cNvPr>
        <xdr:cNvSpPr txBox="1"/>
      </xdr:nvSpPr>
      <xdr:spPr>
        <a:xfrm>
          <a:off x="4673600" y="62074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12337</xdr:rowOff>
    </xdr:from>
    <xdr:to>
      <xdr:col>24</xdr:col>
      <xdr:colOff>114300</xdr:colOff>
      <xdr:row>37</xdr:row>
      <xdr:rowOff>113937</xdr:rowOff>
    </xdr:to>
    <xdr:sp macro="" textlink="">
      <xdr:nvSpPr>
        <xdr:cNvPr id="64" name="フローチャート: 判断 63">
          <a:extLst>
            <a:ext uri="{FF2B5EF4-FFF2-40B4-BE49-F238E27FC236}">
              <a16:creationId xmlns:a16="http://schemas.microsoft.com/office/drawing/2014/main" id="{A06F0387-786F-463B-A931-39CBFECD7004}"/>
            </a:ext>
          </a:extLst>
        </xdr:cNvPr>
        <xdr:cNvSpPr/>
      </xdr:nvSpPr>
      <xdr:spPr>
        <a:xfrm>
          <a:off x="45847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xdr:rowOff>
    </xdr:from>
    <xdr:to>
      <xdr:col>20</xdr:col>
      <xdr:colOff>38100</xdr:colOff>
      <xdr:row>37</xdr:row>
      <xdr:rowOff>104140</xdr:rowOff>
    </xdr:to>
    <xdr:sp macro="" textlink="">
      <xdr:nvSpPr>
        <xdr:cNvPr id="65" name="フローチャート: 判断 64">
          <a:extLst>
            <a:ext uri="{FF2B5EF4-FFF2-40B4-BE49-F238E27FC236}">
              <a16:creationId xmlns:a16="http://schemas.microsoft.com/office/drawing/2014/main" id="{B724F378-0E7C-4602-BAE1-C8207EC372B2}"/>
            </a:ext>
          </a:extLst>
        </xdr:cNvPr>
        <xdr:cNvSpPr/>
      </xdr:nvSpPr>
      <xdr:spPr>
        <a:xfrm>
          <a:off x="37465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138067</xdr:rowOff>
    </xdr:from>
    <xdr:to>
      <xdr:col>15</xdr:col>
      <xdr:colOff>101600</xdr:colOff>
      <xdr:row>37</xdr:row>
      <xdr:rowOff>68217</xdr:rowOff>
    </xdr:to>
    <xdr:sp macro="" textlink="">
      <xdr:nvSpPr>
        <xdr:cNvPr id="66" name="フローチャート: 判断 65">
          <a:extLst>
            <a:ext uri="{FF2B5EF4-FFF2-40B4-BE49-F238E27FC236}">
              <a16:creationId xmlns:a16="http://schemas.microsoft.com/office/drawing/2014/main" id="{512F2BA5-8B01-4399-BC2F-09042DD4553B}"/>
            </a:ext>
          </a:extLst>
        </xdr:cNvPr>
        <xdr:cNvSpPr/>
      </xdr:nvSpPr>
      <xdr:spPr>
        <a:xfrm>
          <a:off x="2857500" y="6310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121739</xdr:rowOff>
    </xdr:from>
    <xdr:to>
      <xdr:col>10</xdr:col>
      <xdr:colOff>165100</xdr:colOff>
      <xdr:row>37</xdr:row>
      <xdr:rowOff>51889</xdr:rowOff>
    </xdr:to>
    <xdr:sp macro="" textlink="">
      <xdr:nvSpPr>
        <xdr:cNvPr id="67" name="フローチャート: 判断 66">
          <a:extLst>
            <a:ext uri="{FF2B5EF4-FFF2-40B4-BE49-F238E27FC236}">
              <a16:creationId xmlns:a16="http://schemas.microsoft.com/office/drawing/2014/main" id="{F18F5C5C-9E97-45D1-99B1-01993BAA30E5}"/>
            </a:ext>
          </a:extLst>
        </xdr:cNvPr>
        <xdr:cNvSpPr/>
      </xdr:nvSpPr>
      <xdr:spPr>
        <a:xfrm>
          <a:off x="1968500" y="629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77651</xdr:rowOff>
    </xdr:from>
    <xdr:to>
      <xdr:col>6</xdr:col>
      <xdr:colOff>38100</xdr:colOff>
      <xdr:row>38</xdr:row>
      <xdr:rowOff>7801</xdr:rowOff>
    </xdr:to>
    <xdr:sp macro="" textlink="">
      <xdr:nvSpPr>
        <xdr:cNvPr id="68" name="フローチャート: 判断 67">
          <a:extLst>
            <a:ext uri="{FF2B5EF4-FFF2-40B4-BE49-F238E27FC236}">
              <a16:creationId xmlns:a16="http://schemas.microsoft.com/office/drawing/2014/main" id="{0F061B27-A574-485C-A4B2-4B88694EEA15}"/>
            </a:ext>
          </a:extLst>
        </xdr:cNvPr>
        <xdr:cNvSpPr/>
      </xdr:nvSpPr>
      <xdr:spPr>
        <a:xfrm>
          <a:off x="1079500" y="642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4E2F088-CAA5-46E6-9BC2-3C17242E558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4863245-C947-4AD8-86D6-324113E5FA8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F713216-294F-45CA-9E43-576784180AD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AB0ACE3-B7E9-4C98-B5F4-FC2F63D4D64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BB7F47A-56A6-4C4E-9C0F-C68CE97ABC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67854</xdr:rowOff>
    </xdr:from>
    <xdr:to>
      <xdr:col>24</xdr:col>
      <xdr:colOff>114300</xdr:colOff>
      <xdr:row>39</xdr:row>
      <xdr:rowOff>169454</xdr:rowOff>
    </xdr:to>
    <xdr:sp macro="" textlink="">
      <xdr:nvSpPr>
        <xdr:cNvPr id="74" name="楕円 73">
          <a:extLst>
            <a:ext uri="{FF2B5EF4-FFF2-40B4-BE49-F238E27FC236}">
              <a16:creationId xmlns:a16="http://schemas.microsoft.com/office/drawing/2014/main" id="{A8B84BF2-451A-4BA6-9A9F-2910264FE4AB}"/>
            </a:ext>
          </a:extLst>
        </xdr:cNvPr>
        <xdr:cNvSpPr/>
      </xdr:nvSpPr>
      <xdr:spPr>
        <a:xfrm>
          <a:off x="4584700" y="675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46281</xdr:rowOff>
    </xdr:from>
    <xdr:ext cx="405111" cy="259045"/>
    <xdr:sp macro="" textlink="">
      <xdr:nvSpPr>
        <xdr:cNvPr id="75" name="【図書館】&#10;有形固定資産減価償却率該当値テキスト">
          <a:extLst>
            <a:ext uri="{FF2B5EF4-FFF2-40B4-BE49-F238E27FC236}">
              <a16:creationId xmlns:a16="http://schemas.microsoft.com/office/drawing/2014/main" id="{6B1A37B2-FBC7-4978-A6AC-DF67EFFFB280}"/>
            </a:ext>
          </a:extLst>
        </xdr:cNvPr>
        <xdr:cNvSpPr txBox="1"/>
      </xdr:nvSpPr>
      <xdr:spPr>
        <a:xfrm>
          <a:off x="4673600" y="673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30299</xdr:rowOff>
    </xdr:from>
    <xdr:to>
      <xdr:col>20</xdr:col>
      <xdr:colOff>38100</xdr:colOff>
      <xdr:row>39</xdr:row>
      <xdr:rowOff>131899</xdr:rowOff>
    </xdr:to>
    <xdr:sp macro="" textlink="">
      <xdr:nvSpPr>
        <xdr:cNvPr id="76" name="楕円 75">
          <a:extLst>
            <a:ext uri="{FF2B5EF4-FFF2-40B4-BE49-F238E27FC236}">
              <a16:creationId xmlns:a16="http://schemas.microsoft.com/office/drawing/2014/main" id="{013C4531-952C-4DB2-8F01-BC5FEBFD0C54}"/>
            </a:ext>
          </a:extLst>
        </xdr:cNvPr>
        <xdr:cNvSpPr/>
      </xdr:nvSpPr>
      <xdr:spPr>
        <a:xfrm>
          <a:off x="3746500" y="671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81099</xdr:rowOff>
    </xdr:from>
    <xdr:to>
      <xdr:col>24</xdr:col>
      <xdr:colOff>63500</xdr:colOff>
      <xdr:row>39</xdr:row>
      <xdr:rowOff>118654</xdr:rowOff>
    </xdr:to>
    <xdr:cxnSp macro="">
      <xdr:nvCxnSpPr>
        <xdr:cNvPr id="77" name="直線コネクタ 76">
          <a:extLst>
            <a:ext uri="{FF2B5EF4-FFF2-40B4-BE49-F238E27FC236}">
              <a16:creationId xmlns:a16="http://schemas.microsoft.com/office/drawing/2014/main" id="{119C6DC3-0071-4E74-8947-C109D13FD9B7}"/>
            </a:ext>
          </a:extLst>
        </xdr:cNvPr>
        <xdr:cNvCxnSpPr/>
      </xdr:nvCxnSpPr>
      <xdr:spPr>
        <a:xfrm>
          <a:off x="3797300" y="6767649"/>
          <a:ext cx="8382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59690</xdr:rowOff>
    </xdr:from>
    <xdr:to>
      <xdr:col>15</xdr:col>
      <xdr:colOff>101600</xdr:colOff>
      <xdr:row>39</xdr:row>
      <xdr:rowOff>161290</xdr:rowOff>
    </xdr:to>
    <xdr:sp macro="" textlink="">
      <xdr:nvSpPr>
        <xdr:cNvPr id="78" name="楕円 77">
          <a:extLst>
            <a:ext uri="{FF2B5EF4-FFF2-40B4-BE49-F238E27FC236}">
              <a16:creationId xmlns:a16="http://schemas.microsoft.com/office/drawing/2014/main" id="{701187D1-C2FB-4466-8065-F15365DF5D9C}"/>
            </a:ext>
          </a:extLst>
        </xdr:cNvPr>
        <xdr:cNvSpPr/>
      </xdr:nvSpPr>
      <xdr:spPr>
        <a:xfrm>
          <a:off x="2857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81099</xdr:rowOff>
    </xdr:from>
    <xdr:to>
      <xdr:col>19</xdr:col>
      <xdr:colOff>177800</xdr:colOff>
      <xdr:row>39</xdr:row>
      <xdr:rowOff>110490</xdr:rowOff>
    </xdr:to>
    <xdr:cxnSp macro="">
      <xdr:nvCxnSpPr>
        <xdr:cNvPr id="79" name="直線コネクタ 78">
          <a:extLst>
            <a:ext uri="{FF2B5EF4-FFF2-40B4-BE49-F238E27FC236}">
              <a16:creationId xmlns:a16="http://schemas.microsoft.com/office/drawing/2014/main" id="{C1B90B4D-FC24-47CB-B6BA-8856D00A24FA}"/>
            </a:ext>
          </a:extLst>
        </xdr:cNvPr>
        <xdr:cNvCxnSpPr/>
      </xdr:nvCxnSpPr>
      <xdr:spPr>
        <a:xfrm flipV="1">
          <a:off x="2908300" y="6767649"/>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25400</xdr:rowOff>
    </xdr:from>
    <xdr:to>
      <xdr:col>10</xdr:col>
      <xdr:colOff>165100</xdr:colOff>
      <xdr:row>39</xdr:row>
      <xdr:rowOff>127000</xdr:rowOff>
    </xdr:to>
    <xdr:sp macro="" textlink="">
      <xdr:nvSpPr>
        <xdr:cNvPr id="80" name="楕円 79">
          <a:extLst>
            <a:ext uri="{FF2B5EF4-FFF2-40B4-BE49-F238E27FC236}">
              <a16:creationId xmlns:a16="http://schemas.microsoft.com/office/drawing/2014/main" id="{CD9C1F7C-AFD5-4F28-B951-BF35D9030FE6}"/>
            </a:ext>
          </a:extLst>
        </xdr:cNvPr>
        <xdr:cNvSpPr/>
      </xdr:nvSpPr>
      <xdr:spPr>
        <a:xfrm>
          <a:off x="196850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76200</xdr:rowOff>
    </xdr:from>
    <xdr:to>
      <xdr:col>15</xdr:col>
      <xdr:colOff>50800</xdr:colOff>
      <xdr:row>39</xdr:row>
      <xdr:rowOff>110490</xdr:rowOff>
    </xdr:to>
    <xdr:cxnSp macro="">
      <xdr:nvCxnSpPr>
        <xdr:cNvPr id="81" name="直線コネクタ 80">
          <a:extLst>
            <a:ext uri="{FF2B5EF4-FFF2-40B4-BE49-F238E27FC236}">
              <a16:creationId xmlns:a16="http://schemas.microsoft.com/office/drawing/2014/main" id="{C12646C8-DDF0-4ADB-96B2-017AB4E25D3D}"/>
            </a:ext>
          </a:extLst>
        </xdr:cNvPr>
        <xdr:cNvCxnSpPr/>
      </xdr:nvCxnSpPr>
      <xdr:spPr>
        <a:xfrm>
          <a:off x="2019300" y="676275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162560</xdr:rowOff>
    </xdr:from>
    <xdr:to>
      <xdr:col>6</xdr:col>
      <xdr:colOff>38100</xdr:colOff>
      <xdr:row>39</xdr:row>
      <xdr:rowOff>92710</xdr:rowOff>
    </xdr:to>
    <xdr:sp macro="" textlink="">
      <xdr:nvSpPr>
        <xdr:cNvPr id="82" name="楕円 81">
          <a:extLst>
            <a:ext uri="{FF2B5EF4-FFF2-40B4-BE49-F238E27FC236}">
              <a16:creationId xmlns:a16="http://schemas.microsoft.com/office/drawing/2014/main" id="{BC233D28-ED8D-4006-9966-1D2837BFD774}"/>
            </a:ext>
          </a:extLst>
        </xdr:cNvPr>
        <xdr:cNvSpPr/>
      </xdr:nvSpPr>
      <xdr:spPr>
        <a:xfrm>
          <a:off x="1079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41910</xdr:rowOff>
    </xdr:from>
    <xdr:to>
      <xdr:col>10</xdr:col>
      <xdr:colOff>114300</xdr:colOff>
      <xdr:row>39</xdr:row>
      <xdr:rowOff>76200</xdr:rowOff>
    </xdr:to>
    <xdr:cxnSp macro="">
      <xdr:nvCxnSpPr>
        <xdr:cNvPr id="83" name="直線コネクタ 82">
          <a:extLst>
            <a:ext uri="{FF2B5EF4-FFF2-40B4-BE49-F238E27FC236}">
              <a16:creationId xmlns:a16="http://schemas.microsoft.com/office/drawing/2014/main" id="{53EAABAC-10ED-43A4-88CE-0D57AE470130}"/>
            </a:ext>
          </a:extLst>
        </xdr:cNvPr>
        <xdr:cNvCxnSpPr/>
      </xdr:nvCxnSpPr>
      <xdr:spPr>
        <a:xfrm>
          <a:off x="1130300" y="672846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120667</xdr:rowOff>
    </xdr:from>
    <xdr:ext cx="405111" cy="259045"/>
    <xdr:sp macro="" textlink="">
      <xdr:nvSpPr>
        <xdr:cNvPr id="84" name="n_1aveValue【図書館】&#10;有形固定資産減価償却率">
          <a:extLst>
            <a:ext uri="{FF2B5EF4-FFF2-40B4-BE49-F238E27FC236}">
              <a16:creationId xmlns:a16="http://schemas.microsoft.com/office/drawing/2014/main" id="{5089F88F-00F5-4459-82CB-679DB06B2B4E}"/>
            </a:ext>
          </a:extLst>
        </xdr:cNvPr>
        <xdr:cNvSpPr txBox="1"/>
      </xdr:nvSpPr>
      <xdr:spPr>
        <a:xfrm>
          <a:off x="3582044" y="612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84744</xdr:rowOff>
    </xdr:from>
    <xdr:ext cx="405111" cy="259045"/>
    <xdr:sp macro="" textlink="">
      <xdr:nvSpPr>
        <xdr:cNvPr id="85" name="n_2aveValue【図書館】&#10;有形固定資産減価償却率">
          <a:extLst>
            <a:ext uri="{FF2B5EF4-FFF2-40B4-BE49-F238E27FC236}">
              <a16:creationId xmlns:a16="http://schemas.microsoft.com/office/drawing/2014/main" id="{D082D340-BDDE-4A36-991D-E07FCA5E9720}"/>
            </a:ext>
          </a:extLst>
        </xdr:cNvPr>
        <xdr:cNvSpPr txBox="1"/>
      </xdr:nvSpPr>
      <xdr:spPr>
        <a:xfrm>
          <a:off x="2705744" y="608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68416</xdr:rowOff>
    </xdr:from>
    <xdr:ext cx="405111" cy="259045"/>
    <xdr:sp macro="" textlink="">
      <xdr:nvSpPr>
        <xdr:cNvPr id="86" name="n_3aveValue【図書館】&#10;有形固定資産減価償却率">
          <a:extLst>
            <a:ext uri="{FF2B5EF4-FFF2-40B4-BE49-F238E27FC236}">
              <a16:creationId xmlns:a16="http://schemas.microsoft.com/office/drawing/2014/main" id="{CEB5CC60-F733-43DB-902C-395EF4AB556D}"/>
            </a:ext>
          </a:extLst>
        </xdr:cNvPr>
        <xdr:cNvSpPr txBox="1"/>
      </xdr:nvSpPr>
      <xdr:spPr>
        <a:xfrm>
          <a:off x="1816744" y="6069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24328</xdr:rowOff>
    </xdr:from>
    <xdr:ext cx="405111" cy="259045"/>
    <xdr:sp macro="" textlink="">
      <xdr:nvSpPr>
        <xdr:cNvPr id="87" name="n_4aveValue【図書館】&#10;有形固定資産減価償却率">
          <a:extLst>
            <a:ext uri="{FF2B5EF4-FFF2-40B4-BE49-F238E27FC236}">
              <a16:creationId xmlns:a16="http://schemas.microsoft.com/office/drawing/2014/main" id="{52021395-7BC9-4386-A4B0-DD2D6FD9339B}"/>
            </a:ext>
          </a:extLst>
        </xdr:cNvPr>
        <xdr:cNvSpPr txBox="1"/>
      </xdr:nvSpPr>
      <xdr:spPr>
        <a:xfrm>
          <a:off x="927744" y="619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123026</xdr:rowOff>
    </xdr:from>
    <xdr:ext cx="405111" cy="259045"/>
    <xdr:sp macro="" textlink="">
      <xdr:nvSpPr>
        <xdr:cNvPr id="88" name="n_1mainValue【図書館】&#10;有形固定資産減価償却率">
          <a:extLst>
            <a:ext uri="{FF2B5EF4-FFF2-40B4-BE49-F238E27FC236}">
              <a16:creationId xmlns:a16="http://schemas.microsoft.com/office/drawing/2014/main" id="{B0D7770B-7D5E-4CA9-A415-EC1703AB0C12}"/>
            </a:ext>
          </a:extLst>
        </xdr:cNvPr>
        <xdr:cNvSpPr txBox="1"/>
      </xdr:nvSpPr>
      <xdr:spPr>
        <a:xfrm>
          <a:off x="3582044" y="680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152417</xdr:rowOff>
    </xdr:from>
    <xdr:ext cx="405111" cy="259045"/>
    <xdr:sp macro="" textlink="">
      <xdr:nvSpPr>
        <xdr:cNvPr id="89" name="n_2mainValue【図書館】&#10;有形固定資産減価償却率">
          <a:extLst>
            <a:ext uri="{FF2B5EF4-FFF2-40B4-BE49-F238E27FC236}">
              <a16:creationId xmlns:a16="http://schemas.microsoft.com/office/drawing/2014/main" id="{85DA7CF6-4E75-4FDC-833B-584D7EAE28B0}"/>
            </a:ext>
          </a:extLst>
        </xdr:cNvPr>
        <xdr:cNvSpPr txBox="1"/>
      </xdr:nvSpPr>
      <xdr:spPr>
        <a:xfrm>
          <a:off x="2705744" y="683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118127</xdr:rowOff>
    </xdr:from>
    <xdr:ext cx="405111" cy="259045"/>
    <xdr:sp macro="" textlink="">
      <xdr:nvSpPr>
        <xdr:cNvPr id="90" name="n_3mainValue【図書館】&#10;有形固定資産減価償却率">
          <a:extLst>
            <a:ext uri="{FF2B5EF4-FFF2-40B4-BE49-F238E27FC236}">
              <a16:creationId xmlns:a16="http://schemas.microsoft.com/office/drawing/2014/main" id="{0B2EEC57-A7A1-4B24-A9AA-D6D4FC900D56}"/>
            </a:ext>
          </a:extLst>
        </xdr:cNvPr>
        <xdr:cNvSpPr txBox="1"/>
      </xdr:nvSpPr>
      <xdr:spPr>
        <a:xfrm>
          <a:off x="1816744" y="680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83837</xdr:rowOff>
    </xdr:from>
    <xdr:ext cx="405111" cy="259045"/>
    <xdr:sp macro="" textlink="">
      <xdr:nvSpPr>
        <xdr:cNvPr id="91" name="n_4mainValue【図書館】&#10;有形固定資産減価償却率">
          <a:extLst>
            <a:ext uri="{FF2B5EF4-FFF2-40B4-BE49-F238E27FC236}">
              <a16:creationId xmlns:a16="http://schemas.microsoft.com/office/drawing/2014/main" id="{CFD900A8-2686-4E60-B148-8CC9EBA16E06}"/>
            </a:ext>
          </a:extLst>
        </xdr:cNvPr>
        <xdr:cNvSpPr txBox="1"/>
      </xdr:nvSpPr>
      <xdr:spPr>
        <a:xfrm>
          <a:off x="927744" y="677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B8BD7840-8660-48CD-9294-72EEAD475FA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11B58CEE-A8B3-4503-8EB9-E6748E9B784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F1EE968B-C793-42DF-ADE2-76EA869850D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460658C5-207D-42D5-89DC-D71E06DED84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717FAEB9-E217-43A9-A5C9-4E290076044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7530E404-DB3C-438C-9218-D28324503F5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47203343-A190-492C-B17E-0A5A287D0CE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C64DED5-BE91-4149-A14F-751EB76FC53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20B8416B-A166-4502-B4CD-4CE5BC352C1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FA820306-1720-4250-9F2F-D3E1D568BA2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9DA17E3C-C248-455F-8DC4-CC830CCE6258}"/>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66C4FAB3-472F-4C91-AE3F-A09D37E7E465}"/>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AE472F25-A3FB-4785-974B-C3147D2596B5}"/>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88FAC980-C92E-4865-AC78-C0DE1D5A65FE}"/>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7F4AB8E4-7E94-4917-8451-C56B13659103}"/>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4B6294C9-23BA-41A6-822B-59A932CD2445}"/>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39995F28-3483-405B-A193-4AB4F0CD2F92}"/>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23E08B6F-CE9D-46B2-9355-E26000467D25}"/>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712EA718-F4CF-4A3C-BF65-6A707AB4D4A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9CEE8068-375C-4CCF-80B3-BA9C4C49BBDA}"/>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9EED8333-07F8-4696-9B13-416BD72C64B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78486</xdr:rowOff>
    </xdr:from>
    <xdr:to>
      <xdr:col>54</xdr:col>
      <xdr:colOff>189865</xdr:colOff>
      <xdr:row>41</xdr:row>
      <xdr:rowOff>23622</xdr:rowOff>
    </xdr:to>
    <xdr:cxnSp macro="">
      <xdr:nvCxnSpPr>
        <xdr:cNvPr id="113" name="直線コネクタ 112">
          <a:extLst>
            <a:ext uri="{FF2B5EF4-FFF2-40B4-BE49-F238E27FC236}">
              <a16:creationId xmlns:a16="http://schemas.microsoft.com/office/drawing/2014/main" id="{79E1B714-6E05-4C4C-B0E0-6B6C844F78F6}"/>
            </a:ext>
          </a:extLst>
        </xdr:cNvPr>
        <xdr:cNvCxnSpPr/>
      </xdr:nvCxnSpPr>
      <xdr:spPr>
        <a:xfrm flipV="1">
          <a:off x="10476865" y="607923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27449</xdr:rowOff>
    </xdr:from>
    <xdr:ext cx="469744" cy="259045"/>
    <xdr:sp macro="" textlink="">
      <xdr:nvSpPr>
        <xdr:cNvPr id="114" name="【図書館】&#10;一人当たり面積最小値テキスト">
          <a:extLst>
            <a:ext uri="{FF2B5EF4-FFF2-40B4-BE49-F238E27FC236}">
              <a16:creationId xmlns:a16="http://schemas.microsoft.com/office/drawing/2014/main" id="{783CC28D-C5E5-43EF-A5BB-8F99095D955B}"/>
            </a:ext>
          </a:extLst>
        </xdr:cNvPr>
        <xdr:cNvSpPr txBox="1"/>
      </xdr:nvSpPr>
      <xdr:spPr>
        <a:xfrm>
          <a:off x="10515600" y="705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23622</xdr:rowOff>
    </xdr:from>
    <xdr:to>
      <xdr:col>55</xdr:col>
      <xdr:colOff>88900</xdr:colOff>
      <xdr:row>41</xdr:row>
      <xdr:rowOff>23622</xdr:rowOff>
    </xdr:to>
    <xdr:cxnSp macro="">
      <xdr:nvCxnSpPr>
        <xdr:cNvPr id="115" name="直線コネクタ 114">
          <a:extLst>
            <a:ext uri="{FF2B5EF4-FFF2-40B4-BE49-F238E27FC236}">
              <a16:creationId xmlns:a16="http://schemas.microsoft.com/office/drawing/2014/main" id="{69E3ABBD-2D8A-414F-876F-2A3B065685CC}"/>
            </a:ext>
          </a:extLst>
        </xdr:cNvPr>
        <xdr:cNvCxnSpPr/>
      </xdr:nvCxnSpPr>
      <xdr:spPr>
        <a:xfrm>
          <a:off x="10388600" y="705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34</xdr:row>
      <xdr:rowOff>25163</xdr:rowOff>
    </xdr:from>
    <xdr:ext cx="469744" cy="259045"/>
    <xdr:sp macro="" textlink="">
      <xdr:nvSpPr>
        <xdr:cNvPr id="116" name="【図書館】&#10;一人当たり面積最大値テキスト">
          <a:extLst>
            <a:ext uri="{FF2B5EF4-FFF2-40B4-BE49-F238E27FC236}">
              <a16:creationId xmlns:a16="http://schemas.microsoft.com/office/drawing/2014/main" id="{0550662A-F4CC-46C8-9789-C6602828BFCB}"/>
            </a:ext>
          </a:extLst>
        </xdr:cNvPr>
        <xdr:cNvSpPr txBox="1"/>
      </xdr:nvSpPr>
      <xdr:spPr>
        <a:xfrm>
          <a:off x="10515600" y="585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78486</xdr:rowOff>
    </xdr:from>
    <xdr:to>
      <xdr:col>55</xdr:col>
      <xdr:colOff>88900</xdr:colOff>
      <xdr:row>35</xdr:row>
      <xdr:rowOff>78486</xdr:rowOff>
    </xdr:to>
    <xdr:cxnSp macro="">
      <xdr:nvCxnSpPr>
        <xdr:cNvPr id="117" name="直線コネクタ 116">
          <a:extLst>
            <a:ext uri="{FF2B5EF4-FFF2-40B4-BE49-F238E27FC236}">
              <a16:creationId xmlns:a16="http://schemas.microsoft.com/office/drawing/2014/main" id="{6834F40C-931D-47A8-9261-0ACC59CE15A3}"/>
            </a:ext>
          </a:extLst>
        </xdr:cNvPr>
        <xdr:cNvCxnSpPr/>
      </xdr:nvCxnSpPr>
      <xdr:spPr>
        <a:xfrm>
          <a:off x="10388600" y="6079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11701</xdr:rowOff>
    </xdr:from>
    <xdr:ext cx="469744" cy="259045"/>
    <xdr:sp macro="" textlink="">
      <xdr:nvSpPr>
        <xdr:cNvPr id="118" name="【図書館】&#10;一人当たり面積平均値テキスト">
          <a:extLst>
            <a:ext uri="{FF2B5EF4-FFF2-40B4-BE49-F238E27FC236}">
              <a16:creationId xmlns:a16="http://schemas.microsoft.com/office/drawing/2014/main" id="{99D979EA-EC64-4C06-BB93-1BEE59409E34}"/>
            </a:ext>
          </a:extLst>
        </xdr:cNvPr>
        <xdr:cNvSpPr txBox="1"/>
      </xdr:nvSpPr>
      <xdr:spPr>
        <a:xfrm>
          <a:off x="10515600" y="6698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12806FAC-97FC-4705-A1DC-659672831B18}"/>
            </a:ext>
          </a:extLst>
        </xdr:cNvPr>
        <xdr:cNvSpPr/>
      </xdr:nvSpPr>
      <xdr:spPr>
        <a:xfrm>
          <a:off x="10426700" y="684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169418</xdr:rowOff>
    </xdr:from>
    <xdr:to>
      <xdr:col>50</xdr:col>
      <xdr:colOff>165100</xdr:colOff>
      <xdr:row>40</xdr:row>
      <xdr:rowOff>99568</xdr:rowOff>
    </xdr:to>
    <xdr:sp macro="" textlink="">
      <xdr:nvSpPr>
        <xdr:cNvPr id="120" name="フローチャート: 判断 119">
          <a:extLst>
            <a:ext uri="{FF2B5EF4-FFF2-40B4-BE49-F238E27FC236}">
              <a16:creationId xmlns:a16="http://schemas.microsoft.com/office/drawing/2014/main" id="{884C5A8D-48A5-46E0-9B88-E23944069596}"/>
            </a:ext>
          </a:extLst>
        </xdr:cNvPr>
        <xdr:cNvSpPr/>
      </xdr:nvSpPr>
      <xdr:spPr>
        <a:xfrm>
          <a:off x="9588500" y="685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2540</xdr:rowOff>
    </xdr:from>
    <xdr:to>
      <xdr:col>46</xdr:col>
      <xdr:colOff>38100</xdr:colOff>
      <xdr:row>40</xdr:row>
      <xdr:rowOff>104140</xdr:rowOff>
    </xdr:to>
    <xdr:sp macro="" textlink="">
      <xdr:nvSpPr>
        <xdr:cNvPr id="121" name="フローチャート: 判断 120">
          <a:extLst>
            <a:ext uri="{FF2B5EF4-FFF2-40B4-BE49-F238E27FC236}">
              <a16:creationId xmlns:a16="http://schemas.microsoft.com/office/drawing/2014/main" id="{6FBC0B53-58D2-4D76-8795-8C3F1D1B05C9}"/>
            </a:ext>
          </a:extLst>
        </xdr:cNvPr>
        <xdr:cNvSpPr/>
      </xdr:nvSpPr>
      <xdr:spPr>
        <a:xfrm>
          <a:off x="86995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11684</xdr:rowOff>
    </xdr:from>
    <xdr:to>
      <xdr:col>41</xdr:col>
      <xdr:colOff>101600</xdr:colOff>
      <xdr:row>40</xdr:row>
      <xdr:rowOff>113284</xdr:rowOff>
    </xdr:to>
    <xdr:sp macro="" textlink="">
      <xdr:nvSpPr>
        <xdr:cNvPr id="122" name="フローチャート: 判断 121">
          <a:extLst>
            <a:ext uri="{FF2B5EF4-FFF2-40B4-BE49-F238E27FC236}">
              <a16:creationId xmlns:a16="http://schemas.microsoft.com/office/drawing/2014/main" id="{ACE450C5-54BB-42A7-B821-38A2468E2381}"/>
            </a:ext>
          </a:extLst>
        </xdr:cNvPr>
        <xdr:cNvSpPr/>
      </xdr:nvSpPr>
      <xdr:spPr>
        <a:xfrm>
          <a:off x="7810500" y="686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25400</xdr:rowOff>
    </xdr:from>
    <xdr:to>
      <xdr:col>36</xdr:col>
      <xdr:colOff>165100</xdr:colOff>
      <xdr:row>40</xdr:row>
      <xdr:rowOff>127000</xdr:rowOff>
    </xdr:to>
    <xdr:sp macro="" textlink="">
      <xdr:nvSpPr>
        <xdr:cNvPr id="123" name="フローチャート: 判断 122">
          <a:extLst>
            <a:ext uri="{FF2B5EF4-FFF2-40B4-BE49-F238E27FC236}">
              <a16:creationId xmlns:a16="http://schemas.microsoft.com/office/drawing/2014/main" id="{1860D232-D2A6-4EDE-BB0E-3FFD5A7DDFA1}"/>
            </a:ext>
          </a:extLst>
        </xdr:cNvPr>
        <xdr:cNvSpPr/>
      </xdr:nvSpPr>
      <xdr:spPr>
        <a:xfrm>
          <a:off x="6921500" y="688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9351E96-F965-4C93-9AE3-7AEBE4549AE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3C171BD-1E99-438B-87E1-2C6DE7F91E2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20C046D-A549-4A53-BE2C-E17CEEA06A5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2E0E1A8-A4C7-4CA9-AB39-B4FEEEC5D3D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98AD94D-090B-4BA5-906B-0EB8C4BEE35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80264</xdr:rowOff>
    </xdr:from>
    <xdr:to>
      <xdr:col>55</xdr:col>
      <xdr:colOff>50800</xdr:colOff>
      <xdr:row>41</xdr:row>
      <xdr:rowOff>10414</xdr:rowOff>
    </xdr:to>
    <xdr:sp macro="" textlink="">
      <xdr:nvSpPr>
        <xdr:cNvPr id="129" name="楕円 128">
          <a:extLst>
            <a:ext uri="{FF2B5EF4-FFF2-40B4-BE49-F238E27FC236}">
              <a16:creationId xmlns:a16="http://schemas.microsoft.com/office/drawing/2014/main" id="{1D343961-4530-4949-97C4-2549D212A2ED}"/>
            </a:ext>
          </a:extLst>
        </xdr:cNvPr>
        <xdr:cNvSpPr/>
      </xdr:nvSpPr>
      <xdr:spPr>
        <a:xfrm>
          <a:off x="10426700" y="693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166641</xdr:rowOff>
    </xdr:from>
    <xdr:ext cx="469744" cy="259045"/>
    <xdr:sp macro="" textlink="">
      <xdr:nvSpPr>
        <xdr:cNvPr id="130" name="【図書館】&#10;一人当たり面積該当値テキスト">
          <a:extLst>
            <a:ext uri="{FF2B5EF4-FFF2-40B4-BE49-F238E27FC236}">
              <a16:creationId xmlns:a16="http://schemas.microsoft.com/office/drawing/2014/main" id="{61AB41A3-8AF7-42EC-9143-B78C318D762D}"/>
            </a:ext>
          </a:extLst>
        </xdr:cNvPr>
        <xdr:cNvSpPr txBox="1"/>
      </xdr:nvSpPr>
      <xdr:spPr>
        <a:xfrm>
          <a:off x="10515600" y="6853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84836</xdr:rowOff>
    </xdr:from>
    <xdr:to>
      <xdr:col>50</xdr:col>
      <xdr:colOff>165100</xdr:colOff>
      <xdr:row>41</xdr:row>
      <xdr:rowOff>14986</xdr:rowOff>
    </xdr:to>
    <xdr:sp macro="" textlink="">
      <xdr:nvSpPr>
        <xdr:cNvPr id="131" name="楕円 130">
          <a:extLst>
            <a:ext uri="{FF2B5EF4-FFF2-40B4-BE49-F238E27FC236}">
              <a16:creationId xmlns:a16="http://schemas.microsoft.com/office/drawing/2014/main" id="{0B961EE2-C94E-47A0-A6E0-889B9B4F95DD}"/>
            </a:ext>
          </a:extLst>
        </xdr:cNvPr>
        <xdr:cNvSpPr/>
      </xdr:nvSpPr>
      <xdr:spPr>
        <a:xfrm>
          <a:off x="9588500" y="694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131064</xdr:rowOff>
    </xdr:from>
    <xdr:to>
      <xdr:col>55</xdr:col>
      <xdr:colOff>0</xdr:colOff>
      <xdr:row>40</xdr:row>
      <xdr:rowOff>135636</xdr:rowOff>
    </xdr:to>
    <xdr:cxnSp macro="">
      <xdr:nvCxnSpPr>
        <xdr:cNvPr id="132" name="直線コネクタ 131">
          <a:extLst>
            <a:ext uri="{FF2B5EF4-FFF2-40B4-BE49-F238E27FC236}">
              <a16:creationId xmlns:a16="http://schemas.microsoft.com/office/drawing/2014/main" id="{7CAC75ED-C6EA-41A8-89D6-0F0979605EC5}"/>
            </a:ext>
          </a:extLst>
        </xdr:cNvPr>
        <xdr:cNvCxnSpPr/>
      </xdr:nvCxnSpPr>
      <xdr:spPr>
        <a:xfrm flipV="1">
          <a:off x="9639300" y="698906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89408</xdr:rowOff>
    </xdr:from>
    <xdr:to>
      <xdr:col>46</xdr:col>
      <xdr:colOff>38100</xdr:colOff>
      <xdr:row>41</xdr:row>
      <xdr:rowOff>19558</xdr:rowOff>
    </xdr:to>
    <xdr:sp macro="" textlink="">
      <xdr:nvSpPr>
        <xdr:cNvPr id="133" name="楕円 132">
          <a:extLst>
            <a:ext uri="{FF2B5EF4-FFF2-40B4-BE49-F238E27FC236}">
              <a16:creationId xmlns:a16="http://schemas.microsoft.com/office/drawing/2014/main" id="{C0998131-ADB4-4E99-ABCA-4FE0F50CCB66}"/>
            </a:ext>
          </a:extLst>
        </xdr:cNvPr>
        <xdr:cNvSpPr/>
      </xdr:nvSpPr>
      <xdr:spPr>
        <a:xfrm>
          <a:off x="8699500" y="694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135636</xdr:rowOff>
    </xdr:from>
    <xdr:to>
      <xdr:col>50</xdr:col>
      <xdr:colOff>114300</xdr:colOff>
      <xdr:row>40</xdr:row>
      <xdr:rowOff>140208</xdr:rowOff>
    </xdr:to>
    <xdr:cxnSp macro="">
      <xdr:nvCxnSpPr>
        <xdr:cNvPr id="134" name="直線コネクタ 133">
          <a:extLst>
            <a:ext uri="{FF2B5EF4-FFF2-40B4-BE49-F238E27FC236}">
              <a16:creationId xmlns:a16="http://schemas.microsoft.com/office/drawing/2014/main" id="{9174CF9A-445E-475B-A00A-589D3E93633A}"/>
            </a:ext>
          </a:extLst>
        </xdr:cNvPr>
        <xdr:cNvCxnSpPr/>
      </xdr:nvCxnSpPr>
      <xdr:spPr>
        <a:xfrm flipV="1">
          <a:off x="8750300" y="699363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89408</xdr:rowOff>
    </xdr:from>
    <xdr:to>
      <xdr:col>41</xdr:col>
      <xdr:colOff>101600</xdr:colOff>
      <xdr:row>41</xdr:row>
      <xdr:rowOff>19558</xdr:rowOff>
    </xdr:to>
    <xdr:sp macro="" textlink="">
      <xdr:nvSpPr>
        <xdr:cNvPr id="135" name="楕円 134">
          <a:extLst>
            <a:ext uri="{FF2B5EF4-FFF2-40B4-BE49-F238E27FC236}">
              <a16:creationId xmlns:a16="http://schemas.microsoft.com/office/drawing/2014/main" id="{10B6C24E-20C5-487C-9DCB-AF099B64F7D8}"/>
            </a:ext>
          </a:extLst>
        </xdr:cNvPr>
        <xdr:cNvSpPr/>
      </xdr:nvSpPr>
      <xdr:spPr>
        <a:xfrm>
          <a:off x="7810500" y="694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140208</xdr:rowOff>
    </xdr:from>
    <xdr:to>
      <xdr:col>45</xdr:col>
      <xdr:colOff>177800</xdr:colOff>
      <xdr:row>40</xdr:row>
      <xdr:rowOff>140208</xdr:rowOff>
    </xdr:to>
    <xdr:cxnSp macro="">
      <xdr:nvCxnSpPr>
        <xdr:cNvPr id="136" name="直線コネクタ 135">
          <a:extLst>
            <a:ext uri="{FF2B5EF4-FFF2-40B4-BE49-F238E27FC236}">
              <a16:creationId xmlns:a16="http://schemas.microsoft.com/office/drawing/2014/main" id="{E9F75E9F-6651-4463-B622-11C75A03D379}"/>
            </a:ext>
          </a:extLst>
        </xdr:cNvPr>
        <xdr:cNvCxnSpPr/>
      </xdr:nvCxnSpPr>
      <xdr:spPr>
        <a:xfrm>
          <a:off x="7861300" y="69982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93980</xdr:rowOff>
    </xdr:from>
    <xdr:to>
      <xdr:col>36</xdr:col>
      <xdr:colOff>165100</xdr:colOff>
      <xdr:row>41</xdr:row>
      <xdr:rowOff>24130</xdr:rowOff>
    </xdr:to>
    <xdr:sp macro="" textlink="">
      <xdr:nvSpPr>
        <xdr:cNvPr id="137" name="楕円 136">
          <a:extLst>
            <a:ext uri="{FF2B5EF4-FFF2-40B4-BE49-F238E27FC236}">
              <a16:creationId xmlns:a16="http://schemas.microsoft.com/office/drawing/2014/main" id="{5B0F8946-806E-4229-8F9C-5386A49C8AFD}"/>
            </a:ext>
          </a:extLst>
        </xdr:cNvPr>
        <xdr:cNvSpPr/>
      </xdr:nvSpPr>
      <xdr:spPr>
        <a:xfrm>
          <a:off x="6921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140208</xdr:rowOff>
    </xdr:from>
    <xdr:to>
      <xdr:col>41</xdr:col>
      <xdr:colOff>50800</xdr:colOff>
      <xdr:row>40</xdr:row>
      <xdr:rowOff>144780</xdr:rowOff>
    </xdr:to>
    <xdr:cxnSp macro="">
      <xdr:nvCxnSpPr>
        <xdr:cNvPr id="138" name="直線コネクタ 137">
          <a:extLst>
            <a:ext uri="{FF2B5EF4-FFF2-40B4-BE49-F238E27FC236}">
              <a16:creationId xmlns:a16="http://schemas.microsoft.com/office/drawing/2014/main" id="{BB2C41CD-2BD1-4E69-A171-D5B758EDA04B}"/>
            </a:ext>
          </a:extLst>
        </xdr:cNvPr>
        <xdr:cNvCxnSpPr/>
      </xdr:nvCxnSpPr>
      <xdr:spPr>
        <a:xfrm flipV="1">
          <a:off x="6972300" y="69982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116095</xdr:rowOff>
    </xdr:from>
    <xdr:ext cx="469744" cy="259045"/>
    <xdr:sp macro="" textlink="">
      <xdr:nvSpPr>
        <xdr:cNvPr id="139" name="n_1aveValue【図書館】&#10;一人当たり面積">
          <a:extLst>
            <a:ext uri="{FF2B5EF4-FFF2-40B4-BE49-F238E27FC236}">
              <a16:creationId xmlns:a16="http://schemas.microsoft.com/office/drawing/2014/main" id="{5CC5AB34-84B6-45CA-80CC-6CD741E5D3E0}"/>
            </a:ext>
          </a:extLst>
        </xdr:cNvPr>
        <xdr:cNvSpPr txBox="1"/>
      </xdr:nvSpPr>
      <xdr:spPr>
        <a:xfrm>
          <a:off x="9391727" y="663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120667</xdr:rowOff>
    </xdr:from>
    <xdr:ext cx="469744" cy="259045"/>
    <xdr:sp macro="" textlink="">
      <xdr:nvSpPr>
        <xdr:cNvPr id="140" name="n_2aveValue【図書館】&#10;一人当たり面積">
          <a:extLst>
            <a:ext uri="{FF2B5EF4-FFF2-40B4-BE49-F238E27FC236}">
              <a16:creationId xmlns:a16="http://schemas.microsoft.com/office/drawing/2014/main" id="{E8464710-4DC0-4039-8A6C-DFACB529335F}"/>
            </a:ext>
          </a:extLst>
        </xdr:cNvPr>
        <xdr:cNvSpPr txBox="1"/>
      </xdr:nvSpPr>
      <xdr:spPr>
        <a:xfrm>
          <a:off x="8515427" y="663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129811</xdr:rowOff>
    </xdr:from>
    <xdr:ext cx="469744" cy="259045"/>
    <xdr:sp macro="" textlink="">
      <xdr:nvSpPr>
        <xdr:cNvPr id="141" name="n_3aveValue【図書館】&#10;一人当たり面積">
          <a:extLst>
            <a:ext uri="{FF2B5EF4-FFF2-40B4-BE49-F238E27FC236}">
              <a16:creationId xmlns:a16="http://schemas.microsoft.com/office/drawing/2014/main" id="{C385C4E1-1A43-4445-A8D0-BC9611B6A339}"/>
            </a:ext>
          </a:extLst>
        </xdr:cNvPr>
        <xdr:cNvSpPr txBox="1"/>
      </xdr:nvSpPr>
      <xdr:spPr>
        <a:xfrm>
          <a:off x="7626427" y="6644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143527</xdr:rowOff>
    </xdr:from>
    <xdr:ext cx="469744" cy="259045"/>
    <xdr:sp macro="" textlink="">
      <xdr:nvSpPr>
        <xdr:cNvPr id="142" name="n_4aveValue【図書館】&#10;一人当たり面積">
          <a:extLst>
            <a:ext uri="{FF2B5EF4-FFF2-40B4-BE49-F238E27FC236}">
              <a16:creationId xmlns:a16="http://schemas.microsoft.com/office/drawing/2014/main" id="{104AFBE7-9C9C-4251-8B3B-AC04D67A4F75}"/>
            </a:ext>
          </a:extLst>
        </xdr:cNvPr>
        <xdr:cNvSpPr txBox="1"/>
      </xdr:nvSpPr>
      <xdr:spPr>
        <a:xfrm>
          <a:off x="6737427"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6113</xdr:rowOff>
    </xdr:from>
    <xdr:ext cx="469744" cy="259045"/>
    <xdr:sp macro="" textlink="">
      <xdr:nvSpPr>
        <xdr:cNvPr id="143" name="n_1mainValue【図書館】&#10;一人当たり面積">
          <a:extLst>
            <a:ext uri="{FF2B5EF4-FFF2-40B4-BE49-F238E27FC236}">
              <a16:creationId xmlns:a16="http://schemas.microsoft.com/office/drawing/2014/main" id="{2D263405-8581-4D25-BCDB-C90BAF4FE90B}"/>
            </a:ext>
          </a:extLst>
        </xdr:cNvPr>
        <xdr:cNvSpPr txBox="1"/>
      </xdr:nvSpPr>
      <xdr:spPr>
        <a:xfrm>
          <a:off x="9391727" y="7035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10685</xdr:rowOff>
    </xdr:from>
    <xdr:ext cx="469744" cy="259045"/>
    <xdr:sp macro="" textlink="">
      <xdr:nvSpPr>
        <xdr:cNvPr id="144" name="n_2mainValue【図書館】&#10;一人当たり面積">
          <a:extLst>
            <a:ext uri="{FF2B5EF4-FFF2-40B4-BE49-F238E27FC236}">
              <a16:creationId xmlns:a16="http://schemas.microsoft.com/office/drawing/2014/main" id="{D2057202-5380-439C-B8C2-07D73287DD2C}"/>
            </a:ext>
          </a:extLst>
        </xdr:cNvPr>
        <xdr:cNvSpPr txBox="1"/>
      </xdr:nvSpPr>
      <xdr:spPr>
        <a:xfrm>
          <a:off x="8515427" y="704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10685</xdr:rowOff>
    </xdr:from>
    <xdr:ext cx="469744" cy="259045"/>
    <xdr:sp macro="" textlink="">
      <xdr:nvSpPr>
        <xdr:cNvPr id="145" name="n_3mainValue【図書館】&#10;一人当たり面積">
          <a:extLst>
            <a:ext uri="{FF2B5EF4-FFF2-40B4-BE49-F238E27FC236}">
              <a16:creationId xmlns:a16="http://schemas.microsoft.com/office/drawing/2014/main" id="{615C6357-E029-41BE-B9BE-AFF281F368E2}"/>
            </a:ext>
          </a:extLst>
        </xdr:cNvPr>
        <xdr:cNvSpPr txBox="1"/>
      </xdr:nvSpPr>
      <xdr:spPr>
        <a:xfrm>
          <a:off x="7626427" y="704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15257</xdr:rowOff>
    </xdr:from>
    <xdr:ext cx="469744" cy="259045"/>
    <xdr:sp macro="" textlink="">
      <xdr:nvSpPr>
        <xdr:cNvPr id="146" name="n_4mainValue【図書館】&#10;一人当たり面積">
          <a:extLst>
            <a:ext uri="{FF2B5EF4-FFF2-40B4-BE49-F238E27FC236}">
              <a16:creationId xmlns:a16="http://schemas.microsoft.com/office/drawing/2014/main" id="{5EC06A44-E946-47D5-9E78-46A70BCCFFD5}"/>
            </a:ext>
          </a:extLst>
        </xdr:cNvPr>
        <xdr:cNvSpPr txBox="1"/>
      </xdr:nvSpPr>
      <xdr:spPr>
        <a:xfrm>
          <a:off x="67374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BCC2EF34-9E47-43E4-868A-893756E4785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4AAD949D-B203-41B2-AF23-82151DA114D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D8A076D3-FBC7-464E-9BF3-57EA067F909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EF4B91F0-C739-48A7-A408-09A73D7694C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741AEC77-5D10-4272-B0EE-13AF9BD2D8D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7EC6D87A-F457-4FF7-8C58-360E7541C97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A20E29AF-3C4D-48CE-90C5-A42906C8513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79B47A70-79B5-4016-A5EE-3CECB52B4C9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CB560103-DA3F-4D27-9F23-DDE5DA86C9A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44934CC5-B9CE-4832-9CB1-971E2CCF867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A2ED3C4C-ADBB-4613-9728-9623AAF9A3A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8" name="直線コネクタ 157">
          <a:extLst>
            <a:ext uri="{FF2B5EF4-FFF2-40B4-BE49-F238E27FC236}">
              <a16:creationId xmlns:a16="http://schemas.microsoft.com/office/drawing/2014/main" id="{F22E699F-E27D-45CD-8C0B-129E66536693}"/>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59" name="テキスト ボックス 158">
          <a:extLst>
            <a:ext uri="{FF2B5EF4-FFF2-40B4-BE49-F238E27FC236}">
              <a16:creationId xmlns:a16="http://schemas.microsoft.com/office/drawing/2014/main" id="{E72C28CF-05E2-44B8-86A0-94750C83C82E}"/>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0" name="直線コネクタ 159">
          <a:extLst>
            <a:ext uri="{FF2B5EF4-FFF2-40B4-BE49-F238E27FC236}">
              <a16:creationId xmlns:a16="http://schemas.microsoft.com/office/drawing/2014/main" id="{8087C908-9E73-4124-93F2-420347EB946F}"/>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1" name="テキスト ボックス 160">
          <a:extLst>
            <a:ext uri="{FF2B5EF4-FFF2-40B4-BE49-F238E27FC236}">
              <a16:creationId xmlns:a16="http://schemas.microsoft.com/office/drawing/2014/main" id="{03188D4F-1D3C-4C73-A6ED-E3673067A261}"/>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2" name="直線コネクタ 161">
          <a:extLst>
            <a:ext uri="{FF2B5EF4-FFF2-40B4-BE49-F238E27FC236}">
              <a16:creationId xmlns:a16="http://schemas.microsoft.com/office/drawing/2014/main" id="{09015CA7-D29F-4D3B-B22D-CFDBDD8EDF5E}"/>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3" name="テキスト ボックス 162">
          <a:extLst>
            <a:ext uri="{FF2B5EF4-FFF2-40B4-BE49-F238E27FC236}">
              <a16:creationId xmlns:a16="http://schemas.microsoft.com/office/drawing/2014/main" id="{B68EA578-5B11-40DE-964E-9C1910A87897}"/>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4" name="直線コネクタ 163">
          <a:extLst>
            <a:ext uri="{FF2B5EF4-FFF2-40B4-BE49-F238E27FC236}">
              <a16:creationId xmlns:a16="http://schemas.microsoft.com/office/drawing/2014/main" id="{EFFD2786-606A-45FB-BC94-A4C7490F4A8E}"/>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5" name="テキスト ボックス 164">
          <a:extLst>
            <a:ext uri="{FF2B5EF4-FFF2-40B4-BE49-F238E27FC236}">
              <a16:creationId xmlns:a16="http://schemas.microsoft.com/office/drawing/2014/main" id="{9EA59DFB-1E4B-4454-8841-987F2B595F89}"/>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a:extLst>
            <a:ext uri="{FF2B5EF4-FFF2-40B4-BE49-F238E27FC236}">
              <a16:creationId xmlns:a16="http://schemas.microsoft.com/office/drawing/2014/main" id="{AA4AD9CC-94BA-4105-9FB0-ED82EE87A39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7" name="テキスト ボックス 166">
          <a:extLst>
            <a:ext uri="{FF2B5EF4-FFF2-40B4-BE49-F238E27FC236}">
              <a16:creationId xmlns:a16="http://schemas.microsoft.com/office/drawing/2014/main" id="{7957B29E-5C5E-4A4B-8AEC-E70C5D35FB4A}"/>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860A4542-D44D-4606-9761-6E3BE87A3A8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73152</xdr:rowOff>
    </xdr:from>
    <xdr:to>
      <xdr:col>24</xdr:col>
      <xdr:colOff>62865</xdr:colOff>
      <xdr:row>63</xdr:row>
      <xdr:rowOff>93726</xdr:rowOff>
    </xdr:to>
    <xdr:cxnSp macro="">
      <xdr:nvCxnSpPr>
        <xdr:cNvPr id="169" name="直線コネクタ 168">
          <a:extLst>
            <a:ext uri="{FF2B5EF4-FFF2-40B4-BE49-F238E27FC236}">
              <a16:creationId xmlns:a16="http://schemas.microsoft.com/office/drawing/2014/main" id="{2DE0A3FD-20E8-4BE0-AF31-C0E0DA5DDB15}"/>
            </a:ext>
          </a:extLst>
        </xdr:cNvPr>
        <xdr:cNvCxnSpPr/>
      </xdr:nvCxnSpPr>
      <xdr:spPr>
        <a:xfrm flipV="1">
          <a:off x="4634865" y="9502902"/>
          <a:ext cx="0" cy="1392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97553</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2FC0399B-0708-494F-8F1F-78D2F9DA398D}"/>
            </a:ext>
          </a:extLst>
        </xdr:cNvPr>
        <xdr:cNvSpPr txBox="1"/>
      </xdr:nvSpPr>
      <xdr:spPr>
        <a:xfrm>
          <a:off x="4673600" y="10898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93726</xdr:rowOff>
    </xdr:from>
    <xdr:to>
      <xdr:col>24</xdr:col>
      <xdr:colOff>152400</xdr:colOff>
      <xdr:row>63</xdr:row>
      <xdr:rowOff>93726</xdr:rowOff>
    </xdr:to>
    <xdr:cxnSp macro="">
      <xdr:nvCxnSpPr>
        <xdr:cNvPr id="171" name="直線コネクタ 170">
          <a:extLst>
            <a:ext uri="{FF2B5EF4-FFF2-40B4-BE49-F238E27FC236}">
              <a16:creationId xmlns:a16="http://schemas.microsoft.com/office/drawing/2014/main" id="{C3613284-B217-4796-8BB9-5A6A7A645F75}"/>
            </a:ext>
          </a:extLst>
        </xdr:cNvPr>
        <xdr:cNvCxnSpPr/>
      </xdr:nvCxnSpPr>
      <xdr:spPr>
        <a:xfrm>
          <a:off x="4546600" y="1089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19829</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929E81D3-314A-4CA5-A71A-2A7816B412E9}"/>
            </a:ext>
          </a:extLst>
        </xdr:cNvPr>
        <xdr:cNvSpPr txBox="1"/>
      </xdr:nvSpPr>
      <xdr:spPr>
        <a:xfrm>
          <a:off x="4673600" y="9278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73152</xdr:rowOff>
    </xdr:from>
    <xdr:to>
      <xdr:col>24</xdr:col>
      <xdr:colOff>152400</xdr:colOff>
      <xdr:row>55</xdr:row>
      <xdr:rowOff>73152</xdr:rowOff>
    </xdr:to>
    <xdr:cxnSp macro="">
      <xdr:nvCxnSpPr>
        <xdr:cNvPr id="173" name="直線コネクタ 172">
          <a:extLst>
            <a:ext uri="{FF2B5EF4-FFF2-40B4-BE49-F238E27FC236}">
              <a16:creationId xmlns:a16="http://schemas.microsoft.com/office/drawing/2014/main" id="{1796461F-6B7D-4722-A318-9C569E1E1F05}"/>
            </a:ext>
          </a:extLst>
        </xdr:cNvPr>
        <xdr:cNvCxnSpPr/>
      </xdr:nvCxnSpPr>
      <xdr:spPr>
        <a:xfrm>
          <a:off x="4546600" y="950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38371</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C9E7CE7A-5AE5-4604-8E1C-AF11F8732C44}"/>
            </a:ext>
          </a:extLst>
        </xdr:cNvPr>
        <xdr:cNvSpPr txBox="1"/>
      </xdr:nvSpPr>
      <xdr:spPr>
        <a:xfrm>
          <a:off x="4673600" y="99824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15494</xdr:rowOff>
    </xdr:from>
    <xdr:to>
      <xdr:col>24</xdr:col>
      <xdr:colOff>114300</xdr:colOff>
      <xdr:row>59</xdr:row>
      <xdr:rowOff>117094</xdr:rowOff>
    </xdr:to>
    <xdr:sp macro="" textlink="">
      <xdr:nvSpPr>
        <xdr:cNvPr id="175" name="フローチャート: 判断 174">
          <a:extLst>
            <a:ext uri="{FF2B5EF4-FFF2-40B4-BE49-F238E27FC236}">
              <a16:creationId xmlns:a16="http://schemas.microsoft.com/office/drawing/2014/main" id="{DB75CFFF-4196-4594-A7BA-BD57975989CA}"/>
            </a:ext>
          </a:extLst>
        </xdr:cNvPr>
        <xdr:cNvSpPr/>
      </xdr:nvSpPr>
      <xdr:spPr>
        <a:xfrm>
          <a:off x="4584700" y="10131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168656</xdr:rowOff>
    </xdr:from>
    <xdr:to>
      <xdr:col>20</xdr:col>
      <xdr:colOff>38100</xdr:colOff>
      <xdr:row>59</xdr:row>
      <xdr:rowOff>98806</xdr:rowOff>
    </xdr:to>
    <xdr:sp macro="" textlink="">
      <xdr:nvSpPr>
        <xdr:cNvPr id="176" name="フローチャート: 判断 175">
          <a:extLst>
            <a:ext uri="{FF2B5EF4-FFF2-40B4-BE49-F238E27FC236}">
              <a16:creationId xmlns:a16="http://schemas.microsoft.com/office/drawing/2014/main" id="{70630108-C742-4BDF-ABC6-6CAA97C00E90}"/>
            </a:ext>
          </a:extLst>
        </xdr:cNvPr>
        <xdr:cNvSpPr/>
      </xdr:nvSpPr>
      <xdr:spPr>
        <a:xfrm>
          <a:off x="3746500" y="1011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77" name="フローチャート: 判断 176">
          <a:extLst>
            <a:ext uri="{FF2B5EF4-FFF2-40B4-BE49-F238E27FC236}">
              <a16:creationId xmlns:a16="http://schemas.microsoft.com/office/drawing/2014/main" id="{C5545FC7-6392-4AC3-8D21-8FC8AA243556}"/>
            </a:ext>
          </a:extLst>
        </xdr:cNvPr>
        <xdr:cNvSpPr/>
      </xdr:nvSpPr>
      <xdr:spPr>
        <a:xfrm>
          <a:off x="28575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116078</xdr:rowOff>
    </xdr:from>
    <xdr:to>
      <xdr:col>10</xdr:col>
      <xdr:colOff>165100</xdr:colOff>
      <xdr:row>59</xdr:row>
      <xdr:rowOff>46228</xdr:rowOff>
    </xdr:to>
    <xdr:sp macro="" textlink="">
      <xdr:nvSpPr>
        <xdr:cNvPr id="178" name="フローチャート: 判断 177">
          <a:extLst>
            <a:ext uri="{FF2B5EF4-FFF2-40B4-BE49-F238E27FC236}">
              <a16:creationId xmlns:a16="http://schemas.microsoft.com/office/drawing/2014/main" id="{75876F1E-1430-4E4E-86DB-77947BB3792D}"/>
            </a:ext>
          </a:extLst>
        </xdr:cNvPr>
        <xdr:cNvSpPr/>
      </xdr:nvSpPr>
      <xdr:spPr>
        <a:xfrm>
          <a:off x="1968500" y="1006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68072</xdr:rowOff>
    </xdr:from>
    <xdr:to>
      <xdr:col>6</xdr:col>
      <xdr:colOff>38100</xdr:colOff>
      <xdr:row>58</xdr:row>
      <xdr:rowOff>169672</xdr:rowOff>
    </xdr:to>
    <xdr:sp macro="" textlink="">
      <xdr:nvSpPr>
        <xdr:cNvPr id="179" name="フローチャート: 判断 178">
          <a:extLst>
            <a:ext uri="{FF2B5EF4-FFF2-40B4-BE49-F238E27FC236}">
              <a16:creationId xmlns:a16="http://schemas.microsoft.com/office/drawing/2014/main" id="{6A23C411-947F-40DF-B1E8-9580610D5C1E}"/>
            </a:ext>
          </a:extLst>
        </xdr:cNvPr>
        <xdr:cNvSpPr/>
      </xdr:nvSpPr>
      <xdr:spPr>
        <a:xfrm>
          <a:off x="1079500" y="1001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EA567CC4-014F-43E9-9378-D81FC95DCCE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58D6623F-F838-4BA6-AC50-AD73E8DA7B6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1F1972A-B76B-47C9-8163-F8E23E47213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A30273C-C43F-4802-8A72-3F68D4A68A3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4A86CAD-C490-4CA0-B194-54EC7904ADA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88646</xdr:rowOff>
    </xdr:from>
    <xdr:to>
      <xdr:col>24</xdr:col>
      <xdr:colOff>114300</xdr:colOff>
      <xdr:row>60</xdr:row>
      <xdr:rowOff>18796</xdr:rowOff>
    </xdr:to>
    <xdr:sp macro="" textlink="">
      <xdr:nvSpPr>
        <xdr:cNvPr id="185" name="楕円 184">
          <a:extLst>
            <a:ext uri="{FF2B5EF4-FFF2-40B4-BE49-F238E27FC236}">
              <a16:creationId xmlns:a16="http://schemas.microsoft.com/office/drawing/2014/main" id="{A99F5B08-986B-48EB-B9FB-F94072507A95}"/>
            </a:ext>
          </a:extLst>
        </xdr:cNvPr>
        <xdr:cNvSpPr/>
      </xdr:nvSpPr>
      <xdr:spPr>
        <a:xfrm>
          <a:off x="4584700" y="1020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67073</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FB5E9A6E-47EF-479F-8EE1-C87B6B78608F}"/>
            </a:ext>
          </a:extLst>
        </xdr:cNvPr>
        <xdr:cNvSpPr txBox="1"/>
      </xdr:nvSpPr>
      <xdr:spPr>
        <a:xfrm>
          <a:off x="4673600" y="10182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40640</xdr:rowOff>
    </xdr:from>
    <xdr:to>
      <xdr:col>20</xdr:col>
      <xdr:colOff>38100</xdr:colOff>
      <xdr:row>59</xdr:row>
      <xdr:rowOff>142240</xdr:rowOff>
    </xdr:to>
    <xdr:sp macro="" textlink="">
      <xdr:nvSpPr>
        <xdr:cNvPr id="187" name="楕円 186">
          <a:extLst>
            <a:ext uri="{FF2B5EF4-FFF2-40B4-BE49-F238E27FC236}">
              <a16:creationId xmlns:a16="http://schemas.microsoft.com/office/drawing/2014/main" id="{1EB62D2C-F153-4B60-80B6-CBF9DF648A0B}"/>
            </a:ext>
          </a:extLst>
        </xdr:cNvPr>
        <xdr:cNvSpPr/>
      </xdr:nvSpPr>
      <xdr:spPr>
        <a:xfrm>
          <a:off x="3746500" y="1015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91440</xdr:rowOff>
    </xdr:from>
    <xdr:to>
      <xdr:col>24</xdr:col>
      <xdr:colOff>63500</xdr:colOff>
      <xdr:row>59</xdr:row>
      <xdr:rowOff>139446</xdr:rowOff>
    </xdr:to>
    <xdr:cxnSp macro="">
      <xdr:nvCxnSpPr>
        <xdr:cNvPr id="188" name="直線コネクタ 187">
          <a:extLst>
            <a:ext uri="{FF2B5EF4-FFF2-40B4-BE49-F238E27FC236}">
              <a16:creationId xmlns:a16="http://schemas.microsoft.com/office/drawing/2014/main" id="{5D327A22-A15C-4273-BC02-BF0D84B44C2C}"/>
            </a:ext>
          </a:extLst>
        </xdr:cNvPr>
        <xdr:cNvCxnSpPr/>
      </xdr:nvCxnSpPr>
      <xdr:spPr>
        <a:xfrm>
          <a:off x="3797300" y="10206990"/>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157226</xdr:rowOff>
    </xdr:from>
    <xdr:to>
      <xdr:col>15</xdr:col>
      <xdr:colOff>101600</xdr:colOff>
      <xdr:row>59</xdr:row>
      <xdr:rowOff>87376</xdr:rowOff>
    </xdr:to>
    <xdr:sp macro="" textlink="">
      <xdr:nvSpPr>
        <xdr:cNvPr id="189" name="楕円 188">
          <a:extLst>
            <a:ext uri="{FF2B5EF4-FFF2-40B4-BE49-F238E27FC236}">
              <a16:creationId xmlns:a16="http://schemas.microsoft.com/office/drawing/2014/main" id="{28B9E62E-D340-42AD-975C-C36668D92C45}"/>
            </a:ext>
          </a:extLst>
        </xdr:cNvPr>
        <xdr:cNvSpPr/>
      </xdr:nvSpPr>
      <xdr:spPr>
        <a:xfrm>
          <a:off x="2857500" y="10101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36576</xdr:rowOff>
    </xdr:from>
    <xdr:to>
      <xdr:col>19</xdr:col>
      <xdr:colOff>177800</xdr:colOff>
      <xdr:row>59</xdr:row>
      <xdr:rowOff>91440</xdr:rowOff>
    </xdr:to>
    <xdr:cxnSp macro="">
      <xdr:nvCxnSpPr>
        <xdr:cNvPr id="190" name="直線コネクタ 189">
          <a:extLst>
            <a:ext uri="{FF2B5EF4-FFF2-40B4-BE49-F238E27FC236}">
              <a16:creationId xmlns:a16="http://schemas.microsoft.com/office/drawing/2014/main" id="{40CFBC86-D3F1-428F-80E0-3CE123D15790}"/>
            </a:ext>
          </a:extLst>
        </xdr:cNvPr>
        <xdr:cNvCxnSpPr/>
      </xdr:nvCxnSpPr>
      <xdr:spPr>
        <a:xfrm>
          <a:off x="2908300" y="1015212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102362</xdr:rowOff>
    </xdr:from>
    <xdr:to>
      <xdr:col>10</xdr:col>
      <xdr:colOff>165100</xdr:colOff>
      <xdr:row>59</xdr:row>
      <xdr:rowOff>32512</xdr:rowOff>
    </xdr:to>
    <xdr:sp macro="" textlink="">
      <xdr:nvSpPr>
        <xdr:cNvPr id="191" name="楕円 190">
          <a:extLst>
            <a:ext uri="{FF2B5EF4-FFF2-40B4-BE49-F238E27FC236}">
              <a16:creationId xmlns:a16="http://schemas.microsoft.com/office/drawing/2014/main" id="{86700D2B-76B3-4097-9AC9-78E47B402B5D}"/>
            </a:ext>
          </a:extLst>
        </xdr:cNvPr>
        <xdr:cNvSpPr/>
      </xdr:nvSpPr>
      <xdr:spPr>
        <a:xfrm>
          <a:off x="1968500" y="1004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153162</xdr:rowOff>
    </xdr:from>
    <xdr:to>
      <xdr:col>15</xdr:col>
      <xdr:colOff>50800</xdr:colOff>
      <xdr:row>59</xdr:row>
      <xdr:rowOff>36576</xdr:rowOff>
    </xdr:to>
    <xdr:cxnSp macro="">
      <xdr:nvCxnSpPr>
        <xdr:cNvPr id="192" name="直線コネクタ 191">
          <a:extLst>
            <a:ext uri="{FF2B5EF4-FFF2-40B4-BE49-F238E27FC236}">
              <a16:creationId xmlns:a16="http://schemas.microsoft.com/office/drawing/2014/main" id="{68256672-D84E-4B8F-B5CA-2D281D7AB2A3}"/>
            </a:ext>
          </a:extLst>
        </xdr:cNvPr>
        <xdr:cNvCxnSpPr/>
      </xdr:nvCxnSpPr>
      <xdr:spPr>
        <a:xfrm>
          <a:off x="2019300" y="1009726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47498</xdr:rowOff>
    </xdr:from>
    <xdr:to>
      <xdr:col>6</xdr:col>
      <xdr:colOff>38100</xdr:colOff>
      <xdr:row>58</xdr:row>
      <xdr:rowOff>149098</xdr:rowOff>
    </xdr:to>
    <xdr:sp macro="" textlink="">
      <xdr:nvSpPr>
        <xdr:cNvPr id="193" name="楕円 192">
          <a:extLst>
            <a:ext uri="{FF2B5EF4-FFF2-40B4-BE49-F238E27FC236}">
              <a16:creationId xmlns:a16="http://schemas.microsoft.com/office/drawing/2014/main" id="{9F4BA2A9-A39D-43CD-9F76-A4CB5D9D8E57}"/>
            </a:ext>
          </a:extLst>
        </xdr:cNvPr>
        <xdr:cNvSpPr/>
      </xdr:nvSpPr>
      <xdr:spPr>
        <a:xfrm>
          <a:off x="1079500" y="9991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98298</xdr:rowOff>
    </xdr:from>
    <xdr:to>
      <xdr:col>10</xdr:col>
      <xdr:colOff>114300</xdr:colOff>
      <xdr:row>58</xdr:row>
      <xdr:rowOff>153162</xdr:rowOff>
    </xdr:to>
    <xdr:cxnSp macro="">
      <xdr:nvCxnSpPr>
        <xdr:cNvPr id="194" name="直線コネクタ 193">
          <a:extLst>
            <a:ext uri="{FF2B5EF4-FFF2-40B4-BE49-F238E27FC236}">
              <a16:creationId xmlns:a16="http://schemas.microsoft.com/office/drawing/2014/main" id="{774B7CD9-0990-4247-A99E-B4B9CE6902F0}"/>
            </a:ext>
          </a:extLst>
        </xdr:cNvPr>
        <xdr:cNvCxnSpPr/>
      </xdr:nvCxnSpPr>
      <xdr:spPr>
        <a:xfrm>
          <a:off x="1130300" y="1004239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115333</xdr:rowOff>
    </xdr:from>
    <xdr:ext cx="405111" cy="259045"/>
    <xdr:sp macro="" textlink="">
      <xdr:nvSpPr>
        <xdr:cNvPr id="195" name="n_1aveValue【体育館・プール】&#10;有形固定資産減価償却率">
          <a:extLst>
            <a:ext uri="{FF2B5EF4-FFF2-40B4-BE49-F238E27FC236}">
              <a16:creationId xmlns:a16="http://schemas.microsoft.com/office/drawing/2014/main" id="{1B62B5CD-4AD4-4245-A8DE-3DD438207DB2}"/>
            </a:ext>
          </a:extLst>
        </xdr:cNvPr>
        <xdr:cNvSpPr txBox="1"/>
      </xdr:nvSpPr>
      <xdr:spPr>
        <a:xfrm>
          <a:off x="3582044" y="988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90187</xdr:rowOff>
    </xdr:from>
    <xdr:ext cx="405111" cy="259045"/>
    <xdr:sp macro="" textlink="">
      <xdr:nvSpPr>
        <xdr:cNvPr id="196" name="n_2aveValue【体育館・プール】&#10;有形固定資産減価償却率">
          <a:extLst>
            <a:ext uri="{FF2B5EF4-FFF2-40B4-BE49-F238E27FC236}">
              <a16:creationId xmlns:a16="http://schemas.microsoft.com/office/drawing/2014/main" id="{2159D4AE-AA38-487D-9B21-33EE944A80DD}"/>
            </a:ext>
          </a:extLst>
        </xdr:cNvPr>
        <xdr:cNvSpPr txBox="1"/>
      </xdr:nvSpPr>
      <xdr:spPr>
        <a:xfrm>
          <a:off x="270574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37355</xdr:rowOff>
    </xdr:from>
    <xdr:ext cx="405111" cy="259045"/>
    <xdr:sp macro="" textlink="">
      <xdr:nvSpPr>
        <xdr:cNvPr id="197" name="n_3aveValue【体育館・プール】&#10;有形固定資産減価償却率">
          <a:extLst>
            <a:ext uri="{FF2B5EF4-FFF2-40B4-BE49-F238E27FC236}">
              <a16:creationId xmlns:a16="http://schemas.microsoft.com/office/drawing/2014/main" id="{F6A0B9DA-047E-4FE0-916F-F1508EE1C743}"/>
            </a:ext>
          </a:extLst>
        </xdr:cNvPr>
        <xdr:cNvSpPr txBox="1"/>
      </xdr:nvSpPr>
      <xdr:spPr>
        <a:xfrm>
          <a:off x="1816744" y="10152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160799</xdr:rowOff>
    </xdr:from>
    <xdr:ext cx="405111" cy="259045"/>
    <xdr:sp macro="" textlink="">
      <xdr:nvSpPr>
        <xdr:cNvPr id="198" name="n_4aveValue【体育館・プール】&#10;有形固定資産減価償却率">
          <a:extLst>
            <a:ext uri="{FF2B5EF4-FFF2-40B4-BE49-F238E27FC236}">
              <a16:creationId xmlns:a16="http://schemas.microsoft.com/office/drawing/2014/main" id="{0BC06052-4BCC-4EAF-BB39-886C263F53CD}"/>
            </a:ext>
          </a:extLst>
        </xdr:cNvPr>
        <xdr:cNvSpPr txBox="1"/>
      </xdr:nvSpPr>
      <xdr:spPr>
        <a:xfrm>
          <a:off x="927744" y="10104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133367</xdr:rowOff>
    </xdr:from>
    <xdr:ext cx="405111" cy="259045"/>
    <xdr:sp macro="" textlink="">
      <xdr:nvSpPr>
        <xdr:cNvPr id="199" name="n_1mainValue【体育館・プール】&#10;有形固定資産減価償却率">
          <a:extLst>
            <a:ext uri="{FF2B5EF4-FFF2-40B4-BE49-F238E27FC236}">
              <a16:creationId xmlns:a16="http://schemas.microsoft.com/office/drawing/2014/main" id="{1E766861-8622-47E0-91F8-94E032736B55}"/>
            </a:ext>
          </a:extLst>
        </xdr:cNvPr>
        <xdr:cNvSpPr txBox="1"/>
      </xdr:nvSpPr>
      <xdr:spPr>
        <a:xfrm>
          <a:off x="3582044" y="1024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78503</xdr:rowOff>
    </xdr:from>
    <xdr:ext cx="405111" cy="259045"/>
    <xdr:sp macro="" textlink="">
      <xdr:nvSpPr>
        <xdr:cNvPr id="200" name="n_2mainValue【体育館・プール】&#10;有形固定資産減価償却率">
          <a:extLst>
            <a:ext uri="{FF2B5EF4-FFF2-40B4-BE49-F238E27FC236}">
              <a16:creationId xmlns:a16="http://schemas.microsoft.com/office/drawing/2014/main" id="{00EC0A06-7770-4DA8-9A4A-F81006194EA1}"/>
            </a:ext>
          </a:extLst>
        </xdr:cNvPr>
        <xdr:cNvSpPr txBox="1"/>
      </xdr:nvSpPr>
      <xdr:spPr>
        <a:xfrm>
          <a:off x="2705744" y="10194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49039</xdr:rowOff>
    </xdr:from>
    <xdr:ext cx="405111" cy="259045"/>
    <xdr:sp macro="" textlink="">
      <xdr:nvSpPr>
        <xdr:cNvPr id="201" name="n_3mainValue【体育館・プール】&#10;有形固定資産減価償却率">
          <a:extLst>
            <a:ext uri="{FF2B5EF4-FFF2-40B4-BE49-F238E27FC236}">
              <a16:creationId xmlns:a16="http://schemas.microsoft.com/office/drawing/2014/main" id="{4704A348-F46C-4EC4-B4DB-6FEA393BEF6B}"/>
            </a:ext>
          </a:extLst>
        </xdr:cNvPr>
        <xdr:cNvSpPr txBox="1"/>
      </xdr:nvSpPr>
      <xdr:spPr>
        <a:xfrm>
          <a:off x="1816744" y="9821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165625</xdr:rowOff>
    </xdr:from>
    <xdr:ext cx="405111" cy="259045"/>
    <xdr:sp macro="" textlink="">
      <xdr:nvSpPr>
        <xdr:cNvPr id="202" name="n_4mainValue【体育館・プール】&#10;有形固定資産減価償却率">
          <a:extLst>
            <a:ext uri="{FF2B5EF4-FFF2-40B4-BE49-F238E27FC236}">
              <a16:creationId xmlns:a16="http://schemas.microsoft.com/office/drawing/2014/main" id="{C86069A5-59F3-4485-98E1-764783A022BA}"/>
            </a:ext>
          </a:extLst>
        </xdr:cNvPr>
        <xdr:cNvSpPr txBox="1"/>
      </xdr:nvSpPr>
      <xdr:spPr>
        <a:xfrm>
          <a:off x="927744" y="9766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79618446-D939-4C0E-939D-864FD1A9642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722AF5EF-9583-42E0-9100-0596D93C597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6BD9BD25-BC3E-4877-BE6B-A564FDFC3B8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89700B52-D25E-42BA-AA9F-C1E8B828311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FBE722E1-66D6-4967-AD3B-2C2BAEC774A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234EBF72-9E41-446C-A2C4-D48BDE3201A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C78F8D7B-82C1-4032-BCEB-D1C59B1D9AC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6B501EC7-22B3-4D2E-B6E0-51142D99DF3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963424D9-B186-4D7C-8ED5-A6AB27DC028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E035760F-1EF7-464D-B7B7-AB52685936D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C7EC0F08-71AC-4F21-862B-1C0968D9817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D0BD916E-0065-47E0-9564-87C45EF9C878}"/>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514ED0E1-73CA-408D-8C06-DF27F736079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55C5E2D8-62B5-4E54-B662-611D436ABDCD}"/>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3AE5717F-9B61-4C23-8791-9879B54502F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823C63C9-9AE5-4595-A953-AE8F3A42F9BE}"/>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549D3E48-AC69-4517-8171-B5382C749FAD}"/>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6BFD3F9E-3527-40FF-8FA7-0649B479060B}"/>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29B7587F-08DC-48C5-9205-BEAC306BC507}"/>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E3944BF5-E7BC-42AD-B91B-46D6A816F8BB}"/>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85FD70FB-A853-4A46-9836-5F93CE12A8C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3A0EF2D4-63F5-4464-8123-DE5AD852D134}"/>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783212D5-7FDD-461F-9D0E-90B3FB248EA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158750</xdr:rowOff>
    </xdr:from>
    <xdr:to>
      <xdr:col>54</xdr:col>
      <xdr:colOff>189865</xdr:colOff>
      <xdr:row>64</xdr:row>
      <xdr:rowOff>60960</xdr:rowOff>
    </xdr:to>
    <xdr:cxnSp macro="">
      <xdr:nvCxnSpPr>
        <xdr:cNvPr id="226" name="直線コネクタ 225">
          <a:extLst>
            <a:ext uri="{FF2B5EF4-FFF2-40B4-BE49-F238E27FC236}">
              <a16:creationId xmlns:a16="http://schemas.microsoft.com/office/drawing/2014/main" id="{570142D6-7015-4618-A1F5-6C1B01569E09}"/>
            </a:ext>
          </a:extLst>
        </xdr:cNvPr>
        <xdr:cNvCxnSpPr/>
      </xdr:nvCxnSpPr>
      <xdr:spPr>
        <a:xfrm flipV="1">
          <a:off x="10476865" y="9588500"/>
          <a:ext cx="0" cy="1445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27" name="【体育館・プール】&#10;一人当たり面積最小値テキスト">
          <a:extLst>
            <a:ext uri="{FF2B5EF4-FFF2-40B4-BE49-F238E27FC236}">
              <a16:creationId xmlns:a16="http://schemas.microsoft.com/office/drawing/2014/main" id="{E1D0025E-5362-4622-99CB-FF51FBD3E685}"/>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28" name="直線コネクタ 227">
          <a:extLst>
            <a:ext uri="{FF2B5EF4-FFF2-40B4-BE49-F238E27FC236}">
              <a16:creationId xmlns:a16="http://schemas.microsoft.com/office/drawing/2014/main" id="{7FE5BA25-29F1-4A00-A224-03AD0B6F7E8E}"/>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105427</xdr:rowOff>
    </xdr:from>
    <xdr:ext cx="469744" cy="259045"/>
    <xdr:sp macro="" textlink="">
      <xdr:nvSpPr>
        <xdr:cNvPr id="229" name="【体育館・プール】&#10;一人当たり面積最大値テキスト">
          <a:extLst>
            <a:ext uri="{FF2B5EF4-FFF2-40B4-BE49-F238E27FC236}">
              <a16:creationId xmlns:a16="http://schemas.microsoft.com/office/drawing/2014/main" id="{86C73D82-D6AB-4E11-810F-E5CD55808B24}"/>
            </a:ext>
          </a:extLst>
        </xdr:cNvPr>
        <xdr:cNvSpPr txBox="1"/>
      </xdr:nvSpPr>
      <xdr:spPr>
        <a:xfrm>
          <a:off x="10515600" y="936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158750</xdr:rowOff>
    </xdr:from>
    <xdr:to>
      <xdr:col>55</xdr:col>
      <xdr:colOff>88900</xdr:colOff>
      <xdr:row>55</xdr:row>
      <xdr:rowOff>158750</xdr:rowOff>
    </xdr:to>
    <xdr:cxnSp macro="">
      <xdr:nvCxnSpPr>
        <xdr:cNvPr id="230" name="直線コネクタ 229">
          <a:extLst>
            <a:ext uri="{FF2B5EF4-FFF2-40B4-BE49-F238E27FC236}">
              <a16:creationId xmlns:a16="http://schemas.microsoft.com/office/drawing/2014/main" id="{8DECD7FC-69E2-4CFB-B6C6-E9AB0AE4BACF}"/>
            </a:ext>
          </a:extLst>
        </xdr:cNvPr>
        <xdr:cNvCxnSpPr/>
      </xdr:nvCxnSpPr>
      <xdr:spPr>
        <a:xfrm>
          <a:off x="10388600" y="958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140987</xdr:rowOff>
    </xdr:from>
    <xdr:ext cx="469744" cy="259045"/>
    <xdr:sp macro="" textlink="">
      <xdr:nvSpPr>
        <xdr:cNvPr id="231" name="【体育館・プール】&#10;一人当たり面積平均値テキスト">
          <a:extLst>
            <a:ext uri="{FF2B5EF4-FFF2-40B4-BE49-F238E27FC236}">
              <a16:creationId xmlns:a16="http://schemas.microsoft.com/office/drawing/2014/main" id="{3623BB55-859D-42E3-A8FB-FED3E45AABD9}"/>
            </a:ext>
          </a:extLst>
        </xdr:cNvPr>
        <xdr:cNvSpPr txBox="1"/>
      </xdr:nvSpPr>
      <xdr:spPr>
        <a:xfrm>
          <a:off x="10515600" y="10599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162560</xdr:rowOff>
    </xdr:from>
    <xdr:to>
      <xdr:col>55</xdr:col>
      <xdr:colOff>50800</xdr:colOff>
      <xdr:row>62</xdr:row>
      <xdr:rowOff>92710</xdr:rowOff>
    </xdr:to>
    <xdr:sp macro="" textlink="">
      <xdr:nvSpPr>
        <xdr:cNvPr id="232" name="フローチャート: 判断 231">
          <a:extLst>
            <a:ext uri="{FF2B5EF4-FFF2-40B4-BE49-F238E27FC236}">
              <a16:creationId xmlns:a16="http://schemas.microsoft.com/office/drawing/2014/main" id="{1575F666-B70F-4154-964E-9BA7BB811553}"/>
            </a:ext>
          </a:extLst>
        </xdr:cNvPr>
        <xdr:cNvSpPr/>
      </xdr:nvSpPr>
      <xdr:spPr>
        <a:xfrm>
          <a:off x="10426700" y="1062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161290</xdr:rowOff>
    </xdr:from>
    <xdr:to>
      <xdr:col>50</xdr:col>
      <xdr:colOff>165100</xdr:colOff>
      <xdr:row>62</xdr:row>
      <xdr:rowOff>91440</xdr:rowOff>
    </xdr:to>
    <xdr:sp macro="" textlink="">
      <xdr:nvSpPr>
        <xdr:cNvPr id="233" name="フローチャート: 判断 232">
          <a:extLst>
            <a:ext uri="{FF2B5EF4-FFF2-40B4-BE49-F238E27FC236}">
              <a16:creationId xmlns:a16="http://schemas.microsoft.com/office/drawing/2014/main" id="{F5C46846-3F2A-4D7F-A70A-8F0386B8AFF5}"/>
            </a:ext>
          </a:extLst>
        </xdr:cNvPr>
        <xdr:cNvSpPr/>
      </xdr:nvSpPr>
      <xdr:spPr>
        <a:xfrm>
          <a:off x="9588500" y="1061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1270</xdr:rowOff>
    </xdr:from>
    <xdr:to>
      <xdr:col>46</xdr:col>
      <xdr:colOff>38100</xdr:colOff>
      <xdr:row>62</xdr:row>
      <xdr:rowOff>102870</xdr:rowOff>
    </xdr:to>
    <xdr:sp macro="" textlink="">
      <xdr:nvSpPr>
        <xdr:cNvPr id="234" name="フローチャート: 判断 233">
          <a:extLst>
            <a:ext uri="{FF2B5EF4-FFF2-40B4-BE49-F238E27FC236}">
              <a16:creationId xmlns:a16="http://schemas.microsoft.com/office/drawing/2014/main" id="{A1FBC964-48BC-4766-95E1-638BBA62C27C}"/>
            </a:ext>
          </a:extLst>
        </xdr:cNvPr>
        <xdr:cNvSpPr/>
      </xdr:nvSpPr>
      <xdr:spPr>
        <a:xfrm>
          <a:off x="8699500" y="1063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7620</xdr:rowOff>
    </xdr:from>
    <xdr:to>
      <xdr:col>41</xdr:col>
      <xdr:colOff>101600</xdr:colOff>
      <xdr:row>62</xdr:row>
      <xdr:rowOff>109220</xdr:rowOff>
    </xdr:to>
    <xdr:sp macro="" textlink="">
      <xdr:nvSpPr>
        <xdr:cNvPr id="235" name="フローチャート: 判断 234">
          <a:extLst>
            <a:ext uri="{FF2B5EF4-FFF2-40B4-BE49-F238E27FC236}">
              <a16:creationId xmlns:a16="http://schemas.microsoft.com/office/drawing/2014/main" id="{E423390D-1412-45A1-9459-4D5001C4DB33}"/>
            </a:ext>
          </a:extLst>
        </xdr:cNvPr>
        <xdr:cNvSpPr/>
      </xdr:nvSpPr>
      <xdr:spPr>
        <a:xfrm>
          <a:off x="7810500" y="1063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101600</xdr:rowOff>
    </xdr:from>
    <xdr:to>
      <xdr:col>36</xdr:col>
      <xdr:colOff>165100</xdr:colOff>
      <xdr:row>63</xdr:row>
      <xdr:rowOff>31750</xdr:rowOff>
    </xdr:to>
    <xdr:sp macro="" textlink="">
      <xdr:nvSpPr>
        <xdr:cNvPr id="236" name="フローチャート: 判断 235">
          <a:extLst>
            <a:ext uri="{FF2B5EF4-FFF2-40B4-BE49-F238E27FC236}">
              <a16:creationId xmlns:a16="http://schemas.microsoft.com/office/drawing/2014/main" id="{4DC899FF-C081-4E70-AFB8-A8FC67EB55AE}"/>
            </a:ext>
          </a:extLst>
        </xdr:cNvPr>
        <xdr:cNvSpPr/>
      </xdr:nvSpPr>
      <xdr:spPr>
        <a:xfrm>
          <a:off x="6921500" y="1073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C9706F56-D1AE-4039-A722-78BF91B5816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D1C7E403-4E1C-43A7-9FF3-5322FFBABE5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5560D0ED-27F2-4F30-831C-A162F46085A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3F9CC4F-D288-48FD-85CA-EB18CC26922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CD5E869-ACF7-4179-9536-E9FA9827131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21590</xdr:rowOff>
    </xdr:from>
    <xdr:to>
      <xdr:col>55</xdr:col>
      <xdr:colOff>50800</xdr:colOff>
      <xdr:row>61</xdr:row>
      <xdr:rowOff>123190</xdr:rowOff>
    </xdr:to>
    <xdr:sp macro="" textlink="">
      <xdr:nvSpPr>
        <xdr:cNvPr id="242" name="楕円 241">
          <a:extLst>
            <a:ext uri="{FF2B5EF4-FFF2-40B4-BE49-F238E27FC236}">
              <a16:creationId xmlns:a16="http://schemas.microsoft.com/office/drawing/2014/main" id="{01D60C6A-D987-404A-B3E5-614F930B2F3F}"/>
            </a:ext>
          </a:extLst>
        </xdr:cNvPr>
        <xdr:cNvSpPr/>
      </xdr:nvSpPr>
      <xdr:spPr>
        <a:xfrm>
          <a:off x="10426700" y="1048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44467</xdr:rowOff>
    </xdr:from>
    <xdr:ext cx="469744" cy="259045"/>
    <xdr:sp macro="" textlink="">
      <xdr:nvSpPr>
        <xdr:cNvPr id="243" name="【体育館・プール】&#10;一人当たり面積該当値テキスト">
          <a:extLst>
            <a:ext uri="{FF2B5EF4-FFF2-40B4-BE49-F238E27FC236}">
              <a16:creationId xmlns:a16="http://schemas.microsoft.com/office/drawing/2014/main" id="{B310FA11-87EC-4FC0-A9BE-E15A370D7D30}"/>
            </a:ext>
          </a:extLst>
        </xdr:cNvPr>
        <xdr:cNvSpPr txBox="1"/>
      </xdr:nvSpPr>
      <xdr:spPr>
        <a:xfrm>
          <a:off x="10515600"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30480</xdr:rowOff>
    </xdr:from>
    <xdr:to>
      <xdr:col>50</xdr:col>
      <xdr:colOff>165100</xdr:colOff>
      <xdr:row>61</xdr:row>
      <xdr:rowOff>132080</xdr:rowOff>
    </xdr:to>
    <xdr:sp macro="" textlink="">
      <xdr:nvSpPr>
        <xdr:cNvPr id="244" name="楕円 243">
          <a:extLst>
            <a:ext uri="{FF2B5EF4-FFF2-40B4-BE49-F238E27FC236}">
              <a16:creationId xmlns:a16="http://schemas.microsoft.com/office/drawing/2014/main" id="{380FF39B-2CAC-4C90-8123-CF539D2B74D5}"/>
            </a:ext>
          </a:extLst>
        </xdr:cNvPr>
        <xdr:cNvSpPr/>
      </xdr:nvSpPr>
      <xdr:spPr>
        <a:xfrm>
          <a:off x="9588500" y="1048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72390</xdr:rowOff>
    </xdr:from>
    <xdr:to>
      <xdr:col>55</xdr:col>
      <xdr:colOff>0</xdr:colOff>
      <xdr:row>61</xdr:row>
      <xdr:rowOff>81280</xdr:rowOff>
    </xdr:to>
    <xdr:cxnSp macro="">
      <xdr:nvCxnSpPr>
        <xdr:cNvPr id="245" name="直線コネクタ 244">
          <a:extLst>
            <a:ext uri="{FF2B5EF4-FFF2-40B4-BE49-F238E27FC236}">
              <a16:creationId xmlns:a16="http://schemas.microsoft.com/office/drawing/2014/main" id="{9E24E058-C957-47C0-B3C3-2487F1E775AA}"/>
            </a:ext>
          </a:extLst>
        </xdr:cNvPr>
        <xdr:cNvCxnSpPr/>
      </xdr:nvCxnSpPr>
      <xdr:spPr>
        <a:xfrm flipV="1">
          <a:off x="9639300" y="10530840"/>
          <a:ext cx="8382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39370</xdr:rowOff>
    </xdr:from>
    <xdr:to>
      <xdr:col>46</xdr:col>
      <xdr:colOff>38100</xdr:colOff>
      <xdr:row>61</xdr:row>
      <xdr:rowOff>140970</xdr:rowOff>
    </xdr:to>
    <xdr:sp macro="" textlink="">
      <xdr:nvSpPr>
        <xdr:cNvPr id="246" name="楕円 245">
          <a:extLst>
            <a:ext uri="{FF2B5EF4-FFF2-40B4-BE49-F238E27FC236}">
              <a16:creationId xmlns:a16="http://schemas.microsoft.com/office/drawing/2014/main" id="{D8206026-BD48-401D-8462-131F5382CB84}"/>
            </a:ext>
          </a:extLst>
        </xdr:cNvPr>
        <xdr:cNvSpPr/>
      </xdr:nvSpPr>
      <xdr:spPr>
        <a:xfrm>
          <a:off x="8699500" y="1049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81280</xdr:rowOff>
    </xdr:from>
    <xdr:to>
      <xdr:col>50</xdr:col>
      <xdr:colOff>114300</xdr:colOff>
      <xdr:row>61</xdr:row>
      <xdr:rowOff>90170</xdr:rowOff>
    </xdr:to>
    <xdr:cxnSp macro="">
      <xdr:nvCxnSpPr>
        <xdr:cNvPr id="247" name="直線コネクタ 246">
          <a:extLst>
            <a:ext uri="{FF2B5EF4-FFF2-40B4-BE49-F238E27FC236}">
              <a16:creationId xmlns:a16="http://schemas.microsoft.com/office/drawing/2014/main" id="{2243CCB0-4D11-49A3-A3EB-6431D8A1AD49}"/>
            </a:ext>
          </a:extLst>
        </xdr:cNvPr>
        <xdr:cNvCxnSpPr/>
      </xdr:nvCxnSpPr>
      <xdr:spPr>
        <a:xfrm flipV="1">
          <a:off x="8750300" y="1053973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46990</xdr:rowOff>
    </xdr:from>
    <xdr:to>
      <xdr:col>41</xdr:col>
      <xdr:colOff>101600</xdr:colOff>
      <xdr:row>61</xdr:row>
      <xdr:rowOff>148590</xdr:rowOff>
    </xdr:to>
    <xdr:sp macro="" textlink="">
      <xdr:nvSpPr>
        <xdr:cNvPr id="248" name="楕円 247">
          <a:extLst>
            <a:ext uri="{FF2B5EF4-FFF2-40B4-BE49-F238E27FC236}">
              <a16:creationId xmlns:a16="http://schemas.microsoft.com/office/drawing/2014/main" id="{6108C54E-AC1B-4A05-B26A-1F6AEE36F009}"/>
            </a:ext>
          </a:extLst>
        </xdr:cNvPr>
        <xdr:cNvSpPr/>
      </xdr:nvSpPr>
      <xdr:spPr>
        <a:xfrm>
          <a:off x="7810500" y="1050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90170</xdr:rowOff>
    </xdr:from>
    <xdr:to>
      <xdr:col>45</xdr:col>
      <xdr:colOff>177800</xdr:colOff>
      <xdr:row>61</xdr:row>
      <xdr:rowOff>97790</xdr:rowOff>
    </xdr:to>
    <xdr:cxnSp macro="">
      <xdr:nvCxnSpPr>
        <xdr:cNvPr id="249" name="直線コネクタ 248">
          <a:extLst>
            <a:ext uri="{FF2B5EF4-FFF2-40B4-BE49-F238E27FC236}">
              <a16:creationId xmlns:a16="http://schemas.microsoft.com/office/drawing/2014/main" id="{2B3D2CA7-E4CB-4ED6-98E5-86BEA861C311}"/>
            </a:ext>
          </a:extLst>
        </xdr:cNvPr>
        <xdr:cNvCxnSpPr/>
      </xdr:nvCxnSpPr>
      <xdr:spPr>
        <a:xfrm flipV="1">
          <a:off x="7861300" y="105486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53340</xdr:rowOff>
    </xdr:from>
    <xdr:to>
      <xdr:col>36</xdr:col>
      <xdr:colOff>165100</xdr:colOff>
      <xdr:row>61</xdr:row>
      <xdr:rowOff>154940</xdr:rowOff>
    </xdr:to>
    <xdr:sp macro="" textlink="">
      <xdr:nvSpPr>
        <xdr:cNvPr id="250" name="楕円 249">
          <a:extLst>
            <a:ext uri="{FF2B5EF4-FFF2-40B4-BE49-F238E27FC236}">
              <a16:creationId xmlns:a16="http://schemas.microsoft.com/office/drawing/2014/main" id="{91B505A4-3423-4BC3-A1A6-24A2EF6E15D2}"/>
            </a:ext>
          </a:extLst>
        </xdr:cNvPr>
        <xdr:cNvSpPr/>
      </xdr:nvSpPr>
      <xdr:spPr>
        <a:xfrm>
          <a:off x="6921500" y="10511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97790</xdr:rowOff>
    </xdr:from>
    <xdr:to>
      <xdr:col>41</xdr:col>
      <xdr:colOff>50800</xdr:colOff>
      <xdr:row>61</xdr:row>
      <xdr:rowOff>104140</xdr:rowOff>
    </xdr:to>
    <xdr:cxnSp macro="">
      <xdr:nvCxnSpPr>
        <xdr:cNvPr id="251" name="直線コネクタ 250">
          <a:extLst>
            <a:ext uri="{FF2B5EF4-FFF2-40B4-BE49-F238E27FC236}">
              <a16:creationId xmlns:a16="http://schemas.microsoft.com/office/drawing/2014/main" id="{46E1C8BC-9AFD-4774-8D12-6A86A3BA7804}"/>
            </a:ext>
          </a:extLst>
        </xdr:cNvPr>
        <xdr:cNvCxnSpPr/>
      </xdr:nvCxnSpPr>
      <xdr:spPr>
        <a:xfrm flipV="1">
          <a:off x="6972300" y="1055624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82567</xdr:rowOff>
    </xdr:from>
    <xdr:ext cx="469744" cy="259045"/>
    <xdr:sp macro="" textlink="">
      <xdr:nvSpPr>
        <xdr:cNvPr id="252" name="n_1aveValue【体育館・プール】&#10;一人当たり面積">
          <a:extLst>
            <a:ext uri="{FF2B5EF4-FFF2-40B4-BE49-F238E27FC236}">
              <a16:creationId xmlns:a16="http://schemas.microsoft.com/office/drawing/2014/main" id="{42F14CE8-AB7A-42BC-92A2-14E561273606}"/>
            </a:ext>
          </a:extLst>
        </xdr:cNvPr>
        <xdr:cNvSpPr txBox="1"/>
      </xdr:nvSpPr>
      <xdr:spPr>
        <a:xfrm>
          <a:off x="9391727" y="10712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93997</xdr:rowOff>
    </xdr:from>
    <xdr:ext cx="469744" cy="259045"/>
    <xdr:sp macro="" textlink="">
      <xdr:nvSpPr>
        <xdr:cNvPr id="253" name="n_2aveValue【体育館・プール】&#10;一人当たり面積">
          <a:extLst>
            <a:ext uri="{FF2B5EF4-FFF2-40B4-BE49-F238E27FC236}">
              <a16:creationId xmlns:a16="http://schemas.microsoft.com/office/drawing/2014/main" id="{A3955BD0-D872-4FF1-AA2D-E9496CFF77A0}"/>
            </a:ext>
          </a:extLst>
        </xdr:cNvPr>
        <xdr:cNvSpPr txBox="1"/>
      </xdr:nvSpPr>
      <xdr:spPr>
        <a:xfrm>
          <a:off x="8515427" y="1072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100347</xdr:rowOff>
    </xdr:from>
    <xdr:ext cx="469744" cy="259045"/>
    <xdr:sp macro="" textlink="">
      <xdr:nvSpPr>
        <xdr:cNvPr id="254" name="n_3aveValue【体育館・プール】&#10;一人当たり面積">
          <a:extLst>
            <a:ext uri="{FF2B5EF4-FFF2-40B4-BE49-F238E27FC236}">
              <a16:creationId xmlns:a16="http://schemas.microsoft.com/office/drawing/2014/main" id="{B5C0E26B-BA1A-40F6-A266-C6A377874173}"/>
            </a:ext>
          </a:extLst>
        </xdr:cNvPr>
        <xdr:cNvSpPr txBox="1"/>
      </xdr:nvSpPr>
      <xdr:spPr>
        <a:xfrm>
          <a:off x="7626427" y="1073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22877</xdr:rowOff>
    </xdr:from>
    <xdr:ext cx="469744" cy="259045"/>
    <xdr:sp macro="" textlink="">
      <xdr:nvSpPr>
        <xdr:cNvPr id="255" name="n_4aveValue【体育館・プール】&#10;一人当たり面積">
          <a:extLst>
            <a:ext uri="{FF2B5EF4-FFF2-40B4-BE49-F238E27FC236}">
              <a16:creationId xmlns:a16="http://schemas.microsoft.com/office/drawing/2014/main" id="{F3BD6A33-9882-4B30-8977-9BA69574C032}"/>
            </a:ext>
          </a:extLst>
        </xdr:cNvPr>
        <xdr:cNvSpPr txBox="1"/>
      </xdr:nvSpPr>
      <xdr:spPr>
        <a:xfrm>
          <a:off x="6737427" y="1082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148607</xdr:rowOff>
    </xdr:from>
    <xdr:ext cx="469744" cy="259045"/>
    <xdr:sp macro="" textlink="">
      <xdr:nvSpPr>
        <xdr:cNvPr id="256" name="n_1mainValue【体育館・プール】&#10;一人当たり面積">
          <a:extLst>
            <a:ext uri="{FF2B5EF4-FFF2-40B4-BE49-F238E27FC236}">
              <a16:creationId xmlns:a16="http://schemas.microsoft.com/office/drawing/2014/main" id="{43FB8B87-3B3B-4F8B-A898-03C90629FE56}"/>
            </a:ext>
          </a:extLst>
        </xdr:cNvPr>
        <xdr:cNvSpPr txBox="1"/>
      </xdr:nvSpPr>
      <xdr:spPr>
        <a:xfrm>
          <a:off x="9391727" y="10264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157497</xdr:rowOff>
    </xdr:from>
    <xdr:ext cx="469744" cy="259045"/>
    <xdr:sp macro="" textlink="">
      <xdr:nvSpPr>
        <xdr:cNvPr id="257" name="n_2mainValue【体育館・プール】&#10;一人当たり面積">
          <a:extLst>
            <a:ext uri="{FF2B5EF4-FFF2-40B4-BE49-F238E27FC236}">
              <a16:creationId xmlns:a16="http://schemas.microsoft.com/office/drawing/2014/main" id="{B3B698C4-F581-44C7-AD04-8BBF6BCEA286}"/>
            </a:ext>
          </a:extLst>
        </xdr:cNvPr>
        <xdr:cNvSpPr txBox="1"/>
      </xdr:nvSpPr>
      <xdr:spPr>
        <a:xfrm>
          <a:off x="8515427" y="10273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165117</xdr:rowOff>
    </xdr:from>
    <xdr:ext cx="469744" cy="259045"/>
    <xdr:sp macro="" textlink="">
      <xdr:nvSpPr>
        <xdr:cNvPr id="258" name="n_3mainValue【体育館・プール】&#10;一人当たり面積">
          <a:extLst>
            <a:ext uri="{FF2B5EF4-FFF2-40B4-BE49-F238E27FC236}">
              <a16:creationId xmlns:a16="http://schemas.microsoft.com/office/drawing/2014/main" id="{0B663443-F995-44B6-A446-ECC897DD4BB1}"/>
            </a:ext>
          </a:extLst>
        </xdr:cNvPr>
        <xdr:cNvSpPr txBox="1"/>
      </xdr:nvSpPr>
      <xdr:spPr>
        <a:xfrm>
          <a:off x="7626427" y="10280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17</xdr:rowOff>
    </xdr:from>
    <xdr:ext cx="469744" cy="259045"/>
    <xdr:sp macro="" textlink="">
      <xdr:nvSpPr>
        <xdr:cNvPr id="259" name="n_4mainValue【体育館・プール】&#10;一人当たり面積">
          <a:extLst>
            <a:ext uri="{FF2B5EF4-FFF2-40B4-BE49-F238E27FC236}">
              <a16:creationId xmlns:a16="http://schemas.microsoft.com/office/drawing/2014/main" id="{7A4E9796-5C7A-4A3A-B3F1-58F85988E100}"/>
            </a:ext>
          </a:extLst>
        </xdr:cNvPr>
        <xdr:cNvSpPr txBox="1"/>
      </xdr:nvSpPr>
      <xdr:spPr>
        <a:xfrm>
          <a:off x="6737427" y="10287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45F742D2-7FA4-407C-B141-1D9CF38E368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D27854F9-C04F-4A6B-8EC9-C152A967D18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99143431-1F84-4400-B60B-2C45F5EAD7B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CE35354B-D4A1-4659-AE3B-CD19C36DF34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7475750F-266C-4398-A871-E62CEF9A9D9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68D920F-6FE2-471A-940E-6386AD75694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446882E8-31DB-4429-9A7D-895D7376D44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1E26B14C-C22C-475B-92D8-6F9DE43D3C4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60F66DE2-B74F-48E3-B966-9E714CF6843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2131C050-1431-4476-A6A9-4CBDD256707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7B4415ED-C878-49F3-82A6-860105F5DF9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91508F75-11BE-46D9-AE1A-CA48DB091A29}"/>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B0911497-4A23-4082-83AD-EA34070FCA69}"/>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4C4263D5-6324-44B8-BD6D-703464F0DD06}"/>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7EC0F5BF-B115-402A-9583-363F0AF0EFF4}"/>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2D9726F1-CA25-45E8-AD2D-A64773A7DF2E}"/>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368E7977-A137-4212-A25B-B263529AB854}"/>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42D50B44-AEF7-4783-869B-AAC6C3731BEB}"/>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A2C706D2-8B9D-4461-9B00-02970F084338}"/>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68585CFF-1014-4AF3-A580-030784A9A11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014E5A66-EAA4-4BE8-BB1F-C5E28EA155F1}"/>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福祉施設】&#10;有形固定資産減価償却率グラフ枠">
          <a:extLst>
            <a:ext uri="{FF2B5EF4-FFF2-40B4-BE49-F238E27FC236}">
              <a16:creationId xmlns:a16="http://schemas.microsoft.com/office/drawing/2014/main" id="{5B447816-3BA1-4021-A76D-027142E7E8E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90678</xdr:rowOff>
    </xdr:from>
    <xdr:to>
      <xdr:col>24</xdr:col>
      <xdr:colOff>62865</xdr:colOff>
      <xdr:row>86</xdr:row>
      <xdr:rowOff>38100</xdr:rowOff>
    </xdr:to>
    <xdr:cxnSp macro="">
      <xdr:nvCxnSpPr>
        <xdr:cNvPr id="282" name="直線コネクタ 281">
          <a:extLst>
            <a:ext uri="{FF2B5EF4-FFF2-40B4-BE49-F238E27FC236}">
              <a16:creationId xmlns:a16="http://schemas.microsoft.com/office/drawing/2014/main" id="{13E2192F-6366-4A02-816C-F716A696EFA7}"/>
            </a:ext>
          </a:extLst>
        </xdr:cNvPr>
        <xdr:cNvCxnSpPr/>
      </xdr:nvCxnSpPr>
      <xdr:spPr>
        <a:xfrm flipV="1">
          <a:off x="4634865" y="13292328"/>
          <a:ext cx="0" cy="1490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3" name="【福祉施設】&#10;有形固定資産減価償却率最小値テキスト">
          <a:extLst>
            <a:ext uri="{FF2B5EF4-FFF2-40B4-BE49-F238E27FC236}">
              <a16:creationId xmlns:a16="http://schemas.microsoft.com/office/drawing/2014/main" id="{7D5B3232-E730-4B25-94F0-FD05A69EC835}"/>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a:extLst>
            <a:ext uri="{FF2B5EF4-FFF2-40B4-BE49-F238E27FC236}">
              <a16:creationId xmlns:a16="http://schemas.microsoft.com/office/drawing/2014/main" id="{06C65DD8-078D-4235-B284-48CD48839E1B}"/>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37355</xdr:rowOff>
    </xdr:from>
    <xdr:ext cx="405111" cy="259045"/>
    <xdr:sp macro="" textlink="">
      <xdr:nvSpPr>
        <xdr:cNvPr id="285" name="【福祉施設】&#10;有形固定資産減価償却率最大値テキスト">
          <a:extLst>
            <a:ext uri="{FF2B5EF4-FFF2-40B4-BE49-F238E27FC236}">
              <a16:creationId xmlns:a16="http://schemas.microsoft.com/office/drawing/2014/main" id="{3351BBEC-07DE-43BE-958C-EE7D6AF1AE16}"/>
            </a:ext>
          </a:extLst>
        </xdr:cNvPr>
        <xdr:cNvSpPr txBox="1"/>
      </xdr:nvSpPr>
      <xdr:spPr>
        <a:xfrm>
          <a:off x="4673600" y="13067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90678</xdr:rowOff>
    </xdr:from>
    <xdr:to>
      <xdr:col>24</xdr:col>
      <xdr:colOff>152400</xdr:colOff>
      <xdr:row>77</xdr:row>
      <xdr:rowOff>90678</xdr:rowOff>
    </xdr:to>
    <xdr:cxnSp macro="">
      <xdr:nvCxnSpPr>
        <xdr:cNvPr id="286" name="直線コネクタ 285">
          <a:extLst>
            <a:ext uri="{FF2B5EF4-FFF2-40B4-BE49-F238E27FC236}">
              <a16:creationId xmlns:a16="http://schemas.microsoft.com/office/drawing/2014/main" id="{3AB944D4-3C2B-44A9-89D0-3D341E96F167}"/>
            </a:ext>
          </a:extLst>
        </xdr:cNvPr>
        <xdr:cNvCxnSpPr/>
      </xdr:nvCxnSpPr>
      <xdr:spPr>
        <a:xfrm>
          <a:off x="4546600" y="1329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161053</xdr:rowOff>
    </xdr:from>
    <xdr:ext cx="405111" cy="259045"/>
    <xdr:sp macro="" textlink="">
      <xdr:nvSpPr>
        <xdr:cNvPr id="287" name="【福祉施設】&#10;有形固定資産減価償却率平均値テキスト">
          <a:extLst>
            <a:ext uri="{FF2B5EF4-FFF2-40B4-BE49-F238E27FC236}">
              <a16:creationId xmlns:a16="http://schemas.microsoft.com/office/drawing/2014/main" id="{368F7511-9533-46E8-8741-4E4E5811EAD7}"/>
            </a:ext>
          </a:extLst>
        </xdr:cNvPr>
        <xdr:cNvSpPr txBox="1"/>
      </xdr:nvSpPr>
      <xdr:spPr>
        <a:xfrm>
          <a:off x="4673600" y="137056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138176</xdr:rowOff>
    </xdr:from>
    <xdr:to>
      <xdr:col>24</xdr:col>
      <xdr:colOff>114300</xdr:colOff>
      <xdr:row>81</xdr:row>
      <xdr:rowOff>68326</xdr:rowOff>
    </xdr:to>
    <xdr:sp macro="" textlink="">
      <xdr:nvSpPr>
        <xdr:cNvPr id="288" name="フローチャート: 判断 287">
          <a:extLst>
            <a:ext uri="{FF2B5EF4-FFF2-40B4-BE49-F238E27FC236}">
              <a16:creationId xmlns:a16="http://schemas.microsoft.com/office/drawing/2014/main" id="{4AF4B983-93B9-4331-A160-F22B01968643}"/>
            </a:ext>
          </a:extLst>
        </xdr:cNvPr>
        <xdr:cNvSpPr/>
      </xdr:nvSpPr>
      <xdr:spPr>
        <a:xfrm>
          <a:off x="4584700" y="1385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117602</xdr:rowOff>
    </xdr:from>
    <xdr:to>
      <xdr:col>20</xdr:col>
      <xdr:colOff>38100</xdr:colOff>
      <xdr:row>81</xdr:row>
      <xdr:rowOff>47752</xdr:rowOff>
    </xdr:to>
    <xdr:sp macro="" textlink="">
      <xdr:nvSpPr>
        <xdr:cNvPr id="289" name="フローチャート: 判断 288">
          <a:extLst>
            <a:ext uri="{FF2B5EF4-FFF2-40B4-BE49-F238E27FC236}">
              <a16:creationId xmlns:a16="http://schemas.microsoft.com/office/drawing/2014/main" id="{1BD26220-16E2-45DE-AFEB-4F203C1F153E}"/>
            </a:ext>
          </a:extLst>
        </xdr:cNvPr>
        <xdr:cNvSpPr/>
      </xdr:nvSpPr>
      <xdr:spPr>
        <a:xfrm>
          <a:off x="3746500" y="13833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85598</xdr:rowOff>
    </xdr:from>
    <xdr:to>
      <xdr:col>15</xdr:col>
      <xdr:colOff>101600</xdr:colOff>
      <xdr:row>81</xdr:row>
      <xdr:rowOff>15748</xdr:rowOff>
    </xdr:to>
    <xdr:sp macro="" textlink="">
      <xdr:nvSpPr>
        <xdr:cNvPr id="290" name="フローチャート: 判断 289">
          <a:extLst>
            <a:ext uri="{FF2B5EF4-FFF2-40B4-BE49-F238E27FC236}">
              <a16:creationId xmlns:a16="http://schemas.microsoft.com/office/drawing/2014/main" id="{FEB6A71C-AD83-4CC3-AEE7-3F34559C739F}"/>
            </a:ext>
          </a:extLst>
        </xdr:cNvPr>
        <xdr:cNvSpPr/>
      </xdr:nvSpPr>
      <xdr:spPr>
        <a:xfrm>
          <a:off x="2857500" y="1380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51308</xdr:rowOff>
    </xdr:from>
    <xdr:to>
      <xdr:col>10</xdr:col>
      <xdr:colOff>165100</xdr:colOff>
      <xdr:row>80</xdr:row>
      <xdr:rowOff>152908</xdr:rowOff>
    </xdr:to>
    <xdr:sp macro="" textlink="">
      <xdr:nvSpPr>
        <xdr:cNvPr id="291" name="フローチャート: 判断 290">
          <a:extLst>
            <a:ext uri="{FF2B5EF4-FFF2-40B4-BE49-F238E27FC236}">
              <a16:creationId xmlns:a16="http://schemas.microsoft.com/office/drawing/2014/main" id="{68488AAE-7C17-4544-B6AD-15041D09A9A7}"/>
            </a:ext>
          </a:extLst>
        </xdr:cNvPr>
        <xdr:cNvSpPr/>
      </xdr:nvSpPr>
      <xdr:spPr>
        <a:xfrm>
          <a:off x="1968500" y="1376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14732</xdr:rowOff>
    </xdr:from>
    <xdr:to>
      <xdr:col>6</xdr:col>
      <xdr:colOff>38100</xdr:colOff>
      <xdr:row>81</xdr:row>
      <xdr:rowOff>116332</xdr:rowOff>
    </xdr:to>
    <xdr:sp macro="" textlink="">
      <xdr:nvSpPr>
        <xdr:cNvPr id="292" name="フローチャート: 判断 291">
          <a:extLst>
            <a:ext uri="{FF2B5EF4-FFF2-40B4-BE49-F238E27FC236}">
              <a16:creationId xmlns:a16="http://schemas.microsoft.com/office/drawing/2014/main" id="{67D962D0-830B-44A4-9BF7-9A064310340E}"/>
            </a:ext>
          </a:extLst>
        </xdr:cNvPr>
        <xdr:cNvSpPr/>
      </xdr:nvSpPr>
      <xdr:spPr>
        <a:xfrm>
          <a:off x="1079500" y="1390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371BEBA2-01BF-4A9D-85BF-B4026671555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28C6F5EB-057B-4371-8BFD-C7F15FB36BD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1BA57D82-8DF1-4FEC-8514-6409FF278AF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F26FC06D-E3C3-4A83-8B4F-7F9DEC8C18B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90BB21CD-B093-43EB-BF1E-816CF6AF236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140463</xdr:rowOff>
    </xdr:from>
    <xdr:to>
      <xdr:col>24</xdr:col>
      <xdr:colOff>114300</xdr:colOff>
      <xdr:row>83</xdr:row>
      <xdr:rowOff>70613</xdr:rowOff>
    </xdr:to>
    <xdr:sp macro="" textlink="">
      <xdr:nvSpPr>
        <xdr:cNvPr id="298" name="楕円 297">
          <a:extLst>
            <a:ext uri="{FF2B5EF4-FFF2-40B4-BE49-F238E27FC236}">
              <a16:creationId xmlns:a16="http://schemas.microsoft.com/office/drawing/2014/main" id="{37A25236-2CAC-4285-90E8-65B0C45C4896}"/>
            </a:ext>
          </a:extLst>
        </xdr:cNvPr>
        <xdr:cNvSpPr/>
      </xdr:nvSpPr>
      <xdr:spPr>
        <a:xfrm>
          <a:off x="4584700" y="1419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118890</xdr:rowOff>
    </xdr:from>
    <xdr:ext cx="405111" cy="259045"/>
    <xdr:sp macro="" textlink="">
      <xdr:nvSpPr>
        <xdr:cNvPr id="299" name="【福祉施設】&#10;有形固定資産減価償却率該当値テキスト">
          <a:extLst>
            <a:ext uri="{FF2B5EF4-FFF2-40B4-BE49-F238E27FC236}">
              <a16:creationId xmlns:a16="http://schemas.microsoft.com/office/drawing/2014/main" id="{2816A015-2A11-4F22-87A9-ACFF69BD2828}"/>
            </a:ext>
          </a:extLst>
        </xdr:cNvPr>
        <xdr:cNvSpPr txBox="1"/>
      </xdr:nvSpPr>
      <xdr:spPr>
        <a:xfrm>
          <a:off x="4673600" y="14177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101600</xdr:rowOff>
    </xdr:from>
    <xdr:to>
      <xdr:col>20</xdr:col>
      <xdr:colOff>38100</xdr:colOff>
      <xdr:row>83</xdr:row>
      <xdr:rowOff>31750</xdr:rowOff>
    </xdr:to>
    <xdr:sp macro="" textlink="">
      <xdr:nvSpPr>
        <xdr:cNvPr id="300" name="楕円 299">
          <a:extLst>
            <a:ext uri="{FF2B5EF4-FFF2-40B4-BE49-F238E27FC236}">
              <a16:creationId xmlns:a16="http://schemas.microsoft.com/office/drawing/2014/main" id="{F794DAB1-D486-4483-9C38-4C3C2992D8F8}"/>
            </a:ext>
          </a:extLst>
        </xdr:cNvPr>
        <xdr:cNvSpPr/>
      </xdr:nvSpPr>
      <xdr:spPr>
        <a:xfrm>
          <a:off x="3746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152400</xdr:rowOff>
    </xdr:from>
    <xdr:to>
      <xdr:col>24</xdr:col>
      <xdr:colOff>63500</xdr:colOff>
      <xdr:row>83</xdr:row>
      <xdr:rowOff>19813</xdr:rowOff>
    </xdr:to>
    <xdr:cxnSp macro="">
      <xdr:nvCxnSpPr>
        <xdr:cNvPr id="301" name="直線コネクタ 300">
          <a:extLst>
            <a:ext uri="{FF2B5EF4-FFF2-40B4-BE49-F238E27FC236}">
              <a16:creationId xmlns:a16="http://schemas.microsoft.com/office/drawing/2014/main" id="{C8E057BA-D142-4001-9958-B374EBC1C877}"/>
            </a:ext>
          </a:extLst>
        </xdr:cNvPr>
        <xdr:cNvCxnSpPr/>
      </xdr:nvCxnSpPr>
      <xdr:spPr>
        <a:xfrm>
          <a:off x="3797300" y="14211300"/>
          <a:ext cx="83820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62737</xdr:rowOff>
    </xdr:from>
    <xdr:to>
      <xdr:col>15</xdr:col>
      <xdr:colOff>101600</xdr:colOff>
      <xdr:row>82</xdr:row>
      <xdr:rowOff>164337</xdr:rowOff>
    </xdr:to>
    <xdr:sp macro="" textlink="">
      <xdr:nvSpPr>
        <xdr:cNvPr id="302" name="楕円 301">
          <a:extLst>
            <a:ext uri="{FF2B5EF4-FFF2-40B4-BE49-F238E27FC236}">
              <a16:creationId xmlns:a16="http://schemas.microsoft.com/office/drawing/2014/main" id="{44BDF0AD-C9A7-419A-B5DD-525CC8D1A573}"/>
            </a:ext>
          </a:extLst>
        </xdr:cNvPr>
        <xdr:cNvSpPr/>
      </xdr:nvSpPr>
      <xdr:spPr>
        <a:xfrm>
          <a:off x="2857500" y="14121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113537</xdr:rowOff>
    </xdr:from>
    <xdr:to>
      <xdr:col>19</xdr:col>
      <xdr:colOff>177800</xdr:colOff>
      <xdr:row>82</xdr:row>
      <xdr:rowOff>152400</xdr:rowOff>
    </xdr:to>
    <xdr:cxnSp macro="">
      <xdr:nvCxnSpPr>
        <xdr:cNvPr id="303" name="直線コネクタ 302">
          <a:extLst>
            <a:ext uri="{FF2B5EF4-FFF2-40B4-BE49-F238E27FC236}">
              <a16:creationId xmlns:a16="http://schemas.microsoft.com/office/drawing/2014/main" id="{78236ED9-A5E9-4700-B1D2-2E996359681C}"/>
            </a:ext>
          </a:extLst>
        </xdr:cNvPr>
        <xdr:cNvCxnSpPr/>
      </xdr:nvCxnSpPr>
      <xdr:spPr>
        <a:xfrm>
          <a:off x="2908300" y="14172437"/>
          <a:ext cx="88900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23876</xdr:rowOff>
    </xdr:from>
    <xdr:to>
      <xdr:col>10</xdr:col>
      <xdr:colOff>165100</xdr:colOff>
      <xdr:row>82</xdr:row>
      <xdr:rowOff>125476</xdr:rowOff>
    </xdr:to>
    <xdr:sp macro="" textlink="">
      <xdr:nvSpPr>
        <xdr:cNvPr id="304" name="楕円 303">
          <a:extLst>
            <a:ext uri="{FF2B5EF4-FFF2-40B4-BE49-F238E27FC236}">
              <a16:creationId xmlns:a16="http://schemas.microsoft.com/office/drawing/2014/main" id="{2B324A15-386B-49DD-904C-5524F15AFB43}"/>
            </a:ext>
          </a:extLst>
        </xdr:cNvPr>
        <xdr:cNvSpPr/>
      </xdr:nvSpPr>
      <xdr:spPr>
        <a:xfrm>
          <a:off x="1968500" y="1408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74676</xdr:rowOff>
    </xdr:from>
    <xdr:to>
      <xdr:col>15</xdr:col>
      <xdr:colOff>50800</xdr:colOff>
      <xdr:row>82</xdr:row>
      <xdr:rowOff>113537</xdr:rowOff>
    </xdr:to>
    <xdr:cxnSp macro="">
      <xdr:nvCxnSpPr>
        <xdr:cNvPr id="305" name="直線コネクタ 304">
          <a:extLst>
            <a:ext uri="{FF2B5EF4-FFF2-40B4-BE49-F238E27FC236}">
              <a16:creationId xmlns:a16="http://schemas.microsoft.com/office/drawing/2014/main" id="{3D6E21E8-ED2B-40B3-B67B-E31D3D246289}"/>
            </a:ext>
          </a:extLst>
        </xdr:cNvPr>
        <xdr:cNvCxnSpPr/>
      </xdr:nvCxnSpPr>
      <xdr:spPr>
        <a:xfrm>
          <a:off x="2019300" y="14133576"/>
          <a:ext cx="8890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156463</xdr:rowOff>
    </xdr:from>
    <xdr:to>
      <xdr:col>6</xdr:col>
      <xdr:colOff>38100</xdr:colOff>
      <xdr:row>82</xdr:row>
      <xdr:rowOff>86613</xdr:rowOff>
    </xdr:to>
    <xdr:sp macro="" textlink="">
      <xdr:nvSpPr>
        <xdr:cNvPr id="306" name="楕円 305">
          <a:extLst>
            <a:ext uri="{FF2B5EF4-FFF2-40B4-BE49-F238E27FC236}">
              <a16:creationId xmlns:a16="http://schemas.microsoft.com/office/drawing/2014/main" id="{88438EF8-9245-474E-BDA4-958D38D3652B}"/>
            </a:ext>
          </a:extLst>
        </xdr:cNvPr>
        <xdr:cNvSpPr/>
      </xdr:nvSpPr>
      <xdr:spPr>
        <a:xfrm>
          <a:off x="1079500" y="14043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35813</xdr:rowOff>
    </xdr:from>
    <xdr:to>
      <xdr:col>10</xdr:col>
      <xdr:colOff>114300</xdr:colOff>
      <xdr:row>82</xdr:row>
      <xdr:rowOff>74676</xdr:rowOff>
    </xdr:to>
    <xdr:cxnSp macro="">
      <xdr:nvCxnSpPr>
        <xdr:cNvPr id="307" name="直線コネクタ 306">
          <a:extLst>
            <a:ext uri="{FF2B5EF4-FFF2-40B4-BE49-F238E27FC236}">
              <a16:creationId xmlns:a16="http://schemas.microsoft.com/office/drawing/2014/main" id="{C732B2E6-55FA-4E04-AC90-F5380516A0BA}"/>
            </a:ext>
          </a:extLst>
        </xdr:cNvPr>
        <xdr:cNvCxnSpPr/>
      </xdr:nvCxnSpPr>
      <xdr:spPr>
        <a:xfrm>
          <a:off x="1130300" y="14094713"/>
          <a:ext cx="88900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64279</xdr:rowOff>
    </xdr:from>
    <xdr:ext cx="405111" cy="259045"/>
    <xdr:sp macro="" textlink="">
      <xdr:nvSpPr>
        <xdr:cNvPr id="308" name="n_1aveValue【福祉施設】&#10;有形固定資産減価償却率">
          <a:extLst>
            <a:ext uri="{FF2B5EF4-FFF2-40B4-BE49-F238E27FC236}">
              <a16:creationId xmlns:a16="http://schemas.microsoft.com/office/drawing/2014/main" id="{1C05931D-56C8-4BA0-A3C6-FAC8FADD419F}"/>
            </a:ext>
          </a:extLst>
        </xdr:cNvPr>
        <xdr:cNvSpPr txBox="1"/>
      </xdr:nvSpPr>
      <xdr:spPr>
        <a:xfrm>
          <a:off x="3582044" y="13608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32275</xdr:rowOff>
    </xdr:from>
    <xdr:ext cx="405111" cy="259045"/>
    <xdr:sp macro="" textlink="">
      <xdr:nvSpPr>
        <xdr:cNvPr id="309" name="n_2aveValue【福祉施設】&#10;有形固定資産減価償却率">
          <a:extLst>
            <a:ext uri="{FF2B5EF4-FFF2-40B4-BE49-F238E27FC236}">
              <a16:creationId xmlns:a16="http://schemas.microsoft.com/office/drawing/2014/main" id="{11C3578F-689D-497E-92B8-E0A2BDB98974}"/>
            </a:ext>
          </a:extLst>
        </xdr:cNvPr>
        <xdr:cNvSpPr txBox="1"/>
      </xdr:nvSpPr>
      <xdr:spPr>
        <a:xfrm>
          <a:off x="2705744" y="13576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169435</xdr:rowOff>
    </xdr:from>
    <xdr:ext cx="405111" cy="259045"/>
    <xdr:sp macro="" textlink="">
      <xdr:nvSpPr>
        <xdr:cNvPr id="310" name="n_3aveValue【福祉施設】&#10;有形固定資産減価償却率">
          <a:extLst>
            <a:ext uri="{FF2B5EF4-FFF2-40B4-BE49-F238E27FC236}">
              <a16:creationId xmlns:a16="http://schemas.microsoft.com/office/drawing/2014/main" id="{DA8F4EFC-D439-4F76-8E64-A53486A1BB08}"/>
            </a:ext>
          </a:extLst>
        </xdr:cNvPr>
        <xdr:cNvSpPr txBox="1"/>
      </xdr:nvSpPr>
      <xdr:spPr>
        <a:xfrm>
          <a:off x="1816744" y="1354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132859</xdr:rowOff>
    </xdr:from>
    <xdr:ext cx="405111" cy="259045"/>
    <xdr:sp macro="" textlink="">
      <xdr:nvSpPr>
        <xdr:cNvPr id="311" name="n_4aveValue【福祉施設】&#10;有形固定資産減価償却率">
          <a:extLst>
            <a:ext uri="{FF2B5EF4-FFF2-40B4-BE49-F238E27FC236}">
              <a16:creationId xmlns:a16="http://schemas.microsoft.com/office/drawing/2014/main" id="{7916A9AE-7E44-4405-8288-B7E6D2DD985C}"/>
            </a:ext>
          </a:extLst>
        </xdr:cNvPr>
        <xdr:cNvSpPr txBox="1"/>
      </xdr:nvSpPr>
      <xdr:spPr>
        <a:xfrm>
          <a:off x="927744" y="13677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22877</xdr:rowOff>
    </xdr:from>
    <xdr:ext cx="405111" cy="259045"/>
    <xdr:sp macro="" textlink="">
      <xdr:nvSpPr>
        <xdr:cNvPr id="312" name="n_1mainValue【福祉施設】&#10;有形固定資産減価償却率">
          <a:extLst>
            <a:ext uri="{FF2B5EF4-FFF2-40B4-BE49-F238E27FC236}">
              <a16:creationId xmlns:a16="http://schemas.microsoft.com/office/drawing/2014/main" id="{85D44330-E598-4CBA-A5A1-DC41956FF07F}"/>
            </a:ext>
          </a:extLst>
        </xdr:cNvPr>
        <xdr:cNvSpPr txBox="1"/>
      </xdr:nvSpPr>
      <xdr:spPr>
        <a:xfrm>
          <a:off x="35820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155464</xdr:rowOff>
    </xdr:from>
    <xdr:ext cx="405111" cy="259045"/>
    <xdr:sp macro="" textlink="">
      <xdr:nvSpPr>
        <xdr:cNvPr id="313" name="n_2mainValue【福祉施設】&#10;有形固定資産減価償却率">
          <a:extLst>
            <a:ext uri="{FF2B5EF4-FFF2-40B4-BE49-F238E27FC236}">
              <a16:creationId xmlns:a16="http://schemas.microsoft.com/office/drawing/2014/main" id="{47267DBC-5722-4487-80E8-DF36A44DB395}"/>
            </a:ext>
          </a:extLst>
        </xdr:cNvPr>
        <xdr:cNvSpPr txBox="1"/>
      </xdr:nvSpPr>
      <xdr:spPr>
        <a:xfrm>
          <a:off x="2705744" y="14214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116603</xdr:rowOff>
    </xdr:from>
    <xdr:ext cx="405111" cy="259045"/>
    <xdr:sp macro="" textlink="">
      <xdr:nvSpPr>
        <xdr:cNvPr id="314" name="n_3mainValue【福祉施設】&#10;有形固定資産減価償却率">
          <a:extLst>
            <a:ext uri="{FF2B5EF4-FFF2-40B4-BE49-F238E27FC236}">
              <a16:creationId xmlns:a16="http://schemas.microsoft.com/office/drawing/2014/main" id="{6200927B-F08A-4D18-9CC8-BEA0AA8D62A5}"/>
            </a:ext>
          </a:extLst>
        </xdr:cNvPr>
        <xdr:cNvSpPr txBox="1"/>
      </xdr:nvSpPr>
      <xdr:spPr>
        <a:xfrm>
          <a:off x="1816744" y="14175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77740</xdr:rowOff>
    </xdr:from>
    <xdr:ext cx="405111" cy="259045"/>
    <xdr:sp macro="" textlink="">
      <xdr:nvSpPr>
        <xdr:cNvPr id="315" name="n_4mainValue【福祉施設】&#10;有形固定資産減価償却率">
          <a:extLst>
            <a:ext uri="{FF2B5EF4-FFF2-40B4-BE49-F238E27FC236}">
              <a16:creationId xmlns:a16="http://schemas.microsoft.com/office/drawing/2014/main" id="{071531DB-61A7-46AF-8895-FC92BFB3E0A6}"/>
            </a:ext>
          </a:extLst>
        </xdr:cNvPr>
        <xdr:cNvSpPr txBox="1"/>
      </xdr:nvSpPr>
      <xdr:spPr>
        <a:xfrm>
          <a:off x="927744" y="14136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0FF6578E-CAC4-4BC4-BEE5-3F5B3886CC9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117312A1-095C-4CBB-9BA5-46869D67EA4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EDBC229A-A5EC-47ED-878F-CBFBAFD4B89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0CA16C5A-36CD-427F-A9AA-2BEFE113E15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217ECE22-959F-4702-98C0-BA06E173E5B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E086BF2E-C7B2-4A22-9567-EA95E25EF32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DF124C71-C5AD-4C40-BFF2-20F746D353F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A0CD5A34-0751-4C2E-A246-275D686AC8A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4B9CC44D-79D1-4571-A64A-7EA95FB0A5F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6307AFA4-BE5D-4E15-A944-5AE9307940E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6" name="直線コネクタ 325">
          <a:extLst>
            <a:ext uri="{FF2B5EF4-FFF2-40B4-BE49-F238E27FC236}">
              <a16:creationId xmlns:a16="http://schemas.microsoft.com/office/drawing/2014/main" id="{9F1A4865-9544-4381-B97F-A6BB9585FF08}"/>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7" name="テキスト ボックス 326">
          <a:extLst>
            <a:ext uri="{FF2B5EF4-FFF2-40B4-BE49-F238E27FC236}">
              <a16:creationId xmlns:a16="http://schemas.microsoft.com/office/drawing/2014/main" id="{D49F9BA0-0B5B-42CE-9B4E-C55DE8DD4138}"/>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8" name="直線コネクタ 327">
          <a:extLst>
            <a:ext uri="{FF2B5EF4-FFF2-40B4-BE49-F238E27FC236}">
              <a16:creationId xmlns:a16="http://schemas.microsoft.com/office/drawing/2014/main" id="{F64A67AF-EF38-400B-9373-72AAAA0E2BD9}"/>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9" name="テキスト ボックス 328">
          <a:extLst>
            <a:ext uri="{FF2B5EF4-FFF2-40B4-BE49-F238E27FC236}">
              <a16:creationId xmlns:a16="http://schemas.microsoft.com/office/drawing/2014/main" id="{809B87D8-0609-4D0D-867E-B9DB8EF3EE24}"/>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0" name="直線コネクタ 329">
          <a:extLst>
            <a:ext uri="{FF2B5EF4-FFF2-40B4-BE49-F238E27FC236}">
              <a16:creationId xmlns:a16="http://schemas.microsoft.com/office/drawing/2014/main" id="{6D316D49-F433-4E8F-B433-1EBB46587373}"/>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1" name="テキスト ボックス 330">
          <a:extLst>
            <a:ext uri="{FF2B5EF4-FFF2-40B4-BE49-F238E27FC236}">
              <a16:creationId xmlns:a16="http://schemas.microsoft.com/office/drawing/2014/main" id="{C35D9853-3F4B-4A6C-8A6A-03B4BAEB8C52}"/>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2" name="直線コネクタ 331">
          <a:extLst>
            <a:ext uri="{FF2B5EF4-FFF2-40B4-BE49-F238E27FC236}">
              <a16:creationId xmlns:a16="http://schemas.microsoft.com/office/drawing/2014/main" id="{5B2F8E6E-4447-4ECF-B9AC-026BF2FCF8B1}"/>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3" name="テキスト ボックス 332">
          <a:extLst>
            <a:ext uri="{FF2B5EF4-FFF2-40B4-BE49-F238E27FC236}">
              <a16:creationId xmlns:a16="http://schemas.microsoft.com/office/drawing/2014/main" id="{96D03716-4220-41A7-B415-80001A82FFF2}"/>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4" name="直線コネクタ 333">
          <a:extLst>
            <a:ext uri="{FF2B5EF4-FFF2-40B4-BE49-F238E27FC236}">
              <a16:creationId xmlns:a16="http://schemas.microsoft.com/office/drawing/2014/main" id="{F5995FA8-78AF-49A3-904F-770E1F5F373E}"/>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5" name="テキスト ボックス 334">
          <a:extLst>
            <a:ext uri="{FF2B5EF4-FFF2-40B4-BE49-F238E27FC236}">
              <a16:creationId xmlns:a16="http://schemas.microsoft.com/office/drawing/2014/main" id="{BF509138-DFCC-4866-AA12-4D74489410C9}"/>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E6A8F3A5-DB33-41B5-84FA-6C73B94F51B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50393EBA-611C-4D6A-BE47-E9538786190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福祉施設】&#10;一人当たり面積グラフ枠">
          <a:extLst>
            <a:ext uri="{FF2B5EF4-FFF2-40B4-BE49-F238E27FC236}">
              <a16:creationId xmlns:a16="http://schemas.microsoft.com/office/drawing/2014/main" id="{935C9C7E-3E30-4A96-BB4D-422F69FED14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26670</xdr:rowOff>
    </xdr:from>
    <xdr:to>
      <xdr:col>54</xdr:col>
      <xdr:colOff>189865</xdr:colOff>
      <xdr:row>86</xdr:row>
      <xdr:rowOff>102870</xdr:rowOff>
    </xdr:to>
    <xdr:cxnSp macro="">
      <xdr:nvCxnSpPr>
        <xdr:cNvPr id="339" name="直線コネクタ 338">
          <a:extLst>
            <a:ext uri="{FF2B5EF4-FFF2-40B4-BE49-F238E27FC236}">
              <a16:creationId xmlns:a16="http://schemas.microsoft.com/office/drawing/2014/main" id="{3D4EB3C8-C3F9-40A7-9054-3C37BC415E20}"/>
            </a:ext>
          </a:extLst>
        </xdr:cNvPr>
        <xdr:cNvCxnSpPr/>
      </xdr:nvCxnSpPr>
      <xdr:spPr>
        <a:xfrm flipV="1">
          <a:off x="10476865" y="1357122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0" name="【福祉施設】&#10;一人当たり面積最小値テキスト">
          <a:extLst>
            <a:ext uri="{FF2B5EF4-FFF2-40B4-BE49-F238E27FC236}">
              <a16:creationId xmlns:a16="http://schemas.microsoft.com/office/drawing/2014/main" id="{E8F82D88-B02E-4145-99B1-8EE11F22A8E9}"/>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1" name="直線コネクタ 340">
          <a:extLst>
            <a:ext uri="{FF2B5EF4-FFF2-40B4-BE49-F238E27FC236}">
              <a16:creationId xmlns:a16="http://schemas.microsoft.com/office/drawing/2014/main" id="{C9DCD4B5-B57C-4ACD-AF93-9135EE47AB9B}"/>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144797</xdr:rowOff>
    </xdr:from>
    <xdr:ext cx="469744" cy="259045"/>
    <xdr:sp macro="" textlink="">
      <xdr:nvSpPr>
        <xdr:cNvPr id="342" name="【福祉施設】&#10;一人当たり面積最大値テキスト">
          <a:extLst>
            <a:ext uri="{FF2B5EF4-FFF2-40B4-BE49-F238E27FC236}">
              <a16:creationId xmlns:a16="http://schemas.microsoft.com/office/drawing/2014/main" id="{937E5018-E23F-4CB7-94FA-2D2CCA1CE764}"/>
            </a:ext>
          </a:extLst>
        </xdr:cNvPr>
        <xdr:cNvSpPr txBox="1"/>
      </xdr:nvSpPr>
      <xdr:spPr>
        <a:xfrm>
          <a:off x="10515600" y="1334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26670</xdr:rowOff>
    </xdr:from>
    <xdr:to>
      <xdr:col>55</xdr:col>
      <xdr:colOff>88900</xdr:colOff>
      <xdr:row>79</xdr:row>
      <xdr:rowOff>26670</xdr:rowOff>
    </xdr:to>
    <xdr:cxnSp macro="">
      <xdr:nvCxnSpPr>
        <xdr:cNvPr id="343" name="直線コネクタ 342">
          <a:extLst>
            <a:ext uri="{FF2B5EF4-FFF2-40B4-BE49-F238E27FC236}">
              <a16:creationId xmlns:a16="http://schemas.microsoft.com/office/drawing/2014/main" id="{50FC56AE-020B-42B8-87C9-88739F745327}"/>
            </a:ext>
          </a:extLst>
        </xdr:cNvPr>
        <xdr:cNvCxnSpPr/>
      </xdr:nvCxnSpPr>
      <xdr:spPr>
        <a:xfrm>
          <a:off x="10388600" y="1357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129557</xdr:rowOff>
    </xdr:from>
    <xdr:ext cx="469744" cy="259045"/>
    <xdr:sp macro="" textlink="">
      <xdr:nvSpPr>
        <xdr:cNvPr id="344" name="【福祉施設】&#10;一人当たり面積平均値テキスト">
          <a:extLst>
            <a:ext uri="{FF2B5EF4-FFF2-40B4-BE49-F238E27FC236}">
              <a16:creationId xmlns:a16="http://schemas.microsoft.com/office/drawing/2014/main" id="{3FB29C6B-06D3-4720-AC10-8BE3CA5AAEAB}"/>
            </a:ext>
          </a:extLst>
        </xdr:cNvPr>
        <xdr:cNvSpPr txBox="1"/>
      </xdr:nvSpPr>
      <xdr:spPr>
        <a:xfrm>
          <a:off x="10515600" y="14359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151130</xdr:rowOff>
    </xdr:from>
    <xdr:to>
      <xdr:col>55</xdr:col>
      <xdr:colOff>50800</xdr:colOff>
      <xdr:row>84</xdr:row>
      <xdr:rowOff>81280</xdr:rowOff>
    </xdr:to>
    <xdr:sp macro="" textlink="">
      <xdr:nvSpPr>
        <xdr:cNvPr id="345" name="フローチャート: 判断 344">
          <a:extLst>
            <a:ext uri="{FF2B5EF4-FFF2-40B4-BE49-F238E27FC236}">
              <a16:creationId xmlns:a16="http://schemas.microsoft.com/office/drawing/2014/main" id="{9F3E54F8-70A2-42AA-8368-DE93744CEAB5}"/>
            </a:ext>
          </a:extLst>
        </xdr:cNvPr>
        <xdr:cNvSpPr/>
      </xdr:nvSpPr>
      <xdr:spPr>
        <a:xfrm>
          <a:off x="10426700" y="1438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151130</xdr:rowOff>
    </xdr:from>
    <xdr:to>
      <xdr:col>50</xdr:col>
      <xdr:colOff>165100</xdr:colOff>
      <xdr:row>84</xdr:row>
      <xdr:rowOff>81280</xdr:rowOff>
    </xdr:to>
    <xdr:sp macro="" textlink="">
      <xdr:nvSpPr>
        <xdr:cNvPr id="346" name="フローチャート: 判断 345">
          <a:extLst>
            <a:ext uri="{FF2B5EF4-FFF2-40B4-BE49-F238E27FC236}">
              <a16:creationId xmlns:a16="http://schemas.microsoft.com/office/drawing/2014/main" id="{C9F3B440-D883-4A62-8FD1-6826E9CA7D98}"/>
            </a:ext>
          </a:extLst>
        </xdr:cNvPr>
        <xdr:cNvSpPr/>
      </xdr:nvSpPr>
      <xdr:spPr>
        <a:xfrm>
          <a:off x="9588500" y="1438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147320</xdr:rowOff>
    </xdr:from>
    <xdr:to>
      <xdr:col>46</xdr:col>
      <xdr:colOff>38100</xdr:colOff>
      <xdr:row>84</xdr:row>
      <xdr:rowOff>77470</xdr:rowOff>
    </xdr:to>
    <xdr:sp macro="" textlink="">
      <xdr:nvSpPr>
        <xdr:cNvPr id="347" name="フローチャート: 判断 346">
          <a:extLst>
            <a:ext uri="{FF2B5EF4-FFF2-40B4-BE49-F238E27FC236}">
              <a16:creationId xmlns:a16="http://schemas.microsoft.com/office/drawing/2014/main" id="{663B26F3-31A2-41E6-A08C-8879A824ED39}"/>
            </a:ext>
          </a:extLst>
        </xdr:cNvPr>
        <xdr:cNvSpPr/>
      </xdr:nvSpPr>
      <xdr:spPr>
        <a:xfrm>
          <a:off x="8699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135889</xdr:rowOff>
    </xdr:from>
    <xdr:to>
      <xdr:col>41</xdr:col>
      <xdr:colOff>101600</xdr:colOff>
      <xdr:row>84</xdr:row>
      <xdr:rowOff>66039</xdr:rowOff>
    </xdr:to>
    <xdr:sp macro="" textlink="">
      <xdr:nvSpPr>
        <xdr:cNvPr id="348" name="フローチャート: 判断 347">
          <a:extLst>
            <a:ext uri="{FF2B5EF4-FFF2-40B4-BE49-F238E27FC236}">
              <a16:creationId xmlns:a16="http://schemas.microsoft.com/office/drawing/2014/main" id="{0BCD5B2F-6ED6-45CB-ABF4-9D5D01421869}"/>
            </a:ext>
          </a:extLst>
        </xdr:cNvPr>
        <xdr:cNvSpPr/>
      </xdr:nvSpPr>
      <xdr:spPr>
        <a:xfrm>
          <a:off x="7810500" y="1436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2539</xdr:rowOff>
    </xdr:from>
    <xdr:to>
      <xdr:col>36</xdr:col>
      <xdr:colOff>165100</xdr:colOff>
      <xdr:row>85</xdr:row>
      <xdr:rowOff>104139</xdr:rowOff>
    </xdr:to>
    <xdr:sp macro="" textlink="">
      <xdr:nvSpPr>
        <xdr:cNvPr id="349" name="フローチャート: 判断 348">
          <a:extLst>
            <a:ext uri="{FF2B5EF4-FFF2-40B4-BE49-F238E27FC236}">
              <a16:creationId xmlns:a16="http://schemas.microsoft.com/office/drawing/2014/main" id="{8E0ABB5D-71F5-400A-85A4-7008671CD0D2}"/>
            </a:ext>
          </a:extLst>
        </xdr:cNvPr>
        <xdr:cNvSpPr/>
      </xdr:nvSpPr>
      <xdr:spPr>
        <a:xfrm>
          <a:off x="6921500" y="1457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DA129BE7-3AC8-41AD-971D-7F41B2557FF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7661C3C3-FF19-4A6B-8ADF-CAFC109F37E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B6901BEB-AFA8-4C98-B56B-DD52A26C906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B72D388-01D9-46A8-B29E-5706295F7D4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C583AA4B-7B53-467F-AF71-F89E414FC0A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166370</xdr:rowOff>
    </xdr:from>
    <xdr:to>
      <xdr:col>55</xdr:col>
      <xdr:colOff>50800</xdr:colOff>
      <xdr:row>83</xdr:row>
      <xdr:rowOff>96520</xdr:rowOff>
    </xdr:to>
    <xdr:sp macro="" textlink="">
      <xdr:nvSpPr>
        <xdr:cNvPr id="355" name="楕円 354">
          <a:extLst>
            <a:ext uri="{FF2B5EF4-FFF2-40B4-BE49-F238E27FC236}">
              <a16:creationId xmlns:a16="http://schemas.microsoft.com/office/drawing/2014/main" id="{30C310FE-B8A1-4FCC-911C-1B1793260CC2}"/>
            </a:ext>
          </a:extLst>
        </xdr:cNvPr>
        <xdr:cNvSpPr/>
      </xdr:nvSpPr>
      <xdr:spPr>
        <a:xfrm>
          <a:off x="10426700" y="1422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17797</xdr:rowOff>
    </xdr:from>
    <xdr:ext cx="469744" cy="259045"/>
    <xdr:sp macro="" textlink="">
      <xdr:nvSpPr>
        <xdr:cNvPr id="356" name="【福祉施設】&#10;一人当たり面積該当値テキスト">
          <a:extLst>
            <a:ext uri="{FF2B5EF4-FFF2-40B4-BE49-F238E27FC236}">
              <a16:creationId xmlns:a16="http://schemas.microsoft.com/office/drawing/2014/main" id="{BBC00E0D-FFFD-49AF-8CB5-F2D1802A8D62}"/>
            </a:ext>
          </a:extLst>
        </xdr:cNvPr>
        <xdr:cNvSpPr txBox="1"/>
      </xdr:nvSpPr>
      <xdr:spPr>
        <a:xfrm>
          <a:off x="10515600" y="1407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6350</xdr:rowOff>
    </xdr:from>
    <xdr:to>
      <xdr:col>50</xdr:col>
      <xdr:colOff>165100</xdr:colOff>
      <xdr:row>83</xdr:row>
      <xdr:rowOff>107950</xdr:rowOff>
    </xdr:to>
    <xdr:sp macro="" textlink="">
      <xdr:nvSpPr>
        <xdr:cNvPr id="357" name="楕円 356">
          <a:extLst>
            <a:ext uri="{FF2B5EF4-FFF2-40B4-BE49-F238E27FC236}">
              <a16:creationId xmlns:a16="http://schemas.microsoft.com/office/drawing/2014/main" id="{C5376DCC-A736-4E03-9613-16CDD8E4D603}"/>
            </a:ext>
          </a:extLst>
        </xdr:cNvPr>
        <xdr:cNvSpPr/>
      </xdr:nvSpPr>
      <xdr:spPr>
        <a:xfrm>
          <a:off x="9588500" y="1423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45720</xdr:rowOff>
    </xdr:from>
    <xdr:to>
      <xdr:col>55</xdr:col>
      <xdr:colOff>0</xdr:colOff>
      <xdr:row>83</xdr:row>
      <xdr:rowOff>57150</xdr:rowOff>
    </xdr:to>
    <xdr:cxnSp macro="">
      <xdr:nvCxnSpPr>
        <xdr:cNvPr id="358" name="直線コネクタ 357">
          <a:extLst>
            <a:ext uri="{FF2B5EF4-FFF2-40B4-BE49-F238E27FC236}">
              <a16:creationId xmlns:a16="http://schemas.microsoft.com/office/drawing/2014/main" id="{2B6B2414-C116-413E-9EB0-1224658983FB}"/>
            </a:ext>
          </a:extLst>
        </xdr:cNvPr>
        <xdr:cNvCxnSpPr/>
      </xdr:nvCxnSpPr>
      <xdr:spPr>
        <a:xfrm flipV="1">
          <a:off x="9639300" y="1427607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13970</xdr:rowOff>
    </xdr:from>
    <xdr:to>
      <xdr:col>46</xdr:col>
      <xdr:colOff>38100</xdr:colOff>
      <xdr:row>83</xdr:row>
      <xdr:rowOff>115570</xdr:rowOff>
    </xdr:to>
    <xdr:sp macro="" textlink="">
      <xdr:nvSpPr>
        <xdr:cNvPr id="359" name="楕円 358">
          <a:extLst>
            <a:ext uri="{FF2B5EF4-FFF2-40B4-BE49-F238E27FC236}">
              <a16:creationId xmlns:a16="http://schemas.microsoft.com/office/drawing/2014/main" id="{2D8BE8D6-5629-410E-92E1-C0A92C1473B9}"/>
            </a:ext>
          </a:extLst>
        </xdr:cNvPr>
        <xdr:cNvSpPr/>
      </xdr:nvSpPr>
      <xdr:spPr>
        <a:xfrm>
          <a:off x="8699500" y="1424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57150</xdr:rowOff>
    </xdr:from>
    <xdr:to>
      <xdr:col>50</xdr:col>
      <xdr:colOff>114300</xdr:colOff>
      <xdr:row>83</xdr:row>
      <xdr:rowOff>64770</xdr:rowOff>
    </xdr:to>
    <xdr:cxnSp macro="">
      <xdr:nvCxnSpPr>
        <xdr:cNvPr id="360" name="直線コネクタ 359">
          <a:extLst>
            <a:ext uri="{FF2B5EF4-FFF2-40B4-BE49-F238E27FC236}">
              <a16:creationId xmlns:a16="http://schemas.microsoft.com/office/drawing/2014/main" id="{21C55CE4-1AE9-4CA0-8962-F753E40BE09F}"/>
            </a:ext>
          </a:extLst>
        </xdr:cNvPr>
        <xdr:cNvCxnSpPr/>
      </xdr:nvCxnSpPr>
      <xdr:spPr>
        <a:xfrm flipV="1">
          <a:off x="8750300" y="142875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25400</xdr:rowOff>
    </xdr:from>
    <xdr:to>
      <xdr:col>41</xdr:col>
      <xdr:colOff>101600</xdr:colOff>
      <xdr:row>83</xdr:row>
      <xdr:rowOff>127000</xdr:rowOff>
    </xdr:to>
    <xdr:sp macro="" textlink="">
      <xdr:nvSpPr>
        <xdr:cNvPr id="361" name="楕円 360">
          <a:extLst>
            <a:ext uri="{FF2B5EF4-FFF2-40B4-BE49-F238E27FC236}">
              <a16:creationId xmlns:a16="http://schemas.microsoft.com/office/drawing/2014/main" id="{CA74E4EC-527C-4B9A-B336-FA4087B361C2}"/>
            </a:ext>
          </a:extLst>
        </xdr:cNvPr>
        <xdr:cNvSpPr/>
      </xdr:nvSpPr>
      <xdr:spPr>
        <a:xfrm>
          <a:off x="7810500" y="1425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64770</xdr:rowOff>
    </xdr:from>
    <xdr:to>
      <xdr:col>45</xdr:col>
      <xdr:colOff>177800</xdr:colOff>
      <xdr:row>83</xdr:row>
      <xdr:rowOff>76200</xdr:rowOff>
    </xdr:to>
    <xdr:cxnSp macro="">
      <xdr:nvCxnSpPr>
        <xdr:cNvPr id="362" name="直線コネクタ 361">
          <a:extLst>
            <a:ext uri="{FF2B5EF4-FFF2-40B4-BE49-F238E27FC236}">
              <a16:creationId xmlns:a16="http://schemas.microsoft.com/office/drawing/2014/main" id="{067D0B86-1D69-4B36-AE6C-96B5CFFCF5EA}"/>
            </a:ext>
          </a:extLst>
        </xdr:cNvPr>
        <xdr:cNvCxnSpPr/>
      </xdr:nvCxnSpPr>
      <xdr:spPr>
        <a:xfrm flipV="1">
          <a:off x="7861300" y="142951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33020</xdr:rowOff>
    </xdr:from>
    <xdr:to>
      <xdr:col>36</xdr:col>
      <xdr:colOff>165100</xdr:colOff>
      <xdr:row>83</xdr:row>
      <xdr:rowOff>134620</xdr:rowOff>
    </xdr:to>
    <xdr:sp macro="" textlink="">
      <xdr:nvSpPr>
        <xdr:cNvPr id="363" name="楕円 362">
          <a:extLst>
            <a:ext uri="{FF2B5EF4-FFF2-40B4-BE49-F238E27FC236}">
              <a16:creationId xmlns:a16="http://schemas.microsoft.com/office/drawing/2014/main" id="{D5F80ED2-C05C-49A2-BAA8-8D0B50BA5155}"/>
            </a:ext>
          </a:extLst>
        </xdr:cNvPr>
        <xdr:cNvSpPr/>
      </xdr:nvSpPr>
      <xdr:spPr>
        <a:xfrm>
          <a:off x="69215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76200</xdr:rowOff>
    </xdr:from>
    <xdr:to>
      <xdr:col>41</xdr:col>
      <xdr:colOff>50800</xdr:colOff>
      <xdr:row>83</xdr:row>
      <xdr:rowOff>83820</xdr:rowOff>
    </xdr:to>
    <xdr:cxnSp macro="">
      <xdr:nvCxnSpPr>
        <xdr:cNvPr id="364" name="直線コネクタ 363">
          <a:extLst>
            <a:ext uri="{FF2B5EF4-FFF2-40B4-BE49-F238E27FC236}">
              <a16:creationId xmlns:a16="http://schemas.microsoft.com/office/drawing/2014/main" id="{E76445B2-CD3A-4368-940C-58D2137A3E57}"/>
            </a:ext>
          </a:extLst>
        </xdr:cNvPr>
        <xdr:cNvCxnSpPr/>
      </xdr:nvCxnSpPr>
      <xdr:spPr>
        <a:xfrm flipV="1">
          <a:off x="6972300" y="143065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72407</xdr:rowOff>
    </xdr:from>
    <xdr:ext cx="469744" cy="259045"/>
    <xdr:sp macro="" textlink="">
      <xdr:nvSpPr>
        <xdr:cNvPr id="365" name="n_1aveValue【福祉施設】&#10;一人当たり面積">
          <a:extLst>
            <a:ext uri="{FF2B5EF4-FFF2-40B4-BE49-F238E27FC236}">
              <a16:creationId xmlns:a16="http://schemas.microsoft.com/office/drawing/2014/main" id="{F82ABBD1-B341-4FE0-BD50-9D9FDF856B08}"/>
            </a:ext>
          </a:extLst>
        </xdr:cNvPr>
        <xdr:cNvSpPr txBox="1"/>
      </xdr:nvSpPr>
      <xdr:spPr>
        <a:xfrm>
          <a:off x="9391727" y="1447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68597</xdr:rowOff>
    </xdr:from>
    <xdr:ext cx="469744" cy="259045"/>
    <xdr:sp macro="" textlink="">
      <xdr:nvSpPr>
        <xdr:cNvPr id="366" name="n_2aveValue【福祉施設】&#10;一人当たり面積">
          <a:extLst>
            <a:ext uri="{FF2B5EF4-FFF2-40B4-BE49-F238E27FC236}">
              <a16:creationId xmlns:a16="http://schemas.microsoft.com/office/drawing/2014/main" id="{D3A5DAB8-4419-41B4-99EC-434576389218}"/>
            </a:ext>
          </a:extLst>
        </xdr:cNvPr>
        <xdr:cNvSpPr txBox="1"/>
      </xdr:nvSpPr>
      <xdr:spPr>
        <a:xfrm>
          <a:off x="8515427" y="1447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57166</xdr:rowOff>
    </xdr:from>
    <xdr:ext cx="469744" cy="259045"/>
    <xdr:sp macro="" textlink="">
      <xdr:nvSpPr>
        <xdr:cNvPr id="367" name="n_3aveValue【福祉施設】&#10;一人当たり面積">
          <a:extLst>
            <a:ext uri="{FF2B5EF4-FFF2-40B4-BE49-F238E27FC236}">
              <a16:creationId xmlns:a16="http://schemas.microsoft.com/office/drawing/2014/main" id="{D007884C-E961-413F-9AC2-4DD80825C651}"/>
            </a:ext>
          </a:extLst>
        </xdr:cNvPr>
        <xdr:cNvSpPr txBox="1"/>
      </xdr:nvSpPr>
      <xdr:spPr>
        <a:xfrm>
          <a:off x="7626427" y="1445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95266</xdr:rowOff>
    </xdr:from>
    <xdr:ext cx="469744" cy="259045"/>
    <xdr:sp macro="" textlink="">
      <xdr:nvSpPr>
        <xdr:cNvPr id="368" name="n_4aveValue【福祉施設】&#10;一人当たり面積">
          <a:extLst>
            <a:ext uri="{FF2B5EF4-FFF2-40B4-BE49-F238E27FC236}">
              <a16:creationId xmlns:a16="http://schemas.microsoft.com/office/drawing/2014/main" id="{67D8172F-BDB9-4472-ABDA-00F37B287E79}"/>
            </a:ext>
          </a:extLst>
        </xdr:cNvPr>
        <xdr:cNvSpPr txBox="1"/>
      </xdr:nvSpPr>
      <xdr:spPr>
        <a:xfrm>
          <a:off x="6737427" y="1466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124477</xdr:rowOff>
    </xdr:from>
    <xdr:ext cx="469744" cy="259045"/>
    <xdr:sp macro="" textlink="">
      <xdr:nvSpPr>
        <xdr:cNvPr id="369" name="n_1mainValue【福祉施設】&#10;一人当たり面積">
          <a:extLst>
            <a:ext uri="{FF2B5EF4-FFF2-40B4-BE49-F238E27FC236}">
              <a16:creationId xmlns:a16="http://schemas.microsoft.com/office/drawing/2014/main" id="{E111A76E-7782-4ADD-A258-78C1A5791FE9}"/>
            </a:ext>
          </a:extLst>
        </xdr:cNvPr>
        <xdr:cNvSpPr txBox="1"/>
      </xdr:nvSpPr>
      <xdr:spPr>
        <a:xfrm>
          <a:off x="93917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132097</xdr:rowOff>
    </xdr:from>
    <xdr:ext cx="469744" cy="259045"/>
    <xdr:sp macro="" textlink="">
      <xdr:nvSpPr>
        <xdr:cNvPr id="370" name="n_2mainValue【福祉施設】&#10;一人当たり面積">
          <a:extLst>
            <a:ext uri="{FF2B5EF4-FFF2-40B4-BE49-F238E27FC236}">
              <a16:creationId xmlns:a16="http://schemas.microsoft.com/office/drawing/2014/main" id="{5A0BED7C-FDEE-4F39-A5CD-7D7D43360B57}"/>
            </a:ext>
          </a:extLst>
        </xdr:cNvPr>
        <xdr:cNvSpPr txBox="1"/>
      </xdr:nvSpPr>
      <xdr:spPr>
        <a:xfrm>
          <a:off x="8515427" y="1401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143527</xdr:rowOff>
    </xdr:from>
    <xdr:ext cx="469744" cy="259045"/>
    <xdr:sp macro="" textlink="">
      <xdr:nvSpPr>
        <xdr:cNvPr id="371" name="n_3mainValue【福祉施設】&#10;一人当たり面積">
          <a:extLst>
            <a:ext uri="{FF2B5EF4-FFF2-40B4-BE49-F238E27FC236}">
              <a16:creationId xmlns:a16="http://schemas.microsoft.com/office/drawing/2014/main" id="{1A9DB249-E05A-49BD-A9B2-80A85FECD6F7}"/>
            </a:ext>
          </a:extLst>
        </xdr:cNvPr>
        <xdr:cNvSpPr txBox="1"/>
      </xdr:nvSpPr>
      <xdr:spPr>
        <a:xfrm>
          <a:off x="7626427" y="1403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151147</xdr:rowOff>
    </xdr:from>
    <xdr:ext cx="469744" cy="259045"/>
    <xdr:sp macro="" textlink="">
      <xdr:nvSpPr>
        <xdr:cNvPr id="372" name="n_4mainValue【福祉施設】&#10;一人当たり面積">
          <a:extLst>
            <a:ext uri="{FF2B5EF4-FFF2-40B4-BE49-F238E27FC236}">
              <a16:creationId xmlns:a16="http://schemas.microsoft.com/office/drawing/2014/main" id="{BE8172BA-4233-417C-9EC9-1D3C8BC3766C}"/>
            </a:ext>
          </a:extLst>
        </xdr:cNvPr>
        <xdr:cNvSpPr txBox="1"/>
      </xdr:nvSpPr>
      <xdr:spPr>
        <a:xfrm>
          <a:off x="6737427" y="1403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0CF83035-687A-44EA-A1D5-42159787DBC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5069941F-76A8-4271-9F44-B47A2705207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14511530-B78E-4F14-BC8F-76CF1DEF6F9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9AA05ACA-0C0A-43C5-BC49-6C6781F4C41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155F1C73-3CCC-4D30-B933-B2F3A6E19EE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07B785D7-EAEE-4CCB-975F-8E798FD99E2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B620D19B-70F7-4F43-95E6-A0D8C408A39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C03B6E78-075F-4677-A58D-6C2820B91DA2}"/>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1" name="テキスト ボックス 380">
          <a:extLst>
            <a:ext uri="{FF2B5EF4-FFF2-40B4-BE49-F238E27FC236}">
              <a16:creationId xmlns:a16="http://schemas.microsoft.com/office/drawing/2014/main" id="{0368161B-9E6E-4E44-8160-7C029BA60D94}"/>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a:extLst>
            <a:ext uri="{FF2B5EF4-FFF2-40B4-BE49-F238E27FC236}">
              <a16:creationId xmlns:a16="http://schemas.microsoft.com/office/drawing/2014/main" id="{9F9104C7-F124-44B3-A642-9BE31D857AFB}"/>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3" name="テキスト ボックス 382">
          <a:extLst>
            <a:ext uri="{FF2B5EF4-FFF2-40B4-BE49-F238E27FC236}">
              <a16:creationId xmlns:a16="http://schemas.microsoft.com/office/drawing/2014/main" id="{31CBE4B0-C55B-4F7F-B089-A5EFBB8D6008}"/>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4" name="直線コネクタ 383">
          <a:extLst>
            <a:ext uri="{FF2B5EF4-FFF2-40B4-BE49-F238E27FC236}">
              <a16:creationId xmlns:a16="http://schemas.microsoft.com/office/drawing/2014/main" id="{D9D4FDB9-A9D0-42CB-9DC9-F0171B6561EA}"/>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5" name="テキスト ボックス 384">
          <a:extLst>
            <a:ext uri="{FF2B5EF4-FFF2-40B4-BE49-F238E27FC236}">
              <a16:creationId xmlns:a16="http://schemas.microsoft.com/office/drawing/2014/main" id="{77F80A3F-936C-4AE9-AC44-8C7879C37F6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6" name="直線コネクタ 385">
          <a:extLst>
            <a:ext uri="{FF2B5EF4-FFF2-40B4-BE49-F238E27FC236}">
              <a16:creationId xmlns:a16="http://schemas.microsoft.com/office/drawing/2014/main" id="{D2505910-A655-4DB2-A7AF-B154C5524B23}"/>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7" name="テキスト ボックス 386">
          <a:extLst>
            <a:ext uri="{FF2B5EF4-FFF2-40B4-BE49-F238E27FC236}">
              <a16:creationId xmlns:a16="http://schemas.microsoft.com/office/drawing/2014/main" id="{473CDCDD-3282-4765-8DEB-0929EB3B1108}"/>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8" name="直線コネクタ 387">
          <a:extLst>
            <a:ext uri="{FF2B5EF4-FFF2-40B4-BE49-F238E27FC236}">
              <a16:creationId xmlns:a16="http://schemas.microsoft.com/office/drawing/2014/main" id="{9E56AFA2-B332-4D70-A236-527F8571648C}"/>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9" name="テキスト ボックス 388">
          <a:extLst>
            <a:ext uri="{FF2B5EF4-FFF2-40B4-BE49-F238E27FC236}">
              <a16:creationId xmlns:a16="http://schemas.microsoft.com/office/drawing/2014/main" id="{B43B064F-F91B-4A45-935F-10BA73C68E23}"/>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0" name="直線コネクタ 389">
          <a:extLst>
            <a:ext uri="{FF2B5EF4-FFF2-40B4-BE49-F238E27FC236}">
              <a16:creationId xmlns:a16="http://schemas.microsoft.com/office/drawing/2014/main" id="{ABB72AE5-A15E-4FD5-8B7C-4217B57F7164}"/>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1" name="テキスト ボックス 390">
          <a:extLst>
            <a:ext uri="{FF2B5EF4-FFF2-40B4-BE49-F238E27FC236}">
              <a16:creationId xmlns:a16="http://schemas.microsoft.com/office/drawing/2014/main" id="{F0173826-2A6E-4BCD-930D-63FE77BCF941}"/>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2" name="直線コネクタ 391">
          <a:extLst>
            <a:ext uri="{FF2B5EF4-FFF2-40B4-BE49-F238E27FC236}">
              <a16:creationId xmlns:a16="http://schemas.microsoft.com/office/drawing/2014/main" id="{E39B0FD4-50AC-43C3-AB1C-2E9C7D82C497}"/>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3" name="テキスト ボックス 392">
          <a:extLst>
            <a:ext uri="{FF2B5EF4-FFF2-40B4-BE49-F238E27FC236}">
              <a16:creationId xmlns:a16="http://schemas.microsoft.com/office/drawing/2014/main" id="{8F9EB0B9-F274-4163-9707-37F8870EEEFD}"/>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a:extLst>
            <a:ext uri="{FF2B5EF4-FFF2-40B4-BE49-F238E27FC236}">
              <a16:creationId xmlns:a16="http://schemas.microsoft.com/office/drawing/2014/main" id="{D73307B1-ED40-4564-A7A6-572011F65D68}"/>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5" name="テキスト ボックス 394">
          <a:extLst>
            <a:ext uri="{FF2B5EF4-FFF2-40B4-BE49-F238E27FC236}">
              <a16:creationId xmlns:a16="http://schemas.microsoft.com/office/drawing/2014/main" id="{3480C0E7-5613-4204-B1BF-28C367D0446B}"/>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6" name="【市民会館】&#10;有形固定資産減価償却率グラフ枠">
          <a:extLst>
            <a:ext uri="{FF2B5EF4-FFF2-40B4-BE49-F238E27FC236}">
              <a16:creationId xmlns:a16="http://schemas.microsoft.com/office/drawing/2014/main" id="{5248E5C7-F712-4BE1-B625-CCF05A4A5E2C}"/>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123825</xdr:rowOff>
    </xdr:from>
    <xdr:to>
      <xdr:col>24</xdr:col>
      <xdr:colOff>62865</xdr:colOff>
      <xdr:row>108</xdr:row>
      <xdr:rowOff>152400</xdr:rowOff>
    </xdr:to>
    <xdr:cxnSp macro="">
      <xdr:nvCxnSpPr>
        <xdr:cNvPr id="397" name="直線コネクタ 396">
          <a:extLst>
            <a:ext uri="{FF2B5EF4-FFF2-40B4-BE49-F238E27FC236}">
              <a16:creationId xmlns:a16="http://schemas.microsoft.com/office/drawing/2014/main" id="{321D6975-D919-4622-AA60-04DDED18BC17}"/>
            </a:ext>
          </a:extLst>
        </xdr:cNvPr>
        <xdr:cNvCxnSpPr/>
      </xdr:nvCxnSpPr>
      <xdr:spPr>
        <a:xfrm flipV="1">
          <a:off x="4634865" y="1709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8" name="【市民会館】&#10;有形固定資産減価償却率最小値テキスト">
          <a:extLst>
            <a:ext uri="{FF2B5EF4-FFF2-40B4-BE49-F238E27FC236}">
              <a16:creationId xmlns:a16="http://schemas.microsoft.com/office/drawing/2014/main" id="{18568DB4-DFD4-43A0-8F88-E266984379B1}"/>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99" name="直線コネクタ 398">
          <a:extLst>
            <a:ext uri="{FF2B5EF4-FFF2-40B4-BE49-F238E27FC236}">
              <a16:creationId xmlns:a16="http://schemas.microsoft.com/office/drawing/2014/main" id="{22F25780-CD65-4C7B-B2FB-5B3C1D4046C4}"/>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70502</xdr:rowOff>
    </xdr:from>
    <xdr:ext cx="405111" cy="259045"/>
    <xdr:sp macro="" textlink="">
      <xdr:nvSpPr>
        <xdr:cNvPr id="400" name="【市民会館】&#10;有形固定資産減価償却率最大値テキスト">
          <a:extLst>
            <a:ext uri="{FF2B5EF4-FFF2-40B4-BE49-F238E27FC236}">
              <a16:creationId xmlns:a16="http://schemas.microsoft.com/office/drawing/2014/main" id="{8F44E46D-FCB9-445E-8C4D-FF25B8DCF858}"/>
            </a:ext>
          </a:extLst>
        </xdr:cNvPr>
        <xdr:cNvSpPr txBox="1"/>
      </xdr:nvSpPr>
      <xdr:spPr>
        <a:xfrm>
          <a:off x="4673600" y="1687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123825</xdr:rowOff>
    </xdr:from>
    <xdr:to>
      <xdr:col>24</xdr:col>
      <xdr:colOff>152400</xdr:colOff>
      <xdr:row>99</xdr:row>
      <xdr:rowOff>123825</xdr:rowOff>
    </xdr:to>
    <xdr:cxnSp macro="">
      <xdr:nvCxnSpPr>
        <xdr:cNvPr id="401" name="直線コネクタ 400">
          <a:extLst>
            <a:ext uri="{FF2B5EF4-FFF2-40B4-BE49-F238E27FC236}">
              <a16:creationId xmlns:a16="http://schemas.microsoft.com/office/drawing/2014/main" id="{D000ECB3-98C9-459F-8E2F-E1BDBC6515E8}"/>
            </a:ext>
          </a:extLst>
        </xdr:cNvPr>
        <xdr:cNvCxnSpPr/>
      </xdr:nvCxnSpPr>
      <xdr:spPr>
        <a:xfrm>
          <a:off x="4546600" y="1709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74947</xdr:rowOff>
    </xdr:from>
    <xdr:ext cx="405111" cy="259045"/>
    <xdr:sp macro="" textlink="">
      <xdr:nvSpPr>
        <xdr:cNvPr id="402" name="【市民会館】&#10;有形固定資産減価償却率平均値テキスト">
          <a:extLst>
            <a:ext uri="{FF2B5EF4-FFF2-40B4-BE49-F238E27FC236}">
              <a16:creationId xmlns:a16="http://schemas.microsoft.com/office/drawing/2014/main" id="{B75F1339-65BF-43C1-99E9-EAD8317ACE47}"/>
            </a:ext>
          </a:extLst>
        </xdr:cNvPr>
        <xdr:cNvSpPr txBox="1"/>
      </xdr:nvSpPr>
      <xdr:spPr>
        <a:xfrm>
          <a:off x="4673600" y="17562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52070</xdr:rowOff>
    </xdr:from>
    <xdr:to>
      <xdr:col>24</xdr:col>
      <xdr:colOff>114300</xdr:colOff>
      <xdr:row>103</xdr:row>
      <xdr:rowOff>153670</xdr:rowOff>
    </xdr:to>
    <xdr:sp macro="" textlink="">
      <xdr:nvSpPr>
        <xdr:cNvPr id="403" name="フローチャート: 判断 402">
          <a:extLst>
            <a:ext uri="{FF2B5EF4-FFF2-40B4-BE49-F238E27FC236}">
              <a16:creationId xmlns:a16="http://schemas.microsoft.com/office/drawing/2014/main" id="{0AF5E656-9DD0-471F-98D4-B860CFA607F8}"/>
            </a:ext>
          </a:extLst>
        </xdr:cNvPr>
        <xdr:cNvSpPr/>
      </xdr:nvSpPr>
      <xdr:spPr>
        <a:xfrm>
          <a:off x="45847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15875</xdr:rowOff>
    </xdr:from>
    <xdr:to>
      <xdr:col>20</xdr:col>
      <xdr:colOff>38100</xdr:colOff>
      <xdr:row>103</xdr:row>
      <xdr:rowOff>117475</xdr:rowOff>
    </xdr:to>
    <xdr:sp macro="" textlink="">
      <xdr:nvSpPr>
        <xdr:cNvPr id="404" name="フローチャート: 判断 403">
          <a:extLst>
            <a:ext uri="{FF2B5EF4-FFF2-40B4-BE49-F238E27FC236}">
              <a16:creationId xmlns:a16="http://schemas.microsoft.com/office/drawing/2014/main" id="{AB707F0F-9961-41B0-A3FC-86E7F0146786}"/>
            </a:ext>
          </a:extLst>
        </xdr:cNvPr>
        <xdr:cNvSpPr/>
      </xdr:nvSpPr>
      <xdr:spPr>
        <a:xfrm>
          <a:off x="3746500" y="1767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4445</xdr:rowOff>
    </xdr:from>
    <xdr:to>
      <xdr:col>15</xdr:col>
      <xdr:colOff>101600</xdr:colOff>
      <xdr:row>103</xdr:row>
      <xdr:rowOff>106045</xdr:rowOff>
    </xdr:to>
    <xdr:sp macro="" textlink="">
      <xdr:nvSpPr>
        <xdr:cNvPr id="405" name="フローチャート: 判断 404">
          <a:extLst>
            <a:ext uri="{FF2B5EF4-FFF2-40B4-BE49-F238E27FC236}">
              <a16:creationId xmlns:a16="http://schemas.microsoft.com/office/drawing/2014/main" id="{9199710D-61C4-40BF-A5F6-EAF5ED5448E4}"/>
            </a:ext>
          </a:extLst>
        </xdr:cNvPr>
        <xdr:cNvSpPr/>
      </xdr:nvSpPr>
      <xdr:spPr>
        <a:xfrm>
          <a:off x="2857500" y="1766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145414</xdr:rowOff>
    </xdr:from>
    <xdr:to>
      <xdr:col>10</xdr:col>
      <xdr:colOff>165100</xdr:colOff>
      <xdr:row>103</xdr:row>
      <xdr:rowOff>75564</xdr:rowOff>
    </xdr:to>
    <xdr:sp macro="" textlink="">
      <xdr:nvSpPr>
        <xdr:cNvPr id="406" name="フローチャート: 判断 405">
          <a:extLst>
            <a:ext uri="{FF2B5EF4-FFF2-40B4-BE49-F238E27FC236}">
              <a16:creationId xmlns:a16="http://schemas.microsoft.com/office/drawing/2014/main" id="{82527053-5E9E-4157-B85D-E40859CF71DE}"/>
            </a:ext>
          </a:extLst>
        </xdr:cNvPr>
        <xdr:cNvSpPr/>
      </xdr:nvSpPr>
      <xdr:spPr>
        <a:xfrm>
          <a:off x="1968500" y="1763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27305</xdr:rowOff>
    </xdr:from>
    <xdr:to>
      <xdr:col>6</xdr:col>
      <xdr:colOff>38100</xdr:colOff>
      <xdr:row>103</xdr:row>
      <xdr:rowOff>128905</xdr:rowOff>
    </xdr:to>
    <xdr:sp macro="" textlink="">
      <xdr:nvSpPr>
        <xdr:cNvPr id="407" name="フローチャート: 判断 406">
          <a:extLst>
            <a:ext uri="{FF2B5EF4-FFF2-40B4-BE49-F238E27FC236}">
              <a16:creationId xmlns:a16="http://schemas.microsoft.com/office/drawing/2014/main" id="{18787624-6AE8-43BE-B308-13806623E660}"/>
            </a:ext>
          </a:extLst>
        </xdr:cNvPr>
        <xdr:cNvSpPr/>
      </xdr:nvSpPr>
      <xdr:spPr>
        <a:xfrm>
          <a:off x="1079500" y="1768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811572D1-0B63-4331-BE12-1BDB4BD2BDBD}"/>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EA2DA0FB-5A54-4D42-9C78-2A0442263027}"/>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E4BE20E5-62B2-4112-B535-6AAC8B877E83}"/>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20FB7417-FE17-44D4-9F0D-C372794547B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2DFDEC5E-6647-41DD-A81C-9A6C1AAAD48E}"/>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170180</xdr:rowOff>
    </xdr:from>
    <xdr:to>
      <xdr:col>24</xdr:col>
      <xdr:colOff>114300</xdr:colOff>
      <xdr:row>106</xdr:row>
      <xdr:rowOff>100330</xdr:rowOff>
    </xdr:to>
    <xdr:sp macro="" textlink="">
      <xdr:nvSpPr>
        <xdr:cNvPr id="413" name="楕円 412">
          <a:extLst>
            <a:ext uri="{FF2B5EF4-FFF2-40B4-BE49-F238E27FC236}">
              <a16:creationId xmlns:a16="http://schemas.microsoft.com/office/drawing/2014/main" id="{8AD2451D-11A5-4C01-A117-0BB3071775B6}"/>
            </a:ext>
          </a:extLst>
        </xdr:cNvPr>
        <xdr:cNvSpPr/>
      </xdr:nvSpPr>
      <xdr:spPr>
        <a:xfrm>
          <a:off x="4584700" y="1817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148607</xdr:rowOff>
    </xdr:from>
    <xdr:ext cx="405111" cy="259045"/>
    <xdr:sp macro="" textlink="">
      <xdr:nvSpPr>
        <xdr:cNvPr id="414" name="【市民会館】&#10;有形固定資産減価償却率該当値テキスト">
          <a:extLst>
            <a:ext uri="{FF2B5EF4-FFF2-40B4-BE49-F238E27FC236}">
              <a16:creationId xmlns:a16="http://schemas.microsoft.com/office/drawing/2014/main" id="{D820EF02-E6A6-4729-9CFF-30C796A58E95}"/>
            </a:ext>
          </a:extLst>
        </xdr:cNvPr>
        <xdr:cNvSpPr txBox="1"/>
      </xdr:nvSpPr>
      <xdr:spPr>
        <a:xfrm>
          <a:off x="4673600" y="1815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130175</xdr:rowOff>
    </xdr:from>
    <xdr:to>
      <xdr:col>20</xdr:col>
      <xdr:colOff>38100</xdr:colOff>
      <xdr:row>107</xdr:row>
      <xdr:rowOff>60325</xdr:rowOff>
    </xdr:to>
    <xdr:sp macro="" textlink="">
      <xdr:nvSpPr>
        <xdr:cNvPr id="415" name="楕円 414">
          <a:extLst>
            <a:ext uri="{FF2B5EF4-FFF2-40B4-BE49-F238E27FC236}">
              <a16:creationId xmlns:a16="http://schemas.microsoft.com/office/drawing/2014/main" id="{5FF056D9-1B67-4872-B4D9-8D9F83682E66}"/>
            </a:ext>
          </a:extLst>
        </xdr:cNvPr>
        <xdr:cNvSpPr/>
      </xdr:nvSpPr>
      <xdr:spPr>
        <a:xfrm>
          <a:off x="3746500" y="1830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49530</xdr:rowOff>
    </xdr:from>
    <xdr:to>
      <xdr:col>24</xdr:col>
      <xdr:colOff>63500</xdr:colOff>
      <xdr:row>107</xdr:row>
      <xdr:rowOff>9525</xdr:rowOff>
    </xdr:to>
    <xdr:cxnSp macro="">
      <xdr:nvCxnSpPr>
        <xdr:cNvPr id="416" name="直線コネクタ 415">
          <a:extLst>
            <a:ext uri="{FF2B5EF4-FFF2-40B4-BE49-F238E27FC236}">
              <a16:creationId xmlns:a16="http://schemas.microsoft.com/office/drawing/2014/main" id="{BCCD6B43-2EE3-4F44-A125-283576B4CB34}"/>
            </a:ext>
          </a:extLst>
        </xdr:cNvPr>
        <xdr:cNvCxnSpPr/>
      </xdr:nvCxnSpPr>
      <xdr:spPr>
        <a:xfrm flipV="1">
          <a:off x="3797300" y="18223230"/>
          <a:ext cx="8382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122555</xdr:rowOff>
    </xdr:from>
    <xdr:to>
      <xdr:col>15</xdr:col>
      <xdr:colOff>101600</xdr:colOff>
      <xdr:row>107</xdr:row>
      <xdr:rowOff>52705</xdr:rowOff>
    </xdr:to>
    <xdr:sp macro="" textlink="">
      <xdr:nvSpPr>
        <xdr:cNvPr id="417" name="楕円 416">
          <a:extLst>
            <a:ext uri="{FF2B5EF4-FFF2-40B4-BE49-F238E27FC236}">
              <a16:creationId xmlns:a16="http://schemas.microsoft.com/office/drawing/2014/main" id="{0E6ED924-E284-41FE-8535-422AD81069BA}"/>
            </a:ext>
          </a:extLst>
        </xdr:cNvPr>
        <xdr:cNvSpPr/>
      </xdr:nvSpPr>
      <xdr:spPr>
        <a:xfrm>
          <a:off x="2857500" y="1829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1905</xdr:rowOff>
    </xdr:from>
    <xdr:to>
      <xdr:col>19</xdr:col>
      <xdr:colOff>177800</xdr:colOff>
      <xdr:row>107</xdr:row>
      <xdr:rowOff>9525</xdr:rowOff>
    </xdr:to>
    <xdr:cxnSp macro="">
      <xdr:nvCxnSpPr>
        <xdr:cNvPr id="418" name="直線コネクタ 417">
          <a:extLst>
            <a:ext uri="{FF2B5EF4-FFF2-40B4-BE49-F238E27FC236}">
              <a16:creationId xmlns:a16="http://schemas.microsoft.com/office/drawing/2014/main" id="{2176F5A0-35AA-4EED-87C4-E742FA52C8F1}"/>
            </a:ext>
          </a:extLst>
        </xdr:cNvPr>
        <xdr:cNvCxnSpPr/>
      </xdr:nvCxnSpPr>
      <xdr:spPr>
        <a:xfrm>
          <a:off x="2908300" y="1834705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107314</xdr:rowOff>
    </xdr:from>
    <xdr:to>
      <xdr:col>10</xdr:col>
      <xdr:colOff>165100</xdr:colOff>
      <xdr:row>107</xdr:row>
      <xdr:rowOff>37464</xdr:rowOff>
    </xdr:to>
    <xdr:sp macro="" textlink="">
      <xdr:nvSpPr>
        <xdr:cNvPr id="419" name="楕円 418">
          <a:extLst>
            <a:ext uri="{FF2B5EF4-FFF2-40B4-BE49-F238E27FC236}">
              <a16:creationId xmlns:a16="http://schemas.microsoft.com/office/drawing/2014/main" id="{DBA739B2-922C-4A6A-B75D-E6132049739E}"/>
            </a:ext>
          </a:extLst>
        </xdr:cNvPr>
        <xdr:cNvSpPr/>
      </xdr:nvSpPr>
      <xdr:spPr>
        <a:xfrm>
          <a:off x="1968500" y="1828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158114</xdr:rowOff>
    </xdr:from>
    <xdr:to>
      <xdr:col>15</xdr:col>
      <xdr:colOff>50800</xdr:colOff>
      <xdr:row>107</xdr:row>
      <xdr:rowOff>1905</xdr:rowOff>
    </xdr:to>
    <xdr:cxnSp macro="">
      <xdr:nvCxnSpPr>
        <xdr:cNvPr id="420" name="直線コネクタ 419">
          <a:extLst>
            <a:ext uri="{FF2B5EF4-FFF2-40B4-BE49-F238E27FC236}">
              <a16:creationId xmlns:a16="http://schemas.microsoft.com/office/drawing/2014/main" id="{5D30C0D4-CB26-4841-B0AD-C7725DF2F585}"/>
            </a:ext>
          </a:extLst>
        </xdr:cNvPr>
        <xdr:cNvCxnSpPr/>
      </xdr:nvCxnSpPr>
      <xdr:spPr>
        <a:xfrm>
          <a:off x="2019300" y="18331814"/>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92075</xdr:rowOff>
    </xdr:from>
    <xdr:to>
      <xdr:col>6</xdr:col>
      <xdr:colOff>38100</xdr:colOff>
      <xdr:row>107</xdr:row>
      <xdr:rowOff>22225</xdr:rowOff>
    </xdr:to>
    <xdr:sp macro="" textlink="">
      <xdr:nvSpPr>
        <xdr:cNvPr id="421" name="楕円 420">
          <a:extLst>
            <a:ext uri="{FF2B5EF4-FFF2-40B4-BE49-F238E27FC236}">
              <a16:creationId xmlns:a16="http://schemas.microsoft.com/office/drawing/2014/main" id="{99E4290E-7345-4A16-91CD-F20440B18A7A}"/>
            </a:ext>
          </a:extLst>
        </xdr:cNvPr>
        <xdr:cNvSpPr/>
      </xdr:nvSpPr>
      <xdr:spPr>
        <a:xfrm>
          <a:off x="1079500" y="1826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142875</xdr:rowOff>
    </xdr:from>
    <xdr:to>
      <xdr:col>10</xdr:col>
      <xdr:colOff>114300</xdr:colOff>
      <xdr:row>106</xdr:row>
      <xdr:rowOff>158114</xdr:rowOff>
    </xdr:to>
    <xdr:cxnSp macro="">
      <xdr:nvCxnSpPr>
        <xdr:cNvPr id="422" name="直線コネクタ 421">
          <a:extLst>
            <a:ext uri="{FF2B5EF4-FFF2-40B4-BE49-F238E27FC236}">
              <a16:creationId xmlns:a16="http://schemas.microsoft.com/office/drawing/2014/main" id="{0CF423A0-589D-4F67-809E-3AF317B3D383}"/>
            </a:ext>
          </a:extLst>
        </xdr:cNvPr>
        <xdr:cNvCxnSpPr/>
      </xdr:nvCxnSpPr>
      <xdr:spPr>
        <a:xfrm>
          <a:off x="1130300" y="18316575"/>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134002</xdr:rowOff>
    </xdr:from>
    <xdr:ext cx="405111" cy="259045"/>
    <xdr:sp macro="" textlink="">
      <xdr:nvSpPr>
        <xdr:cNvPr id="423" name="n_1aveValue【市民会館】&#10;有形固定資産減価償却率">
          <a:extLst>
            <a:ext uri="{FF2B5EF4-FFF2-40B4-BE49-F238E27FC236}">
              <a16:creationId xmlns:a16="http://schemas.microsoft.com/office/drawing/2014/main" id="{7309BBD3-88A1-41A1-85DF-1194BFD342CF}"/>
            </a:ext>
          </a:extLst>
        </xdr:cNvPr>
        <xdr:cNvSpPr txBox="1"/>
      </xdr:nvSpPr>
      <xdr:spPr>
        <a:xfrm>
          <a:off x="3582044" y="1745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122572</xdr:rowOff>
    </xdr:from>
    <xdr:ext cx="405111" cy="259045"/>
    <xdr:sp macro="" textlink="">
      <xdr:nvSpPr>
        <xdr:cNvPr id="424" name="n_2aveValue【市民会館】&#10;有形固定資産減価償却率">
          <a:extLst>
            <a:ext uri="{FF2B5EF4-FFF2-40B4-BE49-F238E27FC236}">
              <a16:creationId xmlns:a16="http://schemas.microsoft.com/office/drawing/2014/main" id="{81C64DFD-84BC-4D8B-9351-7B67013C846F}"/>
            </a:ext>
          </a:extLst>
        </xdr:cNvPr>
        <xdr:cNvSpPr txBox="1"/>
      </xdr:nvSpPr>
      <xdr:spPr>
        <a:xfrm>
          <a:off x="2705744" y="1743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92091</xdr:rowOff>
    </xdr:from>
    <xdr:ext cx="405111" cy="259045"/>
    <xdr:sp macro="" textlink="">
      <xdr:nvSpPr>
        <xdr:cNvPr id="425" name="n_3aveValue【市民会館】&#10;有形固定資産減価償却率">
          <a:extLst>
            <a:ext uri="{FF2B5EF4-FFF2-40B4-BE49-F238E27FC236}">
              <a16:creationId xmlns:a16="http://schemas.microsoft.com/office/drawing/2014/main" id="{0FE794D8-41E6-4076-8ED4-5874716EF7F6}"/>
            </a:ext>
          </a:extLst>
        </xdr:cNvPr>
        <xdr:cNvSpPr txBox="1"/>
      </xdr:nvSpPr>
      <xdr:spPr>
        <a:xfrm>
          <a:off x="1816744" y="1740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145432</xdr:rowOff>
    </xdr:from>
    <xdr:ext cx="405111" cy="259045"/>
    <xdr:sp macro="" textlink="">
      <xdr:nvSpPr>
        <xdr:cNvPr id="426" name="n_4aveValue【市民会館】&#10;有形固定資産減価償却率">
          <a:extLst>
            <a:ext uri="{FF2B5EF4-FFF2-40B4-BE49-F238E27FC236}">
              <a16:creationId xmlns:a16="http://schemas.microsoft.com/office/drawing/2014/main" id="{8492A76D-94F9-41B9-8E66-3E689C3D4280}"/>
            </a:ext>
          </a:extLst>
        </xdr:cNvPr>
        <xdr:cNvSpPr txBox="1"/>
      </xdr:nvSpPr>
      <xdr:spPr>
        <a:xfrm>
          <a:off x="927744" y="1746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51452</xdr:rowOff>
    </xdr:from>
    <xdr:ext cx="405111" cy="259045"/>
    <xdr:sp macro="" textlink="">
      <xdr:nvSpPr>
        <xdr:cNvPr id="427" name="n_1mainValue【市民会館】&#10;有形固定資産減価償却率">
          <a:extLst>
            <a:ext uri="{FF2B5EF4-FFF2-40B4-BE49-F238E27FC236}">
              <a16:creationId xmlns:a16="http://schemas.microsoft.com/office/drawing/2014/main" id="{275C9F2E-DEF6-47B1-BA3A-4DCF9506D631}"/>
            </a:ext>
          </a:extLst>
        </xdr:cNvPr>
        <xdr:cNvSpPr txBox="1"/>
      </xdr:nvSpPr>
      <xdr:spPr>
        <a:xfrm>
          <a:off x="3582044" y="1839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43832</xdr:rowOff>
    </xdr:from>
    <xdr:ext cx="405111" cy="259045"/>
    <xdr:sp macro="" textlink="">
      <xdr:nvSpPr>
        <xdr:cNvPr id="428" name="n_2mainValue【市民会館】&#10;有形固定資産減価償却率">
          <a:extLst>
            <a:ext uri="{FF2B5EF4-FFF2-40B4-BE49-F238E27FC236}">
              <a16:creationId xmlns:a16="http://schemas.microsoft.com/office/drawing/2014/main" id="{157AC41B-CFDB-4FD8-8BFE-15C26C0CEE84}"/>
            </a:ext>
          </a:extLst>
        </xdr:cNvPr>
        <xdr:cNvSpPr txBox="1"/>
      </xdr:nvSpPr>
      <xdr:spPr>
        <a:xfrm>
          <a:off x="2705744" y="1838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28591</xdr:rowOff>
    </xdr:from>
    <xdr:ext cx="405111" cy="259045"/>
    <xdr:sp macro="" textlink="">
      <xdr:nvSpPr>
        <xdr:cNvPr id="429" name="n_3mainValue【市民会館】&#10;有形固定資産減価償却率">
          <a:extLst>
            <a:ext uri="{FF2B5EF4-FFF2-40B4-BE49-F238E27FC236}">
              <a16:creationId xmlns:a16="http://schemas.microsoft.com/office/drawing/2014/main" id="{1032548A-CBE7-4B5D-94CC-BB7A88D857CE}"/>
            </a:ext>
          </a:extLst>
        </xdr:cNvPr>
        <xdr:cNvSpPr txBox="1"/>
      </xdr:nvSpPr>
      <xdr:spPr>
        <a:xfrm>
          <a:off x="1816744" y="18373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13352</xdr:rowOff>
    </xdr:from>
    <xdr:ext cx="405111" cy="259045"/>
    <xdr:sp macro="" textlink="">
      <xdr:nvSpPr>
        <xdr:cNvPr id="430" name="n_4mainValue【市民会館】&#10;有形固定資産減価償却率">
          <a:extLst>
            <a:ext uri="{FF2B5EF4-FFF2-40B4-BE49-F238E27FC236}">
              <a16:creationId xmlns:a16="http://schemas.microsoft.com/office/drawing/2014/main" id="{B9518AEE-5BDA-440B-AA1E-34C5DA4B6DDF}"/>
            </a:ext>
          </a:extLst>
        </xdr:cNvPr>
        <xdr:cNvSpPr txBox="1"/>
      </xdr:nvSpPr>
      <xdr:spPr>
        <a:xfrm>
          <a:off x="927744" y="1835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1" name="正方形/長方形 430">
          <a:extLst>
            <a:ext uri="{FF2B5EF4-FFF2-40B4-BE49-F238E27FC236}">
              <a16:creationId xmlns:a16="http://schemas.microsoft.com/office/drawing/2014/main" id="{358DA72D-805D-49F1-96BD-ADAAD0F7F1E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2" name="正方形/長方形 431">
          <a:extLst>
            <a:ext uri="{FF2B5EF4-FFF2-40B4-BE49-F238E27FC236}">
              <a16:creationId xmlns:a16="http://schemas.microsoft.com/office/drawing/2014/main" id="{2377B89F-99C4-47CC-9BE2-C662BF00B78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3" name="正方形/長方形 432">
          <a:extLst>
            <a:ext uri="{FF2B5EF4-FFF2-40B4-BE49-F238E27FC236}">
              <a16:creationId xmlns:a16="http://schemas.microsoft.com/office/drawing/2014/main" id="{2F29BD4C-0D11-4B07-BCDC-FC62F21D7BD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4" name="正方形/長方形 433">
          <a:extLst>
            <a:ext uri="{FF2B5EF4-FFF2-40B4-BE49-F238E27FC236}">
              <a16:creationId xmlns:a16="http://schemas.microsoft.com/office/drawing/2014/main" id="{C60AF92D-299A-4B07-9553-597A4B4F820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5" name="正方形/長方形 434">
          <a:extLst>
            <a:ext uri="{FF2B5EF4-FFF2-40B4-BE49-F238E27FC236}">
              <a16:creationId xmlns:a16="http://schemas.microsoft.com/office/drawing/2014/main" id="{8176B70F-3694-4B53-A011-252423FF0BB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6" name="正方形/長方形 435">
          <a:extLst>
            <a:ext uri="{FF2B5EF4-FFF2-40B4-BE49-F238E27FC236}">
              <a16:creationId xmlns:a16="http://schemas.microsoft.com/office/drawing/2014/main" id="{80194C9B-E8BA-47A4-8D43-9A77FBD1431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7" name="正方形/長方形 436">
          <a:extLst>
            <a:ext uri="{FF2B5EF4-FFF2-40B4-BE49-F238E27FC236}">
              <a16:creationId xmlns:a16="http://schemas.microsoft.com/office/drawing/2014/main" id="{BF24CDA6-398C-4283-B112-CB70112350F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8" name="正方形/長方形 437">
          <a:extLst>
            <a:ext uri="{FF2B5EF4-FFF2-40B4-BE49-F238E27FC236}">
              <a16:creationId xmlns:a16="http://schemas.microsoft.com/office/drawing/2014/main" id="{554A3F77-E456-4B1C-9F94-F44FA6A9836F}"/>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9" name="テキスト ボックス 438">
          <a:extLst>
            <a:ext uri="{FF2B5EF4-FFF2-40B4-BE49-F238E27FC236}">
              <a16:creationId xmlns:a16="http://schemas.microsoft.com/office/drawing/2014/main" id="{76BA47D0-A2CE-45EB-A619-47901060ADC7}"/>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0" name="直線コネクタ 439">
          <a:extLst>
            <a:ext uri="{FF2B5EF4-FFF2-40B4-BE49-F238E27FC236}">
              <a16:creationId xmlns:a16="http://schemas.microsoft.com/office/drawing/2014/main" id="{107C3328-7677-439C-ABCB-A688BD30743E}"/>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1" name="直線コネクタ 440">
          <a:extLst>
            <a:ext uri="{FF2B5EF4-FFF2-40B4-BE49-F238E27FC236}">
              <a16:creationId xmlns:a16="http://schemas.microsoft.com/office/drawing/2014/main" id="{1604D60A-05F2-41E6-B340-DC5AC33DF2E1}"/>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2" name="テキスト ボックス 441">
          <a:extLst>
            <a:ext uri="{FF2B5EF4-FFF2-40B4-BE49-F238E27FC236}">
              <a16:creationId xmlns:a16="http://schemas.microsoft.com/office/drawing/2014/main" id="{9FB95C22-8CF3-4689-9C71-613916AF87E2}"/>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3" name="直線コネクタ 442">
          <a:extLst>
            <a:ext uri="{FF2B5EF4-FFF2-40B4-BE49-F238E27FC236}">
              <a16:creationId xmlns:a16="http://schemas.microsoft.com/office/drawing/2014/main" id="{0A48423F-2265-482E-BB59-AF6545929365}"/>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4" name="テキスト ボックス 443">
          <a:extLst>
            <a:ext uri="{FF2B5EF4-FFF2-40B4-BE49-F238E27FC236}">
              <a16:creationId xmlns:a16="http://schemas.microsoft.com/office/drawing/2014/main" id="{5DA64555-65E6-4465-AEA0-3144A7F20E54}"/>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5" name="直線コネクタ 444">
          <a:extLst>
            <a:ext uri="{FF2B5EF4-FFF2-40B4-BE49-F238E27FC236}">
              <a16:creationId xmlns:a16="http://schemas.microsoft.com/office/drawing/2014/main" id="{D27D4327-EBE1-409D-AFCA-6EE7B6ACC8A5}"/>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6" name="テキスト ボックス 445">
          <a:extLst>
            <a:ext uri="{FF2B5EF4-FFF2-40B4-BE49-F238E27FC236}">
              <a16:creationId xmlns:a16="http://schemas.microsoft.com/office/drawing/2014/main" id="{E8A23897-E27E-4C00-8A42-A2A3DC73B4CD}"/>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7" name="直線コネクタ 446">
          <a:extLst>
            <a:ext uri="{FF2B5EF4-FFF2-40B4-BE49-F238E27FC236}">
              <a16:creationId xmlns:a16="http://schemas.microsoft.com/office/drawing/2014/main" id="{2AD623BA-2455-4C46-9BBA-12A436A600E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8" name="テキスト ボックス 447">
          <a:extLst>
            <a:ext uri="{FF2B5EF4-FFF2-40B4-BE49-F238E27FC236}">
              <a16:creationId xmlns:a16="http://schemas.microsoft.com/office/drawing/2014/main" id="{ACC0A7BE-69C6-4555-89C4-025A3679FE86}"/>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9" name="直線コネクタ 448">
          <a:extLst>
            <a:ext uri="{FF2B5EF4-FFF2-40B4-BE49-F238E27FC236}">
              <a16:creationId xmlns:a16="http://schemas.microsoft.com/office/drawing/2014/main" id="{98741EFD-74AA-4E7C-AE26-A3281C4873DA}"/>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0" name="テキスト ボックス 449">
          <a:extLst>
            <a:ext uri="{FF2B5EF4-FFF2-40B4-BE49-F238E27FC236}">
              <a16:creationId xmlns:a16="http://schemas.microsoft.com/office/drawing/2014/main" id="{F4324B50-D051-4119-8F43-36D19BEC5177}"/>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A5B8A5D5-874E-49EE-B8E9-F9D9928F622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2" name="テキスト ボックス 451">
          <a:extLst>
            <a:ext uri="{FF2B5EF4-FFF2-40B4-BE49-F238E27FC236}">
              <a16:creationId xmlns:a16="http://schemas.microsoft.com/office/drawing/2014/main" id="{67970A16-FCA0-4517-B906-725E07B70F31}"/>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市民会館】&#10;一人当たり面積グラフ枠">
          <a:extLst>
            <a:ext uri="{FF2B5EF4-FFF2-40B4-BE49-F238E27FC236}">
              <a16:creationId xmlns:a16="http://schemas.microsoft.com/office/drawing/2014/main" id="{AD04C351-8015-4F4F-A10F-7EC301A0C1A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68580</xdr:rowOff>
    </xdr:from>
    <xdr:to>
      <xdr:col>54</xdr:col>
      <xdr:colOff>189865</xdr:colOff>
      <xdr:row>108</xdr:row>
      <xdr:rowOff>118111</xdr:rowOff>
    </xdr:to>
    <xdr:cxnSp macro="">
      <xdr:nvCxnSpPr>
        <xdr:cNvPr id="454" name="直線コネクタ 453">
          <a:extLst>
            <a:ext uri="{FF2B5EF4-FFF2-40B4-BE49-F238E27FC236}">
              <a16:creationId xmlns:a16="http://schemas.microsoft.com/office/drawing/2014/main" id="{65C00820-68B9-49E6-9B15-0FB3637DCCEA}"/>
            </a:ext>
          </a:extLst>
        </xdr:cNvPr>
        <xdr:cNvCxnSpPr/>
      </xdr:nvCxnSpPr>
      <xdr:spPr>
        <a:xfrm flipV="1">
          <a:off x="10476865" y="17042130"/>
          <a:ext cx="0" cy="1592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121938</xdr:rowOff>
    </xdr:from>
    <xdr:ext cx="469744" cy="259045"/>
    <xdr:sp macro="" textlink="">
      <xdr:nvSpPr>
        <xdr:cNvPr id="455" name="【市民会館】&#10;一人当たり面積最小値テキスト">
          <a:extLst>
            <a:ext uri="{FF2B5EF4-FFF2-40B4-BE49-F238E27FC236}">
              <a16:creationId xmlns:a16="http://schemas.microsoft.com/office/drawing/2014/main" id="{3F8E6605-499E-4D61-8E6D-84B8E0010D66}"/>
            </a:ext>
          </a:extLst>
        </xdr:cNvPr>
        <xdr:cNvSpPr txBox="1"/>
      </xdr:nvSpPr>
      <xdr:spPr>
        <a:xfrm>
          <a:off x="10515600" y="1863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118111</xdr:rowOff>
    </xdr:from>
    <xdr:to>
      <xdr:col>55</xdr:col>
      <xdr:colOff>88900</xdr:colOff>
      <xdr:row>108</xdr:row>
      <xdr:rowOff>118111</xdr:rowOff>
    </xdr:to>
    <xdr:cxnSp macro="">
      <xdr:nvCxnSpPr>
        <xdr:cNvPr id="456" name="直線コネクタ 455">
          <a:extLst>
            <a:ext uri="{FF2B5EF4-FFF2-40B4-BE49-F238E27FC236}">
              <a16:creationId xmlns:a16="http://schemas.microsoft.com/office/drawing/2014/main" id="{4A7728B5-3393-440B-8C3F-E99F0C382EF7}"/>
            </a:ext>
          </a:extLst>
        </xdr:cNvPr>
        <xdr:cNvCxnSpPr/>
      </xdr:nvCxnSpPr>
      <xdr:spPr>
        <a:xfrm>
          <a:off x="10388600" y="18634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15257</xdr:rowOff>
    </xdr:from>
    <xdr:ext cx="469744" cy="259045"/>
    <xdr:sp macro="" textlink="">
      <xdr:nvSpPr>
        <xdr:cNvPr id="457" name="【市民会館】&#10;一人当たり面積最大値テキスト">
          <a:extLst>
            <a:ext uri="{FF2B5EF4-FFF2-40B4-BE49-F238E27FC236}">
              <a16:creationId xmlns:a16="http://schemas.microsoft.com/office/drawing/2014/main" id="{FCACBA0B-F1EB-442B-9CEC-D4383566517B}"/>
            </a:ext>
          </a:extLst>
        </xdr:cNvPr>
        <xdr:cNvSpPr txBox="1"/>
      </xdr:nvSpPr>
      <xdr:spPr>
        <a:xfrm>
          <a:off x="10515600" y="16817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68580</xdr:rowOff>
    </xdr:from>
    <xdr:to>
      <xdr:col>55</xdr:col>
      <xdr:colOff>88900</xdr:colOff>
      <xdr:row>99</xdr:row>
      <xdr:rowOff>68580</xdr:rowOff>
    </xdr:to>
    <xdr:cxnSp macro="">
      <xdr:nvCxnSpPr>
        <xdr:cNvPr id="458" name="直線コネクタ 457">
          <a:extLst>
            <a:ext uri="{FF2B5EF4-FFF2-40B4-BE49-F238E27FC236}">
              <a16:creationId xmlns:a16="http://schemas.microsoft.com/office/drawing/2014/main" id="{23A2E4E4-ED17-486C-88A9-E75AA629A50A}"/>
            </a:ext>
          </a:extLst>
        </xdr:cNvPr>
        <xdr:cNvCxnSpPr/>
      </xdr:nvCxnSpPr>
      <xdr:spPr>
        <a:xfrm>
          <a:off x="10388600" y="1704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162577</xdr:rowOff>
    </xdr:from>
    <xdr:ext cx="469744" cy="259045"/>
    <xdr:sp macro="" textlink="">
      <xdr:nvSpPr>
        <xdr:cNvPr id="459" name="【市民会館】&#10;一人当たり面積平均値テキスト">
          <a:extLst>
            <a:ext uri="{FF2B5EF4-FFF2-40B4-BE49-F238E27FC236}">
              <a16:creationId xmlns:a16="http://schemas.microsoft.com/office/drawing/2014/main" id="{00700523-ACE3-4E11-A2EF-B00C360CE5D3}"/>
            </a:ext>
          </a:extLst>
        </xdr:cNvPr>
        <xdr:cNvSpPr txBox="1"/>
      </xdr:nvSpPr>
      <xdr:spPr>
        <a:xfrm>
          <a:off x="10515600" y="17993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139700</xdr:rowOff>
    </xdr:from>
    <xdr:to>
      <xdr:col>55</xdr:col>
      <xdr:colOff>50800</xdr:colOff>
      <xdr:row>106</xdr:row>
      <xdr:rowOff>69850</xdr:rowOff>
    </xdr:to>
    <xdr:sp macro="" textlink="">
      <xdr:nvSpPr>
        <xdr:cNvPr id="460" name="フローチャート: 判断 459">
          <a:extLst>
            <a:ext uri="{FF2B5EF4-FFF2-40B4-BE49-F238E27FC236}">
              <a16:creationId xmlns:a16="http://schemas.microsoft.com/office/drawing/2014/main" id="{7FB7F3F2-ED85-4EAA-8B6D-3FB60B017191}"/>
            </a:ext>
          </a:extLst>
        </xdr:cNvPr>
        <xdr:cNvSpPr/>
      </xdr:nvSpPr>
      <xdr:spPr>
        <a:xfrm>
          <a:off x="10426700" y="1814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139700</xdr:rowOff>
    </xdr:from>
    <xdr:to>
      <xdr:col>50</xdr:col>
      <xdr:colOff>165100</xdr:colOff>
      <xdr:row>106</xdr:row>
      <xdr:rowOff>69850</xdr:rowOff>
    </xdr:to>
    <xdr:sp macro="" textlink="">
      <xdr:nvSpPr>
        <xdr:cNvPr id="461" name="フローチャート: 判断 460">
          <a:extLst>
            <a:ext uri="{FF2B5EF4-FFF2-40B4-BE49-F238E27FC236}">
              <a16:creationId xmlns:a16="http://schemas.microsoft.com/office/drawing/2014/main" id="{B30AC5BA-A87F-4C41-BB8C-F7182F8399E8}"/>
            </a:ext>
          </a:extLst>
        </xdr:cNvPr>
        <xdr:cNvSpPr/>
      </xdr:nvSpPr>
      <xdr:spPr>
        <a:xfrm>
          <a:off x="9588500" y="1814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151130</xdr:rowOff>
    </xdr:from>
    <xdr:to>
      <xdr:col>46</xdr:col>
      <xdr:colOff>38100</xdr:colOff>
      <xdr:row>106</xdr:row>
      <xdr:rowOff>81280</xdr:rowOff>
    </xdr:to>
    <xdr:sp macro="" textlink="">
      <xdr:nvSpPr>
        <xdr:cNvPr id="462" name="フローチャート: 判断 461">
          <a:extLst>
            <a:ext uri="{FF2B5EF4-FFF2-40B4-BE49-F238E27FC236}">
              <a16:creationId xmlns:a16="http://schemas.microsoft.com/office/drawing/2014/main" id="{AFCC75ED-0D76-47EA-A8C3-C52ACEFEE49A}"/>
            </a:ext>
          </a:extLst>
        </xdr:cNvPr>
        <xdr:cNvSpPr/>
      </xdr:nvSpPr>
      <xdr:spPr>
        <a:xfrm>
          <a:off x="8699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162561</xdr:rowOff>
    </xdr:from>
    <xdr:to>
      <xdr:col>41</xdr:col>
      <xdr:colOff>101600</xdr:colOff>
      <xdr:row>106</xdr:row>
      <xdr:rowOff>92711</xdr:rowOff>
    </xdr:to>
    <xdr:sp macro="" textlink="">
      <xdr:nvSpPr>
        <xdr:cNvPr id="463" name="フローチャート: 判断 462">
          <a:extLst>
            <a:ext uri="{FF2B5EF4-FFF2-40B4-BE49-F238E27FC236}">
              <a16:creationId xmlns:a16="http://schemas.microsoft.com/office/drawing/2014/main" id="{38752C32-3927-457D-8D91-4F3109230FF1}"/>
            </a:ext>
          </a:extLst>
        </xdr:cNvPr>
        <xdr:cNvSpPr/>
      </xdr:nvSpPr>
      <xdr:spPr>
        <a:xfrm>
          <a:off x="7810500" y="1816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36830</xdr:rowOff>
    </xdr:from>
    <xdr:to>
      <xdr:col>36</xdr:col>
      <xdr:colOff>165100</xdr:colOff>
      <xdr:row>106</xdr:row>
      <xdr:rowOff>138430</xdr:rowOff>
    </xdr:to>
    <xdr:sp macro="" textlink="">
      <xdr:nvSpPr>
        <xdr:cNvPr id="464" name="フローチャート: 判断 463">
          <a:extLst>
            <a:ext uri="{FF2B5EF4-FFF2-40B4-BE49-F238E27FC236}">
              <a16:creationId xmlns:a16="http://schemas.microsoft.com/office/drawing/2014/main" id="{21FE61C1-5E3D-4E78-8E87-9231A7EA805E}"/>
            </a:ext>
          </a:extLst>
        </xdr:cNvPr>
        <xdr:cNvSpPr/>
      </xdr:nvSpPr>
      <xdr:spPr>
        <a:xfrm>
          <a:off x="6921500" y="1821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08803BA9-D669-4320-A23D-A2C47265572F}"/>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4BA59295-411F-43CE-9103-605EAFC88668}"/>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B0864A12-E343-4BF9-89FE-64E0DD439D2A}"/>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BEA3E56A-DA35-4880-A188-781D93068F4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617DA463-3C16-4859-BE80-6B4AC9E11684}"/>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154939</xdr:rowOff>
    </xdr:from>
    <xdr:to>
      <xdr:col>55</xdr:col>
      <xdr:colOff>50800</xdr:colOff>
      <xdr:row>107</xdr:row>
      <xdr:rowOff>85089</xdr:rowOff>
    </xdr:to>
    <xdr:sp macro="" textlink="">
      <xdr:nvSpPr>
        <xdr:cNvPr id="470" name="楕円 469">
          <a:extLst>
            <a:ext uri="{FF2B5EF4-FFF2-40B4-BE49-F238E27FC236}">
              <a16:creationId xmlns:a16="http://schemas.microsoft.com/office/drawing/2014/main" id="{F1D25574-6121-41D7-A2D2-8E0CBCEDFD78}"/>
            </a:ext>
          </a:extLst>
        </xdr:cNvPr>
        <xdr:cNvSpPr/>
      </xdr:nvSpPr>
      <xdr:spPr>
        <a:xfrm>
          <a:off x="10426700" y="183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133366</xdr:rowOff>
    </xdr:from>
    <xdr:ext cx="469744" cy="259045"/>
    <xdr:sp macro="" textlink="">
      <xdr:nvSpPr>
        <xdr:cNvPr id="471" name="【市民会館】&#10;一人当たり面積該当値テキスト">
          <a:extLst>
            <a:ext uri="{FF2B5EF4-FFF2-40B4-BE49-F238E27FC236}">
              <a16:creationId xmlns:a16="http://schemas.microsoft.com/office/drawing/2014/main" id="{0B9D0EA2-F4B1-4661-87C1-025CC839803B}"/>
            </a:ext>
          </a:extLst>
        </xdr:cNvPr>
        <xdr:cNvSpPr txBox="1"/>
      </xdr:nvSpPr>
      <xdr:spPr>
        <a:xfrm>
          <a:off x="10515600" y="18307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162561</xdr:rowOff>
    </xdr:from>
    <xdr:to>
      <xdr:col>50</xdr:col>
      <xdr:colOff>165100</xdr:colOff>
      <xdr:row>107</xdr:row>
      <xdr:rowOff>92711</xdr:rowOff>
    </xdr:to>
    <xdr:sp macro="" textlink="">
      <xdr:nvSpPr>
        <xdr:cNvPr id="472" name="楕円 471">
          <a:extLst>
            <a:ext uri="{FF2B5EF4-FFF2-40B4-BE49-F238E27FC236}">
              <a16:creationId xmlns:a16="http://schemas.microsoft.com/office/drawing/2014/main" id="{74EEEF8C-AD86-4FEF-B6C0-F179D04B7B7E}"/>
            </a:ext>
          </a:extLst>
        </xdr:cNvPr>
        <xdr:cNvSpPr/>
      </xdr:nvSpPr>
      <xdr:spPr>
        <a:xfrm>
          <a:off x="95885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34289</xdr:rowOff>
    </xdr:from>
    <xdr:to>
      <xdr:col>55</xdr:col>
      <xdr:colOff>0</xdr:colOff>
      <xdr:row>107</xdr:row>
      <xdr:rowOff>41911</xdr:rowOff>
    </xdr:to>
    <xdr:cxnSp macro="">
      <xdr:nvCxnSpPr>
        <xdr:cNvPr id="473" name="直線コネクタ 472">
          <a:extLst>
            <a:ext uri="{FF2B5EF4-FFF2-40B4-BE49-F238E27FC236}">
              <a16:creationId xmlns:a16="http://schemas.microsoft.com/office/drawing/2014/main" id="{9B019348-7585-4168-99D6-7F4F513AF51F}"/>
            </a:ext>
          </a:extLst>
        </xdr:cNvPr>
        <xdr:cNvCxnSpPr/>
      </xdr:nvCxnSpPr>
      <xdr:spPr>
        <a:xfrm flipV="1">
          <a:off x="9639300" y="18379439"/>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166370</xdr:rowOff>
    </xdr:from>
    <xdr:to>
      <xdr:col>46</xdr:col>
      <xdr:colOff>38100</xdr:colOff>
      <xdr:row>107</xdr:row>
      <xdr:rowOff>96520</xdr:rowOff>
    </xdr:to>
    <xdr:sp macro="" textlink="">
      <xdr:nvSpPr>
        <xdr:cNvPr id="474" name="楕円 473">
          <a:extLst>
            <a:ext uri="{FF2B5EF4-FFF2-40B4-BE49-F238E27FC236}">
              <a16:creationId xmlns:a16="http://schemas.microsoft.com/office/drawing/2014/main" id="{13CD0C57-36B8-4D89-BA2C-ED5811F754C1}"/>
            </a:ext>
          </a:extLst>
        </xdr:cNvPr>
        <xdr:cNvSpPr/>
      </xdr:nvSpPr>
      <xdr:spPr>
        <a:xfrm>
          <a:off x="8699500" y="1834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41911</xdr:rowOff>
    </xdr:from>
    <xdr:to>
      <xdr:col>50</xdr:col>
      <xdr:colOff>114300</xdr:colOff>
      <xdr:row>107</xdr:row>
      <xdr:rowOff>45720</xdr:rowOff>
    </xdr:to>
    <xdr:cxnSp macro="">
      <xdr:nvCxnSpPr>
        <xdr:cNvPr id="475" name="直線コネクタ 474">
          <a:extLst>
            <a:ext uri="{FF2B5EF4-FFF2-40B4-BE49-F238E27FC236}">
              <a16:creationId xmlns:a16="http://schemas.microsoft.com/office/drawing/2014/main" id="{1BE8A651-F8B1-491B-A277-F8000A427581}"/>
            </a:ext>
          </a:extLst>
        </xdr:cNvPr>
        <xdr:cNvCxnSpPr/>
      </xdr:nvCxnSpPr>
      <xdr:spPr>
        <a:xfrm flipV="1">
          <a:off x="8750300" y="1838706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170180</xdr:rowOff>
    </xdr:from>
    <xdr:to>
      <xdr:col>41</xdr:col>
      <xdr:colOff>101600</xdr:colOff>
      <xdr:row>107</xdr:row>
      <xdr:rowOff>100330</xdr:rowOff>
    </xdr:to>
    <xdr:sp macro="" textlink="">
      <xdr:nvSpPr>
        <xdr:cNvPr id="476" name="楕円 475">
          <a:extLst>
            <a:ext uri="{FF2B5EF4-FFF2-40B4-BE49-F238E27FC236}">
              <a16:creationId xmlns:a16="http://schemas.microsoft.com/office/drawing/2014/main" id="{C4D5F41C-2E7B-43D2-9EDF-7528210F4CE3}"/>
            </a:ext>
          </a:extLst>
        </xdr:cNvPr>
        <xdr:cNvSpPr/>
      </xdr:nvSpPr>
      <xdr:spPr>
        <a:xfrm>
          <a:off x="7810500" y="1834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45720</xdr:rowOff>
    </xdr:from>
    <xdr:to>
      <xdr:col>45</xdr:col>
      <xdr:colOff>177800</xdr:colOff>
      <xdr:row>107</xdr:row>
      <xdr:rowOff>49530</xdr:rowOff>
    </xdr:to>
    <xdr:cxnSp macro="">
      <xdr:nvCxnSpPr>
        <xdr:cNvPr id="477" name="直線コネクタ 476">
          <a:extLst>
            <a:ext uri="{FF2B5EF4-FFF2-40B4-BE49-F238E27FC236}">
              <a16:creationId xmlns:a16="http://schemas.microsoft.com/office/drawing/2014/main" id="{75689A71-C509-4AAE-87A3-19A55566AADA}"/>
            </a:ext>
          </a:extLst>
        </xdr:cNvPr>
        <xdr:cNvCxnSpPr/>
      </xdr:nvCxnSpPr>
      <xdr:spPr>
        <a:xfrm flipV="1">
          <a:off x="7861300" y="183908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2539</xdr:rowOff>
    </xdr:from>
    <xdr:to>
      <xdr:col>36</xdr:col>
      <xdr:colOff>165100</xdr:colOff>
      <xdr:row>107</xdr:row>
      <xdr:rowOff>104139</xdr:rowOff>
    </xdr:to>
    <xdr:sp macro="" textlink="">
      <xdr:nvSpPr>
        <xdr:cNvPr id="478" name="楕円 477">
          <a:extLst>
            <a:ext uri="{FF2B5EF4-FFF2-40B4-BE49-F238E27FC236}">
              <a16:creationId xmlns:a16="http://schemas.microsoft.com/office/drawing/2014/main" id="{A3617B25-51B1-4974-BE06-7AC90B6F377E}"/>
            </a:ext>
          </a:extLst>
        </xdr:cNvPr>
        <xdr:cNvSpPr/>
      </xdr:nvSpPr>
      <xdr:spPr>
        <a:xfrm>
          <a:off x="6921500" y="183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49530</xdr:rowOff>
    </xdr:from>
    <xdr:to>
      <xdr:col>41</xdr:col>
      <xdr:colOff>50800</xdr:colOff>
      <xdr:row>107</xdr:row>
      <xdr:rowOff>53339</xdr:rowOff>
    </xdr:to>
    <xdr:cxnSp macro="">
      <xdr:nvCxnSpPr>
        <xdr:cNvPr id="479" name="直線コネクタ 478">
          <a:extLst>
            <a:ext uri="{FF2B5EF4-FFF2-40B4-BE49-F238E27FC236}">
              <a16:creationId xmlns:a16="http://schemas.microsoft.com/office/drawing/2014/main" id="{C851FCDE-BC22-4758-B10E-21ACD81617F4}"/>
            </a:ext>
          </a:extLst>
        </xdr:cNvPr>
        <xdr:cNvCxnSpPr/>
      </xdr:nvCxnSpPr>
      <xdr:spPr>
        <a:xfrm flipV="1">
          <a:off x="6972300" y="183946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86377</xdr:rowOff>
    </xdr:from>
    <xdr:ext cx="469744" cy="259045"/>
    <xdr:sp macro="" textlink="">
      <xdr:nvSpPr>
        <xdr:cNvPr id="480" name="n_1aveValue【市民会館】&#10;一人当たり面積">
          <a:extLst>
            <a:ext uri="{FF2B5EF4-FFF2-40B4-BE49-F238E27FC236}">
              <a16:creationId xmlns:a16="http://schemas.microsoft.com/office/drawing/2014/main" id="{BE613DEF-BF98-4DE1-A8CB-80FB220C1DA6}"/>
            </a:ext>
          </a:extLst>
        </xdr:cNvPr>
        <xdr:cNvSpPr txBox="1"/>
      </xdr:nvSpPr>
      <xdr:spPr>
        <a:xfrm>
          <a:off x="9391727" y="1791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97807</xdr:rowOff>
    </xdr:from>
    <xdr:ext cx="469744" cy="259045"/>
    <xdr:sp macro="" textlink="">
      <xdr:nvSpPr>
        <xdr:cNvPr id="481" name="n_2aveValue【市民会館】&#10;一人当たり面積">
          <a:extLst>
            <a:ext uri="{FF2B5EF4-FFF2-40B4-BE49-F238E27FC236}">
              <a16:creationId xmlns:a16="http://schemas.microsoft.com/office/drawing/2014/main" id="{F535EFDF-B745-4A96-8927-07CB105FD287}"/>
            </a:ext>
          </a:extLst>
        </xdr:cNvPr>
        <xdr:cNvSpPr txBox="1"/>
      </xdr:nvSpPr>
      <xdr:spPr>
        <a:xfrm>
          <a:off x="8515427" y="1792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109238</xdr:rowOff>
    </xdr:from>
    <xdr:ext cx="469744" cy="259045"/>
    <xdr:sp macro="" textlink="">
      <xdr:nvSpPr>
        <xdr:cNvPr id="482" name="n_3aveValue【市民会館】&#10;一人当たり面積">
          <a:extLst>
            <a:ext uri="{FF2B5EF4-FFF2-40B4-BE49-F238E27FC236}">
              <a16:creationId xmlns:a16="http://schemas.microsoft.com/office/drawing/2014/main" id="{18CDB7B7-5014-44FB-A43F-E4F7AC48FA44}"/>
            </a:ext>
          </a:extLst>
        </xdr:cNvPr>
        <xdr:cNvSpPr txBox="1"/>
      </xdr:nvSpPr>
      <xdr:spPr>
        <a:xfrm>
          <a:off x="7626427" y="1794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154957</xdr:rowOff>
    </xdr:from>
    <xdr:ext cx="469744" cy="259045"/>
    <xdr:sp macro="" textlink="">
      <xdr:nvSpPr>
        <xdr:cNvPr id="483" name="n_4aveValue【市民会館】&#10;一人当たり面積">
          <a:extLst>
            <a:ext uri="{FF2B5EF4-FFF2-40B4-BE49-F238E27FC236}">
              <a16:creationId xmlns:a16="http://schemas.microsoft.com/office/drawing/2014/main" id="{EEE89EF7-29E7-467F-83A7-FE2ECEA381CF}"/>
            </a:ext>
          </a:extLst>
        </xdr:cNvPr>
        <xdr:cNvSpPr txBox="1"/>
      </xdr:nvSpPr>
      <xdr:spPr>
        <a:xfrm>
          <a:off x="6737427" y="1798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83838</xdr:rowOff>
    </xdr:from>
    <xdr:ext cx="469744" cy="259045"/>
    <xdr:sp macro="" textlink="">
      <xdr:nvSpPr>
        <xdr:cNvPr id="484" name="n_1mainValue【市民会館】&#10;一人当たり面積">
          <a:extLst>
            <a:ext uri="{FF2B5EF4-FFF2-40B4-BE49-F238E27FC236}">
              <a16:creationId xmlns:a16="http://schemas.microsoft.com/office/drawing/2014/main" id="{C195095E-724F-427F-824C-13F958D66C1D}"/>
            </a:ext>
          </a:extLst>
        </xdr:cNvPr>
        <xdr:cNvSpPr txBox="1"/>
      </xdr:nvSpPr>
      <xdr:spPr>
        <a:xfrm>
          <a:off x="93917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87647</xdr:rowOff>
    </xdr:from>
    <xdr:ext cx="469744" cy="259045"/>
    <xdr:sp macro="" textlink="">
      <xdr:nvSpPr>
        <xdr:cNvPr id="485" name="n_2mainValue【市民会館】&#10;一人当たり面積">
          <a:extLst>
            <a:ext uri="{FF2B5EF4-FFF2-40B4-BE49-F238E27FC236}">
              <a16:creationId xmlns:a16="http://schemas.microsoft.com/office/drawing/2014/main" id="{C4ADD336-B3D9-4B36-ABCE-AB33F96BFF12}"/>
            </a:ext>
          </a:extLst>
        </xdr:cNvPr>
        <xdr:cNvSpPr txBox="1"/>
      </xdr:nvSpPr>
      <xdr:spPr>
        <a:xfrm>
          <a:off x="8515427" y="1843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91457</xdr:rowOff>
    </xdr:from>
    <xdr:ext cx="469744" cy="259045"/>
    <xdr:sp macro="" textlink="">
      <xdr:nvSpPr>
        <xdr:cNvPr id="486" name="n_3mainValue【市民会館】&#10;一人当たり面積">
          <a:extLst>
            <a:ext uri="{FF2B5EF4-FFF2-40B4-BE49-F238E27FC236}">
              <a16:creationId xmlns:a16="http://schemas.microsoft.com/office/drawing/2014/main" id="{5D787EBB-F156-48E1-8D56-DE10441CC323}"/>
            </a:ext>
          </a:extLst>
        </xdr:cNvPr>
        <xdr:cNvSpPr txBox="1"/>
      </xdr:nvSpPr>
      <xdr:spPr>
        <a:xfrm>
          <a:off x="7626427" y="1843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95266</xdr:rowOff>
    </xdr:from>
    <xdr:ext cx="469744" cy="259045"/>
    <xdr:sp macro="" textlink="">
      <xdr:nvSpPr>
        <xdr:cNvPr id="487" name="n_4mainValue【市民会館】&#10;一人当たり面積">
          <a:extLst>
            <a:ext uri="{FF2B5EF4-FFF2-40B4-BE49-F238E27FC236}">
              <a16:creationId xmlns:a16="http://schemas.microsoft.com/office/drawing/2014/main" id="{3A4E76EF-0AA8-4277-83C7-216EFD6C23AA}"/>
            </a:ext>
          </a:extLst>
        </xdr:cNvPr>
        <xdr:cNvSpPr txBox="1"/>
      </xdr:nvSpPr>
      <xdr:spPr>
        <a:xfrm>
          <a:off x="67374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a:extLst>
            <a:ext uri="{FF2B5EF4-FFF2-40B4-BE49-F238E27FC236}">
              <a16:creationId xmlns:a16="http://schemas.microsoft.com/office/drawing/2014/main" id="{11E48CDC-862C-4FF4-BDCA-40DB7B8B210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a:extLst>
            <a:ext uri="{FF2B5EF4-FFF2-40B4-BE49-F238E27FC236}">
              <a16:creationId xmlns:a16="http://schemas.microsoft.com/office/drawing/2014/main" id="{3C9237DC-134D-49DE-BE18-325F5BA6D8D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a:extLst>
            <a:ext uri="{FF2B5EF4-FFF2-40B4-BE49-F238E27FC236}">
              <a16:creationId xmlns:a16="http://schemas.microsoft.com/office/drawing/2014/main" id="{7411A060-B010-4E5C-BC61-A6B19B284F9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a:extLst>
            <a:ext uri="{FF2B5EF4-FFF2-40B4-BE49-F238E27FC236}">
              <a16:creationId xmlns:a16="http://schemas.microsoft.com/office/drawing/2014/main" id="{0E01FC0E-0118-43AF-9960-699B63E5537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a:extLst>
            <a:ext uri="{FF2B5EF4-FFF2-40B4-BE49-F238E27FC236}">
              <a16:creationId xmlns:a16="http://schemas.microsoft.com/office/drawing/2014/main" id="{B7C0767F-13A7-47D5-8DF4-7CAC6DB85D9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a:extLst>
            <a:ext uri="{FF2B5EF4-FFF2-40B4-BE49-F238E27FC236}">
              <a16:creationId xmlns:a16="http://schemas.microsoft.com/office/drawing/2014/main" id="{1098AC7C-72CB-4777-A190-68C5FAEFB83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a:extLst>
            <a:ext uri="{FF2B5EF4-FFF2-40B4-BE49-F238E27FC236}">
              <a16:creationId xmlns:a16="http://schemas.microsoft.com/office/drawing/2014/main" id="{C115AB8D-DEB4-44CF-9C00-DE617B67588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a:extLst>
            <a:ext uri="{FF2B5EF4-FFF2-40B4-BE49-F238E27FC236}">
              <a16:creationId xmlns:a16="http://schemas.microsoft.com/office/drawing/2014/main" id="{814D43AD-73CC-47F2-9A8C-C090A8647605}"/>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96" name="正方形/長方形 495">
          <a:extLst>
            <a:ext uri="{FF2B5EF4-FFF2-40B4-BE49-F238E27FC236}">
              <a16:creationId xmlns:a16="http://schemas.microsoft.com/office/drawing/2014/main" id="{A7C797F8-D0C3-4EDE-ABAB-3C1AF24DB92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97" name="正方形/長方形 496">
          <a:extLst>
            <a:ext uri="{FF2B5EF4-FFF2-40B4-BE49-F238E27FC236}">
              <a16:creationId xmlns:a16="http://schemas.microsoft.com/office/drawing/2014/main" id="{AD0AEECC-2BDE-49AC-B0D4-64D58E3C421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98" name="正方形/長方形 497">
          <a:extLst>
            <a:ext uri="{FF2B5EF4-FFF2-40B4-BE49-F238E27FC236}">
              <a16:creationId xmlns:a16="http://schemas.microsoft.com/office/drawing/2014/main" id="{49BEA7A1-076D-403D-AC19-9E19C260D8A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99" name="正方形/長方形 498">
          <a:extLst>
            <a:ext uri="{FF2B5EF4-FFF2-40B4-BE49-F238E27FC236}">
              <a16:creationId xmlns:a16="http://schemas.microsoft.com/office/drawing/2014/main" id="{1FB2DD73-92AD-44CC-9A5F-174D02004CA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0" name="正方形/長方形 499">
          <a:extLst>
            <a:ext uri="{FF2B5EF4-FFF2-40B4-BE49-F238E27FC236}">
              <a16:creationId xmlns:a16="http://schemas.microsoft.com/office/drawing/2014/main" id="{1EF3F2B2-DAF2-49B2-9DFA-DAC78AEB4F1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1" name="正方形/長方形 500">
          <a:extLst>
            <a:ext uri="{FF2B5EF4-FFF2-40B4-BE49-F238E27FC236}">
              <a16:creationId xmlns:a16="http://schemas.microsoft.com/office/drawing/2014/main" id="{3A0CDCBC-73DB-469C-9137-982A36718AC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2" name="正方形/長方形 501">
          <a:extLst>
            <a:ext uri="{FF2B5EF4-FFF2-40B4-BE49-F238E27FC236}">
              <a16:creationId xmlns:a16="http://schemas.microsoft.com/office/drawing/2014/main" id="{4D05EC84-581D-443B-930F-3465D69FD1F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3" name="正方形/長方形 502">
          <a:extLst>
            <a:ext uri="{FF2B5EF4-FFF2-40B4-BE49-F238E27FC236}">
              <a16:creationId xmlns:a16="http://schemas.microsoft.com/office/drawing/2014/main" id="{1AA10A08-AF9D-488C-B273-8BDFF97F1497}"/>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56D9C721-2346-40DE-A246-504128AA878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5F57E969-FB8C-446B-A075-0E611ADEF7A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AA7822A1-DE68-4B70-AFD4-6DE67296239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C7D47B7D-080A-4C9E-8E6A-6EA763CE7F8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6B98478A-964F-446B-8696-3F52EFDD9DA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00903744-F464-4069-B31B-959AC864AEE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82562B46-1975-4C15-A23A-77C0EBC2231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7F5411C8-3B7C-4D39-9FB1-7D9D0F68778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C3E27EAD-82F5-40AB-8835-20EE15E20A4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93470753-66BE-4071-AE2F-4954D7F52B8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270E1253-3774-4813-810F-9369C4AC093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5" name="直線コネクタ 514">
          <a:extLst>
            <a:ext uri="{FF2B5EF4-FFF2-40B4-BE49-F238E27FC236}">
              <a16:creationId xmlns:a16="http://schemas.microsoft.com/office/drawing/2014/main" id="{1EFD3C13-BB83-4905-9496-3AD1C24A9042}"/>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6" name="テキスト ボックス 515">
          <a:extLst>
            <a:ext uri="{FF2B5EF4-FFF2-40B4-BE49-F238E27FC236}">
              <a16:creationId xmlns:a16="http://schemas.microsoft.com/office/drawing/2014/main" id="{80096990-74A6-4008-82E5-86FBFF5C817B}"/>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7" name="直線コネクタ 516">
          <a:extLst>
            <a:ext uri="{FF2B5EF4-FFF2-40B4-BE49-F238E27FC236}">
              <a16:creationId xmlns:a16="http://schemas.microsoft.com/office/drawing/2014/main" id="{B06EBD7D-D799-4236-BA6A-599F5088EC67}"/>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8" name="テキスト ボックス 517">
          <a:extLst>
            <a:ext uri="{FF2B5EF4-FFF2-40B4-BE49-F238E27FC236}">
              <a16:creationId xmlns:a16="http://schemas.microsoft.com/office/drawing/2014/main" id="{C87F916C-2D6E-4B00-BFC2-EC270110685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9" name="直線コネクタ 518">
          <a:extLst>
            <a:ext uri="{FF2B5EF4-FFF2-40B4-BE49-F238E27FC236}">
              <a16:creationId xmlns:a16="http://schemas.microsoft.com/office/drawing/2014/main" id="{453E4D66-C386-4D49-A59B-06216259E719}"/>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0" name="テキスト ボックス 519">
          <a:extLst>
            <a:ext uri="{FF2B5EF4-FFF2-40B4-BE49-F238E27FC236}">
              <a16:creationId xmlns:a16="http://schemas.microsoft.com/office/drawing/2014/main" id="{538DA186-02A5-4619-B96D-932EAEF3AA61}"/>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1" name="直線コネクタ 520">
          <a:extLst>
            <a:ext uri="{FF2B5EF4-FFF2-40B4-BE49-F238E27FC236}">
              <a16:creationId xmlns:a16="http://schemas.microsoft.com/office/drawing/2014/main" id="{4E0F23D9-DA08-487E-A530-B1E1B3CB8B52}"/>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2" name="テキスト ボックス 521">
          <a:extLst>
            <a:ext uri="{FF2B5EF4-FFF2-40B4-BE49-F238E27FC236}">
              <a16:creationId xmlns:a16="http://schemas.microsoft.com/office/drawing/2014/main" id="{6E8A64FA-5459-4E05-854A-DF15EF8ADBF1}"/>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3" name="直線コネクタ 522">
          <a:extLst>
            <a:ext uri="{FF2B5EF4-FFF2-40B4-BE49-F238E27FC236}">
              <a16:creationId xmlns:a16="http://schemas.microsoft.com/office/drawing/2014/main" id="{E89CAC79-2712-4EBF-923A-A40D8B5FE501}"/>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4" name="テキスト ボックス 523">
          <a:extLst>
            <a:ext uri="{FF2B5EF4-FFF2-40B4-BE49-F238E27FC236}">
              <a16:creationId xmlns:a16="http://schemas.microsoft.com/office/drawing/2014/main" id="{877F15DD-BE47-45D2-B7FE-097253530F31}"/>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5" name="直線コネクタ 524">
          <a:extLst>
            <a:ext uri="{FF2B5EF4-FFF2-40B4-BE49-F238E27FC236}">
              <a16:creationId xmlns:a16="http://schemas.microsoft.com/office/drawing/2014/main" id="{1C21A875-23F3-45B3-A317-C4FA15DF0D9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6" name="テキスト ボックス 525">
          <a:extLst>
            <a:ext uri="{FF2B5EF4-FFF2-40B4-BE49-F238E27FC236}">
              <a16:creationId xmlns:a16="http://schemas.microsoft.com/office/drawing/2014/main" id="{31CE2EA0-5C51-4CA1-8D51-FBFB1444F9F7}"/>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7" name="【保健センター・保健所】&#10;有形固定資産減価償却率グラフ枠">
          <a:extLst>
            <a:ext uri="{FF2B5EF4-FFF2-40B4-BE49-F238E27FC236}">
              <a16:creationId xmlns:a16="http://schemas.microsoft.com/office/drawing/2014/main" id="{31518F77-16B1-4F4C-AE56-5EC0D6BA8F5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160020</xdr:rowOff>
    </xdr:from>
    <xdr:to>
      <xdr:col>85</xdr:col>
      <xdr:colOff>126364</xdr:colOff>
      <xdr:row>64</xdr:row>
      <xdr:rowOff>55245</xdr:rowOff>
    </xdr:to>
    <xdr:cxnSp macro="">
      <xdr:nvCxnSpPr>
        <xdr:cNvPr id="528" name="直線コネクタ 527">
          <a:extLst>
            <a:ext uri="{FF2B5EF4-FFF2-40B4-BE49-F238E27FC236}">
              <a16:creationId xmlns:a16="http://schemas.microsoft.com/office/drawing/2014/main" id="{D5E18CD9-EFC2-44DF-9454-14D862862D24}"/>
            </a:ext>
          </a:extLst>
        </xdr:cNvPr>
        <xdr:cNvCxnSpPr/>
      </xdr:nvCxnSpPr>
      <xdr:spPr>
        <a:xfrm flipV="1">
          <a:off x="16318864" y="976122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59072</xdr:rowOff>
    </xdr:from>
    <xdr:ext cx="405111" cy="259045"/>
    <xdr:sp macro="" textlink="">
      <xdr:nvSpPr>
        <xdr:cNvPr id="529" name="【保健センター・保健所】&#10;有形固定資産減価償却率最小値テキスト">
          <a:extLst>
            <a:ext uri="{FF2B5EF4-FFF2-40B4-BE49-F238E27FC236}">
              <a16:creationId xmlns:a16="http://schemas.microsoft.com/office/drawing/2014/main" id="{4B78DE96-A46E-4B20-8A93-6799AA8B98D1}"/>
            </a:ext>
          </a:extLst>
        </xdr:cNvPr>
        <xdr:cNvSpPr txBox="1"/>
      </xdr:nvSpPr>
      <xdr:spPr>
        <a:xfrm>
          <a:off x="16357600" y="1103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55245</xdr:rowOff>
    </xdr:from>
    <xdr:to>
      <xdr:col>86</xdr:col>
      <xdr:colOff>25400</xdr:colOff>
      <xdr:row>64</xdr:row>
      <xdr:rowOff>55245</xdr:rowOff>
    </xdr:to>
    <xdr:cxnSp macro="">
      <xdr:nvCxnSpPr>
        <xdr:cNvPr id="530" name="直線コネクタ 529">
          <a:extLst>
            <a:ext uri="{FF2B5EF4-FFF2-40B4-BE49-F238E27FC236}">
              <a16:creationId xmlns:a16="http://schemas.microsoft.com/office/drawing/2014/main" id="{E7137062-4B1F-4054-9441-C1642C8D9193}"/>
            </a:ext>
          </a:extLst>
        </xdr:cNvPr>
        <xdr:cNvCxnSpPr/>
      </xdr:nvCxnSpPr>
      <xdr:spPr>
        <a:xfrm>
          <a:off x="16230600" y="1102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106697</xdr:rowOff>
    </xdr:from>
    <xdr:ext cx="405111" cy="259045"/>
    <xdr:sp macro="" textlink="">
      <xdr:nvSpPr>
        <xdr:cNvPr id="531" name="【保健センター・保健所】&#10;有形固定資産減価償却率最大値テキスト">
          <a:extLst>
            <a:ext uri="{FF2B5EF4-FFF2-40B4-BE49-F238E27FC236}">
              <a16:creationId xmlns:a16="http://schemas.microsoft.com/office/drawing/2014/main" id="{F449FB63-0824-44FB-A2BF-8BE0186175C0}"/>
            </a:ext>
          </a:extLst>
        </xdr:cNvPr>
        <xdr:cNvSpPr txBox="1"/>
      </xdr:nvSpPr>
      <xdr:spPr>
        <a:xfrm>
          <a:off x="16357600" y="953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160020</xdr:rowOff>
    </xdr:from>
    <xdr:to>
      <xdr:col>86</xdr:col>
      <xdr:colOff>25400</xdr:colOff>
      <xdr:row>56</xdr:row>
      <xdr:rowOff>160020</xdr:rowOff>
    </xdr:to>
    <xdr:cxnSp macro="">
      <xdr:nvCxnSpPr>
        <xdr:cNvPr id="532" name="直線コネクタ 531">
          <a:extLst>
            <a:ext uri="{FF2B5EF4-FFF2-40B4-BE49-F238E27FC236}">
              <a16:creationId xmlns:a16="http://schemas.microsoft.com/office/drawing/2014/main" id="{9F732945-CF94-4C2E-B91C-13238D686750}"/>
            </a:ext>
          </a:extLst>
        </xdr:cNvPr>
        <xdr:cNvCxnSpPr/>
      </xdr:nvCxnSpPr>
      <xdr:spPr>
        <a:xfrm>
          <a:off x="16230600" y="976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20972</xdr:rowOff>
    </xdr:from>
    <xdr:ext cx="405111" cy="259045"/>
    <xdr:sp macro="" textlink="">
      <xdr:nvSpPr>
        <xdr:cNvPr id="533" name="【保健センター・保健所】&#10;有形固定資産減価償却率平均値テキスト">
          <a:extLst>
            <a:ext uri="{FF2B5EF4-FFF2-40B4-BE49-F238E27FC236}">
              <a16:creationId xmlns:a16="http://schemas.microsoft.com/office/drawing/2014/main" id="{E2466F08-2E51-4765-A9BF-61CC58FE3D6F}"/>
            </a:ext>
          </a:extLst>
        </xdr:cNvPr>
        <xdr:cNvSpPr txBox="1"/>
      </xdr:nvSpPr>
      <xdr:spPr>
        <a:xfrm>
          <a:off x="16357600" y="101365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42545</xdr:rowOff>
    </xdr:from>
    <xdr:to>
      <xdr:col>85</xdr:col>
      <xdr:colOff>177800</xdr:colOff>
      <xdr:row>59</xdr:row>
      <xdr:rowOff>144145</xdr:rowOff>
    </xdr:to>
    <xdr:sp macro="" textlink="">
      <xdr:nvSpPr>
        <xdr:cNvPr id="534" name="フローチャート: 判断 533">
          <a:extLst>
            <a:ext uri="{FF2B5EF4-FFF2-40B4-BE49-F238E27FC236}">
              <a16:creationId xmlns:a16="http://schemas.microsoft.com/office/drawing/2014/main" id="{8254FD59-6A2F-4A22-806F-EE29CA85D729}"/>
            </a:ext>
          </a:extLst>
        </xdr:cNvPr>
        <xdr:cNvSpPr/>
      </xdr:nvSpPr>
      <xdr:spPr>
        <a:xfrm>
          <a:off x="16268700" y="1015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17780</xdr:rowOff>
    </xdr:from>
    <xdr:to>
      <xdr:col>81</xdr:col>
      <xdr:colOff>101600</xdr:colOff>
      <xdr:row>59</xdr:row>
      <xdr:rowOff>119380</xdr:rowOff>
    </xdr:to>
    <xdr:sp macro="" textlink="">
      <xdr:nvSpPr>
        <xdr:cNvPr id="535" name="フローチャート: 判断 534">
          <a:extLst>
            <a:ext uri="{FF2B5EF4-FFF2-40B4-BE49-F238E27FC236}">
              <a16:creationId xmlns:a16="http://schemas.microsoft.com/office/drawing/2014/main" id="{D7708BE6-F684-4FD0-A824-EDD630745DA9}"/>
            </a:ext>
          </a:extLst>
        </xdr:cNvPr>
        <xdr:cNvSpPr/>
      </xdr:nvSpPr>
      <xdr:spPr>
        <a:xfrm>
          <a:off x="15430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166370</xdr:rowOff>
    </xdr:from>
    <xdr:to>
      <xdr:col>76</xdr:col>
      <xdr:colOff>165100</xdr:colOff>
      <xdr:row>59</xdr:row>
      <xdr:rowOff>96520</xdr:rowOff>
    </xdr:to>
    <xdr:sp macro="" textlink="">
      <xdr:nvSpPr>
        <xdr:cNvPr id="536" name="フローチャート: 判断 535">
          <a:extLst>
            <a:ext uri="{FF2B5EF4-FFF2-40B4-BE49-F238E27FC236}">
              <a16:creationId xmlns:a16="http://schemas.microsoft.com/office/drawing/2014/main" id="{44AFE3D8-7441-4B8F-9C1A-172D499AA810}"/>
            </a:ext>
          </a:extLst>
        </xdr:cNvPr>
        <xdr:cNvSpPr/>
      </xdr:nvSpPr>
      <xdr:spPr>
        <a:xfrm>
          <a:off x="14541500" y="1011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128270</xdr:rowOff>
    </xdr:from>
    <xdr:to>
      <xdr:col>72</xdr:col>
      <xdr:colOff>38100</xdr:colOff>
      <xdr:row>59</xdr:row>
      <xdr:rowOff>58420</xdr:rowOff>
    </xdr:to>
    <xdr:sp macro="" textlink="">
      <xdr:nvSpPr>
        <xdr:cNvPr id="537" name="フローチャート: 判断 536">
          <a:extLst>
            <a:ext uri="{FF2B5EF4-FFF2-40B4-BE49-F238E27FC236}">
              <a16:creationId xmlns:a16="http://schemas.microsoft.com/office/drawing/2014/main" id="{2518DB27-7E95-44A5-8C3D-5F1F69BEA0B9}"/>
            </a:ext>
          </a:extLst>
        </xdr:cNvPr>
        <xdr:cNvSpPr/>
      </xdr:nvSpPr>
      <xdr:spPr>
        <a:xfrm>
          <a:off x="13652500" y="1007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10160</xdr:rowOff>
    </xdr:from>
    <xdr:to>
      <xdr:col>67</xdr:col>
      <xdr:colOff>101600</xdr:colOff>
      <xdr:row>59</xdr:row>
      <xdr:rowOff>111760</xdr:rowOff>
    </xdr:to>
    <xdr:sp macro="" textlink="">
      <xdr:nvSpPr>
        <xdr:cNvPr id="538" name="フローチャート: 判断 537">
          <a:extLst>
            <a:ext uri="{FF2B5EF4-FFF2-40B4-BE49-F238E27FC236}">
              <a16:creationId xmlns:a16="http://schemas.microsoft.com/office/drawing/2014/main" id="{7C6533D7-B613-46FC-AE7A-68496684DA48}"/>
            </a:ext>
          </a:extLst>
        </xdr:cNvPr>
        <xdr:cNvSpPr/>
      </xdr:nvSpPr>
      <xdr:spPr>
        <a:xfrm>
          <a:off x="12763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A68CE95C-1ED6-494F-881C-7DD3E83AED8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3778FEDB-F740-4CD4-A77A-3877C7A1DEF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C7E8C8E-4016-46E6-8E87-C34B7098DCE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46C6BD14-40D7-451F-BCDC-9A3866CE8E8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77D6FBC0-3401-4133-BEF5-B37C82A135F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168275</xdr:rowOff>
    </xdr:from>
    <xdr:to>
      <xdr:col>85</xdr:col>
      <xdr:colOff>177800</xdr:colOff>
      <xdr:row>59</xdr:row>
      <xdr:rowOff>98425</xdr:rowOff>
    </xdr:to>
    <xdr:sp macro="" textlink="">
      <xdr:nvSpPr>
        <xdr:cNvPr id="544" name="楕円 543">
          <a:extLst>
            <a:ext uri="{FF2B5EF4-FFF2-40B4-BE49-F238E27FC236}">
              <a16:creationId xmlns:a16="http://schemas.microsoft.com/office/drawing/2014/main" id="{BC606593-8406-4B1A-9325-D11439B05CC3}"/>
            </a:ext>
          </a:extLst>
        </xdr:cNvPr>
        <xdr:cNvSpPr/>
      </xdr:nvSpPr>
      <xdr:spPr>
        <a:xfrm>
          <a:off x="16268700" y="1011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19702</xdr:rowOff>
    </xdr:from>
    <xdr:ext cx="405111" cy="259045"/>
    <xdr:sp macro="" textlink="">
      <xdr:nvSpPr>
        <xdr:cNvPr id="545" name="【保健センター・保健所】&#10;有形固定資産減価償却率該当値テキスト">
          <a:extLst>
            <a:ext uri="{FF2B5EF4-FFF2-40B4-BE49-F238E27FC236}">
              <a16:creationId xmlns:a16="http://schemas.microsoft.com/office/drawing/2014/main" id="{B4E58378-5590-4DA0-8533-9F441C4317B6}"/>
            </a:ext>
          </a:extLst>
        </xdr:cNvPr>
        <xdr:cNvSpPr txBox="1"/>
      </xdr:nvSpPr>
      <xdr:spPr>
        <a:xfrm>
          <a:off x="16357600" y="996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133985</xdr:rowOff>
    </xdr:from>
    <xdr:to>
      <xdr:col>81</xdr:col>
      <xdr:colOff>101600</xdr:colOff>
      <xdr:row>59</xdr:row>
      <xdr:rowOff>64135</xdr:rowOff>
    </xdr:to>
    <xdr:sp macro="" textlink="">
      <xdr:nvSpPr>
        <xdr:cNvPr id="546" name="楕円 545">
          <a:extLst>
            <a:ext uri="{FF2B5EF4-FFF2-40B4-BE49-F238E27FC236}">
              <a16:creationId xmlns:a16="http://schemas.microsoft.com/office/drawing/2014/main" id="{9A9279A5-829B-4376-A57C-C96E72B7CFB1}"/>
            </a:ext>
          </a:extLst>
        </xdr:cNvPr>
        <xdr:cNvSpPr/>
      </xdr:nvSpPr>
      <xdr:spPr>
        <a:xfrm>
          <a:off x="15430500" y="1007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13335</xdr:rowOff>
    </xdr:from>
    <xdr:to>
      <xdr:col>85</xdr:col>
      <xdr:colOff>127000</xdr:colOff>
      <xdr:row>59</xdr:row>
      <xdr:rowOff>47625</xdr:rowOff>
    </xdr:to>
    <xdr:cxnSp macro="">
      <xdr:nvCxnSpPr>
        <xdr:cNvPr id="547" name="直線コネクタ 546">
          <a:extLst>
            <a:ext uri="{FF2B5EF4-FFF2-40B4-BE49-F238E27FC236}">
              <a16:creationId xmlns:a16="http://schemas.microsoft.com/office/drawing/2014/main" id="{707036C7-601B-43E5-BA7C-D40B19B8D5C1}"/>
            </a:ext>
          </a:extLst>
        </xdr:cNvPr>
        <xdr:cNvCxnSpPr/>
      </xdr:nvCxnSpPr>
      <xdr:spPr>
        <a:xfrm>
          <a:off x="15481300" y="1012888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80645</xdr:rowOff>
    </xdr:from>
    <xdr:to>
      <xdr:col>76</xdr:col>
      <xdr:colOff>165100</xdr:colOff>
      <xdr:row>59</xdr:row>
      <xdr:rowOff>10795</xdr:rowOff>
    </xdr:to>
    <xdr:sp macro="" textlink="">
      <xdr:nvSpPr>
        <xdr:cNvPr id="548" name="楕円 547">
          <a:extLst>
            <a:ext uri="{FF2B5EF4-FFF2-40B4-BE49-F238E27FC236}">
              <a16:creationId xmlns:a16="http://schemas.microsoft.com/office/drawing/2014/main" id="{84238CD8-7C4B-45F9-B5DD-74FDA8D9C12A}"/>
            </a:ext>
          </a:extLst>
        </xdr:cNvPr>
        <xdr:cNvSpPr/>
      </xdr:nvSpPr>
      <xdr:spPr>
        <a:xfrm>
          <a:off x="14541500" y="1002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131445</xdr:rowOff>
    </xdr:from>
    <xdr:to>
      <xdr:col>81</xdr:col>
      <xdr:colOff>50800</xdr:colOff>
      <xdr:row>59</xdr:row>
      <xdr:rowOff>13335</xdr:rowOff>
    </xdr:to>
    <xdr:cxnSp macro="">
      <xdr:nvCxnSpPr>
        <xdr:cNvPr id="549" name="直線コネクタ 548">
          <a:extLst>
            <a:ext uri="{FF2B5EF4-FFF2-40B4-BE49-F238E27FC236}">
              <a16:creationId xmlns:a16="http://schemas.microsoft.com/office/drawing/2014/main" id="{116100A4-F25F-4700-8EC2-E93F4FC1D8E4}"/>
            </a:ext>
          </a:extLst>
        </xdr:cNvPr>
        <xdr:cNvCxnSpPr/>
      </xdr:nvCxnSpPr>
      <xdr:spPr>
        <a:xfrm>
          <a:off x="14592300" y="1007554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27305</xdr:rowOff>
    </xdr:from>
    <xdr:to>
      <xdr:col>72</xdr:col>
      <xdr:colOff>38100</xdr:colOff>
      <xdr:row>58</xdr:row>
      <xdr:rowOff>128905</xdr:rowOff>
    </xdr:to>
    <xdr:sp macro="" textlink="">
      <xdr:nvSpPr>
        <xdr:cNvPr id="550" name="楕円 549">
          <a:extLst>
            <a:ext uri="{FF2B5EF4-FFF2-40B4-BE49-F238E27FC236}">
              <a16:creationId xmlns:a16="http://schemas.microsoft.com/office/drawing/2014/main" id="{B45DF527-0D22-4BA5-8F7D-F4FC10A55682}"/>
            </a:ext>
          </a:extLst>
        </xdr:cNvPr>
        <xdr:cNvSpPr/>
      </xdr:nvSpPr>
      <xdr:spPr>
        <a:xfrm>
          <a:off x="13652500" y="997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78105</xdr:rowOff>
    </xdr:from>
    <xdr:to>
      <xdr:col>76</xdr:col>
      <xdr:colOff>114300</xdr:colOff>
      <xdr:row>58</xdr:row>
      <xdr:rowOff>131445</xdr:rowOff>
    </xdr:to>
    <xdr:cxnSp macro="">
      <xdr:nvCxnSpPr>
        <xdr:cNvPr id="551" name="直線コネクタ 550">
          <a:extLst>
            <a:ext uri="{FF2B5EF4-FFF2-40B4-BE49-F238E27FC236}">
              <a16:creationId xmlns:a16="http://schemas.microsoft.com/office/drawing/2014/main" id="{8C377399-1845-451E-9C15-FAD75F62BB19}"/>
            </a:ext>
          </a:extLst>
        </xdr:cNvPr>
        <xdr:cNvCxnSpPr/>
      </xdr:nvCxnSpPr>
      <xdr:spPr>
        <a:xfrm>
          <a:off x="13703300" y="1002220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145415</xdr:rowOff>
    </xdr:from>
    <xdr:to>
      <xdr:col>67</xdr:col>
      <xdr:colOff>101600</xdr:colOff>
      <xdr:row>58</xdr:row>
      <xdr:rowOff>75565</xdr:rowOff>
    </xdr:to>
    <xdr:sp macro="" textlink="">
      <xdr:nvSpPr>
        <xdr:cNvPr id="552" name="楕円 551">
          <a:extLst>
            <a:ext uri="{FF2B5EF4-FFF2-40B4-BE49-F238E27FC236}">
              <a16:creationId xmlns:a16="http://schemas.microsoft.com/office/drawing/2014/main" id="{367A7713-B9FD-4039-849A-6701EF328441}"/>
            </a:ext>
          </a:extLst>
        </xdr:cNvPr>
        <xdr:cNvSpPr/>
      </xdr:nvSpPr>
      <xdr:spPr>
        <a:xfrm>
          <a:off x="12763500" y="991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24765</xdr:rowOff>
    </xdr:from>
    <xdr:to>
      <xdr:col>71</xdr:col>
      <xdr:colOff>177800</xdr:colOff>
      <xdr:row>58</xdr:row>
      <xdr:rowOff>78105</xdr:rowOff>
    </xdr:to>
    <xdr:cxnSp macro="">
      <xdr:nvCxnSpPr>
        <xdr:cNvPr id="553" name="直線コネクタ 552">
          <a:extLst>
            <a:ext uri="{FF2B5EF4-FFF2-40B4-BE49-F238E27FC236}">
              <a16:creationId xmlns:a16="http://schemas.microsoft.com/office/drawing/2014/main" id="{442841E2-1A9B-4653-9DC3-E8CBAD03265C}"/>
            </a:ext>
          </a:extLst>
        </xdr:cNvPr>
        <xdr:cNvCxnSpPr/>
      </xdr:nvCxnSpPr>
      <xdr:spPr>
        <a:xfrm>
          <a:off x="12814300" y="996886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110507</xdr:rowOff>
    </xdr:from>
    <xdr:ext cx="405111" cy="259045"/>
    <xdr:sp macro="" textlink="">
      <xdr:nvSpPr>
        <xdr:cNvPr id="554" name="n_1aveValue【保健センター・保健所】&#10;有形固定資産減価償却率">
          <a:extLst>
            <a:ext uri="{FF2B5EF4-FFF2-40B4-BE49-F238E27FC236}">
              <a16:creationId xmlns:a16="http://schemas.microsoft.com/office/drawing/2014/main" id="{6D97D4E5-C17C-4798-8737-8548E17D0DC1}"/>
            </a:ext>
          </a:extLst>
        </xdr:cNvPr>
        <xdr:cNvSpPr txBox="1"/>
      </xdr:nvSpPr>
      <xdr:spPr>
        <a:xfrm>
          <a:off x="15266044" y="1022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87647</xdr:rowOff>
    </xdr:from>
    <xdr:ext cx="405111" cy="259045"/>
    <xdr:sp macro="" textlink="">
      <xdr:nvSpPr>
        <xdr:cNvPr id="555" name="n_2aveValue【保健センター・保健所】&#10;有形固定資産減価償却率">
          <a:extLst>
            <a:ext uri="{FF2B5EF4-FFF2-40B4-BE49-F238E27FC236}">
              <a16:creationId xmlns:a16="http://schemas.microsoft.com/office/drawing/2014/main" id="{88B0AE2A-0183-46E6-9624-CC52CA15F2E5}"/>
            </a:ext>
          </a:extLst>
        </xdr:cNvPr>
        <xdr:cNvSpPr txBox="1"/>
      </xdr:nvSpPr>
      <xdr:spPr>
        <a:xfrm>
          <a:off x="14389744" y="1020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49547</xdr:rowOff>
    </xdr:from>
    <xdr:ext cx="405111" cy="259045"/>
    <xdr:sp macro="" textlink="">
      <xdr:nvSpPr>
        <xdr:cNvPr id="556" name="n_3aveValue【保健センター・保健所】&#10;有形固定資産減価償却率">
          <a:extLst>
            <a:ext uri="{FF2B5EF4-FFF2-40B4-BE49-F238E27FC236}">
              <a16:creationId xmlns:a16="http://schemas.microsoft.com/office/drawing/2014/main" id="{E11F72AB-05A8-411F-A742-E91A762CB25F}"/>
            </a:ext>
          </a:extLst>
        </xdr:cNvPr>
        <xdr:cNvSpPr txBox="1"/>
      </xdr:nvSpPr>
      <xdr:spPr>
        <a:xfrm>
          <a:off x="13500744" y="1016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102887</xdr:rowOff>
    </xdr:from>
    <xdr:ext cx="405111" cy="259045"/>
    <xdr:sp macro="" textlink="">
      <xdr:nvSpPr>
        <xdr:cNvPr id="557" name="n_4aveValue【保健センター・保健所】&#10;有形固定資産減価償却率">
          <a:extLst>
            <a:ext uri="{FF2B5EF4-FFF2-40B4-BE49-F238E27FC236}">
              <a16:creationId xmlns:a16="http://schemas.microsoft.com/office/drawing/2014/main" id="{CFF15A4E-6942-49EF-AED2-F309D7F7AFB7}"/>
            </a:ext>
          </a:extLst>
        </xdr:cNvPr>
        <xdr:cNvSpPr txBox="1"/>
      </xdr:nvSpPr>
      <xdr:spPr>
        <a:xfrm>
          <a:off x="1261174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80662</xdr:rowOff>
    </xdr:from>
    <xdr:ext cx="405111" cy="259045"/>
    <xdr:sp macro="" textlink="">
      <xdr:nvSpPr>
        <xdr:cNvPr id="558" name="n_1mainValue【保健センター・保健所】&#10;有形固定資産減価償却率">
          <a:extLst>
            <a:ext uri="{FF2B5EF4-FFF2-40B4-BE49-F238E27FC236}">
              <a16:creationId xmlns:a16="http://schemas.microsoft.com/office/drawing/2014/main" id="{74AE1759-7739-4C35-B9B4-F4CB265B7402}"/>
            </a:ext>
          </a:extLst>
        </xdr:cNvPr>
        <xdr:cNvSpPr txBox="1"/>
      </xdr:nvSpPr>
      <xdr:spPr>
        <a:xfrm>
          <a:off x="15266044" y="985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27322</xdr:rowOff>
    </xdr:from>
    <xdr:ext cx="405111" cy="259045"/>
    <xdr:sp macro="" textlink="">
      <xdr:nvSpPr>
        <xdr:cNvPr id="559" name="n_2mainValue【保健センター・保健所】&#10;有形固定資産減価償却率">
          <a:extLst>
            <a:ext uri="{FF2B5EF4-FFF2-40B4-BE49-F238E27FC236}">
              <a16:creationId xmlns:a16="http://schemas.microsoft.com/office/drawing/2014/main" id="{908004DE-F89B-4161-885C-9A65C4F60AEF}"/>
            </a:ext>
          </a:extLst>
        </xdr:cNvPr>
        <xdr:cNvSpPr txBox="1"/>
      </xdr:nvSpPr>
      <xdr:spPr>
        <a:xfrm>
          <a:off x="14389744"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145432</xdr:rowOff>
    </xdr:from>
    <xdr:ext cx="405111" cy="259045"/>
    <xdr:sp macro="" textlink="">
      <xdr:nvSpPr>
        <xdr:cNvPr id="560" name="n_3mainValue【保健センター・保健所】&#10;有形固定資産減価償却率">
          <a:extLst>
            <a:ext uri="{FF2B5EF4-FFF2-40B4-BE49-F238E27FC236}">
              <a16:creationId xmlns:a16="http://schemas.microsoft.com/office/drawing/2014/main" id="{FF4E9C99-A077-401F-A484-A2BBF3B0734F}"/>
            </a:ext>
          </a:extLst>
        </xdr:cNvPr>
        <xdr:cNvSpPr txBox="1"/>
      </xdr:nvSpPr>
      <xdr:spPr>
        <a:xfrm>
          <a:off x="13500744" y="974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92092</xdr:rowOff>
    </xdr:from>
    <xdr:ext cx="405111" cy="259045"/>
    <xdr:sp macro="" textlink="">
      <xdr:nvSpPr>
        <xdr:cNvPr id="561" name="n_4mainValue【保健センター・保健所】&#10;有形固定資産減価償却率">
          <a:extLst>
            <a:ext uri="{FF2B5EF4-FFF2-40B4-BE49-F238E27FC236}">
              <a16:creationId xmlns:a16="http://schemas.microsoft.com/office/drawing/2014/main" id="{90F24EA1-3162-44EC-ABDB-9E8EC8D98644}"/>
            </a:ext>
          </a:extLst>
        </xdr:cNvPr>
        <xdr:cNvSpPr txBox="1"/>
      </xdr:nvSpPr>
      <xdr:spPr>
        <a:xfrm>
          <a:off x="12611744" y="969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2" name="正方形/長方形 561">
          <a:extLst>
            <a:ext uri="{FF2B5EF4-FFF2-40B4-BE49-F238E27FC236}">
              <a16:creationId xmlns:a16="http://schemas.microsoft.com/office/drawing/2014/main" id="{78675241-DADE-4EE0-AA4F-348B5186856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3" name="正方形/長方形 562">
          <a:extLst>
            <a:ext uri="{FF2B5EF4-FFF2-40B4-BE49-F238E27FC236}">
              <a16:creationId xmlns:a16="http://schemas.microsoft.com/office/drawing/2014/main" id="{400342F5-0999-41C7-89F2-7D964D4D39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4" name="正方形/長方形 563">
          <a:extLst>
            <a:ext uri="{FF2B5EF4-FFF2-40B4-BE49-F238E27FC236}">
              <a16:creationId xmlns:a16="http://schemas.microsoft.com/office/drawing/2014/main" id="{0F512E3E-DC85-4EC3-B0E8-808F878DEBC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5" name="正方形/長方形 564">
          <a:extLst>
            <a:ext uri="{FF2B5EF4-FFF2-40B4-BE49-F238E27FC236}">
              <a16:creationId xmlns:a16="http://schemas.microsoft.com/office/drawing/2014/main" id="{36669EDC-81D7-4949-B402-C2C5F1A5544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6" name="正方形/長方形 565">
          <a:extLst>
            <a:ext uri="{FF2B5EF4-FFF2-40B4-BE49-F238E27FC236}">
              <a16:creationId xmlns:a16="http://schemas.microsoft.com/office/drawing/2014/main" id="{0A3AFBD5-B109-4970-B208-19864A65414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7" name="正方形/長方形 566">
          <a:extLst>
            <a:ext uri="{FF2B5EF4-FFF2-40B4-BE49-F238E27FC236}">
              <a16:creationId xmlns:a16="http://schemas.microsoft.com/office/drawing/2014/main" id="{8B6E0B8D-2702-4823-B66F-F67288A5A2D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8" name="正方形/長方形 567">
          <a:extLst>
            <a:ext uri="{FF2B5EF4-FFF2-40B4-BE49-F238E27FC236}">
              <a16:creationId xmlns:a16="http://schemas.microsoft.com/office/drawing/2014/main" id="{4485C7B2-41E7-443E-BBBB-7D8AFC729BD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9" name="正方形/長方形 568">
          <a:extLst>
            <a:ext uri="{FF2B5EF4-FFF2-40B4-BE49-F238E27FC236}">
              <a16:creationId xmlns:a16="http://schemas.microsoft.com/office/drawing/2014/main" id="{69D59D63-C0CE-4B3C-8069-32BCD0F7A8A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0" name="テキスト ボックス 569">
          <a:extLst>
            <a:ext uri="{FF2B5EF4-FFF2-40B4-BE49-F238E27FC236}">
              <a16:creationId xmlns:a16="http://schemas.microsoft.com/office/drawing/2014/main" id="{752B7680-F330-4FB0-84E7-0BF0B3B7B44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1" name="直線コネクタ 570">
          <a:extLst>
            <a:ext uri="{FF2B5EF4-FFF2-40B4-BE49-F238E27FC236}">
              <a16:creationId xmlns:a16="http://schemas.microsoft.com/office/drawing/2014/main" id="{9FEF839B-4450-40CF-82FA-699D00438EC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2" name="直線コネクタ 571">
          <a:extLst>
            <a:ext uri="{FF2B5EF4-FFF2-40B4-BE49-F238E27FC236}">
              <a16:creationId xmlns:a16="http://schemas.microsoft.com/office/drawing/2014/main" id="{D32BC59C-31D1-4E5C-A973-16B38E4E30C4}"/>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3" name="テキスト ボックス 572">
          <a:extLst>
            <a:ext uri="{FF2B5EF4-FFF2-40B4-BE49-F238E27FC236}">
              <a16:creationId xmlns:a16="http://schemas.microsoft.com/office/drawing/2014/main" id="{EBB4CF11-8E92-4462-B76E-94AA7548AD1B}"/>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4" name="直線コネクタ 573">
          <a:extLst>
            <a:ext uri="{FF2B5EF4-FFF2-40B4-BE49-F238E27FC236}">
              <a16:creationId xmlns:a16="http://schemas.microsoft.com/office/drawing/2014/main" id="{43E2A38D-6CFA-4265-A2E5-F806F4C9D5F2}"/>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5" name="テキスト ボックス 574">
          <a:extLst>
            <a:ext uri="{FF2B5EF4-FFF2-40B4-BE49-F238E27FC236}">
              <a16:creationId xmlns:a16="http://schemas.microsoft.com/office/drawing/2014/main" id="{C04AE737-4624-4CD6-9A48-0C3C7A8FAA25}"/>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6" name="直線コネクタ 575">
          <a:extLst>
            <a:ext uri="{FF2B5EF4-FFF2-40B4-BE49-F238E27FC236}">
              <a16:creationId xmlns:a16="http://schemas.microsoft.com/office/drawing/2014/main" id="{F4F7A321-3034-4CC1-A31F-027C4DE83D85}"/>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7" name="テキスト ボックス 576">
          <a:extLst>
            <a:ext uri="{FF2B5EF4-FFF2-40B4-BE49-F238E27FC236}">
              <a16:creationId xmlns:a16="http://schemas.microsoft.com/office/drawing/2014/main" id="{8101F7E5-5E61-4F42-9AE3-D3772B11B863}"/>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8" name="直線コネクタ 577">
          <a:extLst>
            <a:ext uri="{FF2B5EF4-FFF2-40B4-BE49-F238E27FC236}">
              <a16:creationId xmlns:a16="http://schemas.microsoft.com/office/drawing/2014/main" id="{66CAE45B-1D66-467D-8628-E313D6B7B9F2}"/>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9" name="テキスト ボックス 578">
          <a:extLst>
            <a:ext uri="{FF2B5EF4-FFF2-40B4-BE49-F238E27FC236}">
              <a16:creationId xmlns:a16="http://schemas.microsoft.com/office/drawing/2014/main" id="{6B8C4D1E-90FA-40B6-9B6F-17314A73496B}"/>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0" name="直線コネクタ 579">
          <a:extLst>
            <a:ext uri="{FF2B5EF4-FFF2-40B4-BE49-F238E27FC236}">
              <a16:creationId xmlns:a16="http://schemas.microsoft.com/office/drawing/2014/main" id="{A11EB79A-A1BC-444D-8159-BA64BCBE568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1" name="テキスト ボックス 580">
          <a:extLst>
            <a:ext uri="{FF2B5EF4-FFF2-40B4-BE49-F238E27FC236}">
              <a16:creationId xmlns:a16="http://schemas.microsoft.com/office/drawing/2014/main" id="{68E5BB85-DEC5-42D1-8997-F318A65F5367}"/>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2" name="直線コネクタ 581">
          <a:extLst>
            <a:ext uri="{FF2B5EF4-FFF2-40B4-BE49-F238E27FC236}">
              <a16:creationId xmlns:a16="http://schemas.microsoft.com/office/drawing/2014/main" id="{89AAA527-50E8-404B-8ABE-797AB98A872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3" name="テキスト ボックス 582">
          <a:extLst>
            <a:ext uri="{FF2B5EF4-FFF2-40B4-BE49-F238E27FC236}">
              <a16:creationId xmlns:a16="http://schemas.microsoft.com/office/drawing/2014/main" id="{A619D587-F773-451F-85AF-F21181C6C5C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4" name="【保健センター・保健所】&#10;一人当たり面積グラフ枠">
          <a:extLst>
            <a:ext uri="{FF2B5EF4-FFF2-40B4-BE49-F238E27FC236}">
              <a16:creationId xmlns:a16="http://schemas.microsoft.com/office/drawing/2014/main" id="{A5D469BD-AE9D-498A-B82D-1D4C0DB4517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585" name="直線コネクタ 584">
          <a:extLst>
            <a:ext uri="{FF2B5EF4-FFF2-40B4-BE49-F238E27FC236}">
              <a16:creationId xmlns:a16="http://schemas.microsoft.com/office/drawing/2014/main" id="{E0519445-1EA7-4297-8F3F-C2BFC4743FFE}"/>
            </a:ext>
          </a:extLst>
        </xdr:cNvPr>
        <xdr:cNvCxnSpPr/>
      </xdr:nvCxnSpPr>
      <xdr:spPr>
        <a:xfrm flipV="1">
          <a:off x="22160864" y="96012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586" name="【保健センター・保健所】&#10;一人当たり面積最小値テキスト">
          <a:extLst>
            <a:ext uri="{FF2B5EF4-FFF2-40B4-BE49-F238E27FC236}">
              <a16:creationId xmlns:a16="http://schemas.microsoft.com/office/drawing/2014/main" id="{4FF0C426-6743-4BDD-AFF0-49B56880D6AB}"/>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587" name="直線コネクタ 586">
          <a:extLst>
            <a:ext uri="{FF2B5EF4-FFF2-40B4-BE49-F238E27FC236}">
              <a16:creationId xmlns:a16="http://schemas.microsoft.com/office/drawing/2014/main" id="{053D44A0-18A4-404D-B380-6321A24F408C}"/>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588" name="【保健センター・保健所】&#10;一人当たり面積最大値テキスト">
          <a:extLst>
            <a:ext uri="{FF2B5EF4-FFF2-40B4-BE49-F238E27FC236}">
              <a16:creationId xmlns:a16="http://schemas.microsoft.com/office/drawing/2014/main" id="{B3E27553-1330-42B0-9760-3064BEAFD4BB}"/>
            </a:ext>
          </a:extLst>
        </xdr:cNvPr>
        <xdr:cNvSpPr txBox="1"/>
      </xdr:nvSpPr>
      <xdr:spPr>
        <a:xfrm>
          <a:off x="22199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589" name="直線コネクタ 588">
          <a:extLst>
            <a:ext uri="{FF2B5EF4-FFF2-40B4-BE49-F238E27FC236}">
              <a16:creationId xmlns:a16="http://schemas.microsoft.com/office/drawing/2014/main" id="{B03ED800-E4F6-47AF-A031-1B0EE674C1A2}"/>
            </a:ext>
          </a:extLst>
        </xdr:cNvPr>
        <xdr:cNvCxnSpPr/>
      </xdr:nvCxnSpPr>
      <xdr:spPr>
        <a:xfrm>
          <a:off x="22072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53357</xdr:rowOff>
    </xdr:from>
    <xdr:ext cx="469744" cy="259045"/>
    <xdr:sp macro="" textlink="">
      <xdr:nvSpPr>
        <xdr:cNvPr id="590" name="【保健センター・保健所】&#10;一人当たり面積平均値テキスト">
          <a:extLst>
            <a:ext uri="{FF2B5EF4-FFF2-40B4-BE49-F238E27FC236}">
              <a16:creationId xmlns:a16="http://schemas.microsoft.com/office/drawing/2014/main" id="{86B8556A-7A80-4936-B702-76E95C0F0EE0}"/>
            </a:ext>
          </a:extLst>
        </xdr:cNvPr>
        <xdr:cNvSpPr txBox="1"/>
      </xdr:nvSpPr>
      <xdr:spPr>
        <a:xfrm>
          <a:off x="22199600" y="10511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74930</xdr:rowOff>
    </xdr:from>
    <xdr:to>
      <xdr:col>116</xdr:col>
      <xdr:colOff>114300</xdr:colOff>
      <xdr:row>62</xdr:row>
      <xdr:rowOff>5080</xdr:rowOff>
    </xdr:to>
    <xdr:sp macro="" textlink="">
      <xdr:nvSpPr>
        <xdr:cNvPr id="591" name="フローチャート: 判断 590">
          <a:extLst>
            <a:ext uri="{FF2B5EF4-FFF2-40B4-BE49-F238E27FC236}">
              <a16:creationId xmlns:a16="http://schemas.microsoft.com/office/drawing/2014/main" id="{800D7DE8-4439-4D64-A0D5-1D5B13929126}"/>
            </a:ext>
          </a:extLst>
        </xdr:cNvPr>
        <xdr:cNvSpPr/>
      </xdr:nvSpPr>
      <xdr:spPr>
        <a:xfrm>
          <a:off x="221107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82550</xdr:rowOff>
    </xdr:from>
    <xdr:to>
      <xdr:col>112</xdr:col>
      <xdr:colOff>38100</xdr:colOff>
      <xdr:row>62</xdr:row>
      <xdr:rowOff>12700</xdr:rowOff>
    </xdr:to>
    <xdr:sp macro="" textlink="">
      <xdr:nvSpPr>
        <xdr:cNvPr id="592" name="フローチャート: 判断 591">
          <a:extLst>
            <a:ext uri="{FF2B5EF4-FFF2-40B4-BE49-F238E27FC236}">
              <a16:creationId xmlns:a16="http://schemas.microsoft.com/office/drawing/2014/main" id="{7A92AA26-8B51-4E1D-B906-6C50E5B343AC}"/>
            </a:ext>
          </a:extLst>
        </xdr:cNvPr>
        <xdr:cNvSpPr/>
      </xdr:nvSpPr>
      <xdr:spPr>
        <a:xfrm>
          <a:off x="21272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82550</xdr:rowOff>
    </xdr:from>
    <xdr:to>
      <xdr:col>107</xdr:col>
      <xdr:colOff>101600</xdr:colOff>
      <xdr:row>62</xdr:row>
      <xdr:rowOff>12700</xdr:rowOff>
    </xdr:to>
    <xdr:sp macro="" textlink="">
      <xdr:nvSpPr>
        <xdr:cNvPr id="593" name="フローチャート: 判断 592">
          <a:extLst>
            <a:ext uri="{FF2B5EF4-FFF2-40B4-BE49-F238E27FC236}">
              <a16:creationId xmlns:a16="http://schemas.microsoft.com/office/drawing/2014/main" id="{5B53BBEF-57ED-4638-82AB-D2F7C43E2538}"/>
            </a:ext>
          </a:extLst>
        </xdr:cNvPr>
        <xdr:cNvSpPr/>
      </xdr:nvSpPr>
      <xdr:spPr>
        <a:xfrm>
          <a:off x="20383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82550</xdr:rowOff>
    </xdr:from>
    <xdr:to>
      <xdr:col>102</xdr:col>
      <xdr:colOff>165100</xdr:colOff>
      <xdr:row>62</xdr:row>
      <xdr:rowOff>12700</xdr:rowOff>
    </xdr:to>
    <xdr:sp macro="" textlink="">
      <xdr:nvSpPr>
        <xdr:cNvPr id="594" name="フローチャート: 判断 593">
          <a:extLst>
            <a:ext uri="{FF2B5EF4-FFF2-40B4-BE49-F238E27FC236}">
              <a16:creationId xmlns:a16="http://schemas.microsoft.com/office/drawing/2014/main" id="{805C399B-BCDA-41E2-8C65-24D31715FA01}"/>
            </a:ext>
          </a:extLst>
        </xdr:cNvPr>
        <xdr:cNvSpPr/>
      </xdr:nvSpPr>
      <xdr:spPr>
        <a:xfrm>
          <a:off x="19494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25400</xdr:rowOff>
    </xdr:from>
    <xdr:to>
      <xdr:col>98</xdr:col>
      <xdr:colOff>38100</xdr:colOff>
      <xdr:row>62</xdr:row>
      <xdr:rowOff>127000</xdr:rowOff>
    </xdr:to>
    <xdr:sp macro="" textlink="">
      <xdr:nvSpPr>
        <xdr:cNvPr id="595" name="フローチャート: 判断 594">
          <a:extLst>
            <a:ext uri="{FF2B5EF4-FFF2-40B4-BE49-F238E27FC236}">
              <a16:creationId xmlns:a16="http://schemas.microsoft.com/office/drawing/2014/main" id="{7DEC02AE-84C0-43CF-AF05-EA1223D6EBC8}"/>
            </a:ext>
          </a:extLst>
        </xdr:cNvPr>
        <xdr:cNvSpPr/>
      </xdr:nvSpPr>
      <xdr:spPr>
        <a:xfrm>
          <a:off x="18605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FBC876CD-AB57-45C9-8B26-490A2434358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65759BC7-5C17-48BE-83DA-03673A5399A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2081C5BD-0F41-4451-BAD3-8F9C8FE460E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5D82803E-0FC7-47E4-BD58-E3EDCF5D4FD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C29F1594-4B02-4132-B3E1-0B1C5328723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48260</xdr:rowOff>
    </xdr:from>
    <xdr:to>
      <xdr:col>116</xdr:col>
      <xdr:colOff>114300</xdr:colOff>
      <xdr:row>60</xdr:row>
      <xdr:rowOff>149860</xdr:rowOff>
    </xdr:to>
    <xdr:sp macro="" textlink="">
      <xdr:nvSpPr>
        <xdr:cNvPr id="601" name="楕円 600">
          <a:extLst>
            <a:ext uri="{FF2B5EF4-FFF2-40B4-BE49-F238E27FC236}">
              <a16:creationId xmlns:a16="http://schemas.microsoft.com/office/drawing/2014/main" id="{9BE3A6DE-0BEE-4B6B-9712-8DA3DF657F01}"/>
            </a:ext>
          </a:extLst>
        </xdr:cNvPr>
        <xdr:cNvSpPr/>
      </xdr:nvSpPr>
      <xdr:spPr>
        <a:xfrm>
          <a:off x="22110700" y="1033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71137</xdr:rowOff>
    </xdr:from>
    <xdr:ext cx="469744" cy="259045"/>
    <xdr:sp macro="" textlink="">
      <xdr:nvSpPr>
        <xdr:cNvPr id="602" name="【保健センター・保健所】&#10;一人当たり面積該当値テキスト">
          <a:extLst>
            <a:ext uri="{FF2B5EF4-FFF2-40B4-BE49-F238E27FC236}">
              <a16:creationId xmlns:a16="http://schemas.microsoft.com/office/drawing/2014/main" id="{B85BB818-A6CA-4B69-AF4B-0E58E49581F4}"/>
            </a:ext>
          </a:extLst>
        </xdr:cNvPr>
        <xdr:cNvSpPr txBox="1"/>
      </xdr:nvSpPr>
      <xdr:spPr>
        <a:xfrm>
          <a:off x="22199600" y="1018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55880</xdr:rowOff>
    </xdr:from>
    <xdr:to>
      <xdr:col>112</xdr:col>
      <xdr:colOff>38100</xdr:colOff>
      <xdr:row>60</xdr:row>
      <xdr:rowOff>157480</xdr:rowOff>
    </xdr:to>
    <xdr:sp macro="" textlink="">
      <xdr:nvSpPr>
        <xdr:cNvPr id="603" name="楕円 602">
          <a:extLst>
            <a:ext uri="{FF2B5EF4-FFF2-40B4-BE49-F238E27FC236}">
              <a16:creationId xmlns:a16="http://schemas.microsoft.com/office/drawing/2014/main" id="{B8C34F66-15A8-407A-A395-141680E7FC3D}"/>
            </a:ext>
          </a:extLst>
        </xdr:cNvPr>
        <xdr:cNvSpPr/>
      </xdr:nvSpPr>
      <xdr:spPr>
        <a:xfrm>
          <a:off x="21272500" y="1034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99060</xdr:rowOff>
    </xdr:from>
    <xdr:to>
      <xdr:col>116</xdr:col>
      <xdr:colOff>63500</xdr:colOff>
      <xdr:row>60</xdr:row>
      <xdr:rowOff>106680</xdr:rowOff>
    </xdr:to>
    <xdr:cxnSp macro="">
      <xdr:nvCxnSpPr>
        <xdr:cNvPr id="604" name="直線コネクタ 603">
          <a:extLst>
            <a:ext uri="{FF2B5EF4-FFF2-40B4-BE49-F238E27FC236}">
              <a16:creationId xmlns:a16="http://schemas.microsoft.com/office/drawing/2014/main" id="{8D38C709-9985-4A06-87E2-66E5A1707FEA}"/>
            </a:ext>
          </a:extLst>
        </xdr:cNvPr>
        <xdr:cNvCxnSpPr/>
      </xdr:nvCxnSpPr>
      <xdr:spPr>
        <a:xfrm flipV="1">
          <a:off x="21323300" y="103860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71120</xdr:rowOff>
    </xdr:from>
    <xdr:to>
      <xdr:col>107</xdr:col>
      <xdr:colOff>101600</xdr:colOff>
      <xdr:row>61</xdr:row>
      <xdr:rowOff>1270</xdr:rowOff>
    </xdr:to>
    <xdr:sp macro="" textlink="">
      <xdr:nvSpPr>
        <xdr:cNvPr id="605" name="楕円 604">
          <a:extLst>
            <a:ext uri="{FF2B5EF4-FFF2-40B4-BE49-F238E27FC236}">
              <a16:creationId xmlns:a16="http://schemas.microsoft.com/office/drawing/2014/main" id="{9769F92B-5118-4390-86AE-67733F69CFB2}"/>
            </a:ext>
          </a:extLst>
        </xdr:cNvPr>
        <xdr:cNvSpPr/>
      </xdr:nvSpPr>
      <xdr:spPr>
        <a:xfrm>
          <a:off x="203835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106680</xdr:rowOff>
    </xdr:from>
    <xdr:to>
      <xdr:col>111</xdr:col>
      <xdr:colOff>177800</xdr:colOff>
      <xdr:row>60</xdr:row>
      <xdr:rowOff>121920</xdr:rowOff>
    </xdr:to>
    <xdr:cxnSp macro="">
      <xdr:nvCxnSpPr>
        <xdr:cNvPr id="606" name="直線コネクタ 605">
          <a:extLst>
            <a:ext uri="{FF2B5EF4-FFF2-40B4-BE49-F238E27FC236}">
              <a16:creationId xmlns:a16="http://schemas.microsoft.com/office/drawing/2014/main" id="{0946DD9D-58BB-49A3-B226-BD74C2CD2193}"/>
            </a:ext>
          </a:extLst>
        </xdr:cNvPr>
        <xdr:cNvCxnSpPr/>
      </xdr:nvCxnSpPr>
      <xdr:spPr>
        <a:xfrm flipV="1">
          <a:off x="20434300" y="103936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78740</xdr:rowOff>
    </xdr:from>
    <xdr:to>
      <xdr:col>102</xdr:col>
      <xdr:colOff>165100</xdr:colOff>
      <xdr:row>61</xdr:row>
      <xdr:rowOff>8890</xdr:rowOff>
    </xdr:to>
    <xdr:sp macro="" textlink="">
      <xdr:nvSpPr>
        <xdr:cNvPr id="607" name="楕円 606">
          <a:extLst>
            <a:ext uri="{FF2B5EF4-FFF2-40B4-BE49-F238E27FC236}">
              <a16:creationId xmlns:a16="http://schemas.microsoft.com/office/drawing/2014/main" id="{A6EE8444-A518-45F9-9A56-5870AD901077}"/>
            </a:ext>
          </a:extLst>
        </xdr:cNvPr>
        <xdr:cNvSpPr/>
      </xdr:nvSpPr>
      <xdr:spPr>
        <a:xfrm>
          <a:off x="19494500" y="1036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121920</xdr:rowOff>
    </xdr:from>
    <xdr:to>
      <xdr:col>107</xdr:col>
      <xdr:colOff>50800</xdr:colOff>
      <xdr:row>60</xdr:row>
      <xdr:rowOff>129540</xdr:rowOff>
    </xdr:to>
    <xdr:cxnSp macro="">
      <xdr:nvCxnSpPr>
        <xdr:cNvPr id="608" name="直線コネクタ 607">
          <a:extLst>
            <a:ext uri="{FF2B5EF4-FFF2-40B4-BE49-F238E27FC236}">
              <a16:creationId xmlns:a16="http://schemas.microsoft.com/office/drawing/2014/main" id="{DF79FD13-30D0-43FB-BFD7-4E809BC70E8A}"/>
            </a:ext>
          </a:extLst>
        </xdr:cNvPr>
        <xdr:cNvCxnSpPr/>
      </xdr:nvCxnSpPr>
      <xdr:spPr>
        <a:xfrm flipV="1">
          <a:off x="19545300" y="104089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86360</xdr:rowOff>
    </xdr:from>
    <xdr:to>
      <xdr:col>98</xdr:col>
      <xdr:colOff>38100</xdr:colOff>
      <xdr:row>61</xdr:row>
      <xdr:rowOff>16510</xdr:rowOff>
    </xdr:to>
    <xdr:sp macro="" textlink="">
      <xdr:nvSpPr>
        <xdr:cNvPr id="609" name="楕円 608">
          <a:extLst>
            <a:ext uri="{FF2B5EF4-FFF2-40B4-BE49-F238E27FC236}">
              <a16:creationId xmlns:a16="http://schemas.microsoft.com/office/drawing/2014/main" id="{BB652A66-5424-4460-ADFA-3A0F80146C07}"/>
            </a:ext>
          </a:extLst>
        </xdr:cNvPr>
        <xdr:cNvSpPr/>
      </xdr:nvSpPr>
      <xdr:spPr>
        <a:xfrm>
          <a:off x="18605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129540</xdr:rowOff>
    </xdr:from>
    <xdr:to>
      <xdr:col>102</xdr:col>
      <xdr:colOff>114300</xdr:colOff>
      <xdr:row>60</xdr:row>
      <xdr:rowOff>137160</xdr:rowOff>
    </xdr:to>
    <xdr:cxnSp macro="">
      <xdr:nvCxnSpPr>
        <xdr:cNvPr id="610" name="直線コネクタ 609">
          <a:extLst>
            <a:ext uri="{FF2B5EF4-FFF2-40B4-BE49-F238E27FC236}">
              <a16:creationId xmlns:a16="http://schemas.microsoft.com/office/drawing/2014/main" id="{39C89835-24D2-4FFA-A468-D99F9636A613}"/>
            </a:ext>
          </a:extLst>
        </xdr:cNvPr>
        <xdr:cNvCxnSpPr/>
      </xdr:nvCxnSpPr>
      <xdr:spPr>
        <a:xfrm flipV="1">
          <a:off x="18656300" y="104165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3827</xdr:rowOff>
    </xdr:from>
    <xdr:ext cx="469744" cy="259045"/>
    <xdr:sp macro="" textlink="">
      <xdr:nvSpPr>
        <xdr:cNvPr id="611" name="n_1aveValue【保健センター・保健所】&#10;一人当たり面積">
          <a:extLst>
            <a:ext uri="{FF2B5EF4-FFF2-40B4-BE49-F238E27FC236}">
              <a16:creationId xmlns:a16="http://schemas.microsoft.com/office/drawing/2014/main" id="{59A3C1DE-8C58-4B8E-A398-B134665569AE}"/>
            </a:ext>
          </a:extLst>
        </xdr:cNvPr>
        <xdr:cNvSpPr txBox="1"/>
      </xdr:nvSpPr>
      <xdr:spPr>
        <a:xfrm>
          <a:off x="21075727" y="1063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3827</xdr:rowOff>
    </xdr:from>
    <xdr:ext cx="469744" cy="259045"/>
    <xdr:sp macro="" textlink="">
      <xdr:nvSpPr>
        <xdr:cNvPr id="612" name="n_2aveValue【保健センター・保健所】&#10;一人当たり面積">
          <a:extLst>
            <a:ext uri="{FF2B5EF4-FFF2-40B4-BE49-F238E27FC236}">
              <a16:creationId xmlns:a16="http://schemas.microsoft.com/office/drawing/2014/main" id="{FD457CAF-1402-430B-ADAF-C99D59C55864}"/>
            </a:ext>
          </a:extLst>
        </xdr:cNvPr>
        <xdr:cNvSpPr txBox="1"/>
      </xdr:nvSpPr>
      <xdr:spPr>
        <a:xfrm>
          <a:off x="20199427" y="1063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3827</xdr:rowOff>
    </xdr:from>
    <xdr:ext cx="469744" cy="259045"/>
    <xdr:sp macro="" textlink="">
      <xdr:nvSpPr>
        <xdr:cNvPr id="613" name="n_3aveValue【保健センター・保健所】&#10;一人当たり面積">
          <a:extLst>
            <a:ext uri="{FF2B5EF4-FFF2-40B4-BE49-F238E27FC236}">
              <a16:creationId xmlns:a16="http://schemas.microsoft.com/office/drawing/2014/main" id="{EEF47017-F096-470E-81DA-7275E0A49A1E}"/>
            </a:ext>
          </a:extLst>
        </xdr:cNvPr>
        <xdr:cNvSpPr txBox="1"/>
      </xdr:nvSpPr>
      <xdr:spPr>
        <a:xfrm>
          <a:off x="19310427" y="1063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118127</xdr:rowOff>
    </xdr:from>
    <xdr:ext cx="469744" cy="259045"/>
    <xdr:sp macro="" textlink="">
      <xdr:nvSpPr>
        <xdr:cNvPr id="614" name="n_4aveValue【保健センター・保健所】&#10;一人当たり面積">
          <a:extLst>
            <a:ext uri="{FF2B5EF4-FFF2-40B4-BE49-F238E27FC236}">
              <a16:creationId xmlns:a16="http://schemas.microsoft.com/office/drawing/2014/main" id="{5EBAAE26-475C-43F0-848C-FCEA8C3FC8C5}"/>
            </a:ext>
          </a:extLst>
        </xdr:cNvPr>
        <xdr:cNvSpPr txBox="1"/>
      </xdr:nvSpPr>
      <xdr:spPr>
        <a:xfrm>
          <a:off x="18421427" y="1074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2557</xdr:rowOff>
    </xdr:from>
    <xdr:ext cx="469744" cy="259045"/>
    <xdr:sp macro="" textlink="">
      <xdr:nvSpPr>
        <xdr:cNvPr id="615" name="n_1mainValue【保健センター・保健所】&#10;一人当たり面積">
          <a:extLst>
            <a:ext uri="{FF2B5EF4-FFF2-40B4-BE49-F238E27FC236}">
              <a16:creationId xmlns:a16="http://schemas.microsoft.com/office/drawing/2014/main" id="{D2938CF3-43C7-452C-90D8-5263A9ABD4BD}"/>
            </a:ext>
          </a:extLst>
        </xdr:cNvPr>
        <xdr:cNvSpPr txBox="1"/>
      </xdr:nvSpPr>
      <xdr:spPr>
        <a:xfrm>
          <a:off x="21075727" y="10118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17797</xdr:rowOff>
    </xdr:from>
    <xdr:ext cx="469744" cy="259045"/>
    <xdr:sp macro="" textlink="">
      <xdr:nvSpPr>
        <xdr:cNvPr id="616" name="n_2mainValue【保健センター・保健所】&#10;一人当たり面積">
          <a:extLst>
            <a:ext uri="{FF2B5EF4-FFF2-40B4-BE49-F238E27FC236}">
              <a16:creationId xmlns:a16="http://schemas.microsoft.com/office/drawing/2014/main" id="{33E380F9-362F-4D05-A446-39F963FA59D7}"/>
            </a:ext>
          </a:extLst>
        </xdr:cNvPr>
        <xdr:cNvSpPr txBox="1"/>
      </xdr:nvSpPr>
      <xdr:spPr>
        <a:xfrm>
          <a:off x="20199427" y="1013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25417</xdr:rowOff>
    </xdr:from>
    <xdr:ext cx="469744" cy="259045"/>
    <xdr:sp macro="" textlink="">
      <xdr:nvSpPr>
        <xdr:cNvPr id="617" name="n_3mainValue【保健センター・保健所】&#10;一人当たり面積">
          <a:extLst>
            <a:ext uri="{FF2B5EF4-FFF2-40B4-BE49-F238E27FC236}">
              <a16:creationId xmlns:a16="http://schemas.microsoft.com/office/drawing/2014/main" id="{EA3F23D7-1D71-427F-846B-D8FDB8BE04A4}"/>
            </a:ext>
          </a:extLst>
        </xdr:cNvPr>
        <xdr:cNvSpPr txBox="1"/>
      </xdr:nvSpPr>
      <xdr:spPr>
        <a:xfrm>
          <a:off x="19310427" y="1014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33037</xdr:rowOff>
    </xdr:from>
    <xdr:ext cx="469744" cy="259045"/>
    <xdr:sp macro="" textlink="">
      <xdr:nvSpPr>
        <xdr:cNvPr id="618" name="n_4mainValue【保健センター・保健所】&#10;一人当たり面積">
          <a:extLst>
            <a:ext uri="{FF2B5EF4-FFF2-40B4-BE49-F238E27FC236}">
              <a16:creationId xmlns:a16="http://schemas.microsoft.com/office/drawing/2014/main" id="{52C2C3D9-BF2C-4042-9EA7-D8C2F3BBA8BC}"/>
            </a:ext>
          </a:extLst>
        </xdr:cNvPr>
        <xdr:cNvSpPr txBox="1"/>
      </xdr:nvSpPr>
      <xdr:spPr>
        <a:xfrm>
          <a:off x="18421427" y="1014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9" name="正方形/長方形 618">
          <a:extLst>
            <a:ext uri="{FF2B5EF4-FFF2-40B4-BE49-F238E27FC236}">
              <a16:creationId xmlns:a16="http://schemas.microsoft.com/office/drawing/2014/main" id="{7CFDC149-B2DB-46DF-A3C7-4008DE55695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0" name="正方形/長方形 619">
          <a:extLst>
            <a:ext uri="{FF2B5EF4-FFF2-40B4-BE49-F238E27FC236}">
              <a16:creationId xmlns:a16="http://schemas.microsoft.com/office/drawing/2014/main" id="{56A5989F-3157-4A2A-89F5-F43DF6AFB36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1" name="正方形/長方形 620">
          <a:extLst>
            <a:ext uri="{FF2B5EF4-FFF2-40B4-BE49-F238E27FC236}">
              <a16:creationId xmlns:a16="http://schemas.microsoft.com/office/drawing/2014/main" id="{1D66E901-7407-432F-BDC8-80E890A9386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2" name="正方形/長方形 621">
          <a:extLst>
            <a:ext uri="{FF2B5EF4-FFF2-40B4-BE49-F238E27FC236}">
              <a16:creationId xmlns:a16="http://schemas.microsoft.com/office/drawing/2014/main" id="{9FB34186-CCBD-4883-9272-4F8CDCD48EB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3" name="正方形/長方形 622">
          <a:extLst>
            <a:ext uri="{FF2B5EF4-FFF2-40B4-BE49-F238E27FC236}">
              <a16:creationId xmlns:a16="http://schemas.microsoft.com/office/drawing/2014/main" id="{4CCA0005-9F74-4718-B53F-942E4A2EF7C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4" name="正方形/長方形 623">
          <a:extLst>
            <a:ext uri="{FF2B5EF4-FFF2-40B4-BE49-F238E27FC236}">
              <a16:creationId xmlns:a16="http://schemas.microsoft.com/office/drawing/2014/main" id="{B80871C6-75A3-401F-A084-76B067C0AB9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5" name="正方形/長方形 624">
          <a:extLst>
            <a:ext uri="{FF2B5EF4-FFF2-40B4-BE49-F238E27FC236}">
              <a16:creationId xmlns:a16="http://schemas.microsoft.com/office/drawing/2014/main" id="{32197D4D-A13C-4030-A838-27882CA92A3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6" name="正方形/長方形 625">
          <a:extLst>
            <a:ext uri="{FF2B5EF4-FFF2-40B4-BE49-F238E27FC236}">
              <a16:creationId xmlns:a16="http://schemas.microsoft.com/office/drawing/2014/main" id="{02183EA2-95BD-4DD8-9DEC-E3BBDD26CFA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7" name="テキスト ボックス 626">
          <a:extLst>
            <a:ext uri="{FF2B5EF4-FFF2-40B4-BE49-F238E27FC236}">
              <a16:creationId xmlns:a16="http://schemas.microsoft.com/office/drawing/2014/main" id="{DBF2B254-7987-4AA3-88A4-AF028696420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8" name="直線コネクタ 627">
          <a:extLst>
            <a:ext uri="{FF2B5EF4-FFF2-40B4-BE49-F238E27FC236}">
              <a16:creationId xmlns:a16="http://schemas.microsoft.com/office/drawing/2014/main" id="{D1EA104B-D54D-410C-B3CE-09DEC5154C2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9" name="テキスト ボックス 628">
          <a:extLst>
            <a:ext uri="{FF2B5EF4-FFF2-40B4-BE49-F238E27FC236}">
              <a16:creationId xmlns:a16="http://schemas.microsoft.com/office/drawing/2014/main" id="{3BC368A1-E34C-4F04-ACF9-3049778229E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0" name="直線コネクタ 629">
          <a:extLst>
            <a:ext uri="{FF2B5EF4-FFF2-40B4-BE49-F238E27FC236}">
              <a16:creationId xmlns:a16="http://schemas.microsoft.com/office/drawing/2014/main" id="{B5160464-270C-4752-9D14-55E3D0B19399}"/>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1" name="テキスト ボックス 630">
          <a:extLst>
            <a:ext uri="{FF2B5EF4-FFF2-40B4-BE49-F238E27FC236}">
              <a16:creationId xmlns:a16="http://schemas.microsoft.com/office/drawing/2014/main" id="{8D10C8B4-3392-4370-A415-B0DC0937EBCA}"/>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2" name="直線コネクタ 631">
          <a:extLst>
            <a:ext uri="{FF2B5EF4-FFF2-40B4-BE49-F238E27FC236}">
              <a16:creationId xmlns:a16="http://schemas.microsoft.com/office/drawing/2014/main" id="{95D49000-CDF7-413E-B3AC-529B8F4027B6}"/>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3" name="テキスト ボックス 632">
          <a:extLst>
            <a:ext uri="{FF2B5EF4-FFF2-40B4-BE49-F238E27FC236}">
              <a16:creationId xmlns:a16="http://schemas.microsoft.com/office/drawing/2014/main" id="{9B81A4C3-3EC8-4643-9EA9-02377BE7E2F5}"/>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4" name="直線コネクタ 633">
          <a:extLst>
            <a:ext uri="{FF2B5EF4-FFF2-40B4-BE49-F238E27FC236}">
              <a16:creationId xmlns:a16="http://schemas.microsoft.com/office/drawing/2014/main" id="{0A2AA9BE-5209-4FB0-9FBC-A18113FD05B5}"/>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5" name="テキスト ボックス 634">
          <a:extLst>
            <a:ext uri="{FF2B5EF4-FFF2-40B4-BE49-F238E27FC236}">
              <a16:creationId xmlns:a16="http://schemas.microsoft.com/office/drawing/2014/main" id="{41C47BA8-5C40-4817-AAAB-5E215CA905C9}"/>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6" name="直線コネクタ 635">
          <a:extLst>
            <a:ext uri="{FF2B5EF4-FFF2-40B4-BE49-F238E27FC236}">
              <a16:creationId xmlns:a16="http://schemas.microsoft.com/office/drawing/2014/main" id="{D683C8BF-5F54-4426-8A6A-6AFDC222D801}"/>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7" name="テキスト ボックス 636">
          <a:extLst>
            <a:ext uri="{FF2B5EF4-FFF2-40B4-BE49-F238E27FC236}">
              <a16:creationId xmlns:a16="http://schemas.microsoft.com/office/drawing/2014/main" id="{2A8E688C-B755-4932-9825-51B68A041A2C}"/>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8" name="直線コネクタ 637">
          <a:extLst>
            <a:ext uri="{FF2B5EF4-FFF2-40B4-BE49-F238E27FC236}">
              <a16:creationId xmlns:a16="http://schemas.microsoft.com/office/drawing/2014/main" id="{0A4A07F1-59FC-4F4F-AA18-D3BAAECB8EA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9" name="テキスト ボックス 638">
          <a:extLst>
            <a:ext uri="{FF2B5EF4-FFF2-40B4-BE49-F238E27FC236}">
              <a16:creationId xmlns:a16="http://schemas.microsoft.com/office/drawing/2014/main" id="{926C2D9B-B69E-4BA3-A8F9-5DD91DC50CEB}"/>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0" name="直線コネクタ 639">
          <a:extLst>
            <a:ext uri="{FF2B5EF4-FFF2-40B4-BE49-F238E27FC236}">
              <a16:creationId xmlns:a16="http://schemas.microsoft.com/office/drawing/2014/main" id="{F6B47631-BB57-42F9-B173-45477DD7D9A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1" name="テキスト ボックス 640">
          <a:extLst>
            <a:ext uri="{FF2B5EF4-FFF2-40B4-BE49-F238E27FC236}">
              <a16:creationId xmlns:a16="http://schemas.microsoft.com/office/drawing/2014/main" id="{6EAF3AA0-2A57-48A6-B774-621D18FC563F}"/>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2" name="【消防施設】&#10;有形固定資産減価償却率グラフ枠">
          <a:extLst>
            <a:ext uri="{FF2B5EF4-FFF2-40B4-BE49-F238E27FC236}">
              <a16:creationId xmlns:a16="http://schemas.microsoft.com/office/drawing/2014/main" id="{7748C5AB-819D-4905-9332-2942B1879E59}"/>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85</xdr:row>
      <xdr:rowOff>59055</xdr:rowOff>
    </xdr:to>
    <xdr:cxnSp macro="">
      <xdr:nvCxnSpPr>
        <xdr:cNvPr id="643" name="直線コネクタ 642">
          <a:extLst>
            <a:ext uri="{FF2B5EF4-FFF2-40B4-BE49-F238E27FC236}">
              <a16:creationId xmlns:a16="http://schemas.microsoft.com/office/drawing/2014/main" id="{9DF53B38-2F93-4181-B443-5E23A4B9209A}"/>
            </a:ext>
          </a:extLst>
        </xdr:cNvPr>
        <xdr:cNvCxnSpPr/>
      </xdr:nvCxnSpPr>
      <xdr:spPr>
        <a:xfrm flipV="1">
          <a:off x="16318864" y="13300711"/>
          <a:ext cx="0" cy="1331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62882</xdr:rowOff>
    </xdr:from>
    <xdr:ext cx="405111" cy="259045"/>
    <xdr:sp macro="" textlink="">
      <xdr:nvSpPr>
        <xdr:cNvPr id="644" name="【消防施設】&#10;有形固定資産減価償却率最小値テキスト">
          <a:extLst>
            <a:ext uri="{FF2B5EF4-FFF2-40B4-BE49-F238E27FC236}">
              <a16:creationId xmlns:a16="http://schemas.microsoft.com/office/drawing/2014/main" id="{E891AB3D-A261-4552-9E1B-6FE79F6F9895}"/>
            </a:ext>
          </a:extLst>
        </xdr:cNvPr>
        <xdr:cNvSpPr txBox="1"/>
      </xdr:nvSpPr>
      <xdr:spPr>
        <a:xfrm>
          <a:off x="16357600" y="1463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59055</xdr:rowOff>
    </xdr:from>
    <xdr:to>
      <xdr:col>86</xdr:col>
      <xdr:colOff>25400</xdr:colOff>
      <xdr:row>85</xdr:row>
      <xdr:rowOff>59055</xdr:rowOff>
    </xdr:to>
    <xdr:cxnSp macro="">
      <xdr:nvCxnSpPr>
        <xdr:cNvPr id="645" name="直線コネクタ 644">
          <a:extLst>
            <a:ext uri="{FF2B5EF4-FFF2-40B4-BE49-F238E27FC236}">
              <a16:creationId xmlns:a16="http://schemas.microsoft.com/office/drawing/2014/main" id="{76AAB920-DA7F-4BAB-905F-8A6BE2FF6096}"/>
            </a:ext>
          </a:extLst>
        </xdr:cNvPr>
        <xdr:cNvCxnSpPr/>
      </xdr:nvCxnSpPr>
      <xdr:spPr>
        <a:xfrm>
          <a:off x="16230600" y="14632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646" name="【消防施設】&#10;有形固定資産減価償却率最大値テキスト">
          <a:extLst>
            <a:ext uri="{FF2B5EF4-FFF2-40B4-BE49-F238E27FC236}">
              <a16:creationId xmlns:a16="http://schemas.microsoft.com/office/drawing/2014/main" id="{34B9B3D3-9615-4FA4-A5F9-6B022C0C876F}"/>
            </a:ext>
          </a:extLst>
        </xdr:cNvPr>
        <xdr:cNvSpPr txBox="1"/>
      </xdr:nvSpPr>
      <xdr:spPr>
        <a:xfrm>
          <a:off x="16357600" y="13075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647" name="直線コネクタ 646">
          <a:extLst>
            <a:ext uri="{FF2B5EF4-FFF2-40B4-BE49-F238E27FC236}">
              <a16:creationId xmlns:a16="http://schemas.microsoft.com/office/drawing/2014/main" id="{28CFBAFF-F035-49B7-8F15-A060DDCF28B6}"/>
            </a:ext>
          </a:extLst>
        </xdr:cNvPr>
        <xdr:cNvCxnSpPr/>
      </xdr:nvCxnSpPr>
      <xdr:spPr>
        <a:xfrm>
          <a:off x="16230600" y="1330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28591</xdr:rowOff>
    </xdr:from>
    <xdr:ext cx="405111" cy="259045"/>
    <xdr:sp macro="" textlink="">
      <xdr:nvSpPr>
        <xdr:cNvPr id="648" name="【消防施設】&#10;有形固定資産減価償却率平均値テキスト">
          <a:extLst>
            <a:ext uri="{FF2B5EF4-FFF2-40B4-BE49-F238E27FC236}">
              <a16:creationId xmlns:a16="http://schemas.microsoft.com/office/drawing/2014/main" id="{5BFFA351-60F7-4D42-9A50-474E9822C185}"/>
            </a:ext>
          </a:extLst>
        </xdr:cNvPr>
        <xdr:cNvSpPr txBox="1"/>
      </xdr:nvSpPr>
      <xdr:spPr>
        <a:xfrm>
          <a:off x="16357600" y="140874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50164</xdr:rowOff>
    </xdr:from>
    <xdr:to>
      <xdr:col>85</xdr:col>
      <xdr:colOff>177800</xdr:colOff>
      <xdr:row>82</xdr:row>
      <xdr:rowOff>151764</xdr:rowOff>
    </xdr:to>
    <xdr:sp macro="" textlink="">
      <xdr:nvSpPr>
        <xdr:cNvPr id="649" name="フローチャート: 判断 648">
          <a:extLst>
            <a:ext uri="{FF2B5EF4-FFF2-40B4-BE49-F238E27FC236}">
              <a16:creationId xmlns:a16="http://schemas.microsoft.com/office/drawing/2014/main" id="{664FCD52-174B-4371-81B2-64305F9AD5CF}"/>
            </a:ext>
          </a:extLst>
        </xdr:cNvPr>
        <xdr:cNvSpPr/>
      </xdr:nvSpPr>
      <xdr:spPr>
        <a:xfrm>
          <a:off x="16268700" y="1410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44450</xdr:rowOff>
    </xdr:from>
    <xdr:to>
      <xdr:col>81</xdr:col>
      <xdr:colOff>101600</xdr:colOff>
      <xdr:row>82</xdr:row>
      <xdr:rowOff>146050</xdr:rowOff>
    </xdr:to>
    <xdr:sp macro="" textlink="">
      <xdr:nvSpPr>
        <xdr:cNvPr id="650" name="フローチャート: 判断 649">
          <a:extLst>
            <a:ext uri="{FF2B5EF4-FFF2-40B4-BE49-F238E27FC236}">
              <a16:creationId xmlns:a16="http://schemas.microsoft.com/office/drawing/2014/main" id="{57A05B9D-A2FB-4D3F-9965-C593357928ED}"/>
            </a:ext>
          </a:extLst>
        </xdr:cNvPr>
        <xdr:cNvSpPr/>
      </xdr:nvSpPr>
      <xdr:spPr>
        <a:xfrm>
          <a:off x="15430500" y="1410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29211</xdr:rowOff>
    </xdr:from>
    <xdr:to>
      <xdr:col>76</xdr:col>
      <xdr:colOff>165100</xdr:colOff>
      <xdr:row>82</xdr:row>
      <xdr:rowOff>130811</xdr:rowOff>
    </xdr:to>
    <xdr:sp macro="" textlink="">
      <xdr:nvSpPr>
        <xdr:cNvPr id="651" name="フローチャート: 判断 650">
          <a:extLst>
            <a:ext uri="{FF2B5EF4-FFF2-40B4-BE49-F238E27FC236}">
              <a16:creationId xmlns:a16="http://schemas.microsoft.com/office/drawing/2014/main" id="{7B3013B9-9875-464E-BA15-52CC27E381FE}"/>
            </a:ext>
          </a:extLst>
        </xdr:cNvPr>
        <xdr:cNvSpPr/>
      </xdr:nvSpPr>
      <xdr:spPr>
        <a:xfrm>
          <a:off x="14541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2539</xdr:rowOff>
    </xdr:from>
    <xdr:to>
      <xdr:col>72</xdr:col>
      <xdr:colOff>38100</xdr:colOff>
      <xdr:row>82</xdr:row>
      <xdr:rowOff>104139</xdr:rowOff>
    </xdr:to>
    <xdr:sp macro="" textlink="">
      <xdr:nvSpPr>
        <xdr:cNvPr id="652" name="フローチャート: 判断 651">
          <a:extLst>
            <a:ext uri="{FF2B5EF4-FFF2-40B4-BE49-F238E27FC236}">
              <a16:creationId xmlns:a16="http://schemas.microsoft.com/office/drawing/2014/main" id="{27EC2E4F-F795-4E36-887A-87A6E69226BD}"/>
            </a:ext>
          </a:extLst>
        </xdr:cNvPr>
        <xdr:cNvSpPr/>
      </xdr:nvSpPr>
      <xdr:spPr>
        <a:xfrm>
          <a:off x="13652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636</xdr:rowOff>
    </xdr:from>
    <xdr:to>
      <xdr:col>67</xdr:col>
      <xdr:colOff>101600</xdr:colOff>
      <xdr:row>81</xdr:row>
      <xdr:rowOff>102236</xdr:rowOff>
    </xdr:to>
    <xdr:sp macro="" textlink="">
      <xdr:nvSpPr>
        <xdr:cNvPr id="653" name="フローチャート: 判断 652">
          <a:extLst>
            <a:ext uri="{FF2B5EF4-FFF2-40B4-BE49-F238E27FC236}">
              <a16:creationId xmlns:a16="http://schemas.microsoft.com/office/drawing/2014/main" id="{F5ACF00D-EABB-42D4-B42F-AFF4475CBEEF}"/>
            </a:ext>
          </a:extLst>
        </xdr:cNvPr>
        <xdr:cNvSpPr/>
      </xdr:nvSpPr>
      <xdr:spPr>
        <a:xfrm>
          <a:off x="12763500" y="1388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2417DC04-B3AE-4F53-8CD4-222A99C10EF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FDCF8F21-B41C-4322-892B-473970B56BD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698F0C5E-B795-4959-BC91-5FE72980B93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9179434A-2B55-42FA-A066-79476A64295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3CFC811A-CBE8-4B35-B640-6C4D0EADDE1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160655</xdr:rowOff>
    </xdr:from>
    <xdr:to>
      <xdr:col>85</xdr:col>
      <xdr:colOff>177800</xdr:colOff>
      <xdr:row>82</xdr:row>
      <xdr:rowOff>90805</xdr:rowOff>
    </xdr:to>
    <xdr:sp macro="" textlink="">
      <xdr:nvSpPr>
        <xdr:cNvPr id="659" name="楕円 658">
          <a:extLst>
            <a:ext uri="{FF2B5EF4-FFF2-40B4-BE49-F238E27FC236}">
              <a16:creationId xmlns:a16="http://schemas.microsoft.com/office/drawing/2014/main" id="{018F7A68-F03B-48FF-A941-6014C13C0488}"/>
            </a:ext>
          </a:extLst>
        </xdr:cNvPr>
        <xdr:cNvSpPr/>
      </xdr:nvSpPr>
      <xdr:spPr>
        <a:xfrm>
          <a:off x="16268700" y="1404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12082</xdr:rowOff>
    </xdr:from>
    <xdr:ext cx="405111" cy="259045"/>
    <xdr:sp macro="" textlink="">
      <xdr:nvSpPr>
        <xdr:cNvPr id="660" name="【消防施設】&#10;有形固定資産減価償却率該当値テキスト">
          <a:extLst>
            <a:ext uri="{FF2B5EF4-FFF2-40B4-BE49-F238E27FC236}">
              <a16:creationId xmlns:a16="http://schemas.microsoft.com/office/drawing/2014/main" id="{D835A9F9-CAD5-4776-B600-8CE9991DB158}"/>
            </a:ext>
          </a:extLst>
        </xdr:cNvPr>
        <xdr:cNvSpPr txBox="1"/>
      </xdr:nvSpPr>
      <xdr:spPr>
        <a:xfrm>
          <a:off x="16357600"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120650</xdr:rowOff>
    </xdr:from>
    <xdr:to>
      <xdr:col>81</xdr:col>
      <xdr:colOff>101600</xdr:colOff>
      <xdr:row>82</xdr:row>
      <xdr:rowOff>50800</xdr:rowOff>
    </xdr:to>
    <xdr:sp macro="" textlink="">
      <xdr:nvSpPr>
        <xdr:cNvPr id="661" name="楕円 660">
          <a:extLst>
            <a:ext uri="{FF2B5EF4-FFF2-40B4-BE49-F238E27FC236}">
              <a16:creationId xmlns:a16="http://schemas.microsoft.com/office/drawing/2014/main" id="{E8FF6156-D6F1-4DFA-A27E-93720538CF31}"/>
            </a:ext>
          </a:extLst>
        </xdr:cNvPr>
        <xdr:cNvSpPr/>
      </xdr:nvSpPr>
      <xdr:spPr>
        <a:xfrm>
          <a:off x="15430500" y="140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0</xdr:rowOff>
    </xdr:from>
    <xdr:to>
      <xdr:col>85</xdr:col>
      <xdr:colOff>127000</xdr:colOff>
      <xdr:row>82</xdr:row>
      <xdr:rowOff>40005</xdr:rowOff>
    </xdr:to>
    <xdr:cxnSp macro="">
      <xdr:nvCxnSpPr>
        <xdr:cNvPr id="662" name="直線コネクタ 661">
          <a:extLst>
            <a:ext uri="{FF2B5EF4-FFF2-40B4-BE49-F238E27FC236}">
              <a16:creationId xmlns:a16="http://schemas.microsoft.com/office/drawing/2014/main" id="{6A6C613A-6438-422A-BABB-442FD4AE51B6}"/>
            </a:ext>
          </a:extLst>
        </xdr:cNvPr>
        <xdr:cNvCxnSpPr/>
      </xdr:nvCxnSpPr>
      <xdr:spPr>
        <a:xfrm>
          <a:off x="15481300" y="1405890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114936</xdr:rowOff>
    </xdr:from>
    <xdr:to>
      <xdr:col>76</xdr:col>
      <xdr:colOff>165100</xdr:colOff>
      <xdr:row>82</xdr:row>
      <xdr:rowOff>45086</xdr:rowOff>
    </xdr:to>
    <xdr:sp macro="" textlink="">
      <xdr:nvSpPr>
        <xdr:cNvPr id="663" name="楕円 662">
          <a:extLst>
            <a:ext uri="{FF2B5EF4-FFF2-40B4-BE49-F238E27FC236}">
              <a16:creationId xmlns:a16="http://schemas.microsoft.com/office/drawing/2014/main" id="{50D60D30-87CF-4EEC-BC12-598C580F1A64}"/>
            </a:ext>
          </a:extLst>
        </xdr:cNvPr>
        <xdr:cNvSpPr/>
      </xdr:nvSpPr>
      <xdr:spPr>
        <a:xfrm>
          <a:off x="14541500" y="1400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165736</xdr:rowOff>
    </xdr:from>
    <xdr:to>
      <xdr:col>81</xdr:col>
      <xdr:colOff>50800</xdr:colOff>
      <xdr:row>82</xdr:row>
      <xdr:rowOff>0</xdr:rowOff>
    </xdr:to>
    <xdr:cxnSp macro="">
      <xdr:nvCxnSpPr>
        <xdr:cNvPr id="664" name="直線コネクタ 663">
          <a:extLst>
            <a:ext uri="{FF2B5EF4-FFF2-40B4-BE49-F238E27FC236}">
              <a16:creationId xmlns:a16="http://schemas.microsoft.com/office/drawing/2014/main" id="{3A63DDDA-1360-42F9-97C8-979B9C59A5FB}"/>
            </a:ext>
          </a:extLst>
        </xdr:cNvPr>
        <xdr:cNvCxnSpPr/>
      </xdr:nvCxnSpPr>
      <xdr:spPr>
        <a:xfrm>
          <a:off x="14592300" y="1405318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76836</xdr:rowOff>
    </xdr:from>
    <xdr:to>
      <xdr:col>72</xdr:col>
      <xdr:colOff>38100</xdr:colOff>
      <xdr:row>82</xdr:row>
      <xdr:rowOff>6986</xdr:rowOff>
    </xdr:to>
    <xdr:sp macro="" textlink="">
      <xdr:nvSpPr>
        <xdr:cNvPr id="665" name="楕円 664">
          <a:extLst>
            <a:ext uri="{FF2B5EF4-FFF2-40B4-BE49-F238E27FC236}">
              <a16:creationId xmlns:a16="http://schemas.microsoft.com/office/drawing/2014/main" id="{33CCCD36-63B5-4EE8-A1EE-0434ADF047FD}"/>
            </a:ext>
          </a:extLst>
        </xdr:cNvPr>
        <xdr:cNvSpPr/>
      </xdr:nvSpPr>
      <xdr:spPr>
        <a:xfrm>
          <a:off x="13652500" y="1396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127636</xdr:rowOff>
    </xdr:from>
    <xdr:to>
      <xdr:col>76</xdr:col>
      <xdr:colOff>114300</xdr:colOff>
      <xdr:row>81</xdr:row>
      <xdr:rowOff>165736</xdr:rowOff>
    </xdr:to>
    <xdr:cxnSp macro="">
      <xdr:nvCxnSpPr>
        <xdr:cNvPr id="666" name="直線コネクタ 665">
          <a:extLst>
            <a:ext uri="{FF2B5EF4-FFF2-40B4-BE49-F238E27FC236}">
              <a16:creationId xmlns:a16="http://schemas.microsoft.com/office/drawing/2014/main" id="{1BD12DBB-CA2D-4AEA-A1A1-C492A631BBBA}"/>
            </a:ext>
          </a:extLst>
        </xdr:cNvPr>
        <xdr:cNvCxnSpPr/>
      </xdr:nvCxnSpPr>
      <xdr:spPr>
        <a:xfrm>
          <a:off x="13703300" y="14015086"/>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57786</xdr:rowOff>
    </xdr:from>
    <xdr:to>
      <xdr:col>67</xdr:col>
      <xdr:colOff>101600</xdr:colOff>
      <xdr:row>81</xdr:row>
      <xdr:rowOff>159386</xdr:rowOff>
    </xdr:to>
    <xdr:sp macro="" textlink="">
      <xdr:nvSpPr>
        <xdr:cNvPr id="667" name="楕円 666">
          <a:extLst>
            <a:ext uri="{FF2B5EF4-FFF2-40B4-BE49-F238E27FC236}">
              <a16:creationId xmlns:a16="http://schemas.microsoft.com/office/drawing/2014/main" id="{E3BDEDB3-C47C-4FD7-899B-B0D344C7723D}"/>
            </a:ext>
          </a:extLst>
        </xdr:cNvPr>
        <xdr:cNvSpPr/>
      </xdr:nvSpPr>
      <xdr:spPr>
        <a:xfrm>
          <a:off x="12763500" y="1394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108586</xdr:rowOff>
    </xdr:from>
    <xdr:to>
      <xdr:col>71</xdr:col>
      <xdr:colOff>177800</xdr:colOff>
      <xdr:row>81</xdr:row>
      <xdr:rowOff>127636</xdr:rowOff>
    </xdr:to>
    <xdr:cxnSp macro="">
      <xdr:nvCxnSpPr>
        <xdr:cNvPr id="668" name="直線コネクタ 667">
          <a:extLst>
            <a:ext uri="{FF2B5EF4-FFF2-40B4-BE49-F238E27FC236}">
              <a16:creationId xmlns:a16="http://schemas.microsoft.com/office/drawing/2014/main" id="{642E66AE-58E6-4FA9-9E93-AD0715EC5D9C}"/>
            </a:ext>
          </a:extLst>
        </xdr:cNvPr>
        <xdr:cNvCxnSpPr/>
      </xdr:nvCxnSpPr>
      <xdr:spPr>
        <a:xfrm>
          <a:off x="12814300" y="13996036"/>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137177</xdr:rowOff>
    </xdr:from>
    <xdr:ext cx="405111" cy="259045"/>
    <xdr:sp macro="" textlink="">
      <xdr:nvSpPr>
        <xdr:cNvPr id="669" name="n_1aveValue【消防施設】&#10;有形固定資産減価償却率">
          <a:extLst>
            <a:ext uri="{FF2B5EF4-FFF2-40B4-BE49-F238E27FC236}">
              <a16:creationId xmlns:a16="http://schemas.microsoft.com/office/drawing/2014/main" id="{05F7E1D8-84A3-45A3-837E-29C4C2643A85}"/>
            </a:ext>
          </a:extLst>
        </xdr:cNvPr>
        <xdr:cNvSpPr txBox="1"/>
      </xdr:nvSpPr>
      <xdr:spPr>
        <a:xfrm>
          <a:off x="15266044" y="1419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121938</xdr:rowOff>
    </xdr:from>
    <xdr:ext cx="405111" cy="259045"/>
    <xdr:sp macro="" textlink="">
      <xdr:nvSpPr>
        <xdr:cNvPr id="670" name="n_2aveValue【消防施設】&#10;有形固定資産減価償却率">
          <a:extLst>
            <a:ext uri="{FF2B5EF4-FFF2-40B4-BE49-F238E27FC236}">
              <a16:creationId xmlns:a16="http://schemas.microsoft.com/office/drawing/2014/main" id="{C67ABF97-4331-4B8E-B3DE-3CD5A2D1EEF1}"/>
            </a:ext>
          </a:extLst>
        </xdr:cNvPr>
        <xdr:cNvSpPr txBox="1"/>
      </xdr:nvSpPr>
      <xdr:spPr>
        <a:xfrm>
          <a:off x="143897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95266</xdr:rowOff>
    </xdr:from>
    <xdr:ext cx="405111" cy="259045"/>
    <xdr:sp macro="" textlink="">
      <xdr:nvSpPr>
        <xdr:cNvPr id="671" name="n_3aveValue【消防施設】&#10;有形固定資産減価償却率">
          <a:extLst>
            <a:ext uri="{FF2B5EF4-FFF2-40B4-BE49-F238E27FC236}">
              <a16:creationId xmlns:a16="http://schemas.microsoft.com/office/drawing/2014/main" id="{42CA98FD-8630-481C-A2DE-B3CB3D1C1F33}"/>
            </a:ext>
          </a:extLst>
        </xdr:cNvPr>
        <xdr:cNvSpPr txBox="1"/>
      </xdr:nvSpPr>
      <xdr:spPr>
        <a:xfrm>
          <a:off x="13500744" y="1415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118763</xdr:rowOff>
    </xdr:from>
    <xdr:ext cx="405111" cy="259045"/>
    <xdr:sp macro="" textlink="">
      <xdr:nvSpPr>
        <xdr:cNvPr id="672" name="n_4aveValue【消防施設】&#10;有形固定資産減価償却率">
          <a:extLst>
            <a:ext uri="{FF2B5EF4-FFF2-40B4-BE49-F238E27FC236}">
              <a16:creationId xmlns:a16="http://schemas.microsoft.com/office/drawing/2014/main" id="{2887A2C0-17FE-4C44-95A5-E907FADADDFC}"/>
            </a:ext>
          </a:extLst>
        </xdr:cNvPr>
        <xdr:cNvSpPr txBox="1"/>
      </xdr:nvSpPr>
      <xdr:spPr>
        <a:xfrm>
          <a:off x="12611744" y="13663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67327</xdr:rowOff>
    </xdr:from>
    <xdr:ext cx="405111" cy="259045"/>
    <xdr:sp macro="" textlink="">
      <xdr:nvSpPr>
        <xdr:cNvPr id="673" name="n_1mainValue【消防施設】&#10;有形固定資産減価償却率">
          <a:extLst>
            <a:ext uri="{FF2B5EF4-FFF2-40B4-BE49-F238E27FC236}">
              <a16:creationId xmlns:a16="http://schemas.microsoft.com/office/drawing/2014/main" id="{2BB42684-2FCB-4737-B92E-54013B819D4B}"/>
            </a:ext>
          </a:extLst>
        </xdr:cNvPr>
        <xdr:cNvSpPr txBox="1"/>
      </xdr:nvSpPr>
      <xdr:spPr>
        <a:xfrm>
          <a:off x="15266044"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61613</xdr:rowOff>
    </xdr:from>
    <xdr:ext cx="405111" cy="259045"/>
    <xdr:sp macro="" textlink="">
      <xdr:nvSpPr>
        <xdr:cNvPr id="674" name="n_2mainValue【消防施設】&#10;有形固定資産減価償却率">
          <a:extLst>
            <a:ext uri="{FF2B5EF4-FFF2-40B4-BE49-F238E27FC236}">
              <a16:creationId xmlns:a16="http://schemas.microsoft.com/office/drawing/2014/main" id="{0C59DE33-9A04-4F1A-8299-5FA7E6E146B9}"/>
            </a:ext>
          </a:extLst>
        </xdr:cNvPr>
        <xdr:cNvSpPr txBox="1"/>
      </xdr:nvSpPr>
      <xdr:spPr>
        <a:xfrm>
          <a:off x="14389744" y="1377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23513</xdr:rowOff>
    </xdr:from>
    <xdr:ext cx="405111" cy="259045"/>
    <xdr:sp macro="" textlink="">
      <xdr:nvSpPr>
        <xdr:cNvPr id="675" name="n_3mainValue【消防施設】&#10;有形固定資産減価償却率">
          <a:extLst>
            <a:ext uri="{FF2B5EF4-FFF2-40B4-BE49-F238E27FC236}">
              <a16:creationId xmlns:a16="http://schemas.microsoft.com/office/drawing/2014/main" id="{9D88A961-ADFF-4A37-93C4-74D158914AB7}"/>
            </a:ext>
          </a:extLst>
        </xdr:cNvPr>
        <xdr:cNvSpPr txBox="1"/>
      </xdr:nvSpPr>
      <xdr:spPr>
        <a:xfrm>
          <a:off x="13500744" y="13739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150513</xdr:rowOff>
    </xdr:from>
    <xdr:ext cx="405111" cy="259045"/>
    <xdr:sp macro="" textlink="">
      <xdr:nvSpPr>
        <xdr:cNvPr id="676" name="n_4mainValue【消防施設】&#10;有形固定資産減価償却率">
          <a:extLst>
            <a:ext uri="{FF2B5EF4-FFF2-40B4-BE49-F238E27FC236}">
              <a16:creationId xmlns:a16="http://schemas.microsoft.com/office/drawing/2014/main" id="{6D3125CE-3380-466E-92A1-B66DE1011FC0}"/>
            </a:ext>
          </a:extLst>
        </xdr:cNvPr>
        <xdr:cNvSpPr txBox="1"/>
      </xdr:nvSpPr>
      <xdr:spPr>
        <a:xfrm>
          <a:off x="12611744" y="1403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7" name="正方形/長方形 676">
          <a:extLst>
            <a:ext uri="{FF2B5EF4-FFF2-40B4-BE49-F238E27FC236}">
              <a16:creationId xmlns:a16="http://schemas.microsoft.com/office/drawing/2014/main" id="{7623D017-E9D0-4796-BB3B-5FCE2C674CA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8" name="正方形/長方形 677">
          <a:extLst>
            <a:ext uri="{FF2B5EF4-FFF2-40B4-BE49-F238E27FC236}">
              <a16:creationId xmlns:a16="http://schemas.microsoft.com/office/drawing/2014/main" id="{AC7CC6CD-3BA4-4A07-8306-F2E1E988A6A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9" name="正方形/長方形 678">
          <a:extLst>
            <a:ext uri="{FF2B5EF4-FFF2-40B4-BE49-F238E27FC236}">
              <a16:creationId xmlns:a16="http://schemas.microsoft.com/office/drawing/2014/main" id="{4823DEA1-FEA3-4752-828F-3D18BE85887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0" name="正方形/長方形 679">
          <a:extLst>
            <a:ext uri="{FF2B5EF4-FFF2-40B4-BE49-F238E27FC236}">
              <a16:creationId xmlns:a16="http://schemas.microsoft.com/office/drawing/2014/main" id="{3476C6F8-1328-4A36-8EB3-5F3ED6D4361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1" name="正方形/長方形 680">
          <a:extLst>
            <a:ext uri="{FF2B5EF4-FFF2-40B4-BE49-F238E27FC236}">
              <a16:creationId xmlns:a16="http://schemas.microsoft.com/office/drawing/2014/main" id="{8BE77B8E-324A-475C-8EF3-506B5C30B0A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2" name="正方形/長方形 681">
          <a:extLst>
            <a:ext uri="{FF2B5EF4-FFF2-40B4-BE49-F238E27FC236}">
              <a16:creationId xmlns:a16="http://schemas.microsoft.com/office/drawing/2014/main" id="{64BBAC7D-2772-452D-8F2F-C9F7F4A920C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3" name="正方形/長方形 682">
          <a:extLst>
            <a:ext uri="{FF2B5EF4-FFF2-40B4-BE49-F238E27FC236}">
              <a16:creationId xmlns:a16="http://schemas.microsoft.com/office/drawing/2014/main" id="{25889028-2F0D-45F7-8C37-216EC7673B7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4" name="正方形/長方形 683">
          <a:extLst>
            <a:ext uri="{FF2B5EF4-FFF2-40B4-BE49-F238E27FC236}">
              <a16:creationId xmlns:a16="http://schemas.microsoft.com/office/drawing/2014/main" id="{2C09F491-9615-45FB-AAD5-9F48163CC4A3}"/>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5" name="テキスト ボックス 684">
          <a:extLst>
            <a:ext uri="{FF2B5EF4-FFF2-40B4-BE49-F238E27FC236}">
              <a16:creationId xmlns:a16="http://schemas.microsoft.com/office/drawing/2014/main" id="{4D18BCE8-D7A1-46A6-8F85-8FEE8220DF2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6" name="直線コネクタ 685">
          <a:extLst>
            <a:ext uri="{FF2B5EF4-FFF2-40B4-BE49-F238E27FC236}">
              <a16:creationId xmlns:a16="http://schemas.microsoft.com/office/drawing/2014/main" id="{D2093A9D-2CCC-446E-B858-9C1AB5A911C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7" name="直線コネクタ 686">
          <a:extLst>
            <a:ext uri="{FF2B5EF4-FFF2-40B4-BE49-F238E27FC236}">
              <a16:creationId xmlns:a16="http://schemas.microsoft.com/office/drawing/2014/main" id="{33386483-C22E-4294-8A26-2AF9BDD8B31F}"/>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8" name="テキスト ボックス 687">
          <a:extLst>
            <a:ext uri="{FF2B5EF4-FFF2-40B4-BE49-F238E27FC236}">
              <a16:creationId xmlns:a16="http://schemas.microsoft.com/office/drawing/2014/main" id="{BD4E4FDC-C63A-4118-854C-BE9C015DB2B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9" name="直線コネクタ 688">
          <a:extLst>
            <a:ext uri="{FF2B5EF4-FFF2-40B4-BE49-F238E27FC236}">
              <a16:creationId xmlns:a16="http://schemas.microsoft.com/office/drawing/2014/main" id="{16D9BE69-9A38-4227-A8CD-C110B807FC4D}"/>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0" name="テキスト ボックス 689">
          <a:extLst>
            <a:ext uri="{FF2B5EF4-FFF2-40B4-BE49-F238E27FC236}">
              <a16:creationId xmlns:a16="http://schemas.microsoft.com/office/drawing/2014/main" id="{1343298A-3E8E-4B87-9472-2DA2DE46F1F2}"/>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1" name="直線コネクタ 690">
          <a:extLst>
            <a:ext uri="{FF2B5EF4-FFF2-40B4-BE49-F238E27FC236}">
              <a16:creationId xmlns:a16="http://schemas.microsoft.com/office/drawing/2014/main" id="{18BBF2DF-48AD-4E7A-9E43-3D92E4A63119}"/>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2" name="テキスト ボックス 691">
          <a:extLst>
            <a:ext uri="{FF2B5EF4-FFF2-40B4-BE49-F238E27FC236}">
              <a16:creationId xmlns:a16="http://schemas.microsoft.com/office/drawing/2014/main" id="{63C7D7AF-92F4-4903-BA1A-A924FBE60CA6}"/>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3" name="直線コネクタ 692">
          <a:extLst>
            <a:ext uri="{FF2B5EF4-FFF2-40B4-BE49-F238E27FC236}">
              <a16:creationId xmlns:a16="http://schemas.microsoft.com/office/drawing/2014/main" id="{B119F6E7-1322-4439-9F7E-0218971D17EC}"/>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4" name="テキスト ボックス 693">
          <a:extLst>
            <a:ext uri="{FF2B5EF4-FFF2-40B4-BE49-F238E27FC236}">
              <a16:creationId xmlns:a16="http://schemas.microsoft.com/office/drawing/2014/main" id="{BD29FAD0-7D75-44DC-8CAA-4F252DDCDCDF}"/>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5" name="直線コネクタ 694">
          <a:extLst>
            <a:ext uri="{FF2B5EF4-FFF2-40B4-BE49-F238E27FC236}">
              <a16:creationId xmlns:a16="http://schemas.microsoft.com/office/drawing/2014/main" id="{4B32F785-5960-4D90-AF6F-912098BD5B1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6" name="テキスト ボックス 695">
          <a:extLst>
            <a:ext uri="{FF2B5EF4-FFF2-40B4-BE49-F238E27FC236}">
              <a16:creationId xmlns:a16="http://schemas.microsoft.com/office/drawing/2014/main" id="{6FE924B5-6FF1-4AD2-8EEC-81050D2C93A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7" name="【消防施設】&#10;一人当たり面積グラフ枠">
          <a:extLst>
            <a:ext uri="{FF2B5EF4-FFF2-40B4-BE49-F238E27FC236}">
              <a16:creationId xmlns:a16="http://schemas.microsoft.com/office/drawing/2014/main" id="{4862534F-F978-4981-999F-3C55ABBDAEC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152400</xdr:rowOff>
    </xdr:from>
    <xdr:to>
      <xdr:col>116</xdr:col>
      <xdr:colOff>62864</xdr:colOff>
      <xdr:row>85</xdr:row>
      <xdr:rowOff>49530</xdr:rowOff>
    </xdr:to>
    <xdr:cxnSp macro="">
      <xdr:nvCxnSpPr>
        <xdr:cNvPr id="698" name="直線コネクタ 697">
          <a:extLst>
            <a:ext uri="{FF2B5EF4-FFF2-40B4-BE49-F238E27FC236}">
              <a16:creationId xmlns:a16="http://schemas.microsoft.com/office/drawing/2014/main" id="{78ADC2ED-2C59-4F00-A36A-B7A53555EA68}"/>
            </a:ext>
          </a:extLst>
        </xdr:cNvPr>
        <xdr:cNvCxnSpPr/>
      </xdr:nvCxnSpPr>
      <xdr:spPr>
        <a:xfrm flipV="1">
          <a:off x="22160864" y="13525500"/>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53357</xdr:rowOff>
    </xdr:from>
    <xdr:ext cx="469744" cy="259045"/>
    <xdr:sp macro="" textlink="">
      <xdr:nvSpPr>
        <xdr:cNvPr id="699" name="【消防施設】&#10;一人当たり面積最小値テキスト">
          <a:extLst>
            <a:ext uri="{FF2B5EF4-FFF2-40B4-BE49-F238E27FC236}">
              <a16:creationId xmlns:a16="http://schemas.microsoft.com/office/drawing/2014/main" id="{87F49406-71CB-4C1A-A44D-4526CF405165}"/>
            </a:ext>
          </a:extLst>
        </xdr:cNvPr>
        <xdr:cNvSpPr txBox="1"/>
      </xdr:nvSpPr>
      <xdr:spPr>
        <a:xfrm>
          <a:off x="22199600" y="1462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49530</xdr:rowOff>
    </xdr:from>
    <xdr:to>
      <xdr:col>116</xdr:col>
      <xdr:colOff>152400</xdr:colOff>
      <xdr:row>85</xdr:row>
      <xdr:rowOff>49530</xdr:rowOff>
    </xdr:to>
    <xdr:cxnSp macro="">
      <xdr:nvCxnSpPr>
        <xdr:cNvPr id="700" name="直線コネクタ 699">
          <a:extLst>
            <a:ext uri="{FF2B5EF4-FFF2-40B4-BE49-F238E27FC236}">
              <a16:creationId xmlns:a16="http://schemas.microsoft.com/office/drawing/2014/main" id="{A13D1072-339A-430A-96C8-5CA575BED984}"/>
            </a:ext>
          </a:extLst>
        </xdr:cNvPr>
        <xdr:cNvCxnSpPr/>
      </xdr:nvCxnSpPr>
      <xdr:spPr>
        <a:xfrm>
          <a:off x="22072600" y="1462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99077</xdr:rowOff>
    </xdr:from>
    <xdr:ext cx="469744" cy="259045"/>
    <xdr:sp macro="" textlink="">
      <xdr:nvSpPr>
        <xdr:cNvPr id="701" name="【消防施設】&#10;一人当たり面積最大値テキスト">
          <a:extLst>
            <a:ext uri="{FF2B5EF4-FFF2-40B4-BE49-F238E27FC236}">
              <a16:creationId xmlns:a16="http://schemas.microsoft.com/office/drawing/2014/main" id="{19D6656C-6BBB-465C-BF1B-B501503A1D5E}"/>
            </a:ext>
          </a:extLst>
        </xdr:cNvPr>
        <xdr:cNvSpPr txBox="1"/>
      </xdr:nvSpPr>
      <xdr:spPr>
        <a:xfrm>
          <a:off x="22199600" y="1330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152400</xdr:rowOff>
    </xdr:from>
    <xdr:to>
      <xdr:col>116</xdr:col>
      <xdr:colOff>152400</xdr:colOff>
      <xdr:row>78</xdr:row>
      <xdr:rowOff>152400</xdr:rowOff>
    </xdr:to>
    <xdr:cxnSp macro="">
      <xdr:nvCxnSpPr>
        <xdr:cNvPr id="702" name="直線コネクタ 701">
          <a:extLst>
            <a:ext uri="{FF2B5EF4-FFF2-40B4-BE49-F238E27FC236}">
              <a16:creationId xmlns:a16="http://schemas.microsoft.com/office/drawing/2014/main" id="{308CF2A1-E889-41C3-8073-8944109C26EC}"/>
            </a:ext>
          </a:extLst>
        </xdr:cNvPr>
        <xdr:cNvCxnSpPr/>
      </xdr:nvCxnSpPr>
      <xdr:spPr>
        <a:xfrm>
          <a:off x="22072600" y="1352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147338</xdr:rowOff>
    </xdr:from>
    <xdr:ext cx="469744" cy="259045"/>
    <xdr:sp macro="" textlink="">
      <xdr:nvSpPr>
        <xdr:cNvPr id="703" name="【消防施設】&#10;一人当たり面積平均値テキスト">
          <a:extLst>
            <a:ext uri="{FF2B5EF4-FFF2-40B4-BE49-F238E27FC236}">
              <a16:creationId xmlns:a16="http://schemas.microsoft.com/office/drawing/2014/main" id="{F9A8AC5D-7A6A-4D84-B959-3C82CBBC519A}"/>
            </a:ext>
          </a:extLst>
        </xdr:cNvPr>
        <xdr:cNvSpPr txBox="1"/>
      </xdr:nvSpPr>
      <xdr:spPr>
        <a:xfrm>
          <a:off x="22199600" y="140347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124461</xdr:rowOff>
    </xdr:from>
    <xdr:to>
      <xdr:col>116</xdr:col>
      <xdr:colOff>114300</xdr:colOff>
      <xdr:row>83</xdr:row>
      <xdr:rowOff>54611</xdr:rowOff>
    </xdr:to>
    <xdr:sp macro="" textlink="">
      <xdr:nvSpPr>
        <xdr:cNvPr id="704" name="フローチャート: 判断 703">
          <a:extLst>
            <a:ext uri="{FF2B5EF4-FFF2-40B4-BE49-F238E27FC236}">
              <a16:creationId xmlns:a16="http://schemas.microsoft.com/office/drawing/2014/main" id="{629ECD95-E41F-4409-86AB-78B46DE989BB}"/>
            </a:ext>
          </a:extLst>
        </xdr:cNvPr>
        <xdr:cNvSpPr/>
      </xdr:nvSpPr>
      <xdr:spPr>
        <a:xfrm>
          <a:off x="221107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124461</xdr:rowOff>
    </xdr:from>
    <xdr:to>
      <xdr:col>112</xdr:col>
      <xdr:colOff>38100</xdr:colOff>
      <xdr:row>83</xdr:row>
      <xdr:rowOff>54611</xdr:rowOff>
    </xdr:to>
    <xdr:sp macro="" textlink="">
      <xdr:nvSpPr>
        <xdr:cNvPr id="705" name="フローチャート: 判断 704">
          <a:extLst>
            <a:ext uri="{FF2B5EF4-FFF2-40B4-BE49-F238E27FC236}">
              <a16:creationId xmlns:a16="http://schemas.microsoft.com/office/drawing/2014/main" id="{15BDAF54-6A3D-4BB0-85C0-1973D3B0A635}"/>
            </a:ext>
          </a:extLst>
        </xdr:cNvPr>
        <xdr:cNvSpPr/>
      </xdr:nvSpPr>
      <xdr:spPr>
        <a:xfrm>
          <a:off x="21272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133604</xdr:rowOff>
    </xdr:from>
    <xdr:to>
      <xdr:col>107</xdr:col>
      <xdr:colOff>101600</xdr:colOff>
      <xdr:row>83</xdr:row>
      <xdr:rowOff>63754</xdr:rowOff>
    </xdr:to>
    <xdr:sp macro="" textlink="">
      <xdr:nvSpPr>
        <xdr:cNvPr id="706" name="フローチャート: 判断 705">
          <a:extLst>
            <a:ext uri="{FF2B5EF4-FFF2-40B4-BE49-F238E27FC236}">
              <a16:creationId xmlns:a16="http://schemas.microsoft.com/office/drawing/2014/main" id="{55895ADE-4601-4042-8AFD-33B75E43615E}"/>
            </a:ext>
          </a:extLst>
        </xdr:cNvPr>
        <xdr:cNvSpPr/>
      </xdr:nvSpPr>
      <xdr:spPr>
        <a:xfrm>
          <a:off x="20383500" y="14192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138176</xdr:rowOff>
    </xdr:from>
    <xdr:to>
      <xdr:col>102</xdr:col>
      <xdr:colOff>165100</xdr:colOff>
      <xdr:row>83</xdr:row>
      <xdr:rowOff>68326</xdr:rowOff>
    </xdr:to>
    <xdr:sp macro="" textlink="">
      <xdr:nvSpPr>
        <xdr:cNvPr id="707" name="フローチャート: 判断 706">
          <a:extLst>
            <a:ext uri="{FF2B5EF4-FFF2-40B4-BE49-F238E27FC236}">
              <a16:creationId xmlns:a16="http://schemas.microsoft.com/office/drawing/2014/main" id="{BBC391B5-C934-43F0-9BF5-91DB0661827E}"/>
            </a:ext>
          </a:extLst>
        </xdr:cNvPr>
        <xdr:cNvSpPr/>
      </xdr:nvSpPr>
      <xdr:spPr>
        <a:xfrm>
          <a:off x="19494500" y="1419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17018</xdr:rowOff>
    </xdr:from>
    <xdr:to>
      <xdr:col>98</xdr:col>
      <xdr:colOff>38100</xdr:colOff>
      <xdr:row>83</xdr:row>
      <xdr:rowOff>118618</xdr:rowOff>
    </xdr:to>
    <xdr:sp macro="" textlink="">
      <xdr:nvSpPr>
        <xdr:cNvPr id="708" name="フローチャート: 判断 707">
          <a:extLst>
            <a:ext uri="{FF2B5EF4-FFF2-40B4-BE49-F238E27FC236}">
              <a16:creationId xmlns:a16="http://schemas.microsoft.com/office/drawing/2014/main" id="{5EE5CE9B-A36D-4953-8C91-644037B9242F}"/>
            </a:ext>
          </a:extLst>
        </xdr:cNvPr>
        <xdr:cNvSpPr/>
      </xdr:nvSpPr>
      <xdr:spPr>
        <a:xfrm>
          <a:off x="18605500" y="1424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70DB9F1C-5474-49D7-8B96-35D26E831F57}"/>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2B792A84-D87F-4CEA-8F52-42BA05ADB1B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9289BB51-52DF-466A-93E1-1B67C378A64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DCCFCB9C-954A-491E-A5F5-6FC3CCDEB9E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A9CD871C-66AD-4B0D-B8F6-7A51294DF5A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165608</xdr:rowOff>
    </xdr:from>
    <xdr:to>
      <xdr:col>116</xdr:col>
      <xdr:colOff>114300</xdr:colOff>
      <xdr:row>83</xdr:row>
      <xdr:rowOff>95758</xdr:rowOff>
    </xdr:to>
    <xdr:sp macro="" textlink="">
      <xdr:nvSpPr>
        <xdr:cNvPr id="714" name="楕円 713">
          <a:extLst>
            <a:ext uri="{FF2B5EF4-FFF2-40B4-BE49-F238E27FC236}">
              <a16:creationId xmlns:a16="http://schemas.microsoft.com/office/drawing/2014/main" id="{9BC97FFD-5E8A-46AD-8E99-6F9E84C21F29}"/>
            </a:ext>
          </a:extLst>
        </xdr:cNvPr>
        <xdr:cNvSpPr/>
      </xdr:nvSpPr>
      <xdr:spPr>
        <a:xfrm>
          <a:off x="22110700" y="1422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144035</xdr:rowOff>
    </xdr:from>
    <xdr:ext cx="469744" cy="259045"/>
    <xdr:sp macro="" textlink="">
      <xdr:nvSpPr>
        <xdr:cNvPr id="715" name="【消防施設】&#10;一人当たり面積該当値テキスト">
          <a:extLst>
            <a:ext uri="{FF2B5EF4-FFF2-40B4-BE49-F238E27FC236}">
              <a16:creationId xmlns:a16="http://schemas.microsoft.com/office/drawing/2014/main" id="{AE180511-FB90-4F5F-A5B8-8B74D45CFDAB}"/>
            </a:ext>
          </a:extLst>
        </xdr:cNvPr>
        <xdr:cNvSpPr txBox="1"/>
      </xdr:nvSpPr>
      <xdr:spPr>
        <a:xfrm>
          <a:off x="22199600" y="1420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165608</xdr:rowOff>
    </xdr:from>
    <xdr:to>
      <xdr:col>112</xdr:col>
      <xdr:colOff>38100</xdr:colOff>
      <xdr:row>83</xdr:row>
      <xdr:rowOff>95758</xdr:rowOff>
    </xdr:to>
    <xdr:sp macro="" textlink="">
      <xdr:nvSpPr>
        <xdr:cNvPr id="716" name="楕円 715">
          <a:extLst>
            <a:ext uri="{FF2B5EF4-FFF2-40B4-BE49-F238E27FC236}">
              <a16:creationId xmlns:a16="http://schemas.microsoft.com/office/drawing/2014/main" id="{7E16BADA-DABD-4A60-B30A-AE8DD5AAE801}"/>
            </a:ext>
          </a:extLst>
        </xdr:cNvPr>
        <xdr:cNvSpPr/>
      </xdr:nvSpPr>
      <xdr:spPr>
        <a:xfrm>
          <a:off x="21272500" y="1422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44958</xdr:rowOff>
    </xdr:from>
    <xdr:to>
      <xdr:col>116</xdr:col>
      <xdr:colOff>63500</xdr:colOff>
      <xdr:row>83</xdr:row>
      <xdr:rowOff>44958</xdr:rowOff>
    </xdr:to>
    <xdr:cxnSp macro="">
      <xdr:nvCxnSpPr>
        <xdr:cNvPr id="717" name="直線コネクタ 716">
          <a:extLst>
            <a:ext uri="{FF2B5EF4-FFF2-40B4-BE49-F238E27FC236}">
              <a16:creationId xmlns:a16="http://schemas.microsoft.com/office/drawing/2014/main" id="{3A95D1CC-82B8-478A-939C-ADD8CC4118EE}"/>
            </a:ext>
          </a:extLst>
        </xdr:cNvPr>
        <xdr:cNvCxnSpPr/>
      </xdr:nvCxnSpPr>
      <xdr:spPr>
        <a:xfrm>
          <a:off x="21323300" y="142753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170180</xdr:rowOff>
    </xdr:from>
    <xdr:to>
      <xdr:col>107</xdr:col>
      <xdr:colOff>101600</xdr:colOff>
      <xdr:row>83</xdr:row>
      <xdr:rowOff>100330</xdr:rowOff>
    </xdr:to>
    <xdr:sp macro="" textlink="">
      <xdr:nvSpPr>
        <xdr:cNvPr id="718" name="楕円 717">
          <a:extLst>
            <a:ext uri="{FF2B5EF4-FFF2-40B4-BE49-F238E27FC236}">
              <a16:creationId xmlns:a16="http://schemas.microsoft.com/office/drawing/2014/main" id="{007E88B0-72E9-45D1-A3CE-1EE1D2C4C1E9}"/>
            </a:ext>
          </a:extLst>
        </xdr:cNvPr>
        <xdr:cNvSpPr/>
      </xdr:nvSpPr>
      <xdr:spPr>
        <a:xfrm>
          <a:off x="203835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44958</xdr:rowOff>
    </xdr:from>
    <xdr:to>
      <xdr:col>111</xdr:col>
      <xdr:colOff>177800</xdr:colOff>
      <xdr:row>83</xdr:row>
      <xdr:rowOff>49530</xdr:rowOff>
    </xdr:to>
    <xdr:cxnSp macro="">
      <xdr:nvCxnSpPr>
        <xdr:cNvPr id="719" name="直線コネクタ 718">
          <a:extLst>
            <a:ext uri="{FF2B5EF4-FFF2-40B4-BE49-F238E27FC236}">
              <a16:creationId xmlns:a16="http://schemas.microsoft.com/office/drawing/2014/main" id="{96550BF9-0A24-4D30-9BAB-0706B19BBDE3}"/>
            </a:ext>
          </a:extLst>
        </xdr:cNvPr>
        <xdr:cNvCxnSpPr/>
      </xdr:nvCxnSpPr>
      <xdr:spPr>
        <a:xfrm flipV="1">
          <a:off x="20434300" y="142753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7874</xdr:rowOff>
    </xdr:from>
    <xdr:to>
      <xdr:col>102</xdr:col>
      <xdr:colOff>165100</xdr:colOff>
      <xdr:row>83</xdr:row>
      <xdr:rowOff>109474</xdr:rowOff>
    </xdr:to>
    <xdr:sp macro="" textlink="">
      <xdr:nvSpPr>
        <xdr:cNvPr id="720" name="楕円 719">
          <a:extLst>
            <a:ext uri="{FF2B5EF4-FFF2-40B4-BE49-F238E27FC236}">
              <a16:creationId xmlns:a16="http://schemas.microsoft.com/office/drawing/2014/main" id="{238B633A-5079-4896-A418-2C3324BCE37D}"/>
            </a:ext>
          </a:extLst>
        </xdr:cNvPr>
        <xdr:cNvSpPr/>
      </xdr:nvSpPr>
      <xdr:spPr>
        <a:xfrm>
          <a:off x="19494500" y="1423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49530</xdr:rowOff>
    </xdr:from>
    <xdr:to>
      <xdr:col>107</xdr:col>
      <xdr:colOff>50800</xdr:colOff>
      <xdr:row>83</xdr:row>
      <xdr:rowOff>58674</xdr:rowOff>
    </xdr:to>
    <xdr:cxnSp macro="">
      <xdr:nvCxnSpPr>
        <xdr:cNvPr id="721" name="直線コネクタ 720">
          <a:extLst>
            <a:ext uri="{FF2B5EF4-FFF2-40B4-BE49-F238E27FC236}">
              <a16:creationId xmlns:a16="http://schemas.microsoft.com/office/drawing/2014/main" id="{AADD8875-77EC-4604-A68A-E2F4125F50C3}"/>
            </a:ext>
          </a:extLst>
        </xdr:cNvPr>
        <xdr:cNvCxnSpPr/>
      </xdr:nvCxnSpPr>
      <xdr:spPr>
        <a:xfrm flipV="1">
          <a:off x="19545300" y="142798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17018</xdr:rowOff>
    </xdr:from>
    <xdr:to>
      <xdr:col>98</xdr:col>
      <xdr:colOff>38100</xdr:colOff>
      <xdr:row>83</xdr:row>
      <xdr:rowOff>118618</xdr:rowOff>
    </xdr:to>
    <xdr:sp macro="" textlink="">
      <xdr:nvSpPr>
        <xdr:cNvPr id="722" name="楕円 721">
          <a:extLst>
            <a:ext uri="{FF2B5EF4-FFF2-40B4-BE49-F238E27FC236}">
              <a16:creationId xmlns:a16="http://schemas.microsoft.com/office/drawing/2014/main" id="{EFD9B51D-BFAB-45EE-911F-0237271D6F0A}"/>
            </a:ext>
          </a:extLst>
        </xdr:cNvPr>
        <xdr:cNvSpPr/>
      </xdr:nvSpPr>
      <xdr:spPr>
        <a:xfrm>
          <a:off x="18605500" y="1424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58674</xdr:rowOff>
    </xdr:from>
    <xdr:to>
      <xdr:col>102</xdr:col>
      <xdr:colOff>114300</xdr:colOff>
      <xdr:row>83</xdr:row>
      <xdr:rowOff>67818</xdr:rowOff>
    </xdr:to>
    <xdr:cxnSp macro="">
      <xdr:nvCxnSpPr>
        <xdr:cNvPr id="723" name="直線コネクタ 722">
          <a:extLst>
            <a:ext uri="{FF2B5EF4-FFF2-40B4-BE49-F238E27FC236}">
              <a16:creationId xmlns:a16="http://schemas.microsoft.com/office/drawing/2014/main" id="{7F79468B-B93D-49C9-BDFE-99502C74F5D6}"/>
            </a:ext>
          </a:extLst>
        </xdr:cNvPr>
        <xdr:cNvCxnSpPr/>
      </xdr:nvCxnSpPr>
      <xdr:spPr>
        <a:xfrm flipV="1">
          <a:off x="18656300" y="142890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71138</xdr:rowOff>
    </xdr:from>
    <xdr:ext cx="469744" cy="259045"/>
    <xdr:sp macro="" textlink="">
      <xdr:nvSpPr>
        <xdr:cNvPr id="724" name="n_1aveValue【消防施設】&#10;一人当たり面積">
          <a:extLst>
            <a:ext uri="{FF2B5EF4-FFF2-40B4-BE49-F238E27FC236}">
              <a16:creationId xmlns:a16="http://schemas.microsoft.com/office/drawing/2014/main" id="{2F7D40C8-8E9D-4869-97D9-05E37517F5B3}"/>
            </a:ext>
          </a:extLst>
        </xdr:cNvPr>
        <xdr:cNvSpPr txBox="1"/>
      </xdr:nvSpPr>
      <xdr:spPr>
        <a:xfrm>
          <a:off x="21075727" y="1395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80281</xdr:rowOff>
    </xdr:from>
    <xdr:ext cx="469744" cy="259045"/>
    <xdr:sp macro="" textlink="">
      <xdr:nvSpPr>
        <xdr:cNvPr id="725" name="n_2aveValue【消防施設】&#10;一人当たり面積">
          <a:extLst>
            <a:ext uri="{FF2B5EF4-FFF2-40B4-BE49-F238E27FC236}">
              <a16:creationId xmlns:a16="http://schemas.microsoft.com/office/drawing/2014/main" id="{36283491-0679-456F-89D0-5EA77B796CEF}"/>
            </a:ext>
          </a:extLst>
        </xdr:cNvPr>
        <xdr:cNvSpPr txBox="1"/>
      </xdr:nvSpPr>
      <xdr:spPr>
        <a:xfrm>
          <a:off x="20199427" y="13967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84853</xdr:rowOff>
    </xdr:from>
    <xdr:ext cx="469744" cy="259045"/>
    <xdr:sp macro="" textlink="">
      <xdr:nvSpPr>
        <xdr:cNvPr id="726" name="n_3aveValue【消防施設】&#10;一人当たり面積">
          <a:extLst>
            <a:ext uri="{FF2B5EF4-FFF2-40B4-BE49-F238E27FC236}">
              <a16:creationId xmlns:a16="http://schemas.microsoft.com/office/drawing/2014/main" id="{9D43E969-1B60-4770-B0DD-17CFDC9D68AA}"/>
            </a:ext>
          </a:extLst>
        </xdr:cNvPr>
        <xdr:cNvSpPr txBox="1"/>
      </xdr:nvSpPr>
      <xdr:spPr>
        <a:xfrm>
          <a:off x="19310427" y="1397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109745</xdr:rowOff>
    </xdr:from>
    <xdr:ext cx="469744" cy="259045"/>
    <xdr:sp macro="" textlink="">
      <xdr:nvSpPr>
        <xdr:cNvPr id="727" name="n_4aveValue【消防施設】&#10;一人当たり面積">
          <a:extLst>
            <a:ext uri="{FF2B5EF4-FFF2-40B4-BE49-F238E27FC236}">
              <a16:creationId xmlns:a16="http://schemas.microsoft.com/office/drawing/2014/main" id="{5E6678FC-A8D6-43ED-9735-06350370C964}"/>
            </a:ext>
          </a:extLst>
        </xdr:cNvPr>
        <xdr:cNvSpPr txBox="1"/>
      </xdr:nvSpPr>
      <xdr:spPr>
        <a:xfrm>
          <a:off x="18421427" y="1434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86885</xdr:rowOff>
    </xdr:from>
    <xdr:ext cx="469744" cy="259045"/>
    <xdr:sp macro="" textlink="">
      <xdr:nvSpPr>
        <xdr:cNvPr id="728" name="n_1mainValue【消防施設】&#10;一人当たり面積">
          <a:extLst>
            <a:ext uri="{FF2B5EF4-FFF2-40B4-BE49-F238E27FC236}">
              <a16:creationId xmlns:a16="http://schemas.microsoft.com/office/drawing/2014/main" id="{48C30193-69A7-4DBE-84C8-77A11B735CE8}"/>
            </a:ext>
          </a:extLst>
        </xdr:cNvPr>
        <xdr:cNvSpPr txBox="1"/>
      </xdr:nvSpPr>
      <xdr:spPr>
        <a:xfrm>
          <a:off x="21075727" y="1431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91457</xdr:rowOff>
    </xdr:from>
    <xdr:ext cx="469744" cy="259045"/>
    <xdr:sp macro="" textlink="">
      <xdr:nvSpPr>
        <xdr:cNvPr id="729" name="n_2mainValue【消防施設】&#10;一人当たり面積">
          <a:extLst>
            <a:ext uri="{FF2B5EF4-FFF2-40B4-BE49-F238E27FC236}">
              <a16:creationId xmlns:a16="http://schemas.microsoft.com/office/drawing/2014/main" id="{6E886ED1-4FD7-4FC0-A2AA-CAEF36800F81}"/>
            </a:ext>
          </a:extLst>
        </xdr:cNvPr>
        <xdr:cNvSpPr txBox="1"/>
      </xdr:nvSpPr>
      <xdr:spPr>
        <a:xfrm>
          <a:off x="20199427" y="1432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100601</xdr:rowOff>
    </xdr:from>
    <xdr:ext cx="469744" cy="259045"/>
    <xdr:sp macro="" textlink="">
      <xdr:nvSpPr>
        <xdr:cNvPr id="730" name="n_3mainValue【消防施設】&#10;一人当たり面積">
          <a:extLst>
            <a:ext uri="{FF2B5EF4-FFF2-40B4-BE49-F238E27FC236}">
              <a16:creationId xmlns:a16="http://schemas.microsoft.com/office/drawing/2014/main" id="{F37179AF-4DBB-47C0-8933-B1F1C6A54F3D}"/>
            </a:ext>
          </a:extLst>
        </xdr:cNvPr>
        <xdr:cNvSpPr txBox="1"/>
      </xdr:nvSpPr>
      <xdr:spPr>
        <a:xfrm>
          <a:off x="19310427" y="1433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135145</xdr:rowOff>
    </xdr:from>
    <xdr:ext cx="469744" cy="259045"/>
    <xdr:sp macro="" textlink="">
      <xdr:nvSpPr>
        <xdr:cNvPr id="731" name="n_4mainValue【消防施設】&#10;一人当たり面積">
          <a:extLst>
            <a:ext uri="{FF2B5EF4-FFF2-40B4-BE49-F238E27FC236}">
              <a16:creationId xmlns:a16="http://schemas.microsoft.com/office/drawing/2014/main" id="{86B5E8A6-3F63-444B-8ED6-AEFE99ECDC2D}"/>
            </a:ext>
          </a:extLst>
        </xdr:cNvPr>
        <xdr:cNvSpPr txBox="1"/>
      </xdr:nvSpPr>
      <xdr:spPr>
        <a:xfrm>
          <a:off x="18421427" y="1402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2" name="正方形/長方形 731">
          <a:extLst>
            <a:ext uri="{FF2B5EF4-FFF2-40B4-BE49-F238E27FC236}">
              <a16:creationId xmlns:a16="http://schemas.microsoft.com/office/drawing/2014/main" id="{B957A9B6-1172-4BD6-8BEC-79113B44C1F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3" name="正方形/長方形 732">
          <a:extLst>
            <a:ext uri="{FF2B5EF4-FFF2-40B4-BE49-F238E27FC236}">
              <a16:creationId xmlns:a16="http://schemas.microsoft.com/office/drawing/2014/main" id="{EB982491-7729-486D-A795-EF045E17E67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4" name="正方形/長方形 733">
          <a:extLst>
            <a:ext uri="{FF2B5EF4-FFF2-40B4-BE49-F238E27FC236}">
              <a16:creationId xmlns:a16="http://schemas.microsoft.com/office/drawing/2014/main" id="{282EFC51-AFBB-4387-A9AF-DC4675BD492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5" name="正方形/長方形 734">
          <a:extLst>
            <a:ext uri="{FF2B5EF4-FFF2-40B4-BE49-F238E27FC236}">
              <a16:creationId xmlns:a16="http://schemas.microsoft.com/office/drawing/2014/main" id="{2ABB08B6-3E28-498E-9F31-26447B34A29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6" name="正方形/長方形 735">
          <a:extLst>
            <a:ext uri="{FF2B5EF4-FFF2-40B4-BE49-F238E27FC236}">
              <a16:creationId xmlns:a16="http://schemas.microsoft.com/office/drawing/2014/main" id="{8BE53CEA-19DE-4525-BC1F-59A9995B6B7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7" name="正方形/長方形 736">
          <a:extLst>
            <a:ext uri="{FF2B5EF4-FFF2-40B4-BE49-F238E27FC236}">
              <a16:creationId xmlns:a16="http://schemas.microsoft.com/office/drawing/2014/main" id="{761F15A7-88FA-467E-AB01-7C17FDFB510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8" name="正方形/長方形 737">
          <a:extLst>
            <a:ext uri="{FF2B5EF4-FFF2-40B4-BE49-F238E27FC236}">
              <a16:creationId xmlns:a16="http://schemas.microsoft.com/office/drawing/2014/main" id="{635DB265-CD51-4F56-A6D2-A002E412A10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9" name="正方形/長方形 738">
          <a:extLst>
            <a:ext uri="{FF2B5EF4-FFF2-40B4-BE49-F238E27FC236}">
              <a16:creationId xmlns:a16="http://schemas.microsoft.com/office/drawing/2014/main" id="{01C1D65D-7CF7-4F21-AC67-A9C06E5F7E2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0" name="テキスト ボックス 739">
          <a:extLst>
            <a:ext uri="{FF2B5EF4-FFF2-40B4-BE49-F238E27FC236}">
              <a16:creationId xmlns:a16="http://schemas.microsoft.com/office/drawing/2014/main" id="{5F44DB40-1513-402D-80CD-49DF6AD131E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1" name="直線コネクタ 740">
          <a:extLst>
            <a:ext uri="{FF2B5EF4-FFF2-40B4-BE49-F238E27FC236}">
              <a16:creationId xmlns:a16="http://schemas.microsoft.com/office/drawing/2014/main" id="{22829C67-5F6D-404F-A16A-5A1CFE8ED5F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2" name="テキスト ボックス 741">
          <a:extLst>
            <a:ext uri="{FF2B5EF4-FFF2-40B4-BE49-F238E27FC236}">
              <a16:creationId xmlns:a16="http://schemas.microsoft.com/office/drawing/2014/main" id="{0F755916-A1AB-4B37-8184-F164B591CDE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3" name="直線コネクタ 742">
          <a:extLst>
            <a:ext uri="{FF2B5EF4-FFF2-40B4-BE49-F238E27FC236}">
              <a16:creationId xmlns:a16="http://schemas.microsoft.com/office/drawing/2014/main" id="{8F106596-60F1-4D91-9747-38B5AA9EEF18}"/>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4" name="テキスト ボックス 743">
          <a:extLst>
            <a:ext uri="{FF2B5EF4-FFF2-40B4-BE49-F238E27FC236}">
              <a16:creationId xmlns:a16="http://schemas.microsoft.com/office/drawing/2014/main" id="{668CE4DA-1C1C-4FD2-8E75-50A94D1C201D}"/>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5" name="直線コネクタ 744">
          <a:extLst>
            <a:ext uri="{FF2B5EF4-FFF2-40B4-BE49-F238E27FC236}">
              <a16:creationId xmlns:a16="http://schemas.microsoft.com/office/drawing/2014/main" id="{10CB79C2-137D-400A-BF6B-1CCEF3F7E794}"/>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6" name="テキスト ボックス 745">
          <a:extLst>
            <a:ext uri="{FF2B5EF4-FFF2-40B4-BE49-F238E27FC236}">
              <a16:creationId xmlns:a16="http://schemas.microsoft.com/office/drawing/2014/main" id="{4429F371-65B6-4C80-BF78-6509BA018906}"/>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7" name="直線コネクタ 746">
          <a:extLst>
            <a:ext uri="{FF2B5EF4-FFF2-40B4-BE49-F238E27FC236}">
              <a16:creationId xmlns:a16="http://schemas.microsoft.com/office/drawing/2014/main" id="{CB8BA2F9-C849-4AAC-B1DF-3B178B8A0F6D}"/>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8" name="テキスト ボックス 747">
          <a:extLst>
            <a:ext uri="{FF2B5EF4-FFF2-40B4-BE49-F238E27FC236}">
              <a16:creationId xmlns:a16="http://schemas.microsoft.com/office/drawing/2014/main" id="{77B72C24-B157-4A23-9626-9448F1FF933B}"/>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9" name="直線コネクタ 748">
          <a:extLst>
            <a:ext uri="{FF2B5EF4-FFF2-40B4-BE49-F238E27FC236}">
              <a16:creationId xmlns:a16="http://schemas.microsoft.com/office/drawing/2014/main" id="{C4B0C195-663B-462B-B697-9ED3FE4B886C}"/>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0" name="テキスト ボックス 749">
          <a:extLst>
            <a:ext uri="{FF2B5EF4-FFF2-40B4-BE49-F238E27FC236}">
              <a16:creationId xmlns:a16="http://schemas.microsoft.com/office/drawing/2014/main" id="{C8DD2A85-6CDA-4E32-9289-B3282ACB98E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1" name="直線コネクタ 750">
          <a:extLst>
            <a:ext uri="{FF2B5EF4-FFF2-40B4-BE49-F238E27FC236}">
              <a16:creationId xmlns:a16="http://schemas.microsoft.com/office/drawing/2014/main" id="{F842B9F0-D3B4-4EA0-A518-7AB8D758A431}"/>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2" name="テキスト ボックス 751">
          <a:extLst>
            <a:ext uri="{FF2B5EF4-FFF2-40B4-BE49-F238E27FC236}">
              <a16:creationId xmlns:a16="http://schemas.microsoft.com/office/drawing/2014/main" id="{6B387194-13F1-475D-8C7F-F43C2448F23D}"/>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3" name="直線コネクタ 752">
          <a:extLst>
            <a:ext uri="{FF2B5EF4-FFF2-40B4-BE49-F238E27FC236}">
              <a16:creationId xmlns:a16="http://schemas.microsoft.com/office/drawing/2014/main" id="{A13FC9F9-114E-4660-BEA5-8639D4A91F1E}"/>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4" name="テキスト ボックス 753">
          <a:extLst>
            <a:ext uri="{FF2B5EF4-FFF2-40B4-BE49-F238E27FC236}">
              <a16:creationId xmlns:a16="http://schemas.microsoft.com/office/drawing/2014/main" id="{FF399922-BDCD-47EB-8630-0B6C8D205072}"/>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7DEB41CA-6E94-4E0E-8359-15BBE53416D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6" name="【庁舎】&#10;有形固定資産減価償却率グラフ枠">
          <a:extLst>
            <a:ext uri="{FF2B5EF4-FFF2-40B4-BE49-F238E27FC236}">
              <a16:creationId xmlns:a16="http://schemas.microsoft.com/office/drawing/2014/main" id="{07BC3489-369B-40BC-BEAD-666E3BC306D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167639</xdr:rowOff>
    </xdr:from>
    <xdr:to>
      <xdr:col>85</xdr:col>
      <xdr:colOff>126364</xdr:colOff>
      <xdr:row>108</xdr:row>
      <xdr:rowOff>45176</xdr:rowOff>
    </xdr:to>
    <xdr:cxnSp macro="">
      <xdr:nvCxnSpPr>
        <xdr:cNvPr id="757" name="直線コネクタ 756">
          <a:extLst>
            <a:ext uri="{FF2B5EF4-FFF2-40B4-BE49-F238E27FC236}">
              <a16:creationId xmlns:a16="http://schemas.microsoft.com/office/drawing/2014/main" id="{2FD33751-C036-4926-94B3-4C6DF647C4E9}"/>
            </a:ext>
          </a:extLst>
        </xdr:cNvPr>
        <xdr:cNvCxnSpPr/>
      </xdr:nvCxnSpPr>
      <xdr:spPr>
        <a:xfrm flipV="1">
          <a:off x="16318864" y="17312639"/>
          <a:ext cx="0" cy="1249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49003</xdr:rowOff>
    </xdr:from>
    <xdr:ext cx="405111" cy="259045"/>
    <xdr:sp macro="" textlink="">
      <xdr:nvSpPr>
        <xdr:cNvPr id="758" name="【庁舎】&#10;有形固定資産減価償却率最小値テキスト">
          <a:extLst>
            <a:ext uri="{FF2B5EF4-FFF2-40B4-BE49-F238E27FC236}">
              <a16:creationId xmlns:a16="http://schemas.microsoft.com/office/drawing/2014/main" id="{9A6D5578-4D19-4873-9B6A-9C958DFF81BD}"/>
            </a:ext>
          </a:extLst>
        </xdr:cNvPr>
        <xdr:cNvSpPr txBox="1"/>
      </xdr:nvSpPr>
      <xdr:spPr>
        <a:xfrm>
          <a:off x="16357600" y="18565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45176</xdr:rowOff>
    </xdr:from>
    <xdr:to>
      <xdr:col>86</xdr:col>
      <xdr:colOff>25400</xdr:colOff>
      <xdr:row>108</xdr:row>
      <xdr:rowOff>45176</xdr:rowOff>
    </xdr:to>
    <xdr:cxnSp macro="">
      <xdr:nvCxnSpPr>
        <xdr:cNvPr id="759" name="直線コネクタ 758">
          <a:extLst>
            <a:ext uri="{FF2B5EF4-FFF2-40B4-BE49-F238E27FC236}">
              <a16:creationId xmlns:a16="http://schemas.microsoft.com/office/drawing/2014/main" id="{B0C2F112-111C-4370-A4E5-B47A01D7ACB6}"/>
            </a:ext>
          </a:extLst>
        </xdr:cNvPr>
        <xdr:cNvCxnSpPr/>
      </xdr:nvCxnSpPr>
      <xdr:spPr>
        <a:xfrm>
          <a:off x="16230600" y="18561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114316</xdr:rowOff>
    </xdr:from>
    <xdr:ext cx="405111" cy="259045"/>
    <xdr:sp macro="" textlink="">
      <xdr:nvSpPr>
        <xdr:cNvPr id="760" name="【庁舎】&#10;有形固定資産減価償却率最大値テキスト">
          <a:extLst>
            <a:ext uri="{FF2B5EF4-FFF2-40B4-BE49-F238E27FC236}">
              <a16:creationId xmlns:a16="http://schemas.microsoft.com/office/drawing/2014/main" id="{1A50FB7F-BCE3-472D-8EE7-EBF77CCBB95D}"/>
            </a:ext>
          </a:extLst>
        </xdr:cNvPr>
        <xdr:cNvSpPr txBox="1"/>
      </xdr:nvSpPr>
      <xdr:spPr>
        <a:xfrm>
          <a:off x="16357600" y="17087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167639</xdr:rowOff>
    </xdr:from>
    <xdr:to>
      <xdr:col>86</xdr:col>
      <xdr:colOff>25400</xdr:colOff>
      <xdr:row>100</xdr:row>
      <xdr:rowOff>167639</xdr:rowOff>
    </xdr:to>
    <xdr:cxnSp macro="">
      <xdr:nvCxnSpPr>
        <xdr:cNvPr id="761" name="直線コネクタ 760">
          <a:extLst>
            <a:ext uri="{FF2B5EF4-FFF2-40B4-BE49-F238E27FC236}">
              <a16:creationId xmlns:a16="http://schemas.microsoft.com/office/drawing/2014/main" id="{C2032AF2-46D7-44E4-B337-4A649707100D}"/>
            </a:ext>
          </a:extLst>
        </xdr:cNvPr>
        <xdr:cNvCxnSpPr/>
      </xdr:nvCxnSpPr>
      <xdr:spPr>
        <a:xfrm>
          <a:off x="16230600" y="1731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126654</xdr:rowOff>
    </xdr:from>
    <xdr:ext cx="405111" cy="259045"/>
    <xdr:sp macro="" textlink="">
      <xdr:nvSpPr>
        <xdr:cNvPr id="762" name="【庁舎】&#10;有形固定資産減価償却率平均値テキスト">
          <a:extLst>
            <a:ext uri="{FF2B5EF4-FFF2-40B4-BE49-F238E27FC236}">
              <a16:creationId xmlns:a16="http://schemas.microsoft.com/office/drawing/2014/main" id="{FE20D929-68A2-45E5-9B9E-6D49E213C877}"/>
            </a:ext>
          </a:extLst>
        </xdr:cNvPr>
        <xdr:cNvSpPr txBox="1"/>
      </xdr:nvSpPr>
      <xdr:spPr>
        <a:xfrm>
          <a:off x="16357600" y="176145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103777</xdr:rowOff>
    </xdr:from>
    <xdr:to>
      <xdr:col>85</xdr:col>
      <xdr:colOff>177800</xdr:colOff>
      <xdr:row>104</xdr:row>
      <xdr:rowOff>33927</xdr:rowOff>
    </xdr:to>
    <xdr:sp macro="" textlink="">
      <xdr:nvSpPr>
        <xdr:cNvPr id="763" name="フローチャート: 判断 762">
          <a:extLst>
            <a:ext uri="{FF2B5EF4-FFF2-40B4-BE49-F238E27FC236}">
              <a16:creationId xmlns:a16="http://schemas.microsoft.com/office/drawing/2014/main" id="{9F154141-0CE6-4D0A-987E-3B8091052689}"/>
            </a:ext>
          </a:extLst>
        </xdr:cNvPr>
        <xdr:cNvSpPr/>
      </xdr:nvSpPr>
      <xdr:spPr>
        <a:xfrm>
          <a:off x="16268700" y="17763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89081</xdr:rowOff>
    </xdr:from>
    <xdr:to>
      <xdr:col>81</xdr:col>
      <xdr:colOff>101600</xdr:colOff>
      <xdr:row>104</xdr:row>
      <xdr:rowOff>19231</xdr:rowOff>
    </xdr:to>
    <xdr:sp macro="" textlink="">
      <xdr:nvSpPr>
        <xdr:cNvPr id="764" name="フローチャート: 判断 763">
          <a:extLst>
            <a:ext uri="{FF2B5EF4-FFF2-40B4-BE49-F238E27FC236}">
              <a16:creationId xmlns:a16="http://schemas.microsoft.com/office/drawing/2014/main" id="{9A053C0B-E991-4CFA-8CA7-C4742FEEA69D}"/>
            </a:ext>
          </a:extLst>
        </xdr:cNvPr>
        <xdr:cNvSpPr/>
      </xdr:nvSpPr>
      <xdr:spPr>
        <a:xfrm>
          <a:off x="15430500" y="1774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121738</xdr:rowOff>
    </xdr:from>
    <xdr:to>
      <xdr:col>76</xdr:col>
      <xdr:colOff>165100</xdr:colOff>
      <xdr:row>104</xdr:row>
      <xdr:rowOff>51888</xdr:rowOff>
    </xdr:to>
    <xdr:sp macro="" textlink="">
      <xdr:nvSpPr>
        <xdr:cNvPr id="765" name="フローチャート: 判断 764">
          <a:extLst>
            <a:ext uri="{FF2B5EF4-FFF2-40B4-BE49-F238E27FC236}">
              <a16:creationId xmlns:a16="http://schemas.microsoft.com/office/drawing/2014/main" id="{BC356D74-D08B-4BAF-9BB1-FA7093A55C8E}"/>
            </a:ext>
          </a:extLst>
        </xdr:cNvPr>
        <xdr:cNvSpPr/>
      </xdr:nvSpPr>
      <xdr:spPr>
        <a:xfrm>
          <a:off x="145415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89081</xdr:rowOff>
    </xdr:from>
    <xdr:to>
      <xdr:col>72</xdr:col>
      <xdr:colOff>38100</xdr:colOff>
      <xdr:row>104</xdr:row>
      <xdr:rowOff>19231</xdr:rowOff>
    </xdr:to>
    <xdr:sp macro="" textlink="">
      <xdr:nvSpPr>
        <xdr:cNvPr id="766" name="フローチャート: 判断 765">
          <a:extLst>
            <a:ext uri="{FF2B5EF4-FFF2-40B4-BE49-F238E27FC236}">
              <a16:creationId xmlns:a16="http://schemas.microsoft.com/office/drawing/2014/main" id="{E4C37B2D-461F-41C3-BB12-E892F5E963B0}"/>
            </a:ext>
          </a:extLst>
        </xdr:cNvPr>
        <xdr:cNvSpPr/>
      </xdr:nvSpPr>
      <xdr:spPr>
        <a:xfrm>
          <a:off x="13652500" y="1774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162561</xdr:rowOff>
    </xdr:from>
    <xdr:to>
      <xdr:col>67</xdr:col>
      <xdr:colOff>101600</xdr:colOff>
      <xdr:row>103</xdr:row>
      <xdr:rowOff>92711</xdr:rowOff>
    </xdr:to>
    <xdr:sp macro="" textlink="">
      <xdr:nvSpPr>
        <xdr:cNvPr id="767" name="フローチャート: 判断 766">
          <a:extLst>
            <a:ext uri="{FF2B5EF4-FFF2-40B4-BE49-F238E27FC236}">
              <a16:creationId xmlns:a16="http://schemas.microsoft.com/office/drawing/2014/main" id="{763048D6-4504-4268-B770-09332C567635}"/>
            </a:ext>
          </a:extLst>
        </xdr:cNvPr>
        <xdr:cNvSpPr/>
      </xdr:nvSpPr>
      <xdr:spPr>
        <a:xfrm>
          <a:off x="12763500" y="1765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ED2BCA93-CD02-446A-AAE8-CC6333E5387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675C53AF-088C-4BE4-A23F-06D2CB3C751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A70FB35D-D669-4DD9-B6A9-A10506EF38F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40F85237-4C12-49FC-9590-0E8EF5B0271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68D50656-2F70-472F-8D90-9FE953D2C98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62956</xdr:rowOff>
    </xdr:from>
    <xdr:to>
      <xdr:col>85</xdr:col>
      <xdr:colOff>177800</xdr:colOff>
      <xdr:row>105</xdr:row>
      <xdr:rowOff>164556</xdr:rowOff>
    </xdr:to>
    <xdr:sp macro="" textlink="">
      <xdr:nvSpPr>
        <xdr:cNvPr id="773" name="楕円 772">
          <a:extLst>
            <a:ext uri="{FF2B5EF4-FFF2-40B4-BE49-F238E27FC236}">
              <a16:creationId xmlns:a16="http://schemas.microsoft.com/office/drawing/2014/main" id="{D193169D-5AA0-4B6D-A8D4-8F86A8B814D7}"/>
            </a:ext>
          </a:extLst>
        </xdr:cNvPr>
        <xdr:cNvSpPr/>
      </xdr:nvSpPr>
      <xdr:spPr>
        <a:xfrm>
          <a:off x="16268700" y="1806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41383</xdr:rowOff>
    </xdr:from>
    <xdr:ext cx="405111" cy="259045"/>
    <xdr:sp macro="" textlink="">
      <xdr:nvSpPr>
        <xdr:cNvPr id="774" name="【庁舎】&#10;有形固定資産減価償却率該当値テキスト">
          <a:extLst>
            <a:ext uri="{FF2B5EF4-FFF2-40B4-BE49-F238E27FC236}">
              <a16:creationId xmlns:a16="http://schemas.microsoft.com/office/drawing/2014/main" id="{BBEE1D06-F52B-4732-8C43-2C31D5D63ED7}"/>
            </a:ext>
          </a:extLst>
        </xdr:cNvPr>
        <xdr:cNvSpPr txBox="1"/>
      </xdr:nvSpPr>
      <xdr:spPr>
        <a:xfrm>
          <a:off x="16357600" y="1804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27032</xdr:rowOff>
    </xdr:from>
    <xdr:to>
      <xdr:col>81</xdr:col>
      <xdr:colOff>101600</xdr:colOff>
      <xdr:row>105</xdr:row>
      <xdr:rowOff>128632</xdr:rowOff>
    </xdr:to>
    <xdr:sp macro="" textlink="">
      <xdr:nvSpPr>
        <xdr:cNvPr id="775" name="楕円 774">
          <a:extLst>
            <a:ext uri="{FF2B5EF4-FFF2-40B4-BE49-F238E27FC236}">
              <a16:creationId xmlns:a16="http://schemas.microsoft.com/office/drawing/2014/main" id="{CD2E9BE5-193F-47ED-8AC4-DD755A4FC2E5}"/>
            </a:ext>
          </a:extLst>
        </xdr:cNvPr>
        <xdr:cNvSpPr/>
      </xdr:nvSpPr>
      <xdr:spPr>
        <a:xfrm>
          <a:off x="15430500" y="1802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77832</xdr:rowOff>
    </xdr:from>
    <xdr:to>
      <xdr:col>85</xdr:col>
      <xdr:colOff>127000</xdr:colOff>
      <xdr:row>105</xdr:row>
      <xdr:rowOff>113756</xdr:rowOff>
    </xdr:to>
    <xdr:cxnSp macro="">
      <xdr:nvCxnSpPr>
        <xdr:cNvPr id="776" name="直線コネクタ 775">
          <a:extLst>
            <a:ext uri="{FF2B5EF4-FFF2-40B4-BE49-F238E27FC236}">
              <a16:creationId xmlns:a16="http://schemas.microsoft.com/office/drawing/2014/main" id="{A450FB86-C97A-4C8A-80A5-093CA97BAFB1}"/>
            </a:ext>
          </a:extLst>
        </xdr:cNvPr>
        <xdr:cNvCxnSpPr/>
      </xdr:nvCxnSpPr>
      <xdr:spPr>
        <a:xfrm>
          <a:off x="15481300" y="18080082"/>
          <a:ext cx="8382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7438</xdr:rowOff>
    </xdr:from>
    <xdr:to>
      <xdr:col>76</xdr:col>
      <xdr:colOff>165100</xdr:colOff>
      <xdr:row>105</xdr:row>
      <xdr:rowOff>109038</xdr:rowOff>
    </xdr:to>
    <xdr:sp macro="" textlink="">
      <xdr:nvSpPr>
        <xdr:cNvPr id="777" name="楕円 776">
          <a:extLst>
            <a:ext uri="{FF2B5EF4-FFF2-40B4-BE49-F238E27FC236}">
              <a16:creationId xmlns:a16="http://schemas.microsoft.com/office/drawing/2014/main" id="{A5A70296-588F-438D-8362-E7F64CC9220A}"/>
            </a:ext>
          </a:extLst>
        </xdr:cNvPr>
        <xdr:cNvSpPr/>
      </xdr:nvSpPr>
      <xdr:spPr>
        <a:xfrm>
          <a:off x="14541500" y="1800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58238</xdr:rowOff>
    </xdr:from>
    <xdr:to>
      <xdr:col>81</xdr:col>
      <xdr:colOff>50800</xdr:colOff>
      <xdr:row>105</xdr:row>
      <xdr:rowOff>77832</xdr:rowOff>
    </xdr:to>
    <xdr:cxnSp macro="">
      <xdr:nvCxnSpPr>
        <xdr:cNvPr id="778" name="直線コネクタ 777">
          <a:extLst>
            <a:ext uri="{FF2B5EF4-FFF2-40B4-BE49-F238E27FC236}">
              <a16:creationId xmlns:a16="http://schemas.microsoft.com/office/drawing/2014/main" id="{863D20D1-C4A5-41C8-A786-E19EEFC83427}"/>
            </a:ext>
          </a:extLst>
        </xdr:cNvPr>
        <xdr:cNvCxnSpPr/>
      </xdr:nvCxnSpPr>
      <xdr:spPr>
        <a:xfrm>
          <a:off x="14592300" y="18060488"/>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152763</xdr:rowOff>
    </xdr:from>
    <xdr:to>
      <xdr:col>72</xdr:col>
      <xdr:colOff>38100</xdr:colOff>
      <xdr:row>105</xdr:row>
      <xdr:rowOff>82913</xdr:rowOff>
    </xdr:to>
    <xdr:sp macro="" textlink="">
      <xdr:nvSpPr>
        <xdr:cNvPr id="779" name="楕円 778">
          <a:extLst>
            <a:ext uri="{FF2B5EF4-FFF2-40B4-BE49-F238E27FC236}">
              <a16:creationId xmlns:a16="http://schemas.microsoft.com/office/drawing/2014/main" id="{E748912E-2657-48CF-96AC-D717F4375028}"/>
            </a:ext>
          </a:extLst>
        </xdr:cNvPr>
        <xdr:cNvSpPr/>
      </xdr:nvSpPr>
      <xdr:spPr>
        <a:xfrm>
          <a:off x="13652500" y="1798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32113</xdr:rowOff>
    </xdr:from>
    <xdr:to>
      <xdr:col>76</xdr:col>
      <xdr:colOff>114300</xdr:colOff>
      <xdr:row>105</xdr:row>
      <xdr:rowOff>58238</xdr:rowOff>
    </xdr:to>
    <xdr:cxnSp macro="">
      <xdr:nvCxnSpPr>
        <xdr:cNvPr id="780" name="直線コネクタ 779">
          <a:extLst>
            <a:ext uri="{FF2B5EF4-FFF2-40B4-BE49-F238E27FC236}">
              <a16:creationId xmlns:a16="http://schemas.microsoft.com/office/drawing/2014/main" id="{0FD8CA59-B6D6-4094-9418-E819E78D2B2F}"/>
            </a:ext>
          </a:extLst>
        </xdr:cNvPr>
        <xdr:cNvCxnSpPr/>
      </xdr:nvCxnSpPr>
      <xdr:spPr>
        <a:xfrm>
          <a:off x="13703300" y="18034363"/>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121738</xdr:rowOff>
    </xdr:from>
    <xdr:to>
      <xdr:col>67</xdr:col>
      <xdr:colOff>101600</xdr:colOff>
      <xdr:row>105</xdr:row>
      <xdr:rowOff>51888</xdr:rowOff>
    </xdr:to>
    <xdr:sp macro="" textlink="">
      <xdr:nvSpPr>
        <xdr:cNvPr id="781" name="楕円 780">
          <a:extLst>
            <a:ext uri="{FF2B5EF4-FFF2-40B4-BE49-F238E27FC236}">
              <a16:creationId xmlns:a16="http://schemas.microsoft.com/office/drawing/2014/main" id="{828A86C7-09AC-4717-8A37-4B0583FCEB4C}"/>
            </a:ext>
          </a:extLst>
        </xdr:cNvPr>
        <xdr:cNvSpPr/>
      </xdr:nvSpPr>
      <xdr:spPr>
        <a:xfrm>
          <a:off x="12763500" y="1795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1088</xdr:rowOff>
    </xdr:from>
    <xdr:to>
      <xdr:col>71</xdr:col>
      <xdr:colOff>177800</xdr:colOff>
      <xdr:row>105</xdr:row>
      <xdr:rowOff>32113</xdr:rowOff>
    </xdr:to>
    <xdr:cxnSp macro="">
      <xdr:nvCxnSpPr>
        <xdr:cNvPr id="782" name="直線コネクタ 781">
          <a:extLst>
            <a:ext uri="{FF2B5EF4-FFF2-40B4-BE49-F238E27FC236}">
              <a16:creationId xmlns:a16="http://schemas.microsoft.com/office/drawing/2014/main" id="{3909764B-E4B6-4480-8327-28E78C494230}"/>
            </a:ext>
          </a:extLst>
        </xdr:cNvPr>
        <xdr:cNvCxnSpPr/>
      </xdr:nvCxnSpPr>
      <xdr:spPr>
        <a:xfrm>
          <a:off x="12814300" y="18003338"/>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35758</xdr:rowOff>
    </xdr:from>
    <xdr:ext cx="405111" cy="259045"/>
    <xdr:sp macro="" textlink="">
      <xdr:nvSpPr>
        <xdr:cNvPr id="783" name="n_1aveValue【庁舎】&#10;有形固定資産減価償却率">
          <a:extLst>
            <a:ext uri="{FF2B5EF4-FFF2-40B4-BE49-F238E27FC236}">
              <a16:creationId xmlns:a16="http://schemas.microsoft.com/office/drawing/2014/main" id="{4E7F4305-4157-46EE-87D9-E92006DFB61E}"/>
            </a:ext>
          </a:extLst>
        </xdr:cNvPr>
        <xdr:cNvSpPr txBox="1"/>
      </xdr:nvSpPr>
      <xdr:spPr>
        <a:xfrm>
          <a:off x="15266044" y="1752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68415</xdr:rowOff>
    </xdr:from>
    <xdr:ext cx="405111" cy="259045"/>
    <xdr:sp macro="" textlink="">
      <xdr:nvSpPr>
        <xdr:cNvPr id="784" name="n_2aveValue【庁舎】&#10;有形固定資産減価償却率">
          <a:extLst>
            <a:ext uri="{FF2B5EF4-FFF2-40B4-BE49-F238E27FC236}">
              <a16:creationId xmlns:a16="http://schemas.microsoft.com/office/drawing/2014/main" id="{54B6E623-4443-4B48-855A-2DFCCC2255DF}"/>
            </a:ext>
          </a:extLst>
        </xdr:cNvPr>
        <xdr:cNvSpPr txBox="1"/>
      </xdr:nvSpPr>
      <xdr:spPr>
        <a:xfrm>
          <a:off x="14389744" y="1755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35758</xdr:rowOff>
    </xdr:from>
    <xdr:ext cx="405111" cy="259045"/>
    <xdr:sp macro="" textlink="">
      <xdr:nvSpPr>
        <xdr:cNvPr id="785" name="n_3aveValue【庁舎】&#10;有形固定資産減価償却率">
          <a:extLst>
            <a:ext uri="{FF2B5EF4-FFF2-40B4-BE49-F238E27FC236}">
              <a16:creationId xmlns:a16="http://schemas.microsoft.com/office/drawing/2014/main" id="{6225D6D7-CA71-41CA-8B2D-47C12AF821DF}"/>
            </a:ext>
          </a:extLst>
        </xdr:cNvPr>
        <xdr:cNvSpPr txBox="1"/>
      </xdr:nvSpPr>
      <xdr:spPr>
        <a:xfrm>
          <a:off x="13500744" y="1752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109238</xdr:rowOff>
    </xdr:from>
    <xdr:ext cx="405111" cy="259045"/>
    <xdr:sp macro="" textlink="">
      <xdr:nvSpPr>
        <xdr:cNvPr id="786" name="n_4aveValue【庁舎】&#10;有形固定資産減価償却率">
          <a:extLst>
            <a:ext uri="{FF2B5EF4-FFF2-40B4-BE49-F238E27FC236}">
              <a16:creationId xmlns:a16="http://schemas.microsoft.com/office/drawing/2014/main" id="{A4DECBF2-9DE0-4256-8466-1B3550ED4BAF}"/>
            </a:ext>
          </a:extLst>
        </xdr:cNvPr>
        <xdr:cNvSpPr txBox="1"/>
      </xdr:nvSpPr>
      <xdr:spPr>
        <a:xfrm>
          <a:off x="12611744" y="1742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119759</xdr:rowOff>
    </xdr:from>
    <xdr:ext cx="405111" cy="259045"/>
    <xdr:sp macro="" textlink="">
      <xdr:nvSpPr>
        <xdr:cNvPr id="787" name="n_1mainValue【庁舎】&#10;有形固定資産減価償却率">
          <a:extLst>
            <a:ext uri="{FF2B5EF4-FFF2-40B4-BE49-F238E27FC236}">
              <a16:creationId xmlns:a16="http://schemas.microsoft.com/office/drawing/2014/main" id="{624B57A4-2336-4A87-BA43-D09113D72C37}"/>
            </a:ext>
          </a:extLst>
        </xdr:cNvPr>
        <xdr:cNvSpPr txBox="1"/>
      </xdr:nvSpPr>
      <xdr:spPr>
        <a:xfrm>
          <a:off x="15266044" y="1812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100165</xdr:rowOff>
    </xdr:from>
    <xdr:ext cx="405111" cy="259045"/>
    <xdr:sp macro="" textlink="">
      <xdr:nvSpPr>
        <xdr:cNvPr id="788" name="n_2mainValue【庁舎】&#10;有形固定資産減価償却率">
          <a:extLst>
            <a:ext uri="{FF2B5EF4-FFF2-40B4-BE49-F238E27FC236}">
              <a16:creationId xmlns:a16="http://schemas.microsoft.com/office/drawing/2014/main" id="{BC63FDC4-B416-4B62-945E-A803BFBEEEB9}"/>
            </a:ext>
          </a:extLst>
        </xdr:cNvPr>
        <xdr:cNvSpPr txBox="1"/>
      </xdr:nvSpPr>
      <xdr:spPr>
        <a:xfrm>
          <a:off x="14389744" y="1810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74040</xdr:rowOff>
    </xdr:from>
    <xdr:ext cx="405111" cy="259045"/>
    <xdr:sp macro="" textlink="">
      <xdr:nvSpPr>
        <xdr:cNvPr id="789" name="n_3mainValue【庁舎】&#10;有形固定資産減価償却率">
          <a:extLst>
            <a:ext uri="{FF2B5EF4-FFF2-40B4-BE49-F238E27FC236}">
              <a16:creationId xmlns:a16="http://schemas.microsoft.com/office/drawing/2014/main" id="{BE4F4807-E16E-4BD8-AB0D-F54D68F41B30}"/>
            </a:ext>
          </a:extLst>
        </xdr:cNvPr>
        <xdr:cNvSpPr txBox="1"/>
      </xdr:nvSpPr>
      <xdr:spPr>
        <a:xfrm>
          <a:off x="13500744" y="1807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43015</xdr:rowOff>
    </xdr:from>
    <xdr:ext cx="405111" cy="259045"/>
    <xdr:sp macro="" textlink="">
      <xdr:nvSpPr>
        <xdr:cNvPr id="790" name="n_4mainValue【庁舎】&#10;有形固定資産減価償却率">
          <a:extLst>
            <a:ext uri="{FF2B5EF4-FFF2-40B4-BE49-F238E27FC236}">
              <a16:creationId xmlns:a16="http://schemas.microsoft.com/office/drawing/2014/main" id="{B82EB68A-D351-4A4A-8027-C415F39B3DD2}"/>
            </a:ext>
          </a:extLst>
        </xdr:cNvPr>
        <xdr:cNvSpPr txBox="1"/>
      </xdr:nvSpPr>
      <xdr:spPr>
        <a:xfrm>
          <a:off x="12611744" y="18045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1" name="正方形/長方形 790">
          <a:extLst>
            <a:ext uri="{FF2B5EF4-FFF2-40B4-BE49-F238E27FC236}">
              <a16:creationId xmlns:a16="http://schemas.microsoft.com/office/drawing/2014/main" id="{9899E2DA-ACE8-4712-9AE3-2B834BB44F7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2" name="正方形/長方形 791">
          <a:extLst>
            <a:ext uri="{FF2B5EF4-FFF2-40B4-BE49-F238E27FC236}">
              <a16:creationId xmlns:a16="http://schemas.microsoft.com/office/drawing/2014/main" id="{33246126-34D4-48E0-A00A-6341E6FAB1F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3" name="正方形/長方形 792">
          <a:extLst>
            <a:ext uri="{FF2B5EF4-FFF2-40B4-BE49-F238E27FC236}">
              <a16:creationId xmlns:a16="http://schemas.microsoft.com/office/drawing/2014/main" id="{BA70971C-31AA-4C63-A3B6-81FE067C170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4" name="正方形/長方形 793">
          <a:extLst>
            <a:ext uri="{FF2B5EF4-FFF2-40B4-BE49-F238E27FC236}">
              <a16:creationId xmlns:a16="http://schemas.microsoft.com/office/drawing/2014/main" id="{47844D22-5476-4F06-8572-A3EFDF2C192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5" name="正方形/長方形 794">
          <a:extLst>
            <a:ext uri="{FF2B5EF4-FFF2-40B4-BE49-F238E27FC236}">
              <a16:creationId xmlns:a16="http://schemas.microsoft.com/office/drawing/2014/main" id="{F69AA5DA-BE96-4083-889E-C099563D0B1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6" name="正方形/長方形 795">
          <a:extLst>
            <a:ext uri="{FF2B5EF4-FFF2-40B4-BE49-F238E27FC236}">
              <a16:creationId xmlns:a16="http://schemas.microsoft.com/office/drawing/2014/main" id="{76DF8437-D78B-4E44-B119-7E01803D6EE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7" name="正方形/長方形 796">
          <a:extLst>
            <a:ext uri="{FF2B5EF4-FFF2-40B4-BE49-F238E27FC236}">
              <a16:creationId xmlns:a16="http://schemas.microsoft.com/office/drawing/2014/main" id="{2C5F33CE-5E9C-42B0-B228-0BCE5EF26B5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8" name="正方形/長方形 797">
          <a:extLst>
            <a:ext uri="{FF2B5EF4-FFF2-40B4-BE49-F238E27FC236}">
              <a16:creationId xmlns:a16="http://schemas.microsoft.com/office/drawing/2014/main" id="{7096FE6A-8B9F-48DD-B208-D83E0DDE6E6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9" name="テキスト ボックス 798">
          <a:extLst>
            <a:ext uri="{FF2B5EF4-FFF2-40B4-BE49-F238E27FC236}">
              <a16:creationId xmlns:a16="http://schemas.microsoft.com/office/drawing/2014/main" id="{F5A30C35-4A76-4445-AC8E-A110CA76E31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0" name="直線コネクタ 799">
          <a:extLst>
            <a:ext uri="{FF2B5EF4-FFF2-40B4-BE49-F238E27FC236}">
              <a16:creationId xmlns:a16="http://schemas.microsoft.com/office/drawing/2014/main" id="{D79FA1D3-2588-4D68-A9DC-33F53E21AAB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1" name="直線コネクタ 800">
          <a:extLst>
            <a:ext uri="{FF2B5EF4-FFF2-40B4-BE49-F238E27FC236}">
              <a16:creationId xmlns:a16="http://schemas.microsoft.com/office/drawing/2014/main" id="{C87D10B6-7A9D-41EA-B81C-CC53B8DAE724}"/>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2" name="テキスト ボックス 801">
          <a:extLst>
            <a:ext uri="{FF2B5EF4-FFF2-40B4-BE49-F238E27FC236}">
              <a16:creationId xmlns:a16="http://schemas.microsoft.com/office/drawing/2014/main" id="{17DEA3DB-5375-49BE-BFDC-566AD897AC63}"/>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3" name="直線コネクタ 802">
          <a:extLst>
            <a:ext uri="{FF2B5EF4-FFF2-40B4-BE49-F238E27FC236}">
              <a16:creationId xmlns:a16="http://schemas.microsoft.com/office/drawing/2014/main" id="{4D0399FD-4E6A-49A1-B3B9-FE5FF7D118DE}"/>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4" name="テキスト ボックス 803">
          <a:extLst>
            <a:ext uri="{FF2B5EF4-FFF2-40B4-BE49-F238E27FC236}">
              <a16:creationId xmlns:a16="http://schemas.microsoft.com/office/drawing/2014/main" id="{B95FBDB5-FFC0-4463-A2AA-8C33ECFA07FA}"/>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5" name="直線コネクタ 804">
          <a:extLst>
            <a:ext uri="{FF2B5EF4-FFF2-40B4-BE49-F238E27FC236}">
              <a16:creationId xmlns:a16="http://schemas.microsoft.com/office/drawing/2014/main" id="{D021AFD8-65A5-4178-B7D0-838FDFC16C3A}"/>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6" name="テキスト ボックス 805">
          <a:extLst>
            <a:ext uri="{FF2B5EF4-FFF2-40B4-BE49-F238E27FC236}">
              <a16:creationId xmlns:a16="http://schemas.microsoft.com/office/drawing/2014/main" id="{A70C13B9-FA7E-487C-9B76-7F9512314C4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7" name="直線コネクタ 806">
          <a:extLst>
            <a:ext uri="{FF2B5EF4-FFF2-40B4-BE49-F238E27FC236}">
              <a16:creationId xmlns:a16="http://schemas.microsoft.com/office/drawing/2014/main" id="{4C79062F-39BC-4CF4-B2A3-54D6A0DBA9C6}"/>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8" name="テキスト ボックス 807">
          <a:extLst>
            <a:ext uri="{FF2B5EF4-FFF2-40B4-BE49-F238E27FC236}">
              <a16:creationId xmlns:a16="http://schemas.microsoft.com/office/drawing/2014/main" id="{CA99D65A-D087-4239-B7AF-7FDF4B00EFE6}"/>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9" name="直線コネクタ 808">
          <a:extLst>
            <a:ext uri="{FF2B5EF4-FFF2-40B4-BE49-F238E27FC236}">
              <a16:creationId xmlns:a16="http://schemas.microsoft.com/office/drawing/2014/main" id="{32E4071D-C5A8-4BB5-89F3-5547C14599CF}"/>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0" name="テキスト ボックス 809">
          <a:extLst>
            <a:ext uri="{FF2B5EF4-FFF2-40B4-BE49-F238E27FC236}">
              <a16:creationId xmlns:a16="http://schemas.microsoft.com/office/drawing/2014/main" id="{0B71470C-9376-4DBA-963D-8A638488E06C}"/>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624FF41E-C59A-4787-ADAB-CE14C222D1E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14CE937A-8708-43BF-A9C6-2A35404EE6D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庁舎】&#10;一人当たり面積グラフ枠">
          <a:extLst>
            <a:ext uri="{FF2B5EF4-FFF2-40B4-BE49-F238E27FC236}">
              <a16:creationId xmlns:a16="http://schemas.microsoft.com/office/drawing/2014/main" id="{5B55CC0A-CDDA-4A59-BFF0-88391F6AF1E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146686</xdr:rowOff>
    </xdr:from>
    <xdr:to>
      <xdr:col>116</xdr:col>
      <xdr:colOff>62864</xdr:colOff>
      <xdr:row>108</xdr:row>
      <xdr:rowOff>24764</xdr:rowOff>
    </xdr:to>
    <xdr:cxnSp macro="">
      <xdr:nvCxnSpPr>
        <xdr:cNvPr id="814" name="直線コネクタ 813">
          <a:extLst>
            <a:ext uri="{FF2B5EF4-FFF2-40B4-BE49-F238E27FC236}">
              <a16:creationId xmlns:a16="http://schemas.microsoft.com/office/drawing/2014/main" id="{51783A99-D434-422E-8B66-52A80E11B829}"/>
            </a:ext>
          </a:extLst>
        </xdr:cNvPr>
        <xdr:cNvCxnSpPr/>
      </xdr:nvCxnSpPr>
      <xdr:spPr>
        <a:xfrm flipV="1">
          <a:off x="22160864" y="17291686"/>
          <a:ext cx="0" cy="1249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28591</xdr:rowOff>
    </xdr:from>
    <xdr:ext cx="469744" cy="259045"/>
    <xdr:sp macro="" textlink="">
      <xdr:nvSpPr>
        <xdr:cNvPr id="815" name="【庁舎】&#10;一人当たり面積最小値テキスト">
          <a:extLst>
            <a:ext uri="{FF2B5EF4-FFF2-40B4-BE49-F238E27FC236}">
              <a16:creationId xmlns:a16="http://schemas.microsoft.com/office/drawing/2014/main" id="{4C2C0E95-2F79-4A25-8277-CF2CCF70D555}"/>
            </a:ext>
          </a:extLst>
        </xdr:cNvPr>
        <xdr:cNvSpPr txBox="1"/>
      </xdr:nvSpPr>
      <xdr:spPr>
        <a:xfrm>
          <a:off x="22199600" y="18545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24764</xdr:rowOff>
    </xdr:from>
    <xdr:to>
      <xdr:col>116</xdr:col>
      <xdr:colOff>152400</xdr:colOff>
      <xdr:row>108</xdr:row>
      <xdr:rowOff>24764</xdr:rowOff>
    </xdr:to>
    <xdr:cxnSp macro="">
      <xdr:nvCxnSpPr>
        <xdr:cNvPr id="816" name="直線コネクタ 815">
          <a:extLst>
            <a:ext uri="{FF2B5EF4-FFF2-40B4-BE49-F238E27FC236}">
              <a16:creationId xmlns:a16="http://schemas.microsoft.com/office/drawing/2014/main" id="{08FE21C3-1EEB-44B7-9E46-3EE6C4BBB81A}"/>
            </a:ext>
          </a:extLst>
        </xdr:cNvPr>
        <xdr:cNvCxnSpPr/>
      </xdr:nvCxnSpPr>
      <xdr:spPr>
        <a:xfrm>
          <a:off x="22072600" y="18541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93363</xdr:rowOff>
    </xdr:from>
    <xdr:ext cx="469744" cy="259045"/>
    <xdr:sp macro="" textlink="">
      <xdr:nvSpPr>
        <xdr:cNvPr id="817" name="【庁舎】&#10;一人当たり面積最大値テキスト">
          <a:extLst>
            <a:ext uri="{FF2B5EF4-FFF2-40B4-BE49-F238E27FC236}">
              <a16:creationId xmlns:a16="http://schemas.microsoft.com/office/drawing/2014/main" id="{DD460E05-7BB3-4C0A-97B6-FCF1EFED7B69}"/>
            </a:ext>
          </a:extLst>
        </xdr:cNvPr>
        <xdr:cNvSpPr txBox="1"/>
      </xdr:nvSpPr>
      <xdr:spPr>
        <a:xfrm>
          <a:off x="22199600" y="17066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146686</xdr:rowOff>
    </xdr:from>
    <xdr:to>
      <xdr:col>116</xdr:col>
      <xdr:colOff>152400</xdr:colOff>
      <xdr:row>100</xdr:row>
      <xdr:rowOff>146686</xdr:rowOff>
    </xdr:to>
    <xdr:cxnSp macro="">
      <xdr:nvCxnSpPr>
        <xdr:cNvPr id="818" name="直線コネクタ 817">
          <a:extLst>
            <a:ext uri="{FF2B5EF4-FFF2-40B4-BE49-F238E27FC236}">
              <a16:creationId xmlns:a16="http://schemas.microsoft.com/office/drawing/2014/main" id="{4A829BCF-C94A-4F15-8950-D2C48F5311F2}"/>
            </a:ext>
          </a:extLst>
        </xdr:cNvPr>
        <xdr:cNvCxnSpPr/>
      </xdr:nvCxnSpPr>
      <xdr:spPr>
        <a:xfrm>
          <a:off x="22072600" y="1729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104791</xdr:rowOff>
    </xdr:from>
    <xdr:ext cx="469744" cy="259045"/>
    <xdr:sp macro="" textlink="">
      <xdr:nvSpPr>
        <xdr:cNvPr id="819" name="【庁舎】&#10;一人当たり面積平均値テキスト">
          <a:extLst>
            <a:ext uri="{FF2B5EF4-FFF2-40B4-BE49-F238E27FC236}">
              <a16:creationId xmlns:a16="http://schemas.microsoft.com/office/drawing/2014/main" id="{3C5326BD-6ACB-47CF-8739-8B95CDEB26EA}"/>
            </a:ext>
          </a:extLst>
        </xdr:cNvPr>
        <xdr:cNvSpPr txBox="1"/>
      </xdr:nvSpPr>
      <xdr:spPr>
        <a:xfrm>
          <a:off x="22199600" y="179355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126364</xdr:rowOff>
    </xdr:from>
    <xdr:to>
      <xdr:col>116</xdr:col>
      <xdr:colOff>114300</xdr:colOff>
      <xdr:row>105</xdr:row>
      <xdr:rowOff>56514</xdr:rowOff>
    </xdr:to>
    <xdr:sp macro="" textlink="">
      <xdr:nvSpPr>
        <xdr:cNvPr id="820" name="フローチャート: 判断 819">
          <a:extLst>
            <a:ext uri="{FF2B5EF4-FFF2-40B4-BE49-F238E27FC236}">
              <a16:creationId xmlns:a16="http://schemas.microsoft.com/office/drawing/2014/main" id="{18FA9249-28CF-4150-9ED7-1A025A3C4F62}"/>
            </a:ext>
          </a:extLst>
        </xdr:cNvPr>
        <xdr:cNvSpPr/>
      </xdr:nvSpPr>
      <xdr:spPr>
        <a:xfrm>
          <a:off x="221107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128270</xdr:rowOff>
    </xdr:from>
    <xdr:to>
      <xdr:col>112</xdr:col>
      <xdr:colOff>38100</xdr:colOff>
      <xdr:row>105</xdr:row>
      <xdr:rowOff>58420</xdr:rowOff>
    </xdr:to>
    <xdr:sp macro="" textlink="">
      <xdr:nvSpPr>
        <xdr:cNvPr id="821" name="フローチャート: 判断 820">
          <a:extLst>
            <a:ext uri="{FF2B5EF4-FFF2-40B4-BE49-F238E27FC236}">
              <a16:creationId xmlns:a16="http://schemas.microsoft.com/office/drawing/2014/main" id="{D9F4ED24-9746-4156-9D09-2A1C1FDD9F41}"/>
            </a:ext>
          </a:extLst>
        </xdr:cNvPr>
        <xdr:cNvSpPr/>
      </xdr:nvSpPr>
      <xdr:spPr>
        <a:xfrm>
          <a:off x="21272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6350</xdr:rowOff>
    </xdr:from>
    <xdr:to>
      <xdr:col>107</xdr:col>
      <xdr:colOff>101600</xdr:colOff>
      <xdr:row>105</xdr:row>
      <xdr:rowOff>107950</xdr:rowOff>
    </xdr:to>
    <xdr:sp macro="" textlink="">
      <xdr:nvSpPr>
        <xdr:cNvPr id="822" name="フローチャート: 判断 821">
          <a:extLst>
            <a:ext uri="{FF2B5EF4-FFF2-40B4-BE49-F238E27FC236}">
              <a16:creationId xmlns:a16="http://schemas.microsoft.com/office/drawing/2014/main" id="{B5EEF3F8-912D-477F-97B7-D22B83CD96CA}"/>
            </a:ext>
          </a:extLst>
        </xdr:cNvPr>
        <xdr:cNvSpPr/>
      </xdr:nvSpPr>
      <xdr:spPr>
        <a:xfrm>
          <a:off x="20383500" y="1800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10161</xdr:rowOff>
    </xdr:from>
    <xdr:to>
      <xdr:col>102</xdr:col>
      <xdr:colOff>165100</xdr:colOff>
      <xdr:row>105</xdr:row>
      <xdr:rowOff>111761</xdr:rowOff>
    </xdr:to>
    <xdr:sp macro="" textlink="">
      <xdr:nvSpPr>
        <xdr:cNvPr id="823" name="フローチャート: 判断 822">
          <a:extLst>
            <a:ext uri="{FF2B5EF4-FFF2-40B4-BE49-F238E27FC236}">
              <a16:creationId xmlns:a16="http://schemas.microsoft.com/office/drawing/2014/main" id="{5B75A410-3C5D-43DE-8B4B-FB0CFD22B764}"/>
            </a:ext>
          </a:extLst>
        </xdr:cNvPr>
        <xdr:cNvSpPr/>
      </xdr:nvSpPr>
      <xdr:spPr>
        <a:xfrm>
          <a:off x="19494500" y="1801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65405</xdr:rowOff>
    </xdr:from>
    <xdr:to>
      <xdr:col>98</xdr:col>
      <xdr:colOff>38100</xdr:colOff>
      <xdr:row>105</xdr:row>
      <xdr:rowOff>167005</xdr:rowOff>
    </xdr:to>
    <xdr:sp macro="" textlink="">
      <xdr:nvSpPr>
        <xdr:cNvPr id="824" name="フローチャート: 判断 823">
          <a:extLst>
            <a:ext uri="{FF2B5EF4-FFF2-40B4-BE49-F238E27FC236}">
              <a16:creationId xmlns:a16="http://schemas.microsoft.com/office/drawing/2014/main" id="{9816DAAA-4EEC-4CDD-9FF1-35315CE66D29}"/>
            </a:ext>
          </a:extLst>
        </xdr:cNvPr>
        <xdr:cNvSpPr/>
      </xdr:nvSpPr>
      <xdr:spPr>
        <a:xfrm>
          <a:off x="18605500" y="1806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9249A011-D635-4C7E-B780-F7C8F5B8CAE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3B00F27B-C149-4840-B878-9867F6E80C7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2B37CBAC-185D-4401-8D67-128E14CEB93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D7A30A8F-8EAF-4E0A-AE30-F02AEF5EA7B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88AA0092-4B2E-4CF1-B695-69CB051994E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92075</xdr:rowOff>
    </xdr:from>
    <xdr:to>
      <xdr:col>116</xdr:col>
      <xdr:colOff>114300</xdr:colOff>
      <xdr:row>104</xdr:row>
      <xdr:rowOff>22225</xdr:rowOff>
    </xdr:to>
    <xdr:sp macro="" textlink="">
      <xdr:nvSpPr>
        <xdr:cNvPr id="830" name="楕円 829">
          <a:extLst>
            <a:ext uri="{FF2B5EF4-FFF2-40B4-BE49-F238E27FC236}">
              <a16:creationId xmlns:a16="http://schemas.microsoft.com/office/drawing/2014/main" id="{64974C06-86F7-4C98-A7D2-90398F94DD3E}"/>
            </a:ext>
          </a:extLst>
        </xdr:cNvPr>
        <xdr:cNvSpPr/>
      </xdr:nvSpPr>
      <xdr:spPr>
        <a:xfrm>
          <a:off x="22110700" y="1775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114952</xdr:rowOff>
    </xdr:from>
    <xdr:ext cx="469744" cy="259045"/>
    <xdr:sp macro="" textlink="">
      <xdr:nvSpPr>
        <xdr:cNvPr id="831" name="【庁舎】&#10;一人当たり面積該当値テキスト">
          <a:extLst>
            <a:ext uri="{FF2B5EF4-FFF2-40B4-BE49-F238E27FC236}">
              <a16:creationId xmlns:a16="http://schemas.microsoft.com/office/drawing/2014/main" id="{65CD52D1-C982-4081-8423-41A2738D0D18}"/>
            </a:ext>
          </a:extLst>
        </xdr:cNvPr>
        <xdr:cNvSpPr txBox="1"/>
      </xdr:nvSpPr>
      <xdr:spPr>
        <a:xfrm>
          <a:off x="22199600" y="17602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107314</xdr:rowOff>
    </xdr:from>
    <xdr:to>
      <xdr:col>112</xdr:col>
      <xdr:colOff>38100</xdr:colOff>
      <xdr:row>104</xdr:row>
      <xdr:rowOff>37464</xdr:rowOff>
    </xdr:to>
    <xdr:sp macro="" textlink="">
      <xdr:nvSpPr>
        <xdr:cNvPr id="832" name="楕円 831">
          <a:extLst>
            <a:ext uri="{FF2B5EF4-FFF2-40B4-BE49-F238E27FC236}">
              <a16:creationId xmlns:a16="http://schemas.microsoft.com/office/drawing/2014/main" id="{1951F057-172C-4B42-AE28-701AB332B803}"/>
            </a:ext>
          </a:extLst>
        </xdr:cNvPr>
        <xdr:cNvSpPr/>
      </xdr:nvSpPr>
      <xdr:spPr>
        <a:xfrm>
          <a:off x="21272500" y="17766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142875</xdr:rowOff>
    </xdr:from>
    <xdr:to>
      <xdr:col>116</xdr:col>
      <xdr:colOff>63500</xdr:colOff>
      <xdr:row>103</xdr:row>
      <xdr:rowOff>158114</xdr:rowOff>
    </xdr:to>
    <xdr:cxnSp macro="">
      <xdr:nvCxnSpPr>
        <xdr:cNvPr id="833" name="直線コネクタ 832">
          <a:extLst>
            <a:ext uri="{FF2B5EF4-FFF2-40B4-BE49-F238E27FC236}">
              <a16:creationId xmlns:a16="http://schemas.microsoft.com/office/drawing/2014/main" id="{0D258692-9AC8-4CC9-9DB6-446F5CD14F70}"/>
            </a:ext>
          </a:extLst>
        </xdr:cNvPr>
        <xdr:cNvCxnSpPr/>
      </xdr:nvCxnSpPr>
      <xdr:spPr>
        <a:xfrm flipV="1">
          <a:off x="21323300" y="17802225"/>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120650</xdr:rowOff>
    </xdr:from>
    <xdr:to>
      <xdr:col>107</xdr:col>
      <xdr:colOff>101600</xdr:colOff>
      <xdr:row>104</xdr:row>
      <xdr:rowOff>50800</xdr:rowOff>
    </xdr:to>
    <xdr:sp macro="" textlink="">
      <xdr:nvSpPr>
        <xdr:cNvPr id="834" name="楕円 833">
          <a:extLst>
            <a:ext uri="{FF2B5EF4-FFF2-40B4-BE49-F238E27FC236}">
              <a16:creationId xmlns:a16="http://schemas.microsoft.com/office/drawing/2014/main" id="{9C2F7F1D-80DC-4886-AD01-2C3421684129}"/>
            </a:ext>
          </a:extLst>
        </xdr:cNvPr>
        <xdr:cNvSpPr/>
      </xdr:nvSpPr>
      <xdr:spPr>
        <a:xfrm>
          <a:off x="20383500" y="1778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158114</xdr:rowOff>
    </xdr:from>
    <xdr:to>
      <xdr:col>111</xdr:col>
      <xdr:colOff>177800</xdr:colOff>
      <xdr:row>104</xdr:row>
      <xdr:rowOff>0</xdr:rowOff>
    </xdr:to>
    <xdr:cxnSp macro="">
      <xdr:nvCxnSpPr>
        <xdr:cNvPr id="835" name="直線コネクタ 834">
          <a:extLst>
            <a:ext uri="{FF2B5EF4-FFF2-40B4-BE49-F238E27FC236}">
              <a16:creationId xmlns:a16="http://schemas.microsoft.com/office/drawing/2014/main" id="{E7053804-06C6-4E2A-83D0-90BE5B391A96}"/>
            </a:ext>
          </a:extLst>
        </xdr:cNvPr>
        <xdr:cNvCxnSpPr/>
      </xdr:nvCxnSpPr>
      <xdr:spPr>
        <a:xfrm flipV="1">
          <a:off x="20434300" y="17817464"/>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133986</xdr:rowOff>
    </xdr:from>
    <xdr:to>
      <xdr:col>102</xdr:col>
      <xdr:colOff>165100</xdr:colOff>
      <xdr:row>104</xdr:row>
      <xdr:rowOff>64136</xdr:rowOff>
    </xdr:to>
    <xdr:sp macro="" textlink="">
      <xdr:nvSpPr>
        <xdr:cNvPr id="836" name="楕円 835">
          <a:extLst>
            <a:ext uri="{FF2B5EF4-FFF2-40B4-BE49-F238E27FC236}">
              <a16:creationId xmlns:a16="http://schemas.microsoft.com/office/drawing/2014/main" id="{622BF11C-FCCF-4EA1-B059-0D3EF403DEEC}"/>
            </a:ext>
          </a:extLst>
        </xdr:cNvPr>
        <xdr:cNvSpPr/>
      </xdr:nvSpPr>
      <xdr:spPr>
        <a:xfrm>
          <a:off x="19494500" y="1779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0</xdr:rowOff>
    </xdr:from>
    <xdr:to>
      <xdr:col>107</xdr:col>
      <xdr:colOff>50800</xdr:colOff>
      <xdr:row>104</xdr:row>
      <xdr:rowOff>13336</xdr:rowOff>
    </xdr:to>
    <xdr:cxnSp macro="">
      <xdr:nvCxnSpPr>
        <xdr:cNvPr id="837" name="直線コネクタ 836">
          <a:extLst>
            <a:ext uri="{FF2B5EF4-FFF2-40B4-BE49-F238E27FC236}">
              <a16:creationId xmlns:a16="http://schemas.microsoft.com/office/drawing/2014/main" id="{6B61200B-0F01-4BE4-B72C-F4DF9058DBF4}"/>
            </a:ext>
          </a:extLst>
        </xdr:cNvPr>
        <xdr:cNvCxnSpPr/>
      </xdr:nvCxnSpPr>
      <xdr:spPr>
        <a:xfrm flipV="1">
          <a:off x="19545300" y="17830800"/>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145414</xdr:rowOff>
    </xdr:from>
    <xdr:to>
      <xdr:col>98</xdr:col>
      <xdr:colOff>38100</xdr:colOff>
      <xdr:row>104</xdr:row>
      <xdr:rowOff>75564</xdr:rowOff>
    </xdr:to>
    <xdr:sp macro="" textlink="">
      <xdr:nvSpPr>
        <xdr:cNvPr id="838" name="楕円 837">
          <a:extLst>
            <a:ext uri="{FF2B5EF4-FFF2-40B4-BE49-F238E27FC236}">
              <a16:creationId xmlns:a16="http://schemas.microsoft.com/office/drawing/2014/main" id="{BB840240-4D47-4694-AD9A-E87BCD9F7D1B}"/>
            </a:ext>
          </a:extLst>
        </xdr:cNvPr>
        <xdr:cNvSpPr/>
      </xdr:nvSpPr>
      <xdr:spPr>
        <a:xfrm>
          <a:off x="18605500" y="1780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13336</xdr:rowOff>
    </xdr:from>
    <xdr:to>
      <xdr:col>102</xdr:col>
      <xdr:colOff>114300</xdr:colOff>
      <xdr:row>104</xdr:row>
      <xdr:rowOff>24764</xdr:rowOff>
    </xdr:to>
    <xdr:cxnSp macro="">
      <xdr:nvCxnSpPr>
        <xdr:cNvPr id="839" name="直線コネクタ 838">
          <a:extLst>
            <a:ext uri="{FF2B5EF4-FFF2-40B4-BE49-F238E27FC236}">
              <a16:creationId xmlns:a16="http://schemas.microsoft.com/office/drawing/2014/main" id="{FADEF52B-C9AF-4A6B-9C4A-8D9AB1CEEE21}"/>
            </a:ext>
          </a:extLst>
        </xdr:cNvPr>
        <xdr:cNvCxnSpPr/>
      </xdr:nvCxnSpPr>
      <xdr:spPr>
        <a:xfrm flipV="1">
          <a:off x="18656300" y="17844136"/>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49547</xdr:rowOff>
    </xdr:from>
    <xdr:ext cx="469744" cy="259045"/>
    <xdr:sp macro="" textlink="">
      <xdr:nvSpPr>
        <xdr:cNvPr id="840" name="n_1aveValue【庁舎】&#10;一人当たり面積">
          <a:extLst>
            <a:ext uri="{FF2B5EF4-FFF2-40B4-BE49-F238E27FC236}">
              <a16:creationId xmlns:a16="http://schemas.microsoft.com/office/drawing/2014/main" id="{A276EFF0-CFAF-44F3-A3BB-C23F0478778C}"/>
            </a:ext>
          </a:extLst>
        </xdr:cNvPr>
        <xdr:cNvSpPr txBox="1"/>
      </xdr:nvSpPr>
      <xdr:spPr>
        <a:xfrm>
          <a:off x="21075727" y="1805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99077</xdr:rowOff>
    </xdr:from>
    <xdr:ext cx="469744" cy="259045"/>
    <xdr:sp macro="" textlink="">
      <xdr:nvSpPr>
        <xdr:cNvPr id="841" name="n_2aveValue【庁舎】&#10;一人当たり面積">
          <a:extLst>
            <a:ext uri="{FF2B5EF4-FFF2-40B4-BE49-F238E27FC236}">
              <a16:creationId xmlns:a16="http://schemas.microsoft.com/office/drawing/2014/main" id="{B6C66AFE-F5B6-4012-8CAA-D6A61D1D649B}"/>
            </a:ext>
          </a:extLst>
        </xdr:cNvPr>
        <xdr:cNvSpPr txBox="1"/>
      </xdr:nvSpPr>
      <xdr:spPr>
        <a:xfrm>
          <a:off x="20199427"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102888</xdr:rowOff>
    </xdr:from>
    <xdr:ext cx="469744" cy="259045"/>
    <xdr:sp macro="" textlink="">
      <xdr:nvSpPr>
        <xdr:cNvPr id="842" name="n_3aveValue【庁舎】&#10;一人当たり面積">
          <a:extLst>
            <a:ext uri="{FF2B5EF4-FFF2-40B4-BE49-F238E27FC236}">
              <a16:creationId xmlns:a16="http://schemas.microsoft.com/office/drawing/2014/main" id="{9AA56ABB-C51A-4CFD-870C-7386958D9236}"/>
            </a:ext>
          </a:extLst>
        </xdr:cNvPr>
        <xdr:cNvSpPr txBox="1"/>
      </xdr:nvSpPr>
      <xdr:spPr>
        <a:xfrm>
          <a:off x="19310427" y="18105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158132</xdr:rowOff>
    </xdr:from>
    <xdr:ext cx="469744" cy="259045"/>
    <xdr:sp macro="" textlink="">
      <xdr:nvSpPr>
        <xdr:cNvPr id="843" name="n_4aveValue【庁舎】&#10;一人当たり面積">
          <a:extLst>
            <a:ext uri="{FF2B5EF4-FFF2-40B4-BE49-F238E27FC236}">
              <a16:creationId xmlns:a16="http://schemas.microsoft.com/office/drawing/2014/main" id="{F9C68291-8664-4BDC-A313-234A3407B357}"/>
            </a:ext>
          </a:extLst>
        </xdr:cNvPr>
        <xdr:cNvSpPr txBox="1"/>
      </xdr:nvSpPr>
      <xdr:spPr>
        <a:xfrm>
          <a:off x="18421427" y="18160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53991</xdr:rowOff>
    </xdr:from>
    <xdr:ext cx="469744" cy="259045"/>
    <xdr:sp macro="" textlink="">
      <xdr:nvSpPr>
        <xdr:cNvPr id="844" name="n_1mainValue【庁舎】&#10;一人当たり面積">
          <a:extLst>
            <a:ext uri="{FF2B5EF4-FFF2-40B4-BE49-F238E27FC236}">
              <a16:creationId xmlns:a16="http://schemas.microsoft.com/office/drawing/2014/main" id="{A454D551-368E-4E69-B387-FE224D4911E7}"/>
            </a:ext>
          </a:extLst>
        </xdr:cNvPr>
        <xdr:cNvSpPr txBox="1"/>
      </xdr:nvSpPr>
      <xdr:spPr>
        <a:xfrm>
          <a:off x="21075727" y="17541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67327</xdr:rowOff>
    </xdr:from>
    <xdr:ext cx="469744" cy="259045"/>
    <xdr:sp macro="" textlink="">
      <xdr:nvSpPr>
        <xdr:cNvPr id="845" name="n_2mainValue【庁舎】&#10;一人当たり面積">
          <a:extLst>
            <a:ext uri="{FF2B5EF4-FFF2-40B4-BE49-F238E27FC236}">
              <a16:creationId xmlns:a16="http://schemas.microsoft.com/office/drawing/2014/main" id="{1A71B20A-10A3-4132-B455-B44075775155}"/>
            </a:ext>
          </a:extLst>
        </xdr:cNvPr>
        <xdr:cNvSpPr txBox="1"/>
      </xdr:nvSpPr>
      <xdr:spPr>
        <a:xfrm>
          <a:off x="20199427" y="1755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80663</xdr:rowOff>
    </xdr:from>
    <xdr:ext cx="469744" cy="259045"/>
    <xdr:sp macro="" textlink="">
      <xdr:nvSpPr>
        <xdr:cNvPr id="846" name="n_3mainValue【庁舎】&#10;一人当たり面積">
          <a:extLst>
            <a:ext uri="{FF2B5EF4-FFF2-40B4-BE49-F238E27FC236}">
              <a16:creationId xmlns:a16="http://schemas.microsoft.com/office/drawing/2014/main" id="{FFF2BCA1-08F1-4D92-96CE-6CC8F14A27F9}"/>
            </a:ext>
          </a:extLst>
        </xdr:cNvPr>
        <xdr:cNvSpPr txBox="1"/>
      </xdr:nvSpPr>
      <xdr:spPr>
        <a:xfrm>
          <a:off x="19310427" y="17568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92091</xdr:rowOff>
    </xdr:from>
    <xdr:ext cx="469744" cy="259045"/>
    <xdr:sp macro="" textlink="">
      <xdr:nvSpPr>
        <xdr:cNvPr id="847" name="n_4mainValue【庁舎】&#10;一人当たり面積">
          <a:extLst>
            <a:ext uri="{FF2B5EF4-FFF2-40B4-BE49-F238E27FC236}">
              <a16:creationId xmlns:a16="http://schemas.microsoft.com/office/drawing/2014/main" id="{7801358A-1FE2-4CE8-B862-9E84EE3DD374}"/>
            </a:ext>
          </a:extLst>
        </xdr:cNvPr>
        <xdr:cNvSpPr txBox="1"/>
      </xdr:nvSpPr>
      <xdr:spPr>
        <a:xfrm>
          <a:off x="18421427" y="17579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6AA474BF-9B4E-43C5-ADF7-E19CBDD89A9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8A77786C-5F15-43B1-8354-6BBFAF36620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5BC43515-AF5D-450B-B87B-377DCDE024B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　類似団体と比較して有形固定資産減価償却率が高くなっている施設は、図書館、福祉施設、市民会館、庁舎である。昭和４０年代に整備された市民会館については、照明設備の</a:t>
          </a:r>
          <a:r>
            <a:rPr kumimoji="1" lang="en-US" altLang="ja-JP" sz="1400">
              <a:latin typeface="ＭＳ Ｐゴシック" panose="020B0600070205080204" pitchFamily="50" charset="-128"/>
              <a:ea typeface="ＭＳ Ｐゴシック" panose="020B0600070205080204" pitchFamily="50" charset="-128"/>
            </a:rPr>
            <a:t>LED</a:t>
          </a:r>
          <a:r>
            <a:rPr kumimoji="1" lang="ja-JP" altLang="en-US" sz="1400">
              <a:latin typeface="ＭＳ Ｐゴシック" panose="020B0600070205080204" pitchFamily="50" charset="-128"/>
              <a:ea typeface="ＭＳ Ｐゴシック" panose="020B0600070205080204" pitchFamily="50" charset="-128"/>
            </a:rPr>
            <a:t>改修により、有形固定資産減価償却率が減少した。しかしながら、依然として高い数値となっており、大規模（長寿命化）改修等が必要になることが見込まれる。なお、築年数が２０年以上経過する図書館についても同様である。体育館・プール、保健センター・保健所、福祉施設、庁舎については、一人当たりの面積が類似団体と比較して高くなっているため、施設の統合・集約化や廃止等を検討に入れ、長期総合計画や公共施設等個別施設計画などの計画に基づき適正管理に努め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 thickBot="1" x14ac:dyDescent="0.25">
      <c r="B2" s="164" t="s">
        <v>77</v>
      </c>
      <c r="C2" s="164"/>
      <c r="D2" s="165"/>
    </row>
    <row r="3" spans="1:119" ht="18.75" customHeight="1" thickBot="1" x14ac:dyDescent="0.25">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2">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31797421</v>
      </c>
      <c r="BO4" s="484"/>
      <c r="BP4" s="484"/>
      <c r="BQ4" s="484"/>
      <c r="BR4" s="484"/>
      <c r="BS4" s="484"/>
      <c r="BT4" s="484"/>
      <c r="BU4" s="485"/>
      <c r="BV4" s="483">
        <v>33054578</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6.2</v>
      </c>
      <c r="CU4" s="624"/>
      <c r="CV4" s="624"/>
      <c r="CW4" s="624"/>
      <c r="CX4" s="624"/>
      <c r="CY4" s="624"/>
      <c r="CZ4" s="624"/>
      <c r="DA4" s="625"/>
      <c r="DB4" s="623">
        <v>8.6999999999999993</v>
      </c>
      <c r="DC4" s="624"/>
      <c r="DD4" s="624"/>
      <c r="DE4" s="624"/>
      <c r="DF4" s="624"/>
      <c r="DG4" s="624"/>
      <c r="DH4" s="624"/>
      <c r="DI4" s="625"/>
    </row>
    <row r="5" spans="1:119" ht="18.75" customHeight="1" x14ac:dyDescent="0.2">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30514477</v>
      </c>
      <c r="BO5" s="455"/>
      <c r="BP5" s="455"/>
      <c r="BQ5" s="455"/>
      <c r="BR5" s="455"/>
      <c r="BS5" s="455"/>
      <c r="BT5" s="455"/>
      <c r="BU5" s="456"/>
      <c r="BV5" s="454">
        <v>31464590</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98</v>
      </c>
      <c r="CU5" s="452"/>
      <c r="CV5" s="452"/>
      <c r="CW5" s="452"/>
      <c r="CX5" s="452"/>
      <c r="CY5" s="452"/>
      <c r="CZ5" s="452"/>
      <c r="DA5" s="453"/>
      <c r="DB5" s="451">
        <v>96.1</v>
      </c>
      <c r="DC5" s="452"/>
      <c r="DD5" s="452"/>
      <c r="DE5" s="452"/>
      <c r="DF5" s="452"/>
      <c r="DG5" s="452"/>
      <c r="DH5" s="452"/>
      <c r="DI5" s="453"/>
    </row>
    <row r="6" spans="1:119" ht="18.75" customHeight="1" x14ac:dyDescent="0.2">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90</v>
      </c>
      <c r="AV6" s="513"/>
      <c r="AW6" s="513"/>
      <c r="AX6" s="513"/>
      <c r="AY6" s="468" t="s">
        <v>98</v>
      </c>
      <c r="AZ6" s="469"/>
      <c r="BA6" s="469"/>
      <c r="BB6" s="469"/>
      <c r="BC6" s="469"/>
      <c r="BD6" s="469"/>
      <c r="BE6" s="469"/>
      <c r="BF6" s="469"/>
      <c r="BG6" s="469"/>
      <c r="BH6" s="469"/>
      <c r="BI6" s="469"/>
      <c r="BJ6" s="469"/>
      <c r="BK6" s="469"/>
      <c r="BL6" s="469"/>
      <c r="BM6" s="470"/>
      <c r="BN6" s="454">
        <v>1282944</v>
      </c>
      <c r="BO6" s="455"/>
      <c r="BP6" s="455"/>
      <c r="BQ6" s="455"/>
      <c r="BR6" s="455"/>
      <c r="BS6" s="455"/>
      <c r="BT6" s="455"/>
      <c r="BU6" s="456"/>
      <c r="BV6" s="454">
        <v>1589988</v>
      </c>
      <c r="BW6" s="455"/>
      <c r="BX6" s="455"/>
      <c r="BY6" s="455"/>
      <c r="BZ6" s="455"/>
      <c r="CA6" s="455"/>
      <c r="CB6" s="455"/>
      <c r="CC6" s="456"/>
      <c r="CD6" s="494" t="s">
        <v>99</v>
      </c>
      <c r="CE6" s="414"/>
      <c r="CF6" s="414"/>
      <c r="CG6" s="414"/>
      <c r="CH6" s="414"/>
      <c r="CI6" s="414"/>
      <c r="CJ6" s="414"/>
      <c r="CK6" s="414"/>
      <c r="CL6" s="414"/>
      <c r="CM6" s="414"/>
      <c r="CN6" s="414"/>
      <c r="CO6" s="414"/>
      <c r="CP6" s="414"/>
      <c r="CQ6" s="414"/>
      <c r="CR6" s="414"/>
      <c r="CS6" s="495"/>
      <c r="CT6" s="597">
        <v>98.3</v>
      </c>
      <c r="CU6" s="598"/>
      <c r="CV6" s="598"/>
      <c r="CW6" s="598"/>
      <c r="CX6" s="598"/>
      <c r="CY6" s="598"/>
      <c r="CZ6" s="598"/>
      <c r="DA6" s="599"/>
      <c r="DB6" s="597">
        <v>96.7</v>
      </c>
      <c r="DC6" s="598"/>
      <c r="DD6" s="598"/>
      <c r="DE6" s="598"/>
      <c r="DF6" s="598"/>
      <c r="DG6" s="598"/>
      <c r="DH6" s="598"/>
      <c r="DI6" s="599"/>
    </row>
    <row r="7" spans="1:119" ht="18.75" customHeight="1" x14ac:dyDescent="0.2">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100</v>
      </c>
      <c r="AN7" s="411"/>
      <c r="AO7" s="411"/>
      <c r="AP7" s="411"/>
      <c r="AQ7" s="411"/>
      <c r="AR7" s="411"/>
      <c r="AS7" s="411"/>
      <c r="AT7" s="412"/>
      <c r="AU7" s="512" t="s">
        <v>90</v>
      </c>
      <c r="AV7" s="513"/>
      <c r="AW7" s="513"/>
      <c r="AX7" s="513"/>
      <c r="AY7" s="468" t="s">
        <v>101</v>
      </c>
      <c r="AZ7" s="469"/>
      <c r="BA7" s="469"/>
      <c r="BB7" s="469"/>
      <c r="BC7" s="469"/>
      <c r="BD7" s="469"/>
      <c r="BE7" s="469"/>
      <c r="BF7" s="469"/>
      <c r="BG7" s="469"/>
      <c r="BH7" s="469"/>
      <c r="BI7" s="469"/>
      <c r="BJ7" s="469"/>
      <c r="BK7" s="469"/>
      <c r="BL7" s="469"/>
      <c r="BM7" s="470"/>
      <c r="BN7" s="454">
        <v>196275</v>
      </c>
      <c r="BO7" s="455"/>
      <c r="BP7" s="455"/>
      <c r="BQ7" s="455"/>
      <c r="BR7" s="455"/>
      <c r="BS7" s="455"/>
      <c r="BT7" s="455"/>
      <c r="BU7" s="456"/>
      <c r="BV7" s="454">
        <v>99836</v>
      </c>
      <c r="BW7" s="455"/>
      <c r="BX7" s="455"/>
      <c r="BY7" s="455"/>
      <c r="BZ7" s="455"/>
      <c r="CA7" s="455"/>
      <c r="CB7" s="455"/>
      <c r="CC7" s="456"/>
      <c r="CD7" s="494" t="s">
        <v>102</v>
      </c>
      <c r="CE7" s="414"/>
      <c r="CF7" s="414"/>
      <c r="CG7" s="414"/>
      <c r="CH7" s="414"/>
      <c r="CI7" s="414"/>
      <c r="CJ7" s="414"/>
      <c r="CK7" s="414"/>
      <c r="CL7" s="414"/>
      <c r="CM7" s="414"/>
      <c r="CN7" s="414"/>
      <c r="CO7" s="414"/>
      <c r="CP7" s="414"/>
      <c r="CQ7" s="414"/>
      <c r="CR7" s="414"/>
      <c r="CS7" s="495"/>
      <c r="CT7" s="454">
        <v>17454897</v>
      </c>
      <c r="CU7" s="455"/>
      <c r="CV7" s="455"/>
      <c r="CW7" s="455"/>
      <c r="CX7" s="455"/>
      <c r="CY7" s="455"/>
      <c r="CZ7" s="455"/>
      <c r="DA7" s="456"/>
      <c r="DB7" s="454">
        <v>17043668</v>
      </c>
      <c r="DC7" s="455"/>
      <c r="DD7" s="455"/>
      <c r="DE7" s="455"/>
      <c r="DF7" s="455"/>
      <c r="DG7" s="455"/>
      <c r="DH7" s="455"/>
      <c r="DI7" s="456"/>
    </row>
    <row r="8" spans="1:119" ht="18.75" customHeight="1" thickBot="1" x14ac:dyDescent="0.25">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103</v>
      </c>
      <c r="AN8" s="411"/>
      <c r="AO8" s="411"/>
      <c r="AP8" s="411"/>
      <c r="AQ8" s="411"/>
      <c r="AR8" s="411"/>
      <c r="AS8" s="411"/>
      <c r="AT8" s="412"/>
      <c r="AU8" s="512" t="s">
        <v>90</v>
      </c>
      <c r="AV8" s="513"/>
      <c r="AW8" s="513"/>
      <c r="AX8" s="513"/>
      <c r="AY8" s="468" t="s">
        <v>104</v>
      </c>
      <c r="AZ8" s="469"/>
      <c r="BA8" s="469"/>
      <c r="BB8" s="469"/>
      <c r="BC8" s="469"/>
      <c r="BD8" s="469"/>
      <c r="BE8" s="469"/>
      <c r="BF8" s="469"/>
      <c r="BG8" s="469"/>
      <c r="BH8" s="469"/>
      <c r="BI8" s="469"/>
      <c r="BJ8" s="469"/>
      <c r="BK8" s="469"/>
      <c r="BL8" s="469"/>
      <c r="BM8" s="470"/>
      <c r="BN8" s="454">
        <v>1086669</v>
      </c>
      <c r="BO8" s="455"/>
      <c r="BP8" s="455"/>
      <c r="BQ8" s="455"/>
      <c r="BR8" s="455"/>
      <c r="BS8" s="455"/>
      <c r="BT8" s="455"/>
      <c r="BU8" s="456"/>
      <c r="BV8" s="454">
        <v>1490152</v>
      </c>
      <c r="BW8" s="455"/>
      <c r="BX8" s="455"/>
      <c r="BY8" s="455"/>
      <c r="BZ8" s="455"/>
      <c r="CA8" s="455"/>
      <c r="CB8" s="455"/>
      <c r="CC8" s="456"/>
      <c r="CD8" s="494" t="s">
        <v>105</v>
      </c>
      <c r="CE8" s="414"/>
      <c r="CF8" s="414"/>
      <c r="CG8" s="414"/>
      <c r="CH8" s="414"/>
      <c r="CI8" s="414"/>
      <c r="CJ8" s="414"/>
      <c r="CK8" s="414"/>
      <c r="CL8" s="414"/>
      <c r="CM8" s="414"/>
      <c r="CN8" s="414"/>
      <c r="CO8" s="414"/>
      <c r="CP8" s="414"/>
      <c r="CQ8" s="414"/>
      <c r="CR8" s="414"/>
      <c r="CS8" s="495"/>
      <c r="CT8" s="557">
        <v>0.46</v>
      </c>
      <c r="CU8" s="558"/>
      <c r="CV8" s="558"/>
      <c r="CW8" s="558"/>
      <c r="CX8" s="558"/>
      <c r="CY8" s="558"/>
      <c r="CZ8" s="558"/>
      <c r="DA8" s="559"/>
      <c r="DB8" s="557">
        <v>0.46</v>
      </c>
      <c r="DC8" s="558"/>
      <c r="DD8" s="558"/>
      <c r="DE8" s="558"/>
      <c r="DF8" s="558"/>
      <c r="DG8" s="558"/>
      <c r="DH8" s="558"/>
      <c r="DI8" s="559"/>
    </row>
    <row r="9" spans="1:119" ht="18.75" customHeight="1" thickBot="1" x14ac:dyDescent="0.25">
      <c r="A9" s="163"/>
      <c r="B9" s="586" t="s">
        <v>106</v>
      </c>
      <c r="C9" s="587"/>
      <c r="D9" s="587"/>
      <c r="E9" s="587"/>
      <c r="F9" s="587"/>
      <c r="G9" s="587"/>
      <c r="H9" s="587"/>
      <c r="I9" s="587"/>
      <c r="J9" s="587"/>
      <c r="K9" s="505"/>
      <c r="L9" s="588" t="s">
        <v>107</v>
      </c>
      <c r="M9" s="589"/>
      <c r="N9" s="589"/>
      <c r="O9" s="589"/>
      <c r="P9" s="589"/>
      <c r="Q9" s="590"/>
      <c r="R9" s="591">
        <v>53557</v>
      </c>
      <c r="S9" s="592"/>
      <c r="T9" s="592"/>
      <c r="U9" s="592"/>
      <c r="V9" s="593"/>
      <c r="W9" s="523" t="s">
        <v>108</v>
      </c>
      <c r="X9" s="524"/>
      <c r="Y9" s="524"/>
      <c r="Z9" s="524"/>
      <c r="AA9" s="524"/>
      <c r="AB9" s="524"/>
      <c r="AC9" s="524"/>
      <c r="AD9" s="524"/>
      <c r="AE9" s="524"/>
      <c r="AF9" s="524"/>
      <c r="AG9" s="524"/>
      <c r="AH9" s="524"/>
      <c r="AI9" s="524"/>
      <c r="AJ9" s="524"/>
      <c r="AK9" s="524"/>
      <c r="AL9" s="594"/>
      <c r="AM9" s="511" t="s">
        <v>109</v>
      </c>
      <c r="AN9" s="411"/>
      <c r="AO9" s="411"/>
      <c r="AP9" s="411"/>
      <c r="AQ9" s="411"/>
      <c r="AR9" s="411"/>
      <c r="AS9" s="411"/>
      <c r="AT9" s="412"/>
      <c r="AU9" s="512" t="s">
        <v>90</v>
      </c>
      <c r="AV9" s="513"/>
      <c r="AW9" s="513"/>
      <c r="AX9" s="513"/>
      <c r="AY9" s="468" t="s">
        <v>110</v>
      </c>
      <c r="AZ9" s="469"/>
      <c r="BA9" s="469"/>
      <c r="BB9" s="469"/>
      <c r="BC9" s="469"/>
      <c r="BD9" s="469"/>
      <c r="BE9" s="469"/>
      <c r="BF9" s="469"/>
      <c r="BG9" s="469"/>
      <c r="BH9" s="469"/>
      <c r="BI9" s="469"/>
      <c r="BJ9" s="469"/>
      <c r="BK9" s="469"/>
      <c r="BL9" s="469"/>
      <c r="BM9" s="470"/>
      <c r="BN9" s="454">
        <v>-403483</v>
      </c>
      <c r="BO9" s="455"/>
      <c r="BP9" s="455"/>
      <c r="BQ9" s="455"/>
      <c r="BR9" s="455"/>
      <c r="BS9" s="455"/>
      <c r="BT9" s="455"/>
      <c r="BU9" s="456"/>
      <c r="BV9" s="454">
        <v>-198738</v>
      </c>
      <c r="BW9" s="455"/>
      <c r="BX9" s="455"/>
      <c r="BY9" s="455"/>
      <c r="BZ9" s="455"/>
      <c r="CA9" s="455"/>
      <c r="CB9" s="455"/>
      <c r="CC9" s="456"/>
      <c r="CD9" s="494" t="s">
        <v>111</v>
      </c>
      <c r="CE9" s="414"/>
      <c r="CF9" s="414"/>
      <c r="CG9" s="414"/>
      <c r="CH9" s="414"/>
      <c r="CI9" s="414"/>
      <c r="CJ9" s="414"/>
      <c r="CK9" s="414"/>
      <c r="CL9" s="414"/>
      <c r="CM9" s="414"/>
      <c r="CN9" s="414"/>
      <c r="CO9" s="414"/>
      <c r="CP9" s="414"/>
      <c r="CQ9" s="414"/>
      <c r="CR9" s="414"/>
      <c r="CS9" s="495"/>
      <c r="CT9" s="451">
        <v>14.9</v>
      </c>
      <c r="CU9" s="452"/>
      <c r="CV9" s="452"/>
      <c r="CW9" s="452"/>
      <c r="CX9" s="452"/>
      <c r="CY9" s="452"/>
      <c r="CZ9" s="452"/>
      <c r="DA9" s="453"/>
      <c r="DB9" s="451">
        <v>14.6</v>
      </c>
      <c r="DC9" s="452"/>
      <c r="DD9" s="452"/>
      <c r="DE9" s="452"/>
      <c r="DF9" s="452"/>
      <c r="DG9" s="452"/>
      <c r="DH9" s="452"/>
      <c r="DI9" s="453"/>
    </row>
    <row r="10" spans="1:119" ht="18.75" customHeight="1" thickBot="1" x14ac:dyDescent="0.25">
      <c r="A10" s="163"/>
      <c r="B10" s="586"/>
      <c r="C10" s="587"/>
      <c r="D10" s="587"/>
      <c r="E10" s="587"/>
      <c r="F10" s="587"/>
      <c r="G10" s="587"/>
      <c r="H10" s="587"/>
      <c r="I10" s="587"/>
      <c r="J10" s="587"/>
      <c r="K10" s="505"/>
      <c r="L10" s="410" t="s">
        <v>112</v>
      </c>
      <c r="M10" s="411"/>
      <c r="N10" s="411"/>
      <c r="O10" s="411"/>
      <c r="P10" s="411"/>
      <c r="Q10" s="412"/>
      <c r="R10" s="407">
        <v>58162</v>
      </c>
      <c r="S10" s="408"/>
      <c r="T10" s="408"/>
      <c r="U10" s="408"/>
      <c r="V10" s="467"/>
      <c r="W10" s="595"/>
      <c r="X10" s="405"/>
      <c r="Y10" s="405"/>
      <c r="Z10" s="405"/>
      <c r="AA10" s="405"/>
      <c r="AB10" s="405"/>
      <c r="AC10" s="405"/>
      <c r="AD10" s="405"/>
      <c r="AE10" s="405"/>
      <c r="AF10" s="405"/>
      <c r="AG10" s="405"/>
      <c r="AH10" s="405"/>
      <c r="AI10" s="405"/>
      <c r="AJ10" s="405"/>
      <c r="AK10" s="405"/>
      <c r="AL10" s="596"/>
      <c r="AM10" s="511" t="s">
        <v>113</v>
      </c>
      <c r="AN10" s="411"/>
      <c r="AO10" s="411"/>
      <c r="AP10" s="411"/>
      <c r="AQ10" s="411"/>
      <c r="AR10" s="411"/>
      <c r="AS10" s="411"/>
      <c r="AT10" s="412"/>
      <c r="AU10" s="512" t="s">
        <v>114</v>
      </c>
      <c r="AV10" s="513"/>
      <c r="AW10" s="513"/>
      <c r="AX10" s="513"/>
      <c r="AY10" s="468" t="s">
        <v>115</v>
      </c>
      <c r="AZ10" s="469"/>
      <c r="BA10" s="469"/>
      <c r="BB10" s="469"/>
      <c r="BC10" s="469"/>
      <c r="BD10" s="469"/>
      <c r="BE10" s="469"/>
      <c r="BF10" s="469"/>
      <c r="BG10" s="469"/>
      <c r="BH10" s="469"/>
      <c r="BI10" s="469"/>
      <c r="BJ10" s="469"/>
      <c r="BK10" s="469"/>
      <c r="BL10" s="469"/>
      <c r="BM10" s="470"/>
      <c r="BN10" s="454">
        <v>902162</v>
      </c>
      <c r="BO10" s="455"/>
      <c r="BP10" s="455"/>
      <c r="BQ10" s="455"/>
      <c r="BR10" s="455"/>
      <c r="BS10" s="455"/>
      <c r="BT10" s="455"/>
      <c r="BU10" s="456"/>
      <c r="BV10" s="454">
        <v>750863</v>
      </c>
      <c r="BW10" s="455"/>
      <c r="BX10" s="455"/>
      <c r="BY10" s="455"/>
      <c r="BZ10" s="455"/>
      <c r="CA10" s="455"/>
      <c r="CB10" s="455"/>
      <c r="CC10" s="45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86"/>
      <c r="C11" s="587"/>
      <c r="D11" s="587"/>
      <c r="E11" s="587"/>
      <c r="F11" s="587"/>
      <c r="G11" s="587"/>
      <c r="H11" s="587"/>
      <c r="I11" s="587"/>
      <c r="J11" s="587"/>
      <c r="K11" s="505"/>
      <c r="L11" s="415" t="s">
        <v>117</v>
      </c>
      <c r="M11" s="416"/>
      <c r="N11" s="416"/>
      <c r="O11" s="416"/>
      <c r="P11" s="416"/>
      <c r="Q11" s="417"/>
      <c r="R11" s="583" t="s">
        <v>118</v>
      </c>
      <c r="S11" s="584"/>
      <c r="T11" s="584"/>
      <c r="U11" s="584"/>
      <c r="V11" s="585"/>
      <c r="W11" s="595"/>
      <c r="X11" s="405"/>
      <c r="Y11" s="405"/>
      <c r="Z11" s="405"/>
      <c r="AA11" s="405"/>
      <c r="AB11" s="405"/>
      <c r="AC11" s="405"/>
      <c r="AD11" s="405"/>
      <c r="AE11" s="405"/>
      <c r="AF11" s="405"/>
      <c r="AG11" s="405"/>
      <c r="AH11" s="405"/>
      <c r="AI11" s="405"/>
      <c r="AJ11" s="405"/>
      <c r="AK11" s="405"/>
      <c r="AL11" s="596"/>
      <c r="AM11" s="511" t="s">
        <v>119</v>
      </c>
      <c r="AN11" s="411"/>
      <c r="AO11" s="411"/>
      <c r="AP11" s="411"/>
      <c r="AQ11" s="411"/>
      <c r="AR11" s="411"/>
      <c r="AS11" s="411"/>
      <c r="AT11" s="412"/>
      <c r="AU11" s="512" t="s">
        <v>90</v>
      </c>
      <c r="AV11" s="513"/>
      <c r="AW11" s="513"/>
      <c r="AX11" s="513"/>
      <c r="AY11" s="468" t="s">
        <v>120</v>
      </c>
      <c r="AZ11" s="469"/>
      <c r="BA11" s="469"/>
      <c r="BB11" s="469"/>
      <c r="BC11" s="469"/>
      <c r="BD11" s="469"/>
      <c r="BE11" s="469"/>
      <c r="BF11" s="469"/>
      <c r="BG11" s="469"/>
      <c r="BH11" s="469"/>
      <c r="BI11" s="469"/>
      <c r="BJ11" s="469"/>
      <c r="BK11" s="469"/>
      <c r="BL11" s="469"/>
      <c r="BM11" s="470"/>
      <c r="BN11" s="454">
        <v>6152</v>
      </c>
      <c r="BO11" s="455"/>
      <c r="BP11" s="455"/>
      <c r="BQ11" s="455"/>
      <c r="BR11" s="455"/>
      <c r="BS11" s="455"/>
      <c r="BT11" s="455"/>
      <c r="BU11" s="456"/>
      <c r="BV11" s="454">
        <v>2277</v>
      </c>
      <c r="BW11" s="455"/>
      <c r="BX11" s="455"/>
      <c r="BY11" s="455"/>
      <c r="BZ11" s="455"/>
      <c r="CA11" s="455"/>
      <c r="CB11" s="455"/>
      <c r="CC11" s="456"/>
      <c r="CD11" s="494" t="s">
        <v>121</v>
      </c>
      <c r="CE11" s="414"/>
      <c r="CF11" s="414"/>
      <c r="CG11" s="414"/>
      <c r="CH11" s="414"/>
      <c r="CI11" s="414"/>
      <c r="CJ11" s="414"/>
      <c r="CK11" s="414"/>
      <c r="CL11" s="414"/>
      <c r="CM11" s="414"/>
      <c r="CN11" s="414"/>
      <c r="CO11" s="414"/>
      <c r="CP11" s="414"/>
      <c r="CQ11" s="414"/>
      <c r="CR11" s="414"/>
      <c r="CS11" s="495"/>
      <c r="CT11" s="557" t="s">
        <v>122</v>
      </c>
      <c r="CU11" s="558"/>
      <c r="CV11" s="558"/>
      <c r="CW11" s="558"/>
      <c r="CX11" s="558"/>
      <c r="CY11" s="558"/>
      <c r="CZ11" s="558"/>
      <c r="DA11" s="559"/>
      <c r="DB11" s="557" t="s">
        <v>122</v>
      </c>
      <c r="DC11" s="558"/>
      <c r="DD11" s="558"/>
      <c r="DE11" s="558"/>
      <c r="DF11" s="558"/>
      <c r="DG11" s="558"/>
      <c r="DH11" s="558"/>
      <c r="DI11" s="559"/>
    </row>
    <row r="12" spans="1:119" ht="18.75" customHeight="1" x14ac:dyDescent="0.2">
      <c r="A12" s="163"/>
      <c r="B12" s="560" t="s">
        <v>123</v>
      </c>
      <c r="C12" s="561"/>
      <c r="D12" s="561"/>
      <c r="E12" s="561"/>
      <c r="F12" s="561"/>
      <c r="G12" s="561"/>
      <c r="H12" s="561"/>
      <c r="I12" s="561"/>
      <c r="J12" s="561"/>
      <c r="K12" s="562"/>
      <c r="L12" s="569" t="s">
        <v>124</v>
      </c>
      <c r="M12" s="570"/>
      <c r="N12" s="570"/>
      <c r="O12" s="570"/>
      <c r="P12" s="570"/>
      <c r="Q12" s="571"/>
      <c r="R12" s="572">
        <v>50358</v>
      </c>
      <c r="S12" s="573"/>
      <c r="T12" s="573"/>
      <c r="U12" s="573"/>
      <c r="V12" s="574"/>
      <c r="W12" s="575" t="s">
        <v>1</v>
      </c>
      <c r="X12" s="513"/>
      <c r="Y12" s="513"/>
      <c r="Z12" s="513"/>
      <c r="AA12" s="513"/>
      <c r="AB12" s="576"/>
      <c r="AC12" s="577" t="s">
        <v>125</v>
      </c>
      <c r="AD12" s="578"/>
      <c r="AE12" s="578"/>
      <c r="AF12" s="578"/>
      <c r="AG12" s="579"/>
      <c r="AH12" s="577" t="s">
        <v>126</v>
      </c>
      <c r="AI12" s="578"/>
      <c r="AJ12" s="578"/>
      <c r="AK12" s="578"/>
      <c r="AL12" s="580"/>
      <c r="AM12" s="511" t="s">
        <v>127</v>
      </c>
      <c r="AN12" s="411"/>
      <c r="AO12" s="411"/>
      <c r="AP12" s="411"/>
      <c r="AQ12" s="411"/>
      <c r="AR12" s="411"/>
      <c r="AS12" s="411"/>
      <c r="AT12" s="412"/>
      <c r="AU12" s="512" t="s">
        <v>114</v>
      </c>
      <c r="AV12" s="513"/>
      <c r="AW12" s="513"/>
      <c r="AX12" s="513"/>
      <c r="AY12" s="468" t="s">
        <v>128</v>
      </c>
      <c r="AZ12" s="469"/>
      <c r="BA12" s="469"/>
      <c r="BB12" s="469"/>
      <c r="BC12" s="469"/>
      <c r="BD12" s="469"/>
      <c r="BE12" s="469"/>
      <c r="BF12" s="469"/>
      <c r="BG12" s="469"/>
      <c r="BH12" s="469"/>
      <c r="BI12" s="469"/>
      <c r="BJ12" s="469"/>
      <c r="BK12" s="469"/>
      <c r="BL12" s="469"/>
      <c r="BM12" s="470"/>
      <c r="BN12" s="454">
        <v>900000</v>
      </c>
      <c r="BO12" s="455"/>
      <c r="BP12" s="455"/>
      <c r="BQ12" s="455"/>
      <c r="BR12" s="455"/>
      <c r="BS12" s="455"/>
      <c r="BT12" s="455"/>
      <c r="BU12" s="456"/>
      <c r="BV12" s="454">
        <v>600000</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122</v>
      </c>
      <c r="CU12" s="558"/>
      <c r="CV12" s="558"/>
      <c r="CW12" s="558"/>
      <c r="CX12" s="558"/>
      <c r="CY12" s="558"/>
      <c r="CZ12" s="558"/>
      <c r="DA12" s="559"/>
      <c r="DB12" s="557" t="s">
        <v>122</v>
      </c>
      <c r="DC12" s="558"/>
      <c r="DD12" s="558"/>
      <c r="DE12" s="558"/>
      <c r="DF12" s="558"/>
      <c r="DG12" s="558"/>
      <c r="DH12" s="558"/>
      <c r="DI12" s="559"/>
    </row>
    <row r="13" spans="1:119" ht="18.75" customHeight="1" x14ac:dyDescent="0.2">
      <c r="A13" s="163"/>
      <c r="B13" s="563"/>
      <c r="C13" s="564"/>
      <c r="D13" s="564"/>
      <c r="E13" s="564"/>
      <c r="F13" s="564"/>
      <c r="G13" s="564"/>
      <c r="H13" s="564"/>
      <c r="I13" s="564"/>
      <c r="J13" s="564"/>
      <c r="K13" s="565"/>
      <c r="L13" s="172"/>
      <c r="M13" s="538" t="s">
        <v>130</v>
      </c>
      <c r="N13" s="539"/>
      <c r="O13" s="539"/>
      <c r="P13" s="539"/>
      <c r="Q13" s="540"/>
      <c r="R13" s="541">
        <v>49642</v>
      </c>
      <c r="S13" s="542"/>
      <c r="T13" s="542"/>
      <c r="U13" s="542"/>
      <c r="V13" s="543"/>
      <c r="W13" s="544" t="s">
        <v>131</v>
      </c>
      <c r="X13" s="440"/>
      <c r="Y13" s="440"/>
      <c r="Z13" s="440"/>
      <c r="AA13" s="440"/>
      <c r="AB13" s="441"/>
      <c r="AC13" s="407">
        <v>2376</v>
      </c>
      <c r="AD13" s="408"/>
      <c r="AE13" s="408"/>
      <c r="AF13" s="408"/>
      <c r="AG13" s="409"/>
      <c r="AH13" s="407">
        <v>2462</v>
      </c>
      <c r="AI13" s="408"/>
      <c r="AJ13" s="408"/>
      <c r="AK13" s="408"/>
      <c r="AL13" s="467"/>
      <c r="AM13" s="511" t="s">
        <v>132</v>
      </c>
      <c r="AN13" s="411"/>
      <c r="AO13" s="411"/>
      <c r="AP13" s="411"/>
      <c r="AQ13" s="411"/>
      <c r="AR13" s="411"/>
      <c r="AS13" s="411"/>
      <c r="AT13" s="412"/>
      <c r="AU13" s="512" t="s">
        <v>114</v>
      </c>
      <c r="AV13" s="513"/>
      <c r="AW13" s="513"/>
      <c r="AX13" s="513"/>
      <c r="AY13" s="468" t="s">
        <v>133</v>
      </c>
      <c r="AZ13" s="469"/>
      <c r="BA13" s="469"/>
      <c r="BB13" s="469"/>
      <c r="BC13" s="469"/>
      <c r="BD13" s="469"/>
      <c r="BE13" s="469"/>
      <c r="BF13" s="469"/>
      <c r="BG13" s="469"/>
      <c r="BH13" s="469"/>
      <c r="BI13" s="469"/>
      <c r="BJ13" s="469"/>
      <c r="BK13" s="469"/>
      <c r="BL13" s="469"/>
      <c r="BM13" s="470"/>
      <c r="BN13" s="454">
        <v>-395169</v>
      </c>
      <c r="BO13" s="455"/>
      <c r="BP13" s="455"/>
      <c r="BQ13" s="455"/>
      <c r="BR13" s="455"/>
      <c r="BS13" s="455"/>
      <c r="BT13" s="455"/>
      <c r="BU13" s="456"/>
      <c r="BV13" s="454">
        <v>-45598</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9.4</v>
      </c>
      <c r="CU13" s="452"/>
      <c r="CV13" s="452"/>
      <c r="CW13" s="452"/>
      <c r="CX13" s="452"/>
      <c r="CY13" s="452"/>
      <c r="CZ13" s="452"/>
      <c r="DA13" s="453"/>
      <c r="DB13" s="451">
        <v>9.1</v>
      </c>
      <c r="DC13" s="452"/>
      <c r="DD13" s="452"/>
      <c r="DE13" s="452"/>
      <c r="DF13" s="452"/>
      <c r="DG13" s="452"/>
      <c r="DH13" s="452"/>
      <c r="DI13" s="453"/>
    </row>
    <row r="14" spans="1:119" ht="18.75" customHeight="1" thickBot="1" x14ac:dyDescent="0.25">
      <c r="A14" s="163"/>
      <c r="B14" s="563"/>
      <c r="C14" s="564"/>
      <c r="D14" s="564"/>
      <c r="E14" s="564"/>
      <c r="F14" s="564"/>
      <c r="G14" s="564"/>
      <c r="H14" s="564"/>
      <c r="I14" s="564"/>
      <c r="J14" s="564"/>
      <c r="K14" s="565"/>
      <c r="L14" s="528" t="s">
        <v>135</v>
      </c>
      <c r="M14" s="581"/>
      <c r="N14" s="581"/>
      <c r="O14" s="581"/>
      <c r="P14" s="581"/>
      <c r="Q14" s="582"/>
      <c r="R14" s="541">
        <v>51263</v>
      </c>
      <c r="S14" s="542"/>
      <c r="T14" s="542"/>
      <c r="U14" s="542"/>
      <c r="V14" s="543"/>
      <c r="W14" s="545"/>
      <c r="X14" s="443"/>
      <c r="Y14" s="443"/>
      <c r="Z14" s="443"/>
      <c r="AA14" s="443"/>
      <c r="AB14" s="444"/>
      <c r="AC14" s="534">
        <v>8.8000000000000007</v>
      </c>
      <c r="AD14" s="535"/>
      <c r="AE14" s="535"/>
      <c r="AF14" s="535"/>
      <c r="AG14" s="536"/>
      <c r="AH14" s="534">
        <v>8.5</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v>27.1</v>
      </c>
      <c r="CU14" s="552"/>
      <c r="CV14" s="552"/>
      <c r="CW14" s="552"/>
      <c r="CX14" s="552"/>
      <c r="CY14" s="552"/>
      <c r="CZ14" s="552"/>
      <c r="DA14" s="553"/>
      <c r="DB14" s="551">
        <v>32.6</v>
      </c>
      <c r="DC14" s="552"/>
      <c r="DD14" s="552"/>
      <c r="DE14" s="552"/>
      <c r="DF14" s="552"/>
      <c r="DG14" s="552"/>
      <c r="DH14" s="552"/>
      <c r="DI14" s="553"/>
    </row>
    <row r="15" spans="1:119" ht="18.75" customHeight="1" x14ac:dyDescent="0.2">
      <c r="A15" s="163"/>
      <c r="B15" s="563"/>
      <c r="C15" s="564"/>
      <c r="D15" s="564"/>
      <c r="E15" s="564"/>
      <c r="F15" s="564"/>
      <c r="G15" s="564"/>
      <c r="H15" s="564"/>
      <c r="I15" s="564"/>
      <c r="J15" s="564"/>
      <c r="K15" s="565"/>
      <c r="L15" s="172"/>
      <c r="M15" s="538" t="s">
        <v>130</v>
      </c>
      <c r="N15" s="539"/>
      <c r="O15" s="539"/>
      <c r="P15" s="539"/>
      <c r="Q15" s="540"/>
      <c r="R15" s="541">
        <v>50626</v>
      </c>
      <c r="S15" s="542"/>
      <c r="T15" s="542"/>
      <c r="U15" s="542"/>
      <c r="V15" s="543"/>
      <c r="W15" s="544" t="s">
        <v>137</v>
      </c>
      <c r="X15" s="440"/>
      <c r="Y15" s="440"/>
      <c r="Z15" s="440"/>
      <c r="AA15" s="440"/>
      <c r="AB15" s="441"/>
      <c r="AC15" s="407">
        <v>9457</v>
      </c>
      <c r="AD15" s="408"/>
      <c r="AE15" s="408"/>
      <c r="AF15" s="408"/>
      <c r="AG15" s="409"/>
      <c r="AH15" s="407">
        <v>10573</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7175693</v>
      </c>
      <c r="BO15" s="484"/>
      <c r="BP15" s="484"/>
      <c r="BQ15" s="484"/>
      <c r="BR15" s="484"/>
      <c r="BS15" s="484"/>
      <c r="BT15" s="484"/>
      <c r="BU15" s="485"/>
      <c r="BV15" s="483">
        <v>7190141</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35.200000000000003</v>
      </c>
      <c r="AD16" s="535"/>
      <c r="AE16" s="535"/>
      <c r="AF16" s="535"/>
      <c r="AG16" s="536"/>
      <c r="AH16" s="534">
        <v>36.6</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15598893</v>
      </c>
      <c r="BO16" s="455"/>
      <c r="BP16" s="455"/>
      <c r="BQ16" s="455"/>
      <c r="BR16" s="455"/>
      <c r="BS16" s="455"/>
      <c r="BT16" s="455"/>
      <c r="BU16" s="456"/>
      <c r="BV16" s="454">
        <v>15138823</v>
      </c>
      <c r="BW16" s="455"/>
      <c r="BX16" s="455"/>
      <c r="BY16" s="455"/>
      <c r="BZ16" s="455"/>
      <c r="CA16" s="455"/>
      <c r="CB16" s="455"/>
      <c r="CC16" s="456"/>
      <c r="CD16" s="176"/>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25">
      <c r="A17" s="163"/>
      <c r="B17" s="566"/>
      <c r="C17" s="567"/>
      <c r="D17" s="567"/>
      <c r="E17" s="567"/>
      <c r="F17" s="567"/>
      <c r="G17" s="567"/>
      <c r="H17" s="567"/>
      <c r="I17" s="567"/>
      <c r="J17" s="567"/>
      <c r="K17" s="568"/>
      <c r="L17" s="177"/>
      <c r="M17" s="547" t="s">
        <v>143</v>
      </c>
      <c r="N17" s="548"/>
      <c r="O17" s="548"/>
      <c r="P17" s="548"/>
      <c r="Q17" s="549"/>
      <c r="R17" s="531" t="s">
        <v>144</v>
      </c>
      <c r="S17" s="532"/>
      <c r="T17" s="532"/>
      <c r="U17" s="532"/>
      <c r="V17" s="533"/>
      <c r="W17" s="544" t="s">
        <v>145</v>
      </c>
      <c r="X17" s="440"/>
      <c r="Y17" s="440"/>
      <c r="Z17" s="440"/>
      <c r="AA17" s="440"/>
      <c r="AB17" s="441"/>
      <c r="AC17" s="407">
        <v>15055</v>
      </c>
      <c r="AD17" s="408"/>
      <c r="AE17" s="408"/>
      <c r="AF17" s="408"/>
      <c r="AG17" s="409"/>
      <c r="AH17" s="407">
        <v>15848</v>
      </c>
      <c r="AI17" s="408"/>
      <c r="AJ17" s="408"/>
      <c r="AK17" s="408"/>
      <c r="AL17" s="467"/>
      <c r="AM17" s="511"/>
      <c r="AN17" s="411"/>
      <c r="AO17" s="411"/>
      <c r="AP17" s="411"/>
      <c r="AQ17" s="411"/>
      <c r="AR17" s="411"/>
      <c r="AS17" s="411"/>
      <c r="AT17" s="412"/>
      <c r="AU17" s="512"/>
      <c r="AV17" s="513"/>
      <c r="AW17" s="513"/>
      <c r="AX17" s="513"/>
      <c r="AY17" s="468" t="s">
        <v>146</v>
      </c>
      <c r="AZ17" s="469"/>
      <c r="BA17" s="469"/>
      <c r="BB17" s="469"/>
      <c r="BC17" s="469"/>
      <c r="BD17" s="469"/>
      <c r="BE17" s="469"/>
      <c r="BF17" s="469"/>
      <c r="BG17" s="469"/>
      <c r="BH17" s="469"/>
      <c r="BI17" s="469"/>
      <c r="BJ17" s="469"/>
      <c r="BK17" s="469"/>
      <c r="BL17" s="469"/>
      <c r="BM17" s="470"/>
      <c r="BN17" s="454">
        <v>8977407</v>
      </c>
      <c r="BO17" s="455"/>
      <c r="BP17" s="455"/>
      <c r="BQ17" s="455"/>
      <c r="BR17" s="455"/>
      <c r="BS17" s="455"/>
      <c r="BT17" s="455"/>
      <c r="BU17" s="456"/>
      <c r="BV17" s="454">
        <v>8986145</v>
      </c>
      <c r="BW17" s="455"/>
      <c r="BX17" s="455"/>
      <c r="BY17" s="455"/>
      <c r="BZ17" s="455"/>
      <c r="CA17" s="455"/>
      <c r="CB17" s="455"/>
      <c r="CC17" s="456"/>
      <c r="CD17" s="176"/>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5">
      <c r="A18" s="163"/>
      <c r="B18" s="504" t="s">
        <v>147</v>
      </c>
      <c r="C18" s="505"/>
      <c r="D18" s="505"/>
      <c r="E18" s="506"/>
      <c r="F18" s="506"/>
      <c r="G18" s="506"/>
      <c r="H18" s="506"/>
      <c r="I18" s="506"/>
      <c r="J18" s="506"/>
      <c r="K18" s="506"/>
      <c r="L18" s="507">
        <v>344.42</v>
      </c>
      <c r="M18" s="507"/>
      <c r="N18" s="507"/>
      <c r="O18" s="507"/>
      <c r="P18" s="507"/>
      <c r="Q18" s="507"/>
      <c r="R18" s="508"/>
      <c r="S18" s="508"/>
      <c r="T18" s="508"/>
      <c r="U18" s="508"/>
      <c r="V18" s="509"/>
      <c r="W18" s="525"/>
      <c r="X18" s="526"/>
      <c r="Y18" s="526"/>
      <c r="Z18" s="526"/>
      <c r="AA18" s="526"/>
      <c r="AB18" s="550"/>
      <c r="AC18" s="424">
        <v>56</v>
      </c>
      <c r="AD18" s="425"/>
      <c r="AE18" s="425"/>
      <c r="AF18" s="425"/>
      <c r="AG18" s="510"/>
      <c r="AH18" s="424">
        <v>54.9</v>
      </c>
      <c r="AI18" s="425"/>
      <c r="AJ18" s="425"/>
      <c r="AK18" s="425"/>
      <c r="AL18" s="426"/>
      <c r="AM18" s="511"/>
      <c r="AN18" s="411"/>
      <c r="AO18" s="411"/>
      <c r="AP18" s="411"/>
      <c r="AQ18" s="411"/>
      <c r="AR18" s="411"/>
      <c r="AS18" s="411"/>
      <c r="AT18" s="412"/>
      <c r="AU18" s="512"/>
      <c r="AV18" s="513"/>
      <c r="AW18" s="513"/>
      <c r="AX18" s="513"/>
      <c r="AY18" s="468" t="s">
        <v>148</v>
      </c>
      <c r="AZ18" s="469"/>
      <c r="BA18" s="469"/>
      <c r="BB18" s="469"/>
      <c r="BC18" s="469"/>
      <c r="BD18" s="469"/>
      <c r="BE18" s="469"/>
      <c r="BF18" s="469"/>
      <c r="BG18" s="469"/>
      <c r="BH18" s="469"/>
      <c r="BI18" s="469"/>
      <c r="BJ18" s="469"/>
      <c r="BK18" s="469"/>
      <c r="BL18" s="469"/>
      <c r="BM18" s="470"/>
      <c r="BN18" s="454">
        <v>17340424</v>
      </c>
      <c r="BO18" s="455"/>
      <c r="BP18" s="455"/>
      <c r="BQ18" s="455"/>
      <c r="BR18" s="455"/>
      <c r="BS18" s="455"/>
      <c r="BT18" s="455"/>
      <c r="BU18" s="456"/>
      <c r="BV18" s="454">
        <v>16505139</v>
      </c>
      <c r="BW18" s="455"/>
      <c r="BX18" s="455"/>
      <c r="BY18" s="455"/>
      <c r="BZ18" s="455"/>
      <c r="CA18" s="455"/>
      <c r="CB18" s="455"/>
      <c r="CC18" s="456"/>
      <c r="CD18" s="176"/>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5">
      <c r="A19" s="163"/>
      <c r="B19" s="504" t="s">
        <v>149</v>
      </c>
      <c r="C19" s="505"/>
      <c r="D19" s="505"/>
      <c r="E19" s="506"/>
      <c r="F19" s="506"/>
      <c r="G19" s="506"/>
      <c r="H19" s="506"/>
      <c r="I19" s="506"/>
      <c r="J19" s="506"/>
      <c r="K19" s="506"/>
      <c r="L19" s="514">
        <v>155</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150</v>
      </c>
      <c r="AZ19" s="469"/>
      <c r="BA19" s="469"/>
      <c r="BB19" s="469"/>
      <c r="BC19" s="469"/>
      <c r="BD19" s="469"/>
      <c r="BE19" s="469"/>
      <c r="BF19" s="469"/>
      <c r="BG19" s="469"/>
      <c r="BH19" s="469"/>
      <c r="BI19" s="469"/>
      <c r="BJ19" s="469"/>
      <c r="BK19" s="469"/>
      <c r="BL19" s="469"/>
      <c r="BM19" s="470"/>
      <c r="BN19" s="454">
        <v>22952003</v>
      </c>
      <c r="BO19" s="455"/>
      <c r="BP19" s="455"/>
      <c r="BQ19" s="455"/>
      <c r="BR19" s="455"/>
      <c r="BS19" s="455"/>
      <c r="BT19" s="455"/>
      <c r="BU19" s="456"/>
      <c r="BV19" s="454">
        <v>22174684</v>
      </c>
      <c r="BW19" s="455"/>
      <c r="BX19" s="455"/>
      <c r="BY19" s="455"/>
      <c r="BZ19" s="455"/>
      <c r="CA19" s="455"/>
      <c r="CB19" s="455"/>
      <c r="CC19" s="456"/>
      <c r="CD19" s="176"/>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5">
      <c r="A20" s="163"/>
      <c r="B20" s="504" t="s">
        <v>151</v>
      </c>
      <c r="C20" s="505"/>
      <c r="D20" s="505"/>
      <c r="E20" s="506"/>
      <c r="F20" s="506"/>
      <c r="G20" s="506"/>
      <c r="H20" s="506"/>
      <c r="I20" s="506"/>
      <c r="J20" s="506"/>
      <c r="K20" s="506"/>
      <c r="L20" s="514">
        <v>19384</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6"/>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5">
      <c r="A21" s="163"/>
      <c r="B21" s="501" t="s">
        <v>152</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6"/>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2">
      <c r="A22" s="163"/>
      <c r="B22" s="430" t="s">
        <v>153</v>
      </c>
      <c r="C22" s="431"/>
      <c r="D22" s="432"/>
      <c r="E22" s="439" t="s">
        <v>1</v>
      </c>
      <c r="F22" s="440"/>
      <c r="G22" s="440"/>
      <c r="H22" s="440"/>
      <c r="I22" s="440"/>
      <c r="J22" s="440"/>
      <c r="K22" s="441"/>
      <c r="L22" s="439" t="s">
        <v>154</v>
      </c>
      <c r="M22" s="440"/>
      <c r="N22" s="440"/>
      <c r="O22" s="440"/>
      <c r="P22" s="441"/>
      <c r="Q22" s="445" t="s">
        <v>155</v>
      </c>
      <c r="R22" s="446"/>
      <c r="S22" s="446"/>
      <c r="T22" s="446"/>
      <c r="U22" s="446"/>
      <c r="V22" s="447"/>
      <c r="W22" s="496" t="s">
        <v>156</v>
      </c>
      <c r="X22" s="431"/>
      <c r="Y22" s="432"/>
      <c r="Z22" s="439" t="s">
        <v>1</v>
      </c>
      <c r="AA22" s="440"/>
      <c r="AB22" s="440"/>
      <c r="AC22" s="440"/>
      <c r="AD22" s="440"/>
      <c r="AE22" s="440"/>
      <c r="AF22" s="440"/>
      <c r="AG22" s="441"/>
      <c r="AH22" s="457" t="s">
        <v>157</v>
      </c>
      <c r="AI22" s="440"/>
      <c r="AJ22" s="440"/>
      <c r="AK22" s="440"/>
      <c r="AL22" s="441"/>
      <c r="AM22" s="457" t="s">
        <v>158</v>
      </c>
      <c r="AN22" s="458"/>
      <c r="AO22" s="458"/>
      <c r="AP22" s="458"/>
      <c r="AQ22" s="458"/>
      <c r="AR22" s="459"/>
      <c r="AS22" s="445" t="s">
        <v>155</v>
      </c>
      <c r="AT22" s="446"/>
      <c r="AU22" s="446"/>
      <c r="AV22" s="446"/>
      <c r="AW22" s="446"/>
      <c r="AX22" s="463"/>
      <c r="AY22" s="480" t="s">
        <v>159</v>
      </c>
      <c r="AZ22" s="481"/>
      <c r="BA22" s="481"/>
      <c r="BB22" s="481"/>
      <c r="BC22" s="481"/>
      <c r="BD22" s="481"/>
      <c r="BE22" s="481"/>
      <c r="BF22" s="481"/>
      <c r="BG22" s="481"/>
      <c r="BH22" s="481"/>
      <c r="BI22" s="481"/>
      <c r="BJ22" s="481"/>
      <c r="BK22" s="481"/>
      <c r="BL22" s="481"/>
      <c r="BM22" s="482"/>
      <c r="BN22" s="483">
        <v>29723976</v>
      </c>
      <c r="BO22" s="484"/>
      <c r="BP22" s="484"/>
      <c r="BQ22" s="484"/>
      <c r="BR22" s="484"/>
      <c r="BS22" s="484"/>
      <c r="BT22" s="484"/>
      <c r="BU22" s="485"/>
      <c r="BV22" s="483">
        <v>31609152</v>
      </c>
      <c r="BW22" s="484"/>
      <c r="BX22" s="484"/>
      <c r="BY22" s="484"/>
      <c r="BZ22" s="484"/>
      <c r="CA22" s="484"/>
      <c r="CB22" s="484"/>
      <c r="CC22" s="485"/>
      <c r="CD22" s="176"/>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2">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160</v>
      </c>
      <c r="AZ23" s="469"/>
      <c r="BA23" s="469"/>
      <c r="BB23" s="469"/>
      <c r="BC23" s="469"/>
      <c r="BD23" s="469"/>
      <c r="BE23" s="469"/>
      <c r="BF23" s="469"/>
      <c r="BG23" s="469"/>
      <c r="BH23" s="469"/>
      <c r="BI23" s="469"/>
      <c r="BJ23" s="469"/>
      <c r="BK23" s="469"/>
      <c r="BL23" s="469"/>
      <c r="BM23" s="470"/>
      <c r="BN23" s="454">
        <v>14676719</v>
      </c>
      <c r="BO23" s="455"/>
      <c r="BP23" s="455"/>
      <c r="BQ23" s="455"/>
      <c r="BR23" s="455"/>
      <c r="BS23" s="455"/>
      <c r="BT23" s="455"/>
      <c r="BU23" s="456"/>
      <c r="BV23" s="454">
        <v>16123041</v>
      </c>
      <c r="BW23" s="455"/>
      <c r="BX23" s="455"/>
      <c r="BY23" s="455"/>
      <c r="BZ23" s="455"/>
      <c r="CA23" s="455"/>
      <c r="CB23" s="455"/>
      <c r="CC23" s="456"/>
      <c r="CD23" s="176"/>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5">
      <c r="A24" s="163"/>
      <c r="B24" s="433"/>
      <c r="C24" s="434"/>
      <c r="D24" s="435"/>
      <c r="E24" s="410" t="s">
        <v>161</v>
      </c>
      <c r="F24" s="411"/>
      <c r="G24" s="411"/>
      <c r="H24" s="411"/>
      <c r="I24" s="411"/>
      <c r="J24" s="411"/>
      <c r="K24" s="412"/>
      <c r="L24" s="407">
        <v>1</v>
      </c>
      <c r="M24" s="408"/>
      <c r="N24" s="408"/>
      <c r="O24" s="408"/>
      <c r="P24" s="409"/>
      <c r="Q24" s="407">
        <v>9700</v>
      </c>
      <c r="R24" s="408"/>
      <c r="S24" s="408"/>
      <c r="T24" s="408"/>
      <c r="U24" s="408"/>
      <c r="V24" s="409"/>
      <c r="W24" s="497"/>
      <c r="X24" s="434"/>
      <c r="Y24" s="435"/>
      <c r="Z24" s="410" t="s">
        <v>162</v>
      </c>
      <c r="AA24" s="411"/>
      <c r="AB24" s="411"/>
      <c r="AC24" s="411"/>
      <c r="AD24" s="411"/>
      <c r="AE24" s="411"/>
      <c r="AF24" s="411"/>
      <c r="AG24" s="412"/>
      <c r="AH24" s="407">
        <v>431</v>
      </c>
      <c r="AI24" s="408"/>
      <c r="AJ24" s="408"/>
      <c r="AK24" s="408"/>
      <c r="AL24" s="409"/>
      <c r="AM24" s="407">
        <v>1383510</v>
      </c>
      <c r="AN24" s="408"/>
      <c r="AO24" s="408"/>
      <c r="AP24" s="408"/>
      <c r="AQ24" s="408"/>
      <c r="AR24" s="409"/>
      <c r="AS24" s="407">
        <v>3210</v>
      </c>
      <c r="AT24" s="408"/>
      <c r="AU24" s="408"/>
      <c r="AV24" s="408"/>
      <c r="AW24" s="408"/>
      <c r="AX24" s="467"/>
      <c r="AY24" s="427" t="s">
        <v>163</v>
      </c>
      <c r="AZ24" s="428"/>
      <c r="BA24" s="428"/>
      <c r="BB24" s="428"/>
      <c r="BC24" s="428"/>
      <c r="BD24" s="428"/>
      <c r="BE24" s="428"/>
      <c r="BF24" s="428"/>
      <c r="BG24" s="428"/>
      <c r="BH24" s="428"/>
      <c r="BI24" s="428"/>
      <c r="BJ24" s="428"/>
      <c r="BK24" s="428"/>
      <c r="BL24" s="428"/>
      <c r="BM24" s="429"/>
      <c r="BN24" s="454">
        <v>20822684</v>
      </c>
      <c r="BO24" s="455"/>
      <c r="BP24" s="455"/>
      <c r="BQ24" s="455"/>
      <c r="BR24" s="455"/>
      <c r="BS24" s="455"/>
      <c r="BT24" s="455"/>
      <c r="BU24" s="456"/>
      <c r="BV24" s="454">
        <v>21738907</v>
      </c>
      <c r="BW24" s="455"/>
      <c r="BX24" s="455"/>
      <c r="BY24" s="455"/>
      <c r="BZ24" s="455"/>
      <c r="CA24" s="455"/>
      <c r="CB24" s="455"/>
      <c r="CC24" s="456"/>
      <c r="CD24" s="176"/>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2">
      <c r="A25" s="163"/>
      <c r="B25" s="433"/>
      <c r="C25" s="434"/>
      <c r="D25" s="435"/>
      <c r="E25" s="410" t="s">
        <v>164</v>
      </c>
      <c r="F25" s="411"/>
      <c r="G25" s="411"/>
      <c r="H25" s="411"/>
      <c r="I25" s="411"/>
      <c r="J25" s="411"/>
      <c r="K25" s="412"/>
      <c r="L25" s="407">
        <v>1</v>
      </c>
      <c r="M25" s="408"/>
      <c r="N25" s="408"/>
      <c r="O25" s="408"/>
      <c r="P25" s="409"/>
      <c r="Q25" s="407">
        <v>7750</v>
      </c>
      <c r="R25" s="408"/>
      <c r="S25" s="408"/>
      <c r="T25" s="408"/>
      <c r="U25" s="408"/>
      <c r="V25" s="409"/>
      <c r="W25" s="497"/>
      <c r="X25" s="434"/>
      <c r="Y25" s="435"/>
      <c r="Z25" s="410" t="s">
        <v>165</v>
      </c>
      <c r="AA25" s="411"/>
      <c r="AB25" s="411"/>
      <c r="AC25" s="411"/>
      <c r="AD25" s="411"/>
      <c r="AE25" s="411"/>
      <c r="AF25" s="411"/>
      <c r="AG25" s="412"/>
      <c r="AH25" s="407" t="s">
        <v>122</v>
      </c>
      <c r="AI25" s="408"/>
      <c r="AJ25" s="408"/>
      <c r="AK25" s="408"/>
      <c r="AL25" s="409"/>
      <c r="AM25" s="407" t="s">
        <v>122</v>
      </c>
      <c r="AN25" s="408"/>
      <c r="AO25" s="408"/>
      <c r="AP25" s="408"/>
      <c r="AQ25" s="408"/>
      <c r="AR25" s="409"/>
      <c r="AS25" s="407" t="s">
        <v>122</v>
      </c>
      <c r="AT25" s="408"/>
      <c r="AU25" s="408"/>
      <c r="AV25" s="408"/>
      <c r="AW25" s="408"/>
      <c r="AX25" s="467"/>
      <c r="AY25" s="480" t="s">
        <v>166</v>
      </c>
      <c r="AZ25" s="481"/>
      <c r="BA25" s="481"/>
      <c r="BB25" s="481"/>
      <c r="BC25" s="481"/>
      <c r="BD25" s="481"/>
      <c r="BE25" s="481"/>
      <c r="BF25" s="481"/>
      <c r="BG25" s="481"/>
      <c r="BH25" s="481"/>
      <c r="BI25" s="481"/>
      <c r="BJ25" s="481"/>
      <c r="BK25" s="481"/>
      <c r="BL25" s="481"/>
      <c r="BM25" s="482"/>
      <c r="BN25" s="483">
        <v>2231138</v>
      </c>
      <c r="BO25" s="484"/>
      <c r="BP25" s="484"/>
      <c r="BQ25" s="484"/>
      <c r="BR25" s="484"/>
      <c r="BS25" s="484"/>
      <c r="BT25" s="484"/>
      <c r="BU25" s="485"/>
      <c r="BV25" s="483">
        <v>2286776</v>
      </c>
      <c r="BW25" s="484"/>
      <c r="BX25" s="484"/>
      <c r="BY25" s="484"/>
      <c r="BZ25" s="484"/>
      <c r="CA25" s="484"/>
      <c r="CB25" s="484"/>
      <c r="CC25" s="485"/>
      <c r="CD25" s="176"/>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2">
      <c r="A26" s="163"/>
      <c r="B26" s="433"/>
      <c r="C26" s="434"/>
      <c r="D26" s="435"/>
      <c r="E26" s="410" t="s">
        <v>167</v>
      </c>
      <c r="F26" s="411"/>
      <c r="G26" s="411"/>
      <c r="H26" s="411"/>
      <c r="I26" s="411"/>
      <c r="J26" s="411"/>
      <c r="K26" s="412"/>
      <c r="L26" s="407">
        <v>1</v>
      </c>
      <c r="M26" s="408"/>
      <c r="N26" s="408"/>
      <c r="O26" s="408"/>
      <c r="P26" s="409"/>
      <c r="Q26" s="407">
        <v>7300</v>
      </c>
      <c r="R26" s="408"/>
      <c r="S26" s="408"/>
      <c r="T26" s="408"/>
      <c r="U26" s="408"/>
      <c r="V26" s="409"/>
      <c r="W26" s="497"/>
      <c r="X26" s="434"/>
      <c r="Y26" s="435"/>
      <c r="Z26" s="410" t="s">
        <v>168</v>
      </c>
      <c r="AA26" s="465"/>
      <c r="AB26" s="465"/>
      <c r="AC26" s="465"/>
      <c r="AD26" s="465"/>
      <c r="AE26" s="465"/>
      <c r="AF26" s="465"/>
      <c r="AG26" s="466"/>
      <c r="AH26" s="407">
        <v>4</v>
      </c>
      <c r="AI26" s="408"/>
      <c r="AJ26" s="408"/>
      <c r="AK26" s="408"/>
      <c r="AL26" s="409"/>
      <c r="AM26" s="407">
        <v>14464</v>
      </c>
      <c r="AN26" s="408"/>
      <c r="AO26" s="408"/>
      <c r="AP26" s="408"/>
      <c r="AQ26" s="408"/>
      <c r="AR26" s="409"/>
      <c r="AS26" s="407">
        <v>3616</v>
      </c>
      <c r="AT26" s="408"/>
      <c r="AU26" s="408"/>
      <c r="AV26" s="408"/>
      <c r="AW26" s="408"/>
      <c r="AX26" s="467"/>
      <c r="AY26" s="494" t="s">
        <v>169</v>
      </c>
      <c r="AZ26" s="414"/>
      <c r="BA26" s="414"/>
      <c r="BB26" s="414"/>
      <c r="BC26" s="414"/>
      <c r="BD26" s="414"/>
      <c r="BE26" s="414"/>
      <c r="BF26" s="414"/>
      <c r="BG26" s="414"/>
      <c r="BH26" s="414"/>
      <c r="BI26" s="414"/>
      <c r="BJ26" s="414"/>
      <c r="BK26" s="414"/>
      <c r="BL26" s="414"/>
      <c r="BM26" s="495"/>
      <c r="BN26" s="454" t="s">
        <v>122</v>
      </c>
      <c r="BO26" s="455"/>
      <c r="BP26" s="455"/>
      <c r="BQ26" s="455"/>
      <c r="BR26" s="455"/>
      <c r="BS26" s="455"/>
      <c r="BT26" s="455"/>
      <c r="BU26" s="456"/>
      <c r="BV26" s="454" t="s">
        <v>122</v>
      </c>
      <c r="BW26" s="455"/>
      <c r="BX26" s="455"/>
      <c r="BY26" s="455"/>
      <c r="BZ26" s="455"/>
      <c r="CA26" s="455"/>
      <c r="CB26" s="455"/>
      <c r="CC26" s="456"/>
      <c r="CD26" s="176"/>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5">
      <c r="A27" s="163"/>
      <c r="B27" s="433"/>
      <c r="C27" s="434"/>
      <c r="D27" s="435"/>
      <c r="E27" s="410" t="s">
        <v>170</v>
      </c>
      <c r="F27" s="411"/>
      <c r="G27" s="411"/>
      <c r="H27" s="411"/>
      <c r="I27" s="411"/>
      <c r="J27" s="411"/>
      <c r="K27" s="412"/>
      <c r="L27" s="407">
        <v>1</v>
      </c>
      <c r="M27" s="408"/>
      <c r="N27" s="408"/>
      <c r="O27" s="408"/>
      <c r="P27" s="409"/>
      <c r="Q27" s="407">
        <v>4450</v>
      </c>
      <c r="R27" s="408"/>
      <c r="S27" s="408"/>
      <c r="T27" s="408"/>
      <c r="U27" s="408"/>
      <c r="V27" s="409"/>
      <c r="W27" s="497"/>
      <c r="X27" s="434"/>
      <c r="Y27" s="435"/>
      <c r="Z27" s="410" t="s">
        <v>171</v>
      </c>
      <c r="AA27" s="411"/>
      <c r="AB27" s="411"/>
      <c r="AC27" s="411"/>
      <c r="AD27" s="411"/>
      <c r="AE27" s="411"/>
      <c r="AF27" s="411"/>
      <c r="AG27" s="412"/>
      <c r="AH27" s="407">
        <v>20</v>
      </c>
      <c r="AI27" s="408"/>
      <c r="AJ27" s="408"/>
      <c r="AK27" s="408"/>
      <c r="AL27" s="409"/>
      <c r="AM27" s="407">
        <v>62408</v>
      </c>
      <c r="AN27" s="408"/>
      <c r="AO27" s="408"/>
      <c r="AP27" s="408"/>
      <c r="AQ27" s="408"/>
      <c r="AR27" s="409"/>
      <c r="AS27" s="407">
        <v>3120</v>
      </c>
      <c r="AT27" s="408"/>
      <c r="AU27" s="408"/>
      <c r="AV27" s="408"/>
      <c r="AW27" s="408"/>
      <c r="AX27" s="467"/>
      <c r="AY27" s="491" t="s">
        <v>172</v>
      </c>
      <c r="AZ27" s="492"/>
      <c r="BA27" s="492"/>
      <c r="BB27" s="492"/>
      <c r="BC27" s="492"/>
      <c r="BD27" s="492"/>
      <c r="BE27" s="492"/>
      <c r="BF27" s="492"/>
      <c r="BG27" s="492"/>
      <c r="BH27" s="492"/>
      <c r="BI27" s="492"/>
      <c r="BJ27" s="492"/>
      <c r="BK27" s="492"/>
      <c r="BL27" s="492"/>
      <c r="BM27" s="493"/>
      <c r="BN27" s="488">
        <v>1317808</v>
      </c>
      <c r="BO27" s="489"/>
      <c r="BP27" s="489"/>
      <c r="BQ27" s="489"/>
      <c r="BR27" s="489"/>
      <c r="BS27" s="489"/>
      <c r="BT27" s="489"/>
      <c r="BU27" s="490"/>
      <c r="BV27" s="488">
        <v>1310608</v>
      </c>
      <c r="BW27" s="489"/>
      <c r="BX27" s="489"/>
      <c r="BY27" s="489"/>
      <c r="BZ27" s="489"/>
      <c r="CA27" s="489"/>
      <c r="CB27" s="489"/>
      <c r="CC27" s="490"/>
      <c r="CD27" s="178"/>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2">
      <c r="A28" s="163"/>
      <c r="B28" s="433"/>
      <c r="C28" s="434"/>
      <c r="D28" s="435"/>
      <c r="E28" s="410" t="s">
        <v>173</v>
      </c>
      <c r="F28" s="411"/>
      <c r="G28" s="411"/>
      <c r="H28" s="411"/>
      <c r="I28" s="411"/>
      <c r="J28" s="411"/>
      <c r="K28" s="412"/>
      <c r="L28" s="407">
        <v>1</v>
      </c>
      <c r="M28" s="408"/>
      <c r="N28" s="408"/>
      <c r="O28" s="408"/>
      <c r="P28" s="409"/>
      <c r="Q28" s="407">
        <v>3950</v>
      </c>
      <c r="R28" s="408"/>
      <c r="S28" s="408"/>
      <c r="T28" s="408"/>
      <c r="U28" s="408"/>
      <c r="V28" s="409"/>
      <c r="W28" s="497"/>
      <c r="X28" s="434"/>
      <c r="Y28" s="435"/>
      <c r="Z28" s="410" t="s">
        <v>174</v>
      </c>
      <c r="AA28" s="411"/>
      <c r="AB28" s="411"/>
      <c r="AC28" s="411"/>
      <c r="AD28" s="411"/>
      <c r="AE28" s="411"/>
      <c r="AF28" s="411"/>
      <c r="AG28" s="412"/>
      <c r="AH28" s="407" t="s">
        <v>122</v>
      </c>
      <c r="AI28" s="408"/>
      <c r="AJ28" s="408"/>
      <c r="AK28" s="408"/>
      <c r="AL28" s="409"/>
      <c r="AM28" s="407" t="s">
        <v>122</v>
      </c>
      <c r="AN28" s="408"/>
      <c r="AO28" s="408"/>
      <c r="AP28" s="408"/>
      <c r="AQ28" s="408"/>
      <c r="AR28" s="409"/>
      <c r="AS28" s="407" t="s">
        <v>122</v>
      </c>
      <c r="AT28" s="408"/>
      <c r="AU28" s="408"/>
      <c r="AV28" s="408"/>
      <c r="AW28" s="408"/>
      <c r="AX28" s="467"/>
      <c r="AY28" s="471" t="s">
        <v>175</v>
      </c>
      <c r="AZ28" s="472"/>
      <c r="BA28" s="472"/>
      <c r="BB28" s="473"/>
      <c r="BC28" s="480" t="s">
        <v>46</v>
      </c>
      <c r="BD28" s="481"/>
      <c r="BE28" s="481"/>
      <c r="BF28" s="481"/>
      <c r="BG28" s="481"/>
      <c r="BH28" s="481"/>
      <c r="BI28" s="481"/>
      <c r="BJ28" s="481"/>
      <c r="BK28" s="481"/>
      <c r="BL28" s="481"/>
      <c r="BM28" s="482"/>
      <c r="BN28" s="483">
        <v>3517060</v>
      </c>
      <c r="BO28" s="484"/>
      <c r="BP28" s="484"/>
      <c r="BQ28" s="484"/>
      <c r="BR28" s="484"/>
      <c r="BS28" s="484"/>
      <c r="BT28" s="484"/>
      <c r="BU28" s="485"/>
      <c r="BV28" s="483">
        <v>3514898</v>
      </c>
      <c r="BW28" s="484"/>
      <c r="BX28" s="484"/>
      <c r="BY28" s="484"/>
      <c r="BZ28" s="484"/>
      <c r="CA28" s="484"/>
      <c r="CB28" s="484"/>
      <c r="CC28" s="485"/>
      <c r="CD28" s="176"/>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2">
      <c r="A29" s="163"/>
      <c r="B29" s="433"/>
      <c r="C29" s="434"/>
      <c r="D29" s="435"/>
      <c r="E29" s="410" t="s">
        <v>176</v>
      </c>
      <c r="F29" s="411"/>
      <c r="G29" s="411"/>
      <c r="H29" s="411"/>
      <c r="I29" s="411"/>
      <c r="J29" s="411"/>
      <c r="K29" s="412"/>
      <c r="L29" s="407">
        <v>20</v>
      </c>
      <c r="M29" s="408"/>
      <c r="N29" s="408"/>
      <c r="O29" s="408"/>
      <c r="P29" s="409"/>
      <c r="Q29" s="407">
        <v>3750</v>
      </c>
      <c r="R29" s="408"/>
      <c r="S29" s="408"/>
      <c r="T29" s="408"/>
      <c r="U29" s="408"/>
      <c r="V29" s="409"/>
      <c r="W29" s="498"/>
      <c r="X29" s="499"/>
      <c r="Y29" s="500"/>
      <c r="Z29" s="410" t="s">
        <v>177</v>
      </c>
      <c r="AA29" s="411"/>
      <c r="AB29" s="411"/>
      <c r="AC29" s="411"/>
      <c r="AD29" s="411"/>
      <c r="AE29" s="411"/>
      <c r="AF29" s="411"/>
      <c r="AG29" s="412"/>
      <c r="AH29" s="407">
        <v>451</v>
      </c>
      <c r="AI29" s="408"/>
      <c r="AJ29" s="408"/>
      <c r="AK29" s="408"/>
      <c r="AL29" s="409"/>
      <c r="AM29" s="407">
        <v>1445918</v>
      </c>
      <c r="AN29" s="408"/>
      <c r="AO29" s="408"/>
      <c r="AP29" s="408"/>
      <c r="AQ29" s="408"/>
      <c r="AR29" s="409"/>
      <c r="AS29" s="407">
        <v>3206</v>
      </c>
      <c r="AT29" s="408"/>
      <c r="AU29" s="408"/>
      <c r="AV29" s="408"/>
      <c r="AW29" s="408"/>
      <c r="AX29" s="467"/>
      <c r="AY29" s="474"/>
      <c r="AZ29" s="475"/>
      <c r="BA29" s="475"/>
      <c r="BB29" s="476"/>
      <c r="BC29" s="468" t="s">
        <v>178</v>
      </c>
      <c r="BD29" s="469"/>
      <c r="BE29" s="469"/>
      <c r="BF29" s="469"/>
      <c r="BG29" s="469"/>
      <c r="BH29" s="469"/>
      <c r="BI29" s="469"/>
      <c r="BJ29" s="469"/>
      <c r="BK29" s="469"/>
      <c r="BL29" s="469"/>
      <c r="BM29" s="470"/>
      <c r="BN29" s="454">
        <v>2027790</v>
      </c>
      <c r="BO29" s="455"/>
      <c r="BP29" s="455"/>
      <c r="BQ29" s="455"/>
      <c r="BR29" s="455"/>
      <c r="BS29" s="455"/>
      <c r="BT29" s="455"/>
      <c r="BU29" s="456"/>
      <c r="BV29" s="454">
        <v>2075754</v>
      </c>
      <c r="BW29" s="455"/>
      <c r="BX29" s="455"/>
      <c r="BY29" s="455"/>
      <c r="BZ29" s="455"/>
      <c r="CA29" s="455"/>
      <c r="CB29" s="455"/>
      <c r="CC29" s="456"/>
      <c r="CD29" s="178"/>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5">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179</v>
      </c>
      <c r="X30" s="422"/>
      <c r="Y30" s="422"/>
      <c r="Z30" s="422"/>
      <c r="AA30" s="422"/>
      <c r="AB30" s="422"/>
      <c r="AC30" s="422"/>
      <c r="AD30" s="422"/>
      <c r="AE30" s="422"/>
      <c r="AF30" s="422"/>
      <c r="AG30" s="423"/>
      <c r="AH30" s="424">
        <v>98.5</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1844633</v>
      </c>
      <c r="BO30" s="489"/>
      <c r="BP30" s="489"/>
      <c r="BQ30" s="489"/>
      <c r="BR30" s="489"/>
      <c r="BS30" s="489"/>
      <c r="BT30" s="489"/>
      <c r="BU30" s="490"/>
      <c r="BV30" s="488">
        <v>1765758</v>
      </c>
      <c r="BW30" s="489"/>
      <c r="BX30" s="489"/>
      <c r="BY30" s="489"/>
      <c r="BZ30" s="489"/>
      <c r="CA30" s="489"/>
      <c r="CB30" s="489"/>
      <c r="CC30" s="490"/>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413" t="s">
        <v>180</v>
      </c>
      <c r="D32" s="413"/>
      <c r="E32" s="413"/>
      <c r="F32" s="413"/>
      <c r="G32" s="413"/>
      <c r="H32" s="413"/>
      <c r="I32" s="413"/>
      <c r="J32" s="413"/>
      <c r="K32" s="413"/>
      <c r="L32" s="413"/>
      <c r="M32" s="413"/>
      <c r="N32" s="413"/>
      <c r="O32" s="413"/>
      <c r="P32" s="413"/>
      <c r="Q32" s="413"/>
      <c r="R32" s="413"/>
      <c r="S32" s="413"/>
      <c r="U32" s="414" t="s">
        <v>181</v>
      </c>
      <c r="V32" s="414"/>
      <c r="W32" s="414"/>
      <c r="X32" s="414"/>
      <c r="Y32" s="414"/>
      <c r="Z32" s="414"/>
      <c r="AA32" s="414"/>
      <c r="AB32" s="414"/>
      <c r="AC32" s="414"/>
      <c r="AD32" s="414"/>
      <c r="AE32" s="414"/>
      <c r="AF32" s="414"/>
      <c r="AG32" s="414"/>
      <c r="AH32" s="414"/>
      <c r="AI32" s="414"/>
      <c r="AJ32" s="414"/>
      <c r="AK32" s="414"/>
      <c r="AM32" s="414" t="s">
        <v>182</v>
      </c>
      <c r="AN32" s="414"/>
      <c r="AO32" s="414"/>
      <c r="AP32" s="414"/>
      <c r="AQ32" s="414"/>
      <c r="AR32" s="414"/>
      <c r="AS32" s="414"/>
      <c r="AT32" s="414"/>
      <c r="AU32" s="414"/>
      <c r="AV32" s="414"/>
      <c r="AW32" s="414"/>
      <c r="AX32" s="414"/>
      <c r="AY32" s="414"/>
      <c r="AZ32" s="414"/>
      <c r="BA32" s="414"/>
      <c r="BB32" s="414"/>
      <c r="BC32" s="414"/>
      <c r="BE32" s="414" t="s">
        <v>183</v>
      </c>
      <c r="BF32" s="414"/>
      <c r="BG32" s="414"/>
      <c r="BH32" s="414"/>
      <c r="BI32" s="414"/>
      <c r="BJ32" s="414"/>
      <c r="BK32" s="414"/>
      <c r="BL32" s="414"/>
      <c r="BM32" s="414"/>
      <c r="BN32" s="414"/>
      <c r="BO32" s="414"/>
      <c r="BP32" s="414"/>
      <c r="BQ32" s="414"/>
      <c r="BR32" s="414"/>
      <c r="BS32" s="414"/>
      <c r="BT32" s="414"/>
      <c r="BU32" s="414"/>
      <c r="BW32" s="414" t="s">
        <v>184</v>
      </c>
      <c r="BX32" s="414"/>
      <c r="BY32" s="414"/>
      <c r="BZ32" s="414"/>
      <c r="CA32" s="414"/>
      <c r="CB32" s="414"/>
      <c r="CC32" s="414"/>
      <c r="CD32" s="414"/>
      <c r="CE32" s="414"/>
      <c r="CF32" s="414"/>
      <c r="CG32" s="414"/>
      <c r="CH32" s="414"/>
      <c r="CI32" s="414"/>
      <c r="CJ32" s="414"/>
      <c r="CK32" s="414"/>
      <c r="CL32" s="414"/>
      <c r="CM32" s="414"/>
      <c r="CO32" s="414" t="s">
        <v>185</v>
      </c>
      <c r="CP32" s="414"/>
      <c r="CQ32" s="414"/>
      <c r="CR32" s="414"/>
      <c r="CS32" s="414"/>
      <c r="CT32" s="414"/>
      <c r="CU32" s="414"/>
      <c r="CV32" s="414"/>
      <c r="CW32" s="414"/>
      <c r="CX32" s="414"/>
      <c r="CY32" s="414"/>
      <c r="CZ32" s="414"/>
      <c r="DA32" s="414"/>
      <c r="DB32" s="414"/>
      <c r="DC32" s="414"/>
      <c r="DD32" s="414"/>
      <c r="DE32" s="414"/>
      <c r="DI32" s="186"/>
    </row>
    <row r="33" spans="1:113" ht="13.5" customHeight="1" x14ac:dyDescent="0.2">
      <c r="A33" s="163"/>
      <c r="B33" s="187"/>
      <c r="C33" s="406" t="s">
        <v>186</v>
      </c>
      <c r="D33" s="406"/>
      <c r="E33" s="405" t="s">
        <v>187</v>
      </c>
      <c r="F33" s="405"/>
      <c r="G33" s="405"/>
      <c r="H33" s="405"/>
      <c r="I33" s="405"/>
      <c r="J33" s="405"/>
      <c r="K33" s="405"/>
      <c r="L33" s="405"/>
      <c r="M33" s="405"/>
      <c r="N33" s="405"/>
      <c r="O33" s="405"/>
      <c r="P33" s="405"/>
      <c r="Q33" s="405"/>
      <c r="R33" s="405"/>
      <c r="S33" s="405"/>
      <c r="T33" s="188"/>
      <c r="U33" s="406" t="s">
        <v>186</v>
      </c>
      <c r="V33" s="406"/>
      <c r="W33" s="405" t="s">
        <v>187</v>
      </c>
      <c r="X33" s="405"/>
      <c r="Y33" s="405"/>
      <c r="Z33" s="405"/>
      <c r="AA33" s="405"/>
      <c r="AB33" s="405"/>
      <c r="AC33" s="405"/>
      <c r="AD33" s="405"/>
      <c r="AE33" s="405"/>
      <c r="AF33" s="405"/>
      <c r="AG33" s="405"/>
      <c r="AH33" s="405"/>
      <c r="AI33" s="405"/>
      <c r="AJ33" s="405"/>
      <c r="AK33" s="405"/>
      <c r="AL33" s="188"/>
      <c r="AM33" s="406" t="s">
        <v>186</v>
      </c>
      <c r="AN33" s="406"/>
      <c r="AO33" s="405" t="s">
        <v>187</v>
      </c>
      <c r="AP33" s="405"/>
      <c r="AQ33" s="405"/>
      <c r="AR33" s="405"/>
      <c r="AS33" s="405"/>
      <c r="AT33" s="405"/>
      <c r="AU33" s="405"/>
      <c r="AV33" s="405"/>
      <c r="AW33" s="405"/>
      <c r="AX33" s="405"/>
      <c r="AY33" s="405"/>
      <c r="AZ33" s="405"/>
      <c r="BA33" s="405"/>
      <c r="BB33" s="405"/>
      <c r="BC33" s="405"/>
      <c r="BD33" s="189"/>
      <c r="BE33" s="405" t="s">
        <v>188</v>
      </c>
      <c r="BF33" s="405"/>
      <c r="BG33" s="405" t="s">
        <v>189</v>
      </c>
      <c r="BH33" s="405"/>
      <c r="BI33" s="405"/>
      <c r="BJ33" s="405"/>
      <c r="BK33" s="405"/>
      <c r="BL33" s="405"/>
      <c r="BM33" s="405"/>
      <c r="BN33" s="405"/>
      <c r="BO33" s="405"/>
      <c r="BP33" s="405"/>
      <c r="BQ33" s="405"/>
      <c r="BR33" s="405"/>
      <c r="BS33" s="405"/>
      <c r="BT33" s="405"/>
      <c r="BU33" s="405"/>
      <c r="BV33" s="189"/>
      <c r="BW33" s="406" t="s">
        <v>188</v>
      </c>
      <c r="BX33" s="406"/>
      <c r="BY33" s="405" t="s">
        <v>190</v>
      </c>
      <c r="BZ33" s="405"/>
      <c r="CA33" s="405"/>
      <c r="CB33" s="405"/>
      <c r="CC33" s="405"/>
      <c r="CD33" s="405"/>
      <c r="CE33" s="405"/>
      <c r="CF33" s="405"/>
      <c r="CG33" s="405"/>
      <c r="CH33" s="405"/>
      <c r="CI33" s="405"/>
      <c r="CJ33" s="405"/>
      <c r="CK33" s="405"/>
      <c r="CL33" s="405"/>
      <c r="CM33" s="405"/>
      <c r="CN33" s="188"/>
      <c r="CO33" s="406" t="s">
        <v>186</v>
      </c>
      <c r="CP33" s="406"/>
      <c r="CQ33" s="405" t="s">
        <v>191</v>
      </c>
      <c r="CR33" s="405"/>
      <c r="CS33" s="405"/>
      <c r="CT33" s="405"/>
      <c r="CU33" s="405"/>
      <c r="CV33" s="405"/>
      <c r="CW33" s="405"/>
      <c r="CX33" s="405"/>
      <c r="CY33" s="405"/>
      <c r="CZ33" s="405"/>
      <c r="DA33" s="405"/>
      <c r="DB33" s="405"/>
      <c r="DC33" s="405"/>
      <c r="DD33" s="405"/>
      <c r="DE33" s="405"/>
      <c r="DF33" s="188"/>
      <c r="DG33" s="404" t="s">
        <v>192</v>
      </c>
      <c r="DH33" s="404"/>
      <c r="DI33" s="190"/>
    </row>
    <row r="34" spans="1:113" ht="32.25" customHeight="1" x14ac:dyDescent="0.2">
      <c r="A34" s="163"/>
      <c r="B34" s="187"/>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3</v>
      </c>
      <c r="V34" s="402"/>
      <c r="W34" s="403" t="str">
        <f>IF('各会計、関係団体の財政状況及び健全化判断比率'!B28="","",'各会計、関係団体の財政状況及び健全化判断比率'!B28)</f>
        <v>国民健康保険特別会計（事業勘定）</v>
      </c>
      <c r="X34" s="403"/>
      <c r="Y34" s="403"/>
      <c r="Z34" s="403"/>
      <c r="AA34" s="403"/>
      <c r="AB34" s="403"/>
      <c r="AC34" s="403"/>
      <c r="AD34" s="403"/>
      <c r="AE34" s="403"/>
      <c r="AF34" s="403"/>
      <c r="AG34" s="403"/>
      <c r="AH34" s="403"/>
      <c r="AI34" s="403"/>
      <c r="AJ34" s="403"/>
      <c r="AK34" s="403"/>
      <c r="AL34" s="163"/>
      <c r="AM34" s="402">
        <f>IF(AO34="","",MAX(C34:D43,U34:V43)+1)</f>
        <v>7</v>
      </c>
      <c r="AN34" s="402"/>
      <c r="AO34" s="403" t="str">
        <f>IF('各会計、関係団体の財政状況及び健全化判断比率'!B32="","",'各会計、関係団体の財政状況及び健全化判断比率'!B32)</f>
        <v>水道事業会計</v>
      </c>
      <c r="AP34" s="403"/>
      <c r="AQ34" s="403"/>
      <c r="AR34" s="403"/>
      <c r="AS34" s="403"/>
      <c r="AT34" s="403"/>
      <c r="AU34" s="403"/>
      <c r="AV34" s="403"/>
      <c r="AW34" s="403"/>
      <c r="AX34" s="403"/>
      <c r="AY34" s="403"/>
      <c r="AZ34" s="403"/>
      <c r="BA34" s="403"/>
      <c r="BB34" s="403"/>
      <c r="BC34" s="403"/>
      <c r="BD34" s="163"/>
      <c r="BE34" s="402">
        <f>IF(BG34="","",MAX(C34:D43,U34:V43,AM34:AN43)+1)</f>
        <v>11</v>
      </c>
      <c r="BF34" s="402"/>
      <c r="BG34" s="403" t="str">
        <f>IF('各会計、関係団体の財政状況及び健全化判断比率'!B36="","",'各会計、関係団体の財政状況及び健全化判断比率'!B36)</f>
        <v>公設地方卸売市場特別会計</v>
      </c>
      <c r="BH34" s="403"/>
      <c r="BI34" s="403"/>
      <c r="BJ34" s="403"/>
      <c r="BK34" s="403"/>
      <c r="BL34" s="403"/>
      <c r="BM34" s="403"/>
      <c r="BN34" s="403"/>
      <c r="BO34" s="403"/>
      <c r="BP34" s="403"/>
      <c r="BQ34" s="403"/>
      <c r="BR34" s="403"/>
      <c r="BS34" s="403"/>
      <c r="BT34" s="403"/>
      <c r="BU34" s="403"/>
      <c r="BV34" s="163"/>
      <c r="BW34" s="402">
        <f>IF(BY34="","",MAX(C34:D43,U34:V43,AM34:AN43,BE34:BF43)+1)</f>
        <v>12</v>
      </c>
      <c r="BX34" s="402"/>
      <c r="BY34" s="403" t="str">
        <f>IF('各会計、関係団体の財政状況及び健全化判断比率'!B68="","",'各会計、関係団体の財政状況及び健全化判断比率'!B68)</f>
        <v>安達地方広域行政組合（一般会計）</v>
      </c>
      <c r="BZ34" s="403"/>
      <c r="CA34" s="403"/>
      <c r="CB34" s="403"/>
      <c r="CC34" s="403"/>
      <c r="CD34" s="403"/>
      <c r="CE34" s="403"/>
      <c r="CF34" s="403"/>
      <c r="CG34" s="403"/>
      <c r="CH34" s="403"/>
      <c r="CI34" s="403"/>
      <c r="CJ34" s="403"/>
      <c r="CK34" s="403"/>
      <c r="CL34" s="403"/>
      <c r="CM34" s="403"/>
      <c r="CN34" s="163"/>
      <c r="CO34" s="402">
        <f>IF(CQ34="","",MAX(C34:D43,U34:V43,AM34:AN43,BE34:BF43,BW34:BX43)+1)</f>
        <v>22</v>
      </c>
      <c r="CP34" s="402"/>
      <c r="CQ34" s="403" t="str">
        <f>IF('各会計、関係団体の財政状況及び健全化判断比率'!BS7="","",'各会計、関係団体の財政状況及び健全化判断比率'!BS7)</f>
        <v>安達地域農業振興公社</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
      </c>
      <c r="DH34" s="400"/>
      <c r="DI34" s="190"/>
    </row>
    <row r="35" spans="1:113" ht="32.25" customHeight="1" x14ac:dyDescent="0.2">
      <c r="A35" s="163"/>
      <c r="B35" s="187"/>
      <c r="C35" s="402">
        <f>IF(E35="","",C34+1)</f>
        <v>2</v>
      </c>
      <c r="D35" s="402"/>
      <c r="E35" s="403" t="str">
        <f>IF('各会計、関係団体の財政状況及び健全化判断比率'!B8="","",'各会計、関係団体の財政状況及び健全化判断比率'!B8)</f>
        <v>土地取得特別会計</v>
      </c>
      <c r="F35" s="403"/>
      <c r="G35" s="403"/>
      <c r="H35" s="403"/>
      <c r="I35" s="403"/>
      <c r="J35" s="403"/>
      <c r="K35" s="403"/>
      <c r="L35" s="403"/>
      <c r="M35" s="403"/>
      <c r="N35" s="403"/>
      <c r="O35" s="403"/>
      <c r="P35" s="403"/>
      <c r="Q35" s="403"/>
      <c r="R35" s="403"/>
      <c r="S35" s="403"/>
      <c r="T35" s="163"/>
      <c r="U35" s="402">
        <f>IF(W35="","",U34+1)</f>
        <v>4</v>
      </c>
      <c r="V35" s="402"/>
      <c r="W35" s="403" t="str">
        <f>IF('各会計、関係団体の財政状況及び健全化判断比率'!B29="","",'各会計、関係団体の財政状況及び健全化判断比率'!B29)</f>
        <v>国民健康保険特別会計（直営診療施設勘定）</v>
      </c>
      <c r="X35" s="403"/>
      <c r="Y35" s="403"/>
      <c r="Z35" s="403"/>
      <c r="AA35" s="403"/>
      <c r="AB35" s="403"/>
      <c r="AC35" s="403"/>
      <c r="AD35" s="403"/>
      <c r="AE35" s="403"/>
      <c r="AF35" s="403"/>
      <c r="AG35" s="403"/>
      <c r="AH35" s="403"/>
      <c r="AI35" s="403"/>
      <c r="AJ35" s="403"/>
      <c r="AK35" s="403"/>
      <c r="AL35" s="163"/>
      <c r="AM35" s="402">
        <f t="shared" ref="AM35:AM43" si="0">IF(AO35="","",AM34+1)</f>
        <v>8</v>
      </c>
      <c r="AN35" s="402"/>
      <c r="AO35" s="403" t="str">
        <f>IF('各会計、関係団体の財政状況及び健全化判断比率'!B33="","",'各会計、関係団体の財政状況及び健全化判断比率'!B33)</f>
        <v>下水道事業会計</v>
      </c>
      <c r="AP35" s="403"/>
      <c r="AQ35" s="403"/>
      <c r="AR35" s="403"/>
      <c r="AS35" s="403"/>
      <c r="AT35" s="403"/>
      <c r="AU35" s="403"/>
      <c r="AV35" s="403"/>
      <c r="AW35" s="403"/>
      <c r="AX35" s="403"/>
      <c r="AY35" s="403"/>
      <c r="AZ35" s="403"/>
      <c r="BA35" s="403"/>
      <c r="BB35" s="403"/>
      <c r="BC35" s="403"/>
      <c r="BD35" s="163"/>
      <c r="BE35" s="402" t="str">
        <f t="shared" ref="BE35:BE43" si="1">IF(BG35="","",BE34+1)</f>
        <v/>
      </c>
      <c r="BF35" s="402"/>
      <c r="BG35" s="403"/>
      <c r="BH35" s="403"/>
      <c r="BI35" s="403"/>
      <c r="BJ35" s="403"/>
      <c r="BK35" s="403"/>
      <c r="BL35" s="403"/>
      <c r="BM35" s="403"/>
      <c r="BN35" s="403"/>
      <c r="BO35" s="403"/>
      <c r="BP35" s="403"/>
      <c r="BQ35" s="403"/>
      <c r="BR35" s="403"/>
      <c r="BS35" s="403"/>
      <c r="BT35" s="403"/>
      <c r="BU35" s="403"/>
      <c r="BV35" s="163"/>
      <c r="BW35" s="402">
        <f t="shared" ref="BW35:BW43" si="2">IF(BY35="","",BW34+1)</f>
        <v>13</v>
      </c>
      <c r="BX35" s="402"/>
      <c r="BY35" s="403" t="str">
        <f>IF('各会計、関係団体の財政状況及び健全化判断比率'!B69="","",'各会計、関係団体の財政状況及び健全化判断比率'!B69)</f>
        <v>安達地方広域行政組合（地域振興事業特別会計）</v>
      </c>
      <c r="BZ35" s="403"/>
      <c r="CA35" s="403"/>
      <c r="CB35" s="403"/>
      <c r="CC35" s="403"/>
      <c r="CD35" s="403"/>
      <c r="CE35" s="403"/>
      <c r="CF35" s="403"/>
      <c r="CG35" s="403"/>
      <c r="CH35" s="403"/>
      <c r="CI35" s="403"/>
      <c r="CJ35" s="403"/>
      <c r="CK35" s="403"/>
      <c r="CL35" s="403"/>
      <c r="CM35" s="403"/>
      <c r="CN35" s="163"/>
      <c r="CO35" s="402">
        <f t="shared" ref="CO35:CO43" si="3">IF(CQ35="","",CO34+1)</f>
        <v>23</v>
      </c>
      <c r="CP35" s="402"/>
      <c r="CQ35" s="403" t="str">
        <f>IF('各会計、関係団体の財政状況及び健全化判断比率'!BS8="","",'各会計、関係団体の財政状況及び健全化判断比率'!BS8)</f>
        <v>二本松菊栄会</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190"/>
    </row>
    <row r="36" spans="1:113" ht="32.25" customHeight="1" x14ac:dyDescent="0.2">
      <c r="A36" s="163"/>
      <c r="B36" s="187"/>
      <c r="C36" s="402" t="str">
        <f>IF(E36="","",C35+1)</f>
        <v/>
      </c>
      <c r="D36" s="402"/>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63"/>
      <c r="U36" s="402">
        <f t="shared" ref="U36:U43" si="4">IF(W36="","",U35+1)</f>
        <v>5</v>
      </c>
      <c r="V36" s="402"/>
      <c r="W36" s="403" t="str">
        <f>IF('各会計、関係団体の財政状況及び健全化判断比率'!B30="","",'各会計、関係団体の財政状況及び健全化判断比率'!B30)</f>
        <v>後期高齢者医療特別会計</v>
      </c>
      <c r="X36" s="403"/>
      <c r="Y36" s="403"/>
      <c r="Z36" s="403"/>
      <c r="AA36" s="403"/>
      <c r="AB36" s="403"/>
      <c r="AC36" s="403"/>
      <c r="AD36" s="403"/>
      <c r="AE36" s="403"/>
      <c r="AF36" s="403"/>
      <c r="AG36" s="403"/>
      <c r="AH36" s="403"/>
      <c r="AI36" s="403"/>
      <c r="AJ36" s="403"/>
      <c r="AK36" s="403"/>
      <c r="AL36" s="163"/>
      <c r="AM36" s="402">
        <f t="shared" si="0"/>
        <v>9</v>
      </c>
      <c r="AN36" s="402"/>
      <c r="AO36" s="403" t="str">
        <f>IF('各会計、関係団体の財政状況及び健全化判断比率'!B34="","",'各会計、関係団体の財政状況及び健全化判断比率'!B34)</f>
        <v>工業団地造成事業会計</v>
      </c>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f t="shared" si="2"/>
        <v>14</v>
      </c>
      <c r="BX36" s="402"/>
      <c r="BY36" s="403" t="str">
        <f>IF('各会計、関係団体の財政状況及び健全化判断比率'!B70="","",'各会計、関係団体の財政状況及び健全化判断比率'!B70)</f>
        <v>福島県後期高齢者医療広域連合（一般会計）</v>
      </c>
      <c r="BZ36" s="403"/>
      <c r="CA36" s="403"/>
      <c r="CB36" s="403"/>
      <c r="CC36" s="403"/>
      <c r="CD36" s="403"/>
      <c r="CE36" s="403"/>
      <c r="CF36" s="403"/>
      <c r="CG36" s="403"/>
      <c r="CH36" s="403"/>
      <c r="CI36" s="403"/>
      <c r="CJ36" s="403"/>
      <c r="CK36" s="403"/>
      <c r="CL36" s="403"/>
      <c r="CM36" s="403"/>
      <c r="CN36" s="163"/>
      <c r="CO36" s="402">
        <f t="shared" si="3"/>
        <v>24</v>
      </c>
      <c r="CP36" s="402"/>
      <c r="CQ36" s="403" t="str">
        <f>IF('各会計、関係団体の財政状況及び健全化判断比率'!BS9="","",'各会計、関係団体の財政状況及び健全化判断比率'!BS9)</f>
        <v>二本松市振興公社</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90"/>
    </row>
    <row r="37" spans="1:113" ht="32.25" customHeight="1" x14ac:dyDescent="0.2">
      <c r="A37" s="163"/>
      <c r="B37" s="187"/>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f t="shared" si="4"/>
        <v>6</v>
      </c>
      <c r="V37" s="402"/>
      <c r="W37" s="403" t="str">
        <f>IF('各会計、関係団体の財政状況及び健全化判断比率'!B31="","",'各会計、関係団体の財政状況及び健全化判断比率'!B31)</f>
        <v>介護保険特別会計</v>
      </c>
      <c r="X37" s="403"/>
      <c r="Y37" s="403"/>
      <c r="Z37" s="403"/>
      <c r="AA37" s="403"/>
      <c r="AB37" s="403"/>
      <c r="AC37" s="403"/>
      <c r="AD37" s="403"/>
      <c r="AE37" s="403"/>
      <c r="AF37" s="403"/>
      <c r="AG37" s="403"/>
      <c r="AH37" s="403"/>
      <c r="AI37" s="403"/>
      <c r="AJ37" s="403"/>
      <c r="AK37" s="403"/>
      <c r="AL37" s="163"/>
      <c r="AM37" s="402">
        <f t="shared" si="0"/>
        <v>10</v>
      </c>
      <c r="AN37" s="402"/>
      <c r="AO37" s="403" t="str">
        <f>IF('各会計、関係団体の財政状況及び健全化判断比率'!B35="","",'各会計、関係団体の財政状況及び健全化判断比率'!B35)</f>
        <v>宅地造成事業会計</v>
      </c>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f t="shared" si="2"/>
        <v>15</v>
      </c>
      <c r="BX37" s="402"/>
      <c r="BY37" s="403" t="str">
        <f>IF('各会計、関係団体の財政状況及び健全化判断比率'!B71="","",'各会計、関係団体の財政状況及び健全化判断比率'!B71)</f>
        <v>福島県後期高齢者医療広域連合（後期高齢者医療特別会計）</v>
      </c>
      <c r="BZ37" s="403"/>
      <c r="CA37" s="403"/>
      <c r="CB37" s="403"/>
      <c r="CC37" s="403"/>
      <c r="CD37" s="403"/>
      <c r="CE37" s="403"/>
      <c r="CF37" s="403"/>
      <c r="CG37" s="403"/>
      <c r="CH37" s="403"/>
      <c r="CI37" s="403"/>
      <c r="CJ37" s="403"/>
      <c r="CK37" s="403"/>
      <c r="CL37" s="403"/>
      <c r="CM37" s="403"/>
      <c r="CN37" s="163"/>
      <c r="CO37" s="402" t="str">
        <f t="shared" si="3"/>
        <v/>
      </c>
      <c r="CP37" s="402"/>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90"/>
    </row>
    <row r="38" spans="1:113" ht="32.25" customHeight="1" x14ac:dyDescent="0.2">
      <c r="A38" s="163"/>
      <c r="B38" s="187"/>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f t="shared" si="2"/>
        <v>16</v>
      </c>
      <c r="BX38" s="402"/>
      <c r="BY38" s="403" t="str">
        <f>IF('各会計、関係団体の財政状況及び健全化判断比率'!B72="","",'各会計、関係団体の財政状況及び健全化判断比率'!B72)</f>
        <v>福島県市民交通災害共済組合</v>
      </c>
      <c r="BZ38" s="403"/>
      <c r="CA38" s="403"/>
      <c r="CB38" s="403"/>
      <c r="CC38" s="403"/>
      <c r="CD38" s="403"/>
      <c r="CE38" s="403"/>
      <c r="CF38" s="403"/>
      <c r="CG38" s="403"/>
      <c r="CH38" s="403"/>
      <c r="CI38" s="403"/>
      <c r="CJ38" s="403"/>
      <c r="CK38" s="403"/>
      <c r="CL38" s="403"/>
      <c r="CM38" s="403"/>
      <c r="CN38" s="163"/>
      <c r="CO38" s="402" t="str">
        <f t="shared" si="3"/>
        <v/>
      </c>
      <c r="CP38" s="402"/>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90"/>
    </row>
    <row r="39" spans="1:113" ht="32.25" customHeight="1" x14ac:dyDescent="0.2">
      <c r="A39" s="163"/>
      <c r="B39" s="187"/>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f t="shared" si="2"/>
        <v>17</v>
      </c>
      <c r="BX39" s="402"/>
      <c r="BY39" s="403" t="str">
        <f>IF('各会計、関係団体の財政状況及び健全化判断比率'!B73="","",'各会計、関係団体の財政状況及び健全化判断比率'!B73)</f>
        <v>福島県市町村総合事務組合（一般会計）</v>
      </c>
      <c r="BZ39" s="403"/>
      <c r="CA39" s="403"/>
      <c r="CB39" s="403"/>
      <c r="CC39" s="403"/>
      <c r="CD39" s="403"/>
      <c r="CE39" s="403"/>
      <c r="CF39" s="403"/>
      <c r="CG39" s="403"/>
      <c r="CH39" s="403"/>
      <c r="CI39" s="403"/>
      <c r="CJ39" s="403"/>
      <c r="CK39" s="403"/>
      <c r="CL39" s="403"/>
      <c r="CM39" s="403"/>
      <c r="CN39" s="163"/>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90"/>
    </row>
    <row r="40" spans="1:113" ht="32.25" customHeight="1" x14ac:dyDescent="0.2">
      <c r="A40" s="163"/>
      <c r="B40" s="187"/>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f t="shared" si="2"/>
        <v>18</v>
      </c>
      <c r="BX40" s="402"/>
      <c r="BY40" s="403" t="str">
        <f>IF('各会計、関係団体の財政状況及び健全化判断比率'!B74="","",'各会計、関係団体の財政状況及び健全化判断比率'!B74)</f>
        <v>福島県市町村総合事務組合（消防補償等特別会計）</v>
      </c>
      <c r="BZ40" s="403"/>
      <c r="CA40" s="403"/>
      <c r="CB40" s="403"/>
      <c r="CC40" s="403"/>
      <c r="CD40" s="403"/>
      <c r="CE40" s="403"/>
      <c r="CF40" s="403"/>
      <c r="CG40" s="403"/>
      <c r="CH40" s="403"/>
      <c r="CI40" s="403"/>
      <c r="CJ40" s="403"/>
      <c r="CK40" s="403"/>
      <c r="CL40" s="403"/>
      <c r="CM40" s="403"/>
      <c r="CN40" s="163"/>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90"/>
    </row>
    <row r="41" spans="1:113" ht="32.25" customHeight="1" x14ac:dyDescent="0.2">
      <c r="A41" s="163"/>
      <c r="B41" s="187"/>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f t="shared" si="2"/>
        <v>19</v>
      </c>
      <c r="BX41" s="402"/>
      <c r="BY41" s="403" t="str">
        <f>IF('各会計、関係団体の財政状況及び健全化判断比率'!B75="","",'各会計、関係団体の財政状況及び健全化判断比率'!B75)</f>
        <v>福島県市町村総合事務組合（消防賞じゅつ金特別会計）</v>
      </c>
      <c r="BZ41" s="403"/>
      <c r="CA41" s="403"/>
      <c r="CB41" s="403"/>
      <c r="CC41" s="403"/>
      <c r="CD41" s="403"/>
      <c r="CE41" s="403"/>
      <c r="CF41" s="403"/>
      <c r="CG41" s="403"/>
      <c r="CH41" s="403"/>
      <c r="CI41" s="403"/>
      <c r="CJ41" s="403"/>
      <c r="CK41" s="403"/>
      <c r="CL41" s="403"/>
      <c r="CM41" s="403"/>
      <c r="CN41" s="163"/>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90"/>
    </row>
    <row r="42" spans="1:113" ht="32.25" customHeight="1" x14ac:dyDescent="0.2">
      <c r="B42" s="187"/>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f t="shared" si="2"/>
        <v>20</v>
      </c>
      <c r="BX42" s="402"/>
      <c r="BY42" s="403" t="str">
        <f>IF('各会計、関係団体の財政状況及び健全化判断比率'!B76="","",'各会計、関係団体の財政状況及び健全化判断比率'!B76)</f>
        <v>福島県市町村総合事務組合（非常勤職員公務災害補償特別会計）</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90"/>
    </row>
    <row r="43" spans="1:113" ht="32.25" customHeight="1" x14ac:dyDescent="0.2">
      <c r="B43" s="187"/>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f t="shared" si="2"/>
        <v>21</v>
      </c>
      <c r="BX43" s="402"/>
      <c r="BY43" s="403" t="str">
        <f>IF('各会計、関係団体の財政状況及び健全化判断比率'!B77="","",'各会計、関係団体の財政状況及び健全化判断比率'!B77)</f>
        <v>福島県市町村総合事務組合（自治会館管理特別会計）</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99" t="s">
        <v>194</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2">
      <c r="E47" s="399" t="s">
        <v>195</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2">
      <c r="E48" s="399" t="s">
        <v>196</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2">
      <c r="E49" s="401" t="s">
        <v>197</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2">
      <c r="E50" s="399" t="s">
        <v>198</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2">
      <c r="E51" s="399" t="s">
        <v>199</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2">
      <c r="E52" s="399" t="s">
        <v>200</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2">
      <c r="E53" s="399" t="s">
        <v>201</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2"/>
    <row r="55" spans="5:113" x14ac:dyDescent="0.2"/>
    <row r="56" spans="5:113" x14ac:dyDescent="0.2"/>
  </sheetData>
  <sheetProtection algorithmName="SHA-512" hashValue="nTdQE8G8yLRfheh75i5l/GsasJpnGhT6Q/s434FnPAb/lLZQdLwqsdmi1SYeAWbODJKTPaXmNcTQguNdLx71eQ==" saltValue="HelnVSc6joI8RwMgEqwwV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CZ42" sqref="CZ42:DC42"/>
    </sheetView>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202</v>
      </c>
      <c r="DI1" s="753"/>
      <c r="DJ1" s="753"/>
      <c r="DK1" s="753"/>
      <c r="DL1" s="753"/>
      <c r="DM1" s="753"/>
      <c r="DN1" s="754"/>
      <c r="DO1" s="196"/>
      <c r="DP1" s="752" t="s">
        <v>203</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08" t="s">
        <v>205</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206</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207</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2">
      <c r="B4" s="708" t="s">
        <v>1</v>
      </c>
      <c r="C4" s="709"/>
      <c r="D4" s="709"/>
      <c r="E4" s="709"/>
      <c r="F4" s="709"/>
      <c r="G4" s="709"/>
      <c r="H4" s="709"/>
      <c r="I4" s="709"/>
      <c r="J4" s="709"/>
      <c r="K4" s="709"/>
      <c r="L4" s="709"/>
      <c r="M4" s="709"/>
      <c r="N4" s="709"/>
      <c r="O4" s="709"/>
      <c r="P4" s="709"/>
      <c r="Q4" s="710"/>
      <c r="R4" s="708" t="s">
        <v>208</v>
      </c>
      <c r="S4" s="709"/>
      <c r="T4" s="709"/>
      <c r="U4" s="709"/>
      <c r="V4" s="709"/>
      <c r="W4" s="709"/>
      <c r="X4" s="709"/>
      <c r="Y4" s="710"/>
      <c r="Z4" s="708" t="s">
        <v>209</v>
      </c>
      <c r="AA4" s="709"/>
      <c r="AB4" s="709"/>
      <c r="AC4" s="710"/>
      <c r="AD4" s="708" t="s">
        <v>210</v>
      </c>
      <c r="AE4" s="709"/>
      <c r="AF4" s="709"/>
      <c r="AG4" s="709"/>
      <c r="AH4" s="709"/>
      <c r="AI4" s="709"/>
      <c r="AJ4" s="709"/>
      <c r="AK4" s="710"/>
      <c r="AL4" s="708" t="s">
        <v>209</v>
      </c>
      <c r="AM4" s="709"/>
      <c r="AN4" s="709"/>
      <c r="AO4" s="710"/>
      <c r="AP4" s="755" t="s">
        <v>211</v>
      </c>
      <c r="AQ4" s="755"/>
      <c r="AR4" s="755"/>
      <c r="AS4" s="755"/>
      <c r="AT4" s="755"/>
      <c r="AU4" s="755"/>
      <c r="AV4" s="755"/>
      <c r="AW4" s="755"/>
      <c r="AX4" s="755"/>
      <c r="AY4" s="755"/>
      <c r="AZ4" s="755"/>
      <c r="BA4" s="755"/>
      <c r="BB4" s="755"/>
      <c r="BC4" s="755"/>
      <c r="BD4" s="755"/>
      <c r="BE4" s="755"/>
      <c r="BF4" s="755"/>
      <c r="BG4" s="755" t="s">
        <v>212</v>
      </c>
      <c r="BH4" s="755"/>
      <c r="BI4" s="755"/>
      <c r="BJ4" s="755"/>
      <c r="BK4" s="755"/>
      <c r="BL4" s="755"/>
      <c r="BM4" s="755"/>
      <c r="BN4" s="755"/>
      <c r="BO4" s="755" t="s">
        <v>209</v>
      </c>
      <c r="BP4" s="755"/>
      <c r="BQ4" s="755"/>
      <c r="BR4" s="755"/>
      <c r="BS4" s="755" t="s">
        <v>213</v>
      </c>
      <c r="BT4" s="755"/>
      <c r="BU4" s="755"/>
      <c r="BV4" s="755"/>
      <c r="BW4" s="755"/>
      <c r="BX4" s="755"/>
      <c r="BY4" s="755"/>
      <c r="BZ4" s="755"/>
      <c r="CA4" s="755"/>
      <c r="CB4" s="755"/>
      <c r="CD4" s="708" t="s">
        <v>214</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2">
      <c r="B5" s="714" t="s">
        <v>215</v>
      </c>
      <c r="C5" s="715"/>
      <c r="D5" s="715"/>
      <c r="E5" s="715"/>
      <c r="F5" s="715"/>
      <c r="G5" s="715"/>
      <c r="H5" s="715"/>
      <c r="I5" s="715"/>
      <c r="J5" s="715"/>
      <c r="K5" s="715"/>
      <c r="L5" s="715"/>
      <c r="M5" s="715"/>
      <c r="N5" s="715"/>
      <c r="O5" s="715"/>
      <c r="P5" s="715"/>
      <c r="Q5" s="716"/>
      <c r="R5" s="711">
        <v>6723300</v>
      </c>
      <c r="S5" s="712"/>
      <c r="T5" s="712"/>
      <c r="U5" s="712"/>
      <c r="V5" s="712"/>
      <c r="W5" s="712"/>
      <c r="X5" s="712"/>
      <c r="Y5" s="737"/>
      <c r="Z5" s="750">
        <v>21.1</v>
      </c>
      <c r="AA5" s="750"/>
      <c r="AB5" s="750"/>
      <c r="AC5" s="750"/>
      <c r="AD5" s="751">
        <v>6723300</v>
      </c>
      <c r="AE5" s="751"/>
      <c r="AF5" s="751"/>
      <c r="AG5" s="751"/>
      <c r="AH5" s="751"/>
      <c r="AI5" s="751"/>
      <c r="AJ5" s="751"/>
      <c r="AK5" s="751"/>
      <c r="AL5" s="738">
        <v>38.1</v>
      </c>
      <c r="AM5" s="720"/>
      <c r="AN5" s="720"/>
      <c r="AO5" s="739"/>
      <c r="AP5" s="714" t="s">
        <v>216</v>
      </c>
      <c r="AQ5" s="715"/>
      <c r="AR5" s="715"/>
      <c r="AS5" s="715"/>
      <c r="AT5" s="715"/>
      <c r="AU5" s="715"/>
      <c r="AV5" s="715"/>
      <c r="AW5" s="715"/>
      <c r="AX5" s="715"/>
      <c r="AY5" s="715"/>
      <c r="AZ5" s="715"/>
      <c r="BA5" s="715"/>
      <c r="BB5" s="715"/>
      <c r="BC5" s="715"/>
      <c r="BD5" s="715"/>
      <c r="BE5" s="715"/>
      <c r="BF5" s="716"/>
      <c r="BG5" s="656">
        <v>6701154</v>
      </c>
      <c r="BH5" s="657"/>
      <c r="BI5" s="657"/>
      <c r="BJ5" s="657"/>
      <c r="BK5" s="657"/>
      <c r="BL5" s="657"/>
      <c r="BM5" s="657"/>
      <c r="BN5" s="658"/>
      <c r="BO5" s="694">
        <v>99.7</v>
      </c>
      <c r="BP5" s="694"/>
      <c r="BQ5" s="694"/>
      <c r="BR5" s="694"/>
      <c r="BS5" s="695">
        <v>133038</v>
      </c>
      <c r="BT5" s="695"/>
      <c r="BU5" s="695"/>
      <c r="BV5" s="695"/>
      <c r="BW5" s="695"/>
      <c r="BX5" s="695"/>
      <c r="BY5" s="695"/>
      <c r="BZ5" s="695"/>
      <c r="CA5" s="695"/>
      <c r="CB5" s="735"/>
      <c r="CD5" s="708" t="s">
        <v>211</v>
      </c>
      <c r="CE5" s="709"/>
      <c r="CF5" s="709"/>
      <c r="CG5" s="709"/>
      <c r="CH5" s="709"/>
      <c r="CI5" s="709"/>
      <c r="CJ5" s="709"/>
      <c r="CK5" s="709"/>
      <c r="CL5" s="709"/>
      <c r="CM5" s="709"/>
      <c r="CN5" s="709"/>
      <c r="CO5" s="709"/>
      <c r="CP5" s="709"/>
      <c r="CQ5" s="710"/>
      <c r="CR5" s="708" t="s">
        <v>217</v>
      </c>
      <c r="CS5" s="709"/>
      <c r="CT5" s="709"/>
      <c r="CU5" s="709"/>
      <c r="CV5" s="709"/>
      <c r="CW5" s="709"/>
      <c r="CX5" s="709"/>
      <c r="CY5" s="710"/>
      <c r="CZ5" s="708" t="s">
        <v>209</v>
      </c>
      <c r="DA5" s="709"/>
      <c r="DB5" s="709"/>
      <c r="DC5" s="710"/>
      <c r="DD5" s="708" t="s">
        <v>218</v>
      </c>
      <c r="DE5" s="709"/>
      <c r="DF5" s="709"/>
      <c r="DG5" s="709"/>
      <c r="DH5" s="709"/>
      <c r="DI5" s="709"/>
      <c r="DJ5" s="709"/>
      <c r="DK5" s="709"/>
      <c r="DL5" s="709"/>
      <c r="DM5" s="709"/>
      <c r="DN5" s="709"/>
      <c r="DO5" s="709"/>
      <c r="DP5" s="710"/>
      <c r="DQ5" s="708" t="s">
        <v>219</v>
      </c>
      <c r="DR5" s="709"/>
      <c r="DS5" s="709"/>
      <c r="DT5" s="709"/>
      <c r="DU5" s="709"/>
      <c r="DV5" s="709"/>
      <c r="DW5" s="709"/>
      <c r="DX5" s="709"/>
      <c r="DY5" s="709"/>
      <c r="DZ5" s="709"/>
      <c r="EA5" s="709"/>
      <c r="EB5" s="709"/>
      <c r="EC5" s="710"/>
    </row>
    <row r="6" spans="2:143" ht="11.25" customHeight="1" x14ac:dyDescent="0.2">
      <c r="B6" s="653" t="s">
        <v>220</v>
      </c>
      <c r="C6" s="654"/>
      <c r="D6" s="654"/>
      <c r="E6" s="654"/>
      <c r="F6" s="654"/>
      <c r="G6" s="654"/>
      <c r="H6" s="654"/>
      <c r="I6" s="654"/>
      <c r="J6" s="654"/>
      <c r="K6" s="654"/>
      <c r="L6" s="654"/>
      <c r="M6" s="654"/>
      <c r="N6" s="654"/>
      <c r="O6" s="654"/>
      <c r="P6" s="654"/>
      <c r="Q6" s="655"/>
      <c r="R6" s="656">
        <v>465274</v>
      </c>
      <c r="S6" s="657"/>
      <c r="T6" s="657"/>
      <c r="U6" s="657"/>
      <c r="V6" s="657"/>
      <c r="W6" s="657"/>
      <c r="X6" s="657"/>
      <c r="Y6" s="658"/>
      <c r="Z6" s="694">
        <v>1.5</v>
      </c>
      <c r="AA6" s="694"/>
      <c r="AB6" s="694"/>
      <c r="AC6" s="694"/>
      <c r="AD6" s="695">
        <v>465274</v>
      </c>
      <c r="AE6" s="695"/>
      <c r="AF6" s="695"/>
      <c r="AG6" s="695"/>
      <c r="AH6" s="695"/>
      <c r="AI6" s="695"/>
      <c r="AJ6" s="695"/>
      <c r="AK6" s="695"/>
      <c r="AL6" s="659">
        <v>2.6</v>
      </c>
      <c r="AM6" s="660"/>
      <c r="AN6" s="660"/>
      <c r="AO6" s="696"/>
      <c r="AP6" s="653" t="s">
        <v>221</v>
      </c>
      <c r="AQ6" s="654"/>
      <c r="AR6" s="654"/>
      <c r="AS6" s="654"/>
      <c r="AT6" s="654"/>
      <c r="AU6" s="654"/>
      <c r="AV6" s="654"/>
      <c r="AW6" s="654"/>
      <c r="AX6" s="654"/>
      <c r="AY6" s="654"/>
      <c r="AZ6" s="654"/>
      <c r="BA6" s="654"/>
      <c r="BB6" s="654"/>
      <c r="BC6" s="654"/>
      <c r="BD6" s="654"/>
      <c r="BE6" s="654"/>
      <c r="BF6" s="655"/>
      <c r="BG6" s="656">
        <v>6701154</v>
      </c>
      <c r="BH6" s="657"/>
      <c r="BI6" s="657"/>
      <c r="BJ6" s="657"/>
      <c r="BK6" s="657"/>
      <c r="BL6" s="657"/>
      <c r="BM6" s="657"/>
      <c r="BN6" s="658"/>
      <c r="BO6" s="694">
        <v>99.7</v>
      </c>
      <c r="BP6" s="694"/>
      <c r="BQ6" s="694"/>
      <c r="BR6" s="694"/>
      <c r="BS6" s="695">
        <v>133038</v>
      </c>
      <c r="BT6" s="695"/>
      <c r="BU6" s="695"/>
      <c r="BV6" s="695"/>
      <c r="BW6" s="695"/>
      <c r="BX6" s="695"/>
      <c r="BY6" s="695"/>
      <c r="BZ6" s="695"/>
      <c r="CA6" s="695"/>
      <c r="CB6" s="735"/>
      <c r="CD6" s="714" t="s">
        <v>222</v>
      </c>
      <c r="CE6" s="715"/>
      <c r="CF6" s="715"/>
      <c r="CG6" s="715"/>
      <c r="CH6" s="715"/>
      <c r="CI6" s="715"/>
      <c r="CJ6" s="715"/>
      <c r="CK6" s="715"/>
      <c r="CL6" s="715"/>
      <c r="CM6" s="715"/>
      <c r="CN6" s="715"/>
      <c r="CO6" s="715"/>
      <c r="CP6" s="715"/>
      <c r="CQ6" s="716"/>
      <c r="CR6" s="656">
        <v>222069</v>
      </c>
      <c r="CS6" s="657"/>
      <c r="CT6" s="657"/>
      <c r="CU6" s="657"/>
      <c r="CV6" s="657"/>
      <c r="CW6" s="657"/>
      <c r="CX6" s="657"/>
      <c r="CY6" s="658"/>
      <c r="CZ6" s="738">
        <v>0.7</v>
      </c>
      <c r="DA6" s="720"/>
      <c r="DB6" s="720"/>
      <c r="DC6" s="740"/>
      <c r="DD6" s="662" t="s">
        <v>122</v>
      </c>
      <c r="DE6" s="657"/>
      <c r="DF6" s="657"/>
      <c r="DG6" s="657"/>
      <c r="DH6" s="657"/>
      <c r="DI6" s="657"/>
      <c r="DJ6" s="657"/>
      <c r="DK6" s="657"/>
      <c r="DL6" s="657"/>
      <c r="DM6" s="657"/>
      <c r="DN6" s="657"/>
      <c r="DO6" s="657"/>
      <c r="DP6" s="658"/>
      <c r="DQ6" s="662">
        <v>222069</v>
      </c>
      <c r="DR6" s="657"/>
      <c r="DS6" s="657"/>
      <c r="DT6" s="657"/>
      <c r="DU6" s="657"/>
      <c r="DV6" s="657"/>
      <c r="DW6" s="657"/>
      <c r="DX6" s="657"/>
      <c r="DY6" s="657"/>
      <c r="DZ6" s="657"/>
      <c r="EA6" s="657"/>
      <c r="EB6" s="657"/>
      <c r="EC6" s="693"/>
    </row>
    <row r="7" spans="2:143" ht="11.25" customHeight="1" x14ac:dyDescent="0.2">
      <c r="B7" s="653" t="s">
        <v>223</v>
      </c>
      <c r="C7" s="654"/>
      <c r="D7" s="654"/>
      <c r="E7" s="654"/>
      <c r="F7" s="654"/>
      <c r="G7" s="654"/>
      <c r="H7" s="654"/>
      <c r="I7" s="654"/>
      <c r="J7" s="654"/>
      <c r="K7" s="654"/>
      <c r="L7" s="654"/>
      <c r="M7" s="654"/>
      <c r="N7" s="654"/>
      <c r="O7" s="654"/>
      <c r="P7" s="654"/>
      <c r="Q7" s="655"/>
      <c r="R7" s="656">
        <v>2270</v>
      </c>
      <c r="S7" s="657"/>
      <c r="T7" s="657"/>
      <c r="U7" s="657"/>
      <c r="V7" s="657"/>
      <c r="W7" s="657"/>
      <c r="X7" s="657"/>
      <c r="Y7" s="658"/>
      <c r="Z7" s="694">
        <v>0</v>
      </c>
      <c r="AA7" s="694"/>
      <c r="AB7" s="694"/>
      <c r="AC7" s="694"/>
      <c r="AD7" s="695">
        <v>2270</v>
      </c>
      <c r="AE7" s="695"/>
      <c r="AF7" s="695"/>
      <c r="AG7" s="695"/>
      <c r="AH7" s="695"/>
      <c r="AI7" s="695"/>
      <c r="AJ7" s="695"/>
      <c r="AK7" s="695"/>
      <c r="AL7" s="659">
        <v>0</v>
      </c>
      <c r="AM7" s="660"/>
      <c r="AN7" s="660"/>
      <c r="AO7" s="696"/>
      <c r="AP7" s="653" t="s">
        <v>224</v>
      </c>
      <c r="AQ7" s="654"/>
      <c r="AR7" s="654"/>
      <c r="AS7" s="654"/>
      <c r="AT7" s="654"/>
      <c r="AU7" s="654"/>
      <c r="AV7" s="654"/>
      <c r="AW7" s="654"/>
      <c r="AX7" s="654"/>
      <c r="AY7" s="654"/>
      <c r="AZ7" s="654"/>
      <c r="BA7" s="654"/>
      <c r="BB7" s="654"/>
      <c r="BC7" s="654"/>
      <c r="BD7" s="654"/>
      <c r="BE7" s="654"/>
      <c r="BF7" s="655"/>
      <c r="BG7" s="656">
        <v>2364691</v>
      </c>
      <c r="BH7" s="657"/>
      <c r="BI7" s="657"/>
      <c r="BJ7" s="657"/>
      <c r="BK7" s="657"/>
      <c r="BL7" s="657"/>
      <c r="BM7" s="657"/>
      <c r="BN7" s="658"/>
      <c r="BO7" s="694">
        <v>35.200000000000003</v>
      </c>
      <c r="BP7" s="694"/>
      <c r="BQ7" s="694"/>
      <c r="BR7" s="694"/>
      <c r="BS7" s="695" t="s">
        <v>122</v>
      </c>
      <c r="BT7" s="695"/>
      <c r="BU7" s="695"/>
      <c r="BV7" s="695"/>
      <c r="BW7" s="695"/>
      <c r="BX7" s="695"/>
      <c r="BY7" s="695"/>
      <c r="BZ7" s="695"/>
      <c r="CA7" s="695"/>
      <c r="CB7" s="735"/>
      <c r="CD7" s="653" t="s">
        <v>225</v>
      </c>
      <c r="CE7" s="654"/>
      <c r="CF7" s="654"/>
      <c r="CG7" s="654"/>
      <c r="CH7" s="654"/>
      <c r="CI7" s="654"/>
      <c r="CJ7" s="654"/>
      <c r="CK7" s="654"/>
      <c r="CL7" s="654"/>
      <c r="CM7" s="654"/>
      <c r="CN7" s="654"/>
      <c r="CO7" s="654"/>
      <c r="CP7" s="654"/>
      <c r="CQ7" s="655"/>
      <c r="CR7" s="656">
        <v>4835641</v>
      </c>
      <c r="CS7" s="657"/>
      <c r="CT7" s="657"/>
      <c r="CU7" s="657"/>
      <c r="CV7" s="657"/>
      <c r="CW7" s="657"/>
      <c r="CX7" s="657"/>
      <c r="CY7" s="658"/>
      <c r="CZ7" s="694">
        <v>15.8</v>
      </c>
      <c r="DA7" s="694"/>
      <c r="DB7" s="694"/>
      <c r="DC7" s="694"/>
      <c r="DD7" s="662">
        <v>61540</v>
      </c>
      <c r="DE7" s="657"/>
      <c r="DF7" s="657"/>
      <c r="DG7" s="657"/>
      <c r="DH7" s="657"/>
      <c r="DI7" s="657"/>
      <c r="DJ7" s="657"/>
      <c r="DK7" s="657"/>
      <c r="DL7" s="657"/>
      <c r="DM7" s="657"/>
      <c r="DN7" s="657"/>
      <c r="DO7" s="657"/>
      <c r="DP7" s="658"/>
      <c r="DQ7" s="662">
        <v>4119028</v>
      </c>
      <c r="DR7" s="657"/>
      <c r="DS7" s="657"/>
      <c r="DT7" s="657"/>
      <c r="DU7" s="657"/>
      <c r="DV7" s="657"/>
      <c r="DW7" s="657"/>
      <c r="DX7" s="657"/>
      <c r="DY7" s="657"/>
      <c r="DZ7" s="657"/>
      <c r="EA7" s="657"/>
      <c r="EB7" s="657"/>
      <c r="EC7" s="693"/>
    </row>
    <row r="8" spans="2:143" ht="11.25" customHeight="1" x14ac:dyDescent="0.2">
      <c r="B8" s="653" t="s">
        <v>226</v>
      </c>
      <c r="C8" s="654"/>
      <c r="D8" s="654"/>
      <c r="E8" s="654"/>
      <c r="F8" s="654"/>
      <c r="G8" s="654"/>
      <c r="H8" s="654"/>
      <c r="I8" s="654"/>
      <c r="J8" s="654"/>
      <c r="K8" s="654"/>
      <c r="L8" s="654"/>
      <c r="M8" s="654"/>
      <c r="N8" s="654"/>
      <c r="O8" s="654"/>
      <c r="P8" s="654"/>
      <c r="Q8" s="655"/>
      <c r="R8" s="656">
        <v>36053</v>
      </c>
      <c r="S8" s="657"/>
      <c r="T8" s="657"/>
      <c r="U8" s="657"/>
      <c r="V8" s="657"/>
      <c r="W8" s="657"/>
      <c r="X8" s="657"/>
      <c r="Y8" s="658"/>
      <c r="Z8" s="694">
        <v>0.1</v>
      </c>
      <c r="AA8" s="694"/>
      <c r="AB8" s="694"/>
      <c r="AC8" s="694"/>
      <c r="AD8" s="695">
        <v>36053</v>
      </c>
      <c r="AE8" s="695"/>
      <c r="AF8" s="695"/>
      <c r="AG8" s="695"/>
      <c r="AH8" s="695"/>
      <c r="AI8" s="695"/>
      <c r="AJ8" s="695"/>
      <c r="AK8" s="695"/>
      <c r="AL8" s="659">
        <v>0.2</v>
      </c>
      <c r="AM8" s="660"/>
      <c r="AN8" s="660"/>
      <c r="AO8" s="696"/>
      <c r="AP8" s="653" t="s">
        <v>227</v>
      </c>
      <c r="AQ8" s="654"/>
      <c r="AR8" s="654"/>
      <c r="AS8" s="654"/>
      <c r="AT8" s="654"/>
      <c r="AU8" s="654"/>
      <c r="AV8" s="654"/>
      <c r="AW8" s="654"/>
      <c r="AX8" s="654"/>
      <c r="AY8" s="654"/>
      <c r="AZ8" s="654"/>
      <c r="BA8" s="654"/>
      <c r="BB8" s="654"/>
      <c r="BC8" s="654"/>
      <c r="BD8" s="654"/>
      <c r="BE8" s="654"/>
      <c r="BF8" s="655"/>
      <c r="BG8" s="656">
        <v>82943</v>
      </c>
      <c r="BH8" s="657"/>
      <c r="BI8" s="657"/>
      <c r="BJ8" s="657"/>
      <c r="BK8" s="657"/>
      <c r="BL8" s="657"/>
      <c r="BM8" s="657"/>
      <c r="BN8" s="658"/>
      <c r="BO8" s="694">
        <v>1.2</v>
      </c>
      <c r="BP8" s="694"/>
      <c r="BQ8" s="694"/>
      <c r="BR8" s="694"/>
      <c r="BS8" s="695" t="s">
        <v>122</v>
      </c>
      <c r="BT8" s="695"/>
      <c r="BU8" s="695"/>
      <c r="BV8" s="695"/>
      <c r="BW8" s="695"/>
      <c r="BX8" s="695"/>
      <c r="BY8" s="695"/>
      <c r="BZ8" s="695"/>
      <c r="CA8" s="695"/>
      <c r="CB8" s="735"/>
      <c r="CD8" s="653" t="s">
        <v>228</v>
      </c>
      <c r="CE8" s="654"/>
      <c r="CF8" s="654"/>
      <c r="CG8" s="654"/>
      <c r="CH8" s="654"/>
      <c r="CI8" s="654"/>
      <c r="CJ8" s="654"/>
      <c r="CK8" s="654"/>
      <c r="CL8" s="654"/>
      <c r="CM8" s="654"/>
      <c r="CN8" s="654"/>
      <c r="CO8" s="654"/>
      <c r="CP8" s="654"/>
      <c r="CQ8" s="655"/>
      <c r="CR8" s="656">
        <v>9961193</v>
      </c>
      <c r="CS8" s="657"/>
      <c r="CT8" s="657"/>
      <c r="CU8" s="657"/>
      <c r="CV8" s="657"/>
      <c r="CW8" s="657"/>
      <c r="CX8" s="657"/>
      <c r="CY8" s="658"/>
      <c r="CZ8" s="694">
        <v>32.6</v>
      </c>
      <c r="DA8" s="694"/>
      <c r="DB8" s="694"/>
      <c r="DC8" s="694"/>
      <c r="DD8" s="662">
        <v>64738</v>
      </c>
      <c r="DE8" s="657"/>
      <c r="DF8" s="657"/>
      <c r="DG8" s="657"/>
      <c r="DH8" s="657"/>
      <c r="DI8" s="657"/>
      <c r="DJ8" s="657"/>
      <c r="DK8" s="657"/>
      <c r="DL8" s="657"/>
      <c r="DM8" s="657"/>
      <c r="DN8" s="657"/>
      <c r="DO8" s="657"/>
      <c r="DP8" s="658"/>
      <c r="DQ8" s="662">
        <v>5585594</v>
      </c>
      <c r="DR8" s="657"/>
      <c r="DS8" s="657"/>
      <c r="DT8" s="657"/>
      <c r="DU8" s="657"/>
      <c r="DV8" s="657"/>
      <c r="DW8" s="657"/>
      <c r="DX8" s="657"/>
      <c r="DY8" s="657"/>
      <c r="DZ8" s="657"/>
      <c r="EA8" s="657"/>
      <c r="EB8" s="657"/>
      <c r="EC8" s="693"/>
    </row>
    <row r="9" spans="2:143" ht="11.25" customHeight="1" x14ac:dyDescent="0.2">
      <c r="B9" s="653" t="s">
        <v>229</v>
      </c>
      <c r="C9" s="654"/>
      <c r="D9" s="654"/>
      <c r="E9" s="654"/>
      <c r="F9" s="654"/>
      <c r="G9" s="654"/>
      <c r="H9" s="654"/>
      <c r="I9" s="654"/>
      <c r="J9" s="654"/>
      <c r="K9" s="654"/>
      <c r="L9" s="654"/>
      <c r="M9" s="654"/>
      <c r="N9" s="654"/>
      <c r="O9" s="654"/>
      <c r="P9" s="654"/>
      <c r="Q9" s="655"/>
      <c r="R9" s="656">
        <v>46490</v>
      </c>
      <c r="S9" s="657"/>
      <c r="T9" s="657"/>
      <c r="U9" s="657"/>
      <c r="V9" s="657"/>
      <c r="W9" s="657"/>
      <c r="X9" s="657"/>
      <c r="Y9" s="658"/>
      <c r="Z9" s="694">
        <v>0.1</v>
      </c>
      <c r="AA9" s="694"/>
      <c r="AB9" s="694"/>
      <c r="AC9" s="694"/>
      <c r="AD9" s="695">
        <v>46490</v>
      </c>
      <c r="AE9" s="695"/>
      <c r="AF9" s="695"/>
      <c r="AG9" s="695"/>
      <c r="AH9" s="695"/>
      <c r="AI9" s="695"/>
      <c r="AJ9" s="695"/>
      <c r="AK9" s="695"/>
      <c r="AL9" s="659">
        <v>0.3</v>
      </c>
      <c r="AM9" s="660"/>
      <c r="AN9" s="660"/>
      <c r="AO9" s="696"/>
      <c r="AP9" s="653" t="s">
        <v>230</v>
      </c>
      <c r="AQ9" s="654"/>
      <c r="AR9" s="654"/>
      <c r="AS9" s="654"/>
      <c r="AT9" s="654"/>
      <c r="AU9" s="654"/>
      <c r="AV9" s="654"/>
      <c r="AW9" s="654"/>
      <c r="AX9" s="654"/>
      <c r="AY9" s="654"/>
      <c r="AZ9" s="654"/>
      <c r="BA9" s="654"/>
      <c r="BB9" s="654"/>
      <c r="BC9" s="654"/>
      <c r="BD9" s="654"/>
      <c r="BE9" s="654"/>
      <c r="BF9" s="655"/>
      <c r="BG9" s="656">
        <v>1991164</v>
      </c>
      <c r="BH9" s="657"/>
      <c r="BI9" s="657"/>
      <c r="BJ9" s="657"/>
      <c r="BK9" s="657"/>
      <c r="BL9" s="657"/>
      <c r="BM9" s="657"/>
      <c r="BN9" s="658"/>
      <c r="BO9" s="694">
        <v>29.6</v>
      </c>
      <c r="BP9" s="694"/>
      <c r="BQ9" s="694"/>
      <c r="BR9" s="694"/>
      <c r="BS9" s="695" t="s">
        <v>122</v>
      </c>
      <c r="BT9" s="695"/>
      <c r="BU9" s="695"/>
      <c r="BV9" s="695"/>
      <c r="BW9" s="695"/>
      <c r="BX9" s="695"/>
      <c r="BY9" s="695"/>
      <c r="BZ9" s="695"/>
      <c r="CA9" s="695"/>
      <c r="CB9" s="735"/>
      <c r="CD9" s="653" t="s">
        <v>231</v>
      </c>
      <c r="CE9" s="654"/>
      <c r="CF9" s="654"/>
      <c r="CG9" s="654"/>
      <c r="CH9" s="654"/>
      <c r="CI9" s="654"/>
      <c r="CJ9" s="654"/>
      <c r="CK9" s="654"/>
      <c r="CL9" s="654"/>
      <c r="CM9" s="654"/>
      <c r="CN9" s="654"/>
      <c r="CO9" s="654"/>
      <c r="CP9" s="654"/>
      <c r="CQ9" s="655"/>
      <c r="CR9" s="656">
        <v>2027620</v>
      </c>
      <c r="CS9" s="657"/>
      <c r="CT9" s="657"/>
      <c r="CU9" s="657"/>
      <c r="CV9" s="657"/>
      <c r="CW9" s="657"/>
      <c r="CX9" s="657"/>
      <c r="CY9" s="658"/>
      <c r="CZ9" s="694">
        <v>6.6</v>
      </c>
      <c r="DA9" s="694"/>
      <c r="DB9" s="694"/>
      <c r="DC9" s="694"/>
      <c r="DD9" s="662">
        <v>93184</v>
      </c>
      <c r="DE9" s="657"/>
      <c r="DF9" s="657"/>
      <c r="DG9" s="657"/>
      <c r="DH9" s="657"/>
      <c r="DI9" s="657"/>
      <c r="DJ9" s="657"/>
      <c r="DK9" s="657"/>
      <c r="DL9" s="657"/>
      <c r="DM9" s="657"/>
      <c r="DN9" s="657"/>
      <c r="DO9" s="657"/>
      <c r="DP9" s="658"/>
      <c r="DQ9" s="662">
        <v>1886881</v>
      </c>
      <c r="DR9" s="657"/>
      <c r="DS9" s="657"/>
      <c r="DT9" s="657"/>
      <c r="DU9" s="657"/>
      <c r="DV9" s="657"/>
      <c r="DW9" s="657"/>
      <c r="DX9" s="657"/>
      <c r="DY9" s="657"/>
      <c r="DZ9" s="657"/>
      <c r="EA9" s="657"/>
      <c r="EB9" s="657"/>
      <c r="EC9" s="693"/>
    </row>
    <row r="10" spans="2:143" ht="11.25" customHeight="1" x14ac:dyDescent="0.2">
      <c r="B10" s="653" t="s">
        <v>232</v>
      </c>
      <c r="C10" s="654"/>
      <c r="D10" s="654"/>
      <c r="E10" s="654"/>
      <c r="F10" s="654"/>
      <c r="G10" s="654"/>
      <c r="H10" s="654"/>
      <c r="I10" s="654"/>
      <c r="J10" s="654"/>
      <c r="K10" s="654"/>
      <c r="L10" s="654"/>
      <c r="M10" s="654"/>
      <c r="N10" s="654"/>
      <c r="O10" s="654"/>
      <c r="P10" s="654"/>
      <c r="Q10" s="655"/>
      <c r="R10" s="656" t="s">
        <v>122</v>
      </c>
      <c r="S10" s="657"/>
      <c r="T10" s="657"/>
      <c r="U10" s="657"/>
      <c r="V10" s="657"/>
      <c r="W10" s="657"/>
      <c r="X10" s="657"/>
      <c r="Y10" s="658"/>
      <c r="Z10" s="694" t="s">
        <v>122</v>
      </c>
      <c r="AA10" s="694"/>
      <c r="AB10" s="694"/>
      <c r="AC10" s="694"/>
      <c r="AD10" s="695" t="s">
        <v>122</v>
      </c>
      <c r="AE10" s="695"/>
      <c r="AF10" s="695"/>
      <c r="AG10" s="695"/>
      <c r="AH10" s="695"/>
      <c r="AI10" s="695"/>
      <c r="AJ10" s="695"/>
      <c r="AK10" s="695"/>
      <c r="AL10" s="659" t="s">
        <v>122</v>
      </c>
      <c r="AM10" s="660"/>
      <c r="AN10" s="660"/>
      <c r="AO10" s="696"/>
      <c r="AP10" s="653" t="s">
        <v>233</v>
      </c>
      <c r="AQ10" s="654"/>
      <c r="AR10" s="654"/>
      <c r="AS10" s="654"/>
      <c r="AT10" s="654"/>
      <c r="AU10" s="654"/>
      <c r="AV10" s="654"/>
      <c r="AW10" s="654"/>
      <c r="AX10" s="654"/>
      <c r="AY10" s="654"/>
      <c r="AZ10" s="654"/>
      <c r="BA10" s="654"/>
      <c r="BB10" s="654"/>
      <c r="BC10" s="654"/>
      <c r="BD10" s="654"/>
      <c r="BE10" s="654"/>
      <c r="BF10" s="655"/>
      <c r="BG10" s="656">
        <v>139201</v>
      </c>
      <c r="BH10" s="657"/>
      <c r="BI10" s="657"/>
      <c r="BJ10" s="657"/>
      <c r="BK10" s="657"/>
      <c r="BL10" s="657"/>
      <c r="BM10" s="657"/>
      <c r="BN10" s="658"/>
      <c r="BO10" s="694">
        <v>2.1</v>
      </c>
      <c r="BP10" s="694"/>
      <c r="BQ10" s="694"/>
      <c r="BR10" s="694"/>
      <c r="BS10" s="695" t="s">
        <v>122</v>
      </c>
      <c r="BT10" s="695"/>
      <c r="BU10" s="695"/>
      <c r="BV10" s="695"/>
      <c r="BW10" s="695"/>
      <c r="BX10" s="695"/>
      <c r="BY10" s="695"/>
      <c r="BZ10" s="695"/>
      <c r="CA10" s="695"/>
      <c r="CB10" s="735"/>
      <c r="CD10" s="653" t="s">
        <v>234</v>
      </c>
      <c r="CE10" s="654"/>
      <c r="CF10" s="654"/>
      <c r="CG10" s="654"/>
      <c r="CH10" s="654"/>
      <c r="CI10" s="654"/>
      <c r="CJ10" s="654"/>
      <c r="CK10" s="654"/>
      <c r="CL10" s="654"/>
      <c r="CM10" s="654"/>
      <c r="CN10" s="654"/>
      <c r="CO10" s="654"/>
      <c r="CP10" s="654"/>
      <c r="CQ10" s="655"/>
      <c r="CR10" s="656">
        <v>9784</v>
      </c>
      <c r="CS10" s="657"/>
      <c r="CT10" s="657"/>
      <c r="CU10" s="657"/>
      <c r="CV10" s="657"/>
      <c r="CW10" s="657"/>
      <c r="CX10" s="657"/>
      <c r="CY10" s="658"/>
      <c r="CZ10" s="694">
        <v>0</v>
      </c>
      <c r="DA10" s="694"/>
      <c r="DB10" s="694"/>
      <c r="DC10" s="694"/>
      <c r="DD10" s="662" t="s">
        <v>122</v>
      </c>
      <c r="DE10" s="657"/>
      <c r="DF10" s="657"/>
      <c r="DG10" s="657"/>
      <c r="DH10" s="657"/>
      <c r="DI10" s="657"/>
      <c r="DJ10" s="657"/>
      <c r="DK10" s="657"/>
      <c r="DL10" s="657"/>
      <c r="DM10" s="657"/>
      <c r="DN10" s="657"/>
      <c r="DO10" s="657"/>
      <c r="DP10" s="658"/>
      <c r="DQ10" s="662">
        <v>9710</v>
      </c>
      <c r="DR10" s="657"/>
      <c r="DS10" s="657"/>
      <c r="DT10" s="657"/>
      <c r="DU10" s="657"/>
      <c r="DV10" s="657"/>
      <c r="DW10" s="657"/>
      <c r="DX10" s="657"/>
      <c r="DY10" s="657"/>
      <c r="DZ10" s="657"/>
      <c r="EA10" s="657"/>
      <c r="EB10" s="657"/>
      <c r="EC10" s="693"/>
    </row>
    <row r="11" spans="2:143" ht="11.25" customHeight="1" x14ac:dyDescent="0.2">
      <c r="B11" s="653" t="s">
        <v>235</v>
      </c>
      <c r="C11" s="654"/>
      <c r="D11" s="654"/>
      <c r="E11" s="654"/>
      <c r="F11" s="654"/>
      <c r="G11" s="654"/>
      <c r="H11" s="654"/>
      <c r="I11" s="654"/>
      <c r="J11" s="654"/>
      <c r="K11" s="654"/>
      <c r="L11" s="654"/>
      <c r="M11" s="654"/>
      <c r="N11" s="654"/>
      <c r="O11" s="654"/>
      <c r="P11" s="654"/>
      <c r="Q11" s="655"/>
      <c r="R11" s="656">
        <v>1412320</v>
      </c>
      <c r="S11" s="657"/>
      <c r="T11" s="657"/>
      <c r="U11" s="657"/>
      <c r="V11" s="657"/>
      <c r="W11" s="657"/>
      <c r="X11" s="657"/>
      <c r="Y11" s="658"/>
      <c r="Z11" s="659">
        <v>4.4000000000000004</v>
      </c>
      <c r="AA11" s="660"/>
      <c r="AB11" s="660"/>
      <c r="AC11" s="661"/>
      <c r="AD11" s="662">
        <v>1412320</v>
      </c>
      <c r="AE11" s="657"/>
      <c r="AF11" s="657"/>
      <c r="AG11" s="657"/>
      <c r="AH11" s="657"/>
      <c r="AI11" s="657"/>
      <c r="AJ11" s="657"/>
      <c r="AK11" s="658"/>
      <c r="AL11" s="659">
        <v>8</v>
      </c>
      <c r="AM11" s="660"/>
      <c r="AN11" s="660"/>
      <c r="AO11" s="696"/>
      <c r="AP11" s="653" t="s">
        <v>236</v>
      </c>
      <c r="AQ11" s="654"/>
      <c r="AR11" s="654"/>
      <c r="AS11" s="654"/>
      <c r="AT11" s="654"/>
      <c r="AU11" s="654"/>
      <c r="AV11" s="654"/>
      <c r="AW11" s="654"/>
      <c r="AX11" s="654"/>
      <c r="AY11" s="654"/>
      <c r="AZ11" s="654"/>
      <c r="BA11" s="654"/>
      <c r="BB11" s="654"/>
      <c r="BC11" s="654"/>
      <c r="BD11" s="654"/>
      <c r="BE11" s="654"/>
      <c r="BF11" s="655"/>
      <c r="BG11" s="656">
        <v>151383</v>
      </c>
      <c r="BH11" s="657"/>
      <c r="BI11" s="657"/>
      <c r="BJ11" s="657"/>
      <c r="BK11" s="657"/>
      <c r="BL11" s="657"/>
      <c r="BM11" s="657"/>
      <c r="BN11" s="658"/>
      <c r="BO11" s="694">
        <v>2.2999999999999998</v>
      </c>
      <c r="BP11" s="694"/>
      <c r="BQ11" s="694"/>
      <c r="BR11" s="694"/>
      <c r="BS11" s="695" t="s">
        <v>122</v>
      </c>
      <c r="BT11" s="695"/>
      <c r="BU11" s="695"/>
      <c r="BV11" s="695"/>
      <c r="BW11" s="695"/>
      <c r="BX11" s="695"/>
      <c r="BY11" s="695"/>
      <c r="BZ11" s="695"/>
      <c r="CA11" s="695"/>
      <c r="CB11" s="735"/>
      <c r="CD11" s="653" t="s">
        <v>237</v>
      </c>
      <c r="CE11" s="654"/>
      <c r="CF11" s="654"/>
      <c r="CG11" s="654"/>
      <c r="CH11" s="654"/>
      <c r="CI11" s="654"/>
      <c r="CJ11" s="654"/>
      <c r="CK11" s="654"/>
      <c r="CL11" s="654"/>
      <c r="CM11" s="654"/>
      <c r="CN11" s="654"/>
      <c r="CO11" s="654"/>
      <c r="CP11" s="654"/>
      <c r="CQ11" s="655"/>
      <c r="CR11" s="656">
        <v>1499577</v>
      </c>
      <c r="CS11" s="657"/>
      <c r="CT11" s="657"/>
      <c r="CU11" s="657"/>
      <c r="CV11" s="657"/>
      <c r="CW11" s="657"/>
      <c r="CX11" s="657"/>
      <c r="CY11" s="658"/>
      <c r="CZ11" s="694">
        <v>4.9000000000000004</v>
      </c>
      <c r="DA11" s="694"/>
      <c r="DB11" s="694"/>
      <c r="DC11" s="694"/>
      <c r="DD11" s="662">
        <v>617307</v>
      </c>
      <c r="DE11" s="657"/>
      <c r="DF11" s="657"/>
      <c r="DG11" s="657"/>
      <c r="DH11" s="657"/>
      <c r="DI11" s="657"/>
      <c r="DJ11" s="657"/>
      <c r="DK11" s="657"/>
      <c r="DL11" s="657"/>
      <c r="DM11" s="657"/>
      <c r="DN11" s="657"/>
      <c r="DO11" s="657"/>
      <c r="DP11" s="658"/>
      <c r="DQ11" s="662">
        <v>698811</v>
      </c>
      <c r="DR11" s="657"/>
      <c r="DS11" s="657"/>
      <c r="DT11" s="657"/>
      <c r="DU11" s="657"/>
      <c r="DV11" s="657"/>
      <c r="DW11" s="657"/>
      <c r="DX11" s="657"/>
      <c r="DY11" s="657"/>
      <c r="DZ11" s="657"/>
      <c r="EA11" s="657"/>
      <c r="EB11" s="657"/>
      <c r="EC11" s="693"/>
    </row>
    <row r="12" spans="2:143" ht="11.25" customHeight="1" x14ac:dyDescent="0.2">
      <c r="B12" s="653" t="s">
        <v>238</v>
      </c>
      <c r="C12" s="654"/>
      <c r="D12" s="654"/>
      <c r="E12" s="654"/>
      <c r="F12" s="654"/>
      <c r="G12" s="654"/>
      <c r="H12" s="654"/>
      <c r="I12" s="654"/>
      <c r="J12" s="654"/>
      <c r="K12" s="654"/>
      <c r="L12" s="654"/>
      <c r="M12" s="654"/>
      <c r="N12" s="654"/>
      <c r="O12" s="654"/>
      <c r="P12" s="654"/>
      <c r="Q12" s="655"/>
      <c r="R12" s="656">
        <v>8572</v>
      </c>
      <c r="S12" s="657"/>
      <c r="T12" s="657"/>
      <c r="U12" s="657"/>
      <c r="V12" s="657"/>
      <c r="W12" s="657"/>
      <c r="X12" s="657"/>
      <c r="Y12" s="658"/>
      <c r="Z12" s="694">
        <v>0</v>
      </c>
      <c r="AA12" s="694"/>
      <c r="AB12" s="694"/>
      <c r="AC12" s="694"/>
      <c r="AD12" s="695">
        <v>8572</v>
      </c>
      <c r="AE12" s="695"/>
      <c r="AF12" s="695"/>
      <c r="AG12" s="695"/>
      <c r="AH12" s="695"/>
      <c r="AI12" s="695"/>
      <c r="AJ12" s="695"/>
      <c r="AK12" s="695"/>
      <c r="AL12" s="659">
        <v>0</v>
      </c>
      <c r="AM12" s="660"/>
      <c r="AN12" s="660"/>
      <c r="AO12" s="696"/>
      <c r="AP12" s="653" t="s">
        <v>239</v>
      </c>
      <c r="AQ12" s="654"/>
      <c r="AR12" s="654"/>
      <c r="AS12" s="654"/>
      <c r="AT12" s="654"/>
      <c r="AU12" s="654"/>
      <c r="AV12" s="654"/>
      <c r="AW12" s="654"/>
      <c r="AX12" s="654"/>
      <c r="AY12" s="654"/>
      <c r="AZ12" s="654"/>
      <c r="BA12" s="654"/>
      <c r="BB12" s="654"/>
      <c r="BC12" s="654"/>
      <c r="BD12" s="654"/>
      <c r="BE12" s="654"/>
      <c r="BF12" s="655"/>
      <c r="BG12" s="656">
        <v>3717746</v>
      </c>
      <c r="BH12" s="657"/>
      <c r="BI12" s="657"/>
      <c r="BJ12" s="657"/>
      <c r="BK12" s="657"/>
      <c r="BL12" s="657"/>
      <c r="BM12" s="657"/>
      <c r="BN12" s="658"/>
      <c r="BO12" s="694">
        <v>55.3</v>
      </c>
      <c r="BP12" s="694"/>
      <c r="BQ12" s="694"/>
      <c r="BR12" s="694"/>
      <c r="BS12" s="695">
        <v>133038</v>
      </c>
      <c r="BT12" s="695"/>
      <c r="BU12" s="695"/>
      <c r="BV12" s="695"/>
      <c r="BW12" s="695"/>
      <c r="BX12" s="695"/>
      <c r="BY12" s="695"/>
      <c r="BZ12" s="695"/>
      <c r="CA12" s="695"/>
      <c r="CB12" s="735"/>
      <c r="CD12" s="653" t="s">
        <v>240</v>
      </c>
      <c r="CE12" s="654"/>
      <c r="CF12" s="654"/>
      <c r="CG12" s="654"/>
      <c r="CH12" s="654"/>
      <c r="CI12" s="654"/>
      <c r="CJ12" s="654"/>
      <c r="CK12" s="654"/>
      <c r="CL12" s="654"/>
      <c r="CM12" s="654"/>
      <c r="CN12" s="654"/>
      <c r="CO12" s="654"/>
      <c r="CP12" s="654"/>
      <c r="CQ12" s="655"/>
      <c r="CR12" s="656">
        <v>1310707</v>
      </c>
      <c r="CS12" s="657"/>
      <c r="CT12" s="657"/>
      <c r="CU12" s="657"/>
      <c r="CV12" s="657"/>
      <c r="CW12" s="657"/>
      <c r="CX12" s="657"/>
      <c r="CY12" s="658"/>
      <c r="CZ12" s="694">
        <v>4.3</v>
      </c>
      <c r="DA12" s="694"/>
      <c r="DB12" s="694"/>
      <c r="DC12" s="694"/>
      <c r="DD12" s="662">
        <v>43189</v>
      </c>
      <c r="DE12" s="657"/>
      <c r="DF12" s="657"/>
      <c r="DG12" s="657"/>
      <c r="DH12" s="657"/>
      <c r="DI12" s="657"/>
      <c r="DJ12" s="657"/>
      <c r="DK12" s="657"/>
      <c r="DL12" s="657"/>
      <c r="DM12" s="657"/>
      <c r="DN12" s="657"/>
      <c r="DO12" s="657"/>
      <c r="DP12" s="658"/>
      <c r="DQ12" s="662">
        <v>587528</v>
      </c>
      <c r="DR12" s="657"/>
      <c r="DS12" s="657"/>
      <c r="DT12" s="657"/>
      <c r="DU12" s="657"/>
      <c r="DV12" s="657"/>
      <c r="DW12" s="657"/>
      <c r="DX12" s="657"/>
      <c r="DY12" s="657"/>
      <c r="DZ12" s="657"/>
      <c r="EA12" s="657"/>
      <c r="EB12" s="657"/>
      <c r="EC12" s="693"/>
    </row>
    <row r="13" spans="2:143" ht="11.25" customHeight="1" x14ac:dyDescent="0.2">
      <c r="B13" s="653" t="s">
        <v>241</v>
      </c>
      <c r="C13" s="654"/>
      <c r="D13" s="654"/>
      <c r="E13" s="654"/>
      <c r="F13" s="654"/>
      <c r="G13" s="654"/>
      <c r="H13" s="654"/>
      <c r="I13" s="654"/>
      <c r="J13" s="654"/>
      <c r="K13" s="654"/>
      <c r="L13" s="654"/>
      <c r="M13" s="654"/>
      <c r="N13" s="654"/>
      <c r="O13" s="654"/>
      <c r="P13" s="654"/>
      <c r="Q13" s="655"/>
      <c r="R13" s="656" t="s">
        <v>122</v>
      </c>
      <c r="S13" s="657"/>
      <c r="T13" s="657"/>
      <c r="U13" s="657"/>
      <c r="V13" s="657"/>
      <c r="W13" s="657"/>
      <c r="X13" s="657"/>
      <c r="Y13" s="658"/>
      <c r="Z13" s="694" t="s">
        <v>122</v>
      </c>
      <c r="AA13" s="694"/>
      <c r="AB13" s="694"/>
      <c r="AC13" s="694"/>
      <c r="AD13" s="695" t="s">
        <v>122</v>
      </c>
      <c r="AE13" s="695"/>
      <c r="AF13" s="695"/>
      <c r="AG13" s="695"/>
      <c r="AH13" s="695"/>
      <c r="AI13" s="695"/>
      <c r="AJ13" s="695"/>
      <c r="AK13" s="695"/>
      <c r="AL13" s="659" t="s">
        <v>122</v>
      </c>
      <c r="AM13" s="660"/>
      <c r="AN13" s="660"/>
      <c r="AO13" s="696"/>
      <c r="AP13" s="653" t="s">
        <v>242</v>
      </c>
      <c r="AQ13" s="654"/>
      <c r="AR13" s="654"/>
      <c r="AS13" s="654"/>
      <c r="AT13" s="654"/>
      <c r="AU13" s="654"/>
      <c r="AV13" s="654"/>
      <c r="AW13" s="654"/>
      <c r="AX13" s="654"/>
      <c r="AY13" s="654"/>
      <c r="AZ13" s="654"/>
      <c r="BA13" s="654"/>
      <c r="BB13" s="654"/>
      <c r="BC13" s="654"/>
      <c r="BD13" s="654"/>
      <c r="BE13" s="654"/>
      <c r="BF13" s="655"/>
      <c r="BG13" s="656">
        <v>3702594</v>
      </c>
      <c r="BH13" s="657"/>
      <c r="BI13" s="657"/>
      <c r="BJ13" s="657"/>
      <c r="BK13" s="657"/>
      <c r="BL13" s="657"/>
      <c r="BM13" s="657"/>
      <c r="BN13" s="658"/>
      <c r="BO13" s="694">
        <v>55.1</v>
      </c>
      <c r="BP13" s="694"/>
      <c r="BQ13" s="694"/>
      <c r="BR13" s="694"/>
      <c r="BS13" s="695">
        <v>133038</v>
      </c>
      <c r="BT13" s="695"/>
      <c r="BU13" s="695"/>
      <c r="BV13" s="695"/>
      <c r="BW13" s="695"/>
      <c r="BX13" s="695"/>
      <c r="BY13" s="695"/>
      <c r="BZ13" s="695"/>
      <c r="CA13" s="695"/>
      <c r="CB13" s="735"/>
      <c r="CD13" s="653" t="s">
        <v>243</v>
      </c>
      <c r="CE13" s="654"/>
      <c r="CF13" s="654"/>
      <c r="CG13" s="654"/>
      <c r="CH13" s="654"/>
      <c r="CI13" s="654"/>
      <c r="CJ13" s="654"/>
      <c r="CK13" s="654"/>
      <c r="CL13" s="654"/>
      <c r="CM13" s="654"/>
      <c r="CN13" s="654"/>
      <c r="CO13" s="654"/>
      <c r="CP13" s="654"/>
      <c r="CQ13" s="655"/>
      <c r="CR13" s="656">
        <v>3002782</v>
      </c>
      <c r="CS13" s="657"/>
      <c r="CT13" s="657"/>
      <c r="CU13" s="657"/>
      <c r="CV13" s="657"/>
      <c r="CW13" s="657"/>
      <c r="CX13" s="657"/>
      <c r="CY13" s="658"/>
      <c r="CZ13" s="694">
        <v>9.8000000000000007</v>
      </c>
      <c r="DA13" s="694"/>
      <c r="DB13" s="694"/>
      <c r="DC13" s="694"/>
      <c r="DD13" s="662">
        <v>1341276</v>
      </c>
      <c r="DE13" s="657"/>
      <c r="DF13" s="657"/>
      <c r="DG13" s="657"/>
      <c r="DH13" s="657"/>
      <c r="DI13" s="657"/>
      <c r="DJ13" s="657"/>
      <c r="DK13" s="657"/>
      <c r="DL13" s="657"/>
      <c r="DM13" s="657"/>
      <c r="DN13" s="657"/>
      <c r="DO13" s="657"/>
      <c r="DP13" s="658"/>
      <c r="DQ13" s="662">
        <v>1738222</v>
      </c>
      <c r="DR13" s="657"/>
      <c r="DS13" s="657"/>
      <c r="DT13" s="657"/>
      <c r="DU13" s="657"/>
      <c r="DV13" s="657"/>
      <c r="DW13" s="657"/>
      <c r="DX13" s="657"/>
      <c r="DY13" s="657"/>
      <c r="DZ13" s="657"/>
      <c r="EA13" s="657"/>
      <c r="EB13" s="657"/>
      <c r="EC13" s="693"/>
    </row>
    <row r="14" spans="2:143" ht="11.25" customHeight="1" x14ac:dyDescent="0.2">
      <c r="B14" s="653" t="s">
        <v>244</v>
      </c>
      <c r="C14" s="654"/>
      <c r="D14" s="654"/>
      <c r="E14" s="654"/>
      <c r="F14" s="654"/>
      <c r="G14" s="654"/>
      <c r="H14" s="654"/>
      <c r="I14" s="654"/>
      <c r="J14" s="654"/>
      <c r="K14" s="654"/>
      <c r="L14" s="654"/>
      <c r="M14" s="654"/>
      <c r="N14" s="654"/>
      <c r="O14" s="654"/>
      <c r="P14" s="654"/>
      <c r="Q14" s="655"/>
      <c r="R14" s="656" t="s">
        <v>122</v>
      </c>
      <c r="S14" s="657"/>
      <c r="T14" s="657"/>
      <c r="U14" s="657"/>
      <c r="V14" s="657"/>
      <c r="W14" s="657"/>
      <c r="X14" s="657"/>
      <c r="Y14" s="658"/>
      <c r="Z14" s="694" t="s">
        <v>122</v>
      </c>
      <c r="AA14" s="694"/>
      <c r="AB14" s="694"/>
      <c r="AC14" s="694"/>
      <c r="AD14" s="695" t="s">
        <v>122</v>
      </c>
      <c r="AE14" s="695"/>
      <c r="AF14" s="695"/>
      <c r="AG14" s="695"/>
      <c r="AH14" s="695"/>
      <c r="AI14" s="695"/>
      <c r="AJ14" s="695"/>
      <c r="AK14" s="695"/>
      <c r="AL14" s="659" t="s">
        <v>122</v>
      </c>
      <c r="AM14" s="660"/>
      <c r="AN14" s="660"/>
      <c r="AO14" s="696"/>
      <c r="AP14" s="653" t="s">
        <v>245</v>
      </c>
      <c r="AQ14" s="654"/>
      <c r="AR14" s="654"/>
      <c r="AS14" s="654"/>
      <c r="AT14" s="654"/>
      <c r="AU14" s="654"/>
      <c r="AV14" s="654"/>
      <c r="AW14" s="654"/>
      <c r="AX14" s="654"/>
      <c r="AY14" s="654"/>
      <c r="AZ14" s="654"/>
      <c r="BA14" s="654"/>
      <c r="BB14" s="654"/>
      <c r="BC14" s="654"/>
      <c r="BD14" s="654"/>
      <c r="BE14" s="654"/>
      <c r="BF14" s="655"/>
      <c r="BG14" s="656">
        <v>242054</v>
      </c>
      <c r="BH14" s="657"/>
      <c r="BI14" s="657"/>
      <c r="BJ14" s="657"/>
      <c r="BK14" s="657"/>
      <c r="BL14" s="657"/>
      <c r="BM14" s="657"/>
      <c r="BN14" s="658"/>
      <c r="BO14" s="694">
        <v>3.6</v>
      </c>
      <c r="BP14" s="694"/>
      <c r="BQ14" s="694"/>
      <c r="BR14" s="694"/>
      <c r="BS14" s="695" t="s">
        <v>122</v>
      </c>
      <c r="BT14" s="695"/>
      <c r="BU14" s="695"/>
      <c r="BV14" s="695"/>
      <c r="BW14" s="695"/>
      <c r="BX14" s="695"/>
      <c r="BY14" s="695"/>
      <c r="BZ14" s="695"/>
      <c r="CA14" s="695"/>
      <c r="CB14" s="735"/>
      <c r="CD14" s="653" t="s">
        <v>246</v>
      </c>
      <c r="CE14" s="654"/>
      <c r="CF14" s="654"/>
      <c r="CG14" s="654"/>
      <c r="CH14" s="654"/>
      <c r="CI14" s="654"/>
      <c r="CJ14" s="654"/>
      <c r="CK14" s="654"/>
      <c r="CL14" s="654"/>
      <c r="CM14" s="654"/>
      <c r="CN14" s="654"/>
      <c r="CO14" s="654"/>
      <c r="CP14" s="654"/>
      <c r="CQ14" s="655"/>
      <c r="CR14" s="656">
        <v>927743</v>
      </c>
      <c r="CS14" s="657"/>
      <c r="CT14" s="657"/>
      <c r="CU14" s="657"/>
      <c r="CV14" s="657"/>
      <c r="CW14" s="657"/>
      <c r="CX14" s="657"/>
      <c r="CY14" s="658"/>
      <c r="CZ14" s="694">
        <v>3</v>
      </c>
      <c r="DA14" s="694"/>
      <c r="DB14" s="694"/>
      <c r="DC14" s="694"/>
      <c r="DD14" s="662">
        <v>70346</v>
      </c>
      <c r="DE14" s="657"/>
      <c r="DF14" s="657"/>
      <c r="DG14" s="657"/>
      <c r="DH14" s="657"/>
      <c r="DI14" s="657"/>
      <c r="DJ14" s="657"/>
      <c r="DK14" s="657"/>
      <c r="DL14" s="657"/>
      <c r="DM14" s="657"/>
      <c r="DN14" s="657"/>
      <c r="DO14" s="657"/>
      <c r="DP14" s="658"/>
      <c r="DQ14" s="662">
        <v>871977</v>
      </c>
      <c r="DR14" s="657"/>
      <c r="DS14" s="657"/>
      <c r="DT14" s="657"/>
      <c r="DU14" s="657"/>
      <c r="DV14" s="657"/>
      <c r="DW14" s="657"/>
      <c r="DX14" s="657"/>
      <c r="DY14" s="657"/>
      <c r="DZ14" s="657"/>
      <c r="EA14" s="657"/>
      <c r="EB14" s="657"/>
      <c r="EC14" s="693"/>
    </row>
    <row r="15" spans="2:143" ht="11.25" customHeight="1" x14ac:dyDescent="0.2">
      <c r="B15" s="653" t="s">
        <v>247</v>
      </c>
      <c r="C15" s="654"/>
      <c r="D15" s="654"/>
      <c r="E15" s="654"/>
      <c r="F15" s="654"/>
      <c r="G15" s="654"/>
      <c r="H15" s="654"/>
      <c r="I15" s="654"/>
      <c r="J15" s="654"/>
      <c r="K15" s="654"/>
      <c r="L15" s="654"/>
      <c r="M15" s="654"/>
      <c r="N15" s="654"/>
      <c r="O15" s="654"/>
      <c r="P15" s="654"/>
      <c r="Q15" s="655"/>
      <c r="R15" s="656">
        <v>40655</v>
      </c>
      <c r="S15" s="657"/>
      <c r="T15" s="657"/>
      <c r="U15" s="657"/>
      <c r="V15" s="657"/>
      <c r="W15" s="657"/>
      <c r="X15" s="657"/>
      <c r="Y15" s="658"/>
      <c r="Z15" s="694">
        <v>0.1</v>
      </c>
      <c r="AA15" s="694"/>
      <c r="AB15" s="694"/>
      <c r="AC15" s="694"/>
      <c r="AD15" s="695">
        <v>40655</v>
      </c>
      <c r="AE15" s="695"/>
      <c r="AF15" s="695"/>
      <c r="AG15" s="695"/>
      <c r="AH15" s="695"/>
      <c r="AI15" s="695"/>
      <c r="AJ15" s="695"/>
      <c r="AK15" s="695"/>
      <c r="AL15" s="659">
        <v>0.2</v>
      </c>
      <c r="AM15" s="660"/>
      <c r="AN15" s="660"/>
      <c r="AO15" s="696"/>
      <c r="AP15" s="653" t="s">
        <v>248</v>
      </c>
      <c r="AQ15" s="654"/>
      <c r="AR15" s="654"/>
      <c r="AS15" s="654"/>
      <c r="AT15" s="654"/>
      <c r="AU15" s="654"/>
      <c r="AV15" s="654"/>
      <c r="AW15" s="654"/>
      <c r="AX15" s="654"/>
      <c r="AY15" s="654"/>
      <c r="AZ15" s="654"/>
      <c r="BA15" s="654"/>
      <c r="BB15" s="654"/>
      <c r="BC15" s="654"/>
      <c r="BD15" s="654"/>
      <c r="BE15" s="654"/>
      <c r="BF15" s="655"/>
      <c r="BG15" s="656">
        <v>376663</v>
      </c>
      <c r="BH15" s="657"/>
      <c r="BI15" s="657"/>
      <c r="BJ15" s="657"/>
      <c r="BK15" s="657"/>
      <c r="BL15" s="657"/>
      <c r="BM15" s="657"/>
      <c r="BN15" s="658"/>
      <c r="BO15" s="694">
        <v>5.6</v>
      </c>
      <c r="BP15" s="694"/>
      <c r="BQ15" s="694"/>
      <c r="BR15" s="694"/>
      <c r="BS15" s="695" t="s">
        <v>122</v>
      </c>
      <c r="BT15" s="695"/>
      <c r="BU15" s="695"/>
      <c r="BV15" s="695"/>
      <c r="BW15" s="695"/>
      <c r="BX15" s="695"/>
      <c r="BY15" s="695"/>
      <c r="BZ15" s="695"/>
      <c r="CA15" s="695"/>
      <c r="CB15" s="735"/>
      <c r="CD15" s="653" t="s">
        <v>249</v>
      </c>
      <c r="CE15" s="654"/>
      <c r="CF15" s="654"/>
      <c r="CG15" s="654"/>
      <c r="CH15" s="654"/>
      <c r="CI15" s="654"/>
      <c r="CJ15" s="654"/>
      <c r="CK15" s="654"/>
      <c r="CL15" s="654"/>
      <c r="CM15" s="654"/>
      <c r="CN15" s="654"/>
      <c r="CO15" s="654"/>
      <c r="CP15" s="654"/>
      <c r="CQ15" s="655"/>
      <c r="CR15" s="656">
        <v>3127044</v>
      </c>
      <c r="CS15" s="657"/>
      <c r="CT15" s="657"/>
      <c r="CU15" s="657"/>
      <c r="CV15" s="657"/>
      <c r="CW15" s="657"/>
      <c r="CX15" s="657"/>
      <c r="CY15" s="658"/>
      <c r="CZ15" s="694">
        <v>10.199999999999999</v>
      </c>
      <c r="DA15" s="694"/>
      <c r="DB15" s="694"/>
      <c r="DC15" s="694"/>
      <c r="DD15" s="662">
        <v>373937</v>
      </c>
      <c r="DE15" s="657"/>
      <c r="DF15" s="657"/>
      <c r="DG15" s="657"/>
      <c r="DH15" s="657"/>
      <c r="DI15" s="657"/>
      <c r="DJ15" s="657"/>
      <c r="DK15" s="657"/>
      <c r="DL15" s="657"/>
      <c r="DM15" s="657"/>
      <c r="DN15" s="657"/>
      <c r="DO15" s="657"/>
      <c r="DP15" s="658"/>
      <c r="DQ15" s="662">
        <v>2528838</v>
      </c>
      <c r="DR15" s="657"/>
      <c r="DS15" s="657"/>
      <c r="DT15" s="657"/>
      <c r="DU15" s="657"/>
      <c r="DV15" s="657"/>
      <c r="DW15" s="657"/>
      <c r="DX15" s="657"/>
      <c r="DY15" s="657"/>
      <c r="DZ15" s="657"/>
      <c r="EA15" s="657"/>
      <c r="EB15" s="657"/>
      <c r="EC15" s="693"/>
    </row>
    <row r="16" spans="2:143" ht="11.25" customHeight="1" x14ac:dyDescent="0.2">
      <c r="B16" s="653" t="s">
        <v>250</v>
      </c>
      <c r="C16" s="654"/>
      <c r="D16" s="654"/>
      <c r="E16" s="654"/>
      <c r="F16" s="654"/>
      <c r="G16" s="654"/>
      <c r="H16" s="654"/>
      <c r="I16" s="654"/>
      <c r="J16" s="654"/>
      <c r="K16" s="654"/>
      <c r="L16" s="654"/>
      <c r="M16" s="654"/>
      <c r="N16" s="654"/>
      <c r="O16" s="654"/>
      <c r="P16" s="654"/>
      <c r="Q16" s="655"/>
      <c r="R16" s="656">
        <v>129670</v>
      </c>
      <c r="S16" s="657"/>
      <c r="T16" s="657"/>
      <c r="U16" s="657"/>
      <c r="V16" s="657"/>
      <c r="W16" s="657"/>
      <c r="X16" s="657"/>
      <c r="Y16" s="658"/>
      <c r="Z16" s="694">
        <v>0.4</v>
      </c>
      <c r="AA16" s="694"/>
      <c r="AB16" s="694"/>
      <c r="AC16" s="694"/>
      <c r="AD16" s="695">
        <v>129670</v>
      </c>
      <c r="AE16" s="695"/>
      <c r="AF16" s="695"/>
      <c r="AG16" s="695"/>
      <c r="AH16" s="695"/>
      <c r="AI16" s="695"/>
      <c r="AJ16" s="695"/>
      <c r="AK16" s="695"/>
      <c r="AL16" s="659">
        <v>0.7</v>
      </c>
      <c r="AM16" s="660"/>
      <c r="AN16" s="660"/>
      <c r="AO16" s="696"/>
      <c r="AP16" s="653" t="s">
        <v>251</v>
      </c>
      <c r="AQ16" s="654"/>
      <c r="AR16" s="654"/>
      <c r="AS16" s="654"/>
      <c r="AT16" s="654"/>
      <c r="AU16" s="654"/>
      <c r="AV16" s="654"/>
      <c r="AW16" s="654"/>
      <c r="AX16" s="654"/>
      <c r="AY16" s="654"/>
      <c r="AZ16" s="654"/>
      <c r="BA16" s="654"/>
      <c r="BB16" s="654"/>
      <c r="BC16" s="654"/>
      <c r="BD16" s="654"/>
      <c r="BE16" s="654"/>
      <c r="BF16" s="655"/>
      <c r="BG16" s="656" t="s">
        <v>122</v>
      </c>
      <c r="BH16" s="657"/>
      <c r="BI16" s="657"/>
      <c r="BJ16" s="657"/>
      <c r="BK16" s="657"/>
      <c r="BL16" s="657"/>
      <c r="BM16" s="657"/>
      <c r="BN16" s="658"/>
      <c r="BO16" s="694" t="s">
        <v>122</v>
      </c>
      <c r="BP16" s="694"/>
      <c r="BQ16" s="694"/>
      <c r="BR16" s="694"/>
      <c r="BS16" s="695" t="s">
        <v>122</v>
      </c>
      <c r="BT16" s="695"/>
      <c r="BU16" s="695"/>
      <c r="BV16" s="695"/>
      <c r="BW16" s="695"/>
      <c r="BX16" s="695"/>
      <c r="BY16" s="695"/>
      <c r="BZ16" s="695"/>
      <c r="CA16" s="695"/>
      <c r="CB16" s="735"/>
      <c r="CD16" s="653" t="s">
        <v>252</v>
      </c>
      <c r="CE16" s="654"/>
      <c r="CF16" s="654"/>
      <c r="CG16" s="654"/>
      <c r="CH16" s="654"/>
      <c r="CI16" s="654"/>
      <c r="CJ16" s="654"/>
      <c r="CK16" s="654"/>
      <c r="CL16" s="654"/>
      <c r="CM16" s="654"/>
      <c r="CN16" s="654"/>
      <c r="CO16" s="654"/>
      <c r="CP16" s="654"/>
      <c r="CQ16" s="655"/>
      <c r="CR16" s="656">
        <v>148931</v>
      </c>
      <c r="CS16" s="657"/>
      <c r="CT16" s="657"/>
      <c r="CU16" s="657"/>
      <c r="CV16" s="657"/>
      <c r="CW16" s="657"/>
      <c r="CX16" s="657"/>
      <c r="CY16" s="658"/>
      <c r="CZ16" s="694">
        <v>0.5</v>
      </c>
      <c r="DA16" s="694"/>
      <c r="DB16" s="694"/>
      <c r="DC16" s="694"/>
      <c r="DD16" s="662" t="s">
        <v>122</v>
      </c>
      <c r="DE16" s="657"/>
      <c r="DF16" s="657"/>
      <c r="DG16" s="657"/>
      <c r="DH16" s="657"/>
      <c r="DI16" s="657"/>
      <c r="DJ16" s="657"/>
      <c r="DK16" s="657"/>
      <c r="DL16" s="657"/>
      <c r="DM16" s="657"/>
      <c r="DN16" s="657"/>
      <c r="DO16" s="657"/>
      <c r="DP16" s="658"/>
      <c r="DQ16" s="662">
        <v>8200</v>
      </c>
      <c r="DR16" s="657"/>
      <c r="DS16" s="657"/>
      <c r="DT16" s="657"/>
      <c r="DU16" s="657"/>
      <c r="DV16" s="657"/>
      <c r="DW16" s="657"/>
      <c r="DX16" s="657"/>
      <c r="DY16" s="657"/>
      <c r="DZ16" s="657"/>
      <c r="EA16" s="657"/>
      <c r="EB16" s="657"/>
      <c r="EC16" s="693"/>
    </row>
    <row r="17" spans="2:133" ht="11.25" customHeight="1" x14ac:dyDescent="0.2">
      <c r="B17" s="653" t="s">
        <v>253</v>
      </c>
      <c r="C17" s="654"/>
      <c r="D17" s="654"/>
      <c r="E17" s="654"/>
      <c r="F17" s="654"/>
      <c r="G17" s="654"/>
      <c r="H17" s="654"/>
      <c r="I17" s="654"/>
      <c r="J17" s="654"/>
      <c r="K17" s="654"/>
      <c r="L17" s="654"/>
      <c r="M17" s="654"/>
      <c r="N17" s="654"/>
      <c r="O17" s="654"/>
      <c r="P17" s="654"/>
      <c r="Q17" s="655"/>
      <c r="R17" s="656">
        <v>290197</v>
      </c>
      <c r="S17" s="657"/>
      <c r="T17" s="657"/>
      <c r="U17" s="657"/>
      <c r="V17" s="657"/>
      <c r="W17" s="657"/>
      <c r="X17" s="657"/>
      <c r="Y17" s="658"/>
      <c r="Z17" s="694">
        <v>0.9</v>
      </c>
      <c r="AA17" s="694"/>
      <c r="AB17" s="694"/>
      <c r="AC17" s="694"/>
      <c r="AD17" s="695">
        <v>290197</v>
      </c>
      <c r="AE17" s="695"/>
      <c r="AF17" s="695"/>
      <c r="AG17" s="695"/>
      <c r="AH17" s="695"/>
      <c r="AI17" s="695"/>
      <c r="AJ17" s="695"/>
      <c r="AK17" s="695"/>
      <c r="AL17" s="659">
        <v>1.6</v>
      </c>
      <c r="AM17" s="660"/>
      <c r="AN17" s="660"/>
      <c r="AO17" s="696"/>
      <c r="AP17" s="653" t="s">
        <v>254</v>
      </c>
      <c r="AQ17" s="654"/>
      <c r="AR17" s="654"/>
      <c r="AS17" s="654"/>
      <c r="AT17" s="654"/>
      <c r="AU17" s="654"/>
      <c r="AV17" s="654"/>
      <c r="AW17" s="654"/>
      <c r="AX17" s="654"/>
      <c r="AY17" s="654"/>
      <c r="AZ17" s="654"/>
      <c r="BA17" s="654"/>
      <c r="BB17" s="654"/>
      <c r="BC17" s="654"/>
      <c r="BD17" s="654"/>
      <c r="BE17" s="654"/>
      <c r="BF17" s="655"/>
      <c r="BG17" s="656" t="s">
        <v>122</v>
      </c>
      <c r="BH17" s="657"/>
      <c r="BI17" s="657"/>
      <c r="BJ17" s="657"/>
      <c r="BK17" s="657"/>
      <c r="BL17" s="657"/>
      <c r="BM17" s="657"/>
      <c r="BN17" s="658"/>
      <c r="BO17" s="694" t="s">
        <v>122</v>
      </c>
      <c r="BP17" s="694"/>
      <c r="BQ17" s="694"/>
      <c r="BR17" s="694"/>
      <c r="BS17" s="695" t="s">
        <v>122</v>
      </c>
      <c r="BT17" s="695"/>
      <c r="BU17" s="695"/>
      <c r="BV17" s="695"/>
      <c r="BW17" s="695"/>
      <c r="BX17" s="695"/>
      <c r="BY17" s="695"/>
      <c r="BZ17" s="695"/>
      <c r="CA17" s="695"/>
      <c r="CB17" s="735"/>
      <c r="CD17" s="653" t="s">
        <v>255</v>
      </c>
      <c r="CE17" s="654"/>
      <c r="CF17" s="654"/>
      <c r="CG17" s="654"/>
      <c r="CH17" s="654"/>
      <c r="CI17" s="654"/>
      <c r="CJ17" s="654"/>
      <c r="CK17" s="654"/>
      <c r="CL17" s="654"/>
      <c r="CM17" s="654"/>
      <c r="CN17" s="654"/>
      <c r="CO17" s="654"/>
      <c r="CP17" s="654"/>
      <c r="CQ17" s="655"/>
      <c r="CR17" s="656">
        <v>3441386</v>
      </c>
      <c r="CS17" s="657"/>
      <c r="CT17" s="657"/>
      <c r="CU17" s="657"/>
      <c r="CV17" s="657"/>
      <c r="CW17" s="657"/>
      <c r="CX17" s="657"/>
      <c r="CY17" s="658"/>
      <c r="CZ17" s="694">
        <v>11.3</v>
      </c>
      <c r="DA17" s="694"/>
      <c r="DB17" s="694"/>
      <c r="DC17" s="694"/>
      <c r="DD17" s="662" t="s">
        <v>122</v>
      </c>
      <c r="DE17" s="657"/>
      <c r="DF17" s="657"/>
      <c r="DG17" s="657"/>
      <c r="DH17" s="657"/>
      <c r="DI17" s="657"/>
      <c r="DJ17" s="657"/>
      <c r="DK17" s="657"/>
      <c r="DL17" s="657"/>
      <c r="DM17" s="657"/>
      <c r="DN17" s="657"/>
      <c r="DO17" s="657"/>
      <c r="DP17" s="658"/>
      <c r="DQ17" s="662">
        <v>3412201</v>
      </c>
      <c r="DR17" s="657"/>
      <c r="DS17" s="657"/>
      <c r="DT17" s="657"/>
      <c r="DU17" s="657"/>
      <c r="DV17" s="657"/>
      <c r="DW17" s="657"/>
      <c r="DX17" s="657"/>
      <c r="DY17" s="657"/>
      <c r="DZ17" s="657"/>
      <c r="EA17" s="657"/>
      <c r="EB17" s="657"/>
      <c r="EC17" s="693"/>
    </row>
    <row r="18" spans="2:133" ht="11.25" customHeight="1" x14ac:dyDescent="0.2">
      <c r="B18" s="653" t="s">
        <v>256</v>
      </c>
      <c r="C18" s="654"/>
      <c r="D18" s="654"/>
      <c r="E18" s="654"/>
      <c r="F18" s="654"/>
      <c r="G18" s="654"/>
      <c r="H18" s="654"/>
      <c r="I18" s="654"/>
      <c r="J18" s="654"/>
      <c r="K18" s="654"/>
      <c r="L18" s="654"/>
      <c r="M18" s="654"/>
      <c r="N18" s="654"/>
      <c r="O18" s="654"/>
      <c r="P18" s="654"/>
      <c r="Q18" s="655"/>
      <c r="R18" s="656">
        <v>49682</v>
      </c>
      <c r="S18" s="657"/>
      <c r="T18" s="657"/>
      <c r="U18" s="657"/>
      <c r="V18" s="657"/>
      <c r="W18" s="657"/>
      <c r="X18" s="657"/>
      <c r="Y18" s="658"/>
      <c r="Z18" s="694">
        <v>0.2</v>
      </c>
      <c r="AA18" s="694"/>
      <c r="AB18" s="694"/>
      <c r="AC18" s="694"/>
      <c r="AD18" s="695">
        <v>49682</v>
      </c>
      <c r="AE18" s="695"/>
      <c r="AF18" s="695"/>
      <c r="AG18" s="695"/>
      <c r="AH18" s="695"/>
      <c r="AI18" s="695"/>
      <c r="AJ18" s="695"/>
      <c r="AK18" s="695"/>
      <c r="AL18" s="659">
        <v>0.3</v>
      </c>
      <c r="AM18" s="660"/>
      <c r="AN18" s="660"/>
      <c r="AO18" s="696"/>
      <c r="AP18" s="653" t="s">
        <v>257</v>
      </c>
      <c r="AQ18" s="654"/>
      <c r="AR18" s="654"/>
      <c r="AS18" s="654"/>
      <c r="AT18" s="654"/>
      <c r="AU18" s="654"/>
      <c r="AV18" s="654"/>
      <c r="AW18" s="654"/>
      <c r="AX18" s="654"/>
      <c r="AY18" s="654"/>
      <c r="AZ18" s="654"/>
      <c r="BA18" s="654"/>
      <c r="BB18" s="654"/>
      <c r="BC18" s="654"/>
      <c r="BD18" s="654"/>
      <c r="BE18" s="654"/>
      <c r="BF18" s="655"/>
      <c r="BG18" s="656" t="s">
        <v>122</v>
      </c>
      <c r="BH18" s="657"/>
      <c r="BI18" s="657"/>
      <c r="BJ18" s="657"/>
      <c r="BK18" s="657"/>
      <c r="BL18" s="657"/>
      <c r="BM18" s="657"/>
      <c r="BN18" s="658"/>
      <c r="BO18" s="694" t="s">
        <v>122</v>
      </c>
      <c r="BP18" s="694"/>
      <c r="BQ18" s="694"/>
      <c r="BR18" s="694"/>
      <c r="BS18" s="695" t="s">
        <v>122</v>
      </c>
      <c r="BT18" s="695"/>
      <c r="BU18" s="695"/>
      <c r="BV18" s="695"/>
      <c r="BW18" s="695"/>
      <c r="BX18" s="695"/>
      <c r="BY18" s="695"/>
      <c r="BZ18" s="695"/>
      <c r="CA18" s="695"/>
      <c r="CB18" s="735"/>
      <c r="CD18" s="653" t="s">
        <v>258</v>
      </c>
      <c r="CE18" s="654"/>
      <c r="CF18" s="654"/>
      <c r="CG18" s="654"/>
      <c r="CH18" s="654"/>
      <c r="CI18" s="654"/>
      <c r="CJ18" s="654"/>
      <c r="CK18" s="654"/>
      <c r="CL18" s="654"/>
      <c r="CM18" s="654"/>
      <c r="CN18" s="654"/>
      <c r="CO18" s="654"/>
      <c r="CP18" s="654"/>
      <c r="CQ18" s="655"/>
      <c r="CR18" s="656" t="s">
        <v>122</v>
      </c>
      <c r="CS18" s="657"/>
      <c r="CT18" s="657"/>
      <c r="CU18" s="657"/>
      <c r="CV18" s="657"/>
      <c r="CW18" s="657"/>
      <c r="CX18" s="657"/>
      <c r="CY18" s="658"/>
      <c r="CZ18" s="694" t="s">
        <v>122</v>
      </c>
      <c r="DA18" s="694"/>
      <c r="DB18" s="694"/>
      <c r="DC18" s="694"/>
      <c r="DD18" s="662" t="s">
        <v>122</v>
      </c>
      <c r="DE18" s="657"/>
      <c r="DF18" s="657"/>
      <c r="DG18" s="657"/>
      <c r="DH18" s="657"/>
      <c r="DI18" s="657"/>
      <c r="DJ18" s="657"/>
      <c r="DK18" s="657"/>
      <c r="DL18" s="657"/>
      <c r="DM18" s="657"/>
      <c r="DN18" s="657"/>
      <c r="DO18" s="657"/>
      <c r="DP18" s="658"/>
      <c r="DQ18" s="662" t="s">
        <v>122</v>
      </c>
      <c r="DR18" s="657"/>
      <c r="DS18" s="657"/>
      <c r="DT18" s="657"/>
      <c r="DU18" s="657"/>
      <c r="DV18" s="657"/>
      <c r="DW18" s="657"/>
      <c r="DX18" s="657"/>
      <c r="DY18" s="657"/>
      <c r="DZ18" s="657"/>
      <c r="EA18" s="657"/>
      <c r="EB18" s="657"/>
      <c r="EC18" s="693"/>
    </row>
    <row r="19" spans="2:133" ht="11.25" customHeight="1" x14ac:dyDescent="0.2">
      <c r="B19" s="653" t="s">
        <v>259</v>
      </c>
      <c r="C19" s="654"/>
      <c r="D19" s="654"/>
      <c r="E19" s="654"/>
      <c r="F19" s="654"/>
      <c r="G19" s="654"/>
      <c r="H19" s="654"/>
      <c r="I19" s="654"/>
      <c r="J19" s="654"/>
      <c r="K19" s="654"/>
      <c r="L19" s="654"/>
      <c r="M19" s="654"/>
      <c r="N19" s="654"/>
      <c r="O19" s="654"/>
      <c r="P19" s="654"/>
      <c r="Q19" s="655"/>
      <c r="R19" s="656">
        <v>220195</v>
      </c>
      <c r="S19" s="657"/>
      <c r="T19" s="657"/>
      <c r="U19" s="657"/>
      <c r="V19" s="657"/>
      <c r="W19" s="657"/>
      <c r="X19" s="657"/>
      <c r="Y19" s="658"/>
      <c r="Z19" s="694">
        <v>0.7</v>
      </c>
      <c r="AA19" s="694"/>
      <c r="AB19" s="694"/>
      <c r="AC19" s="694"/>
      <c r="AD19" s="695">
        <v>220195</v>
      </c>
      <c r="AE19" s="695"/>
      <c r="AF19" s="695"/>
      <c r="AG19" s="695"/>
      <c r="AH19" s="695"/>
      <c r="AI19" s="695"/>
      <c r="AJ19" s="695"/>
      <c r="AK19" s="695"/>
      <c r="AL19" s="659">
        <v>1.2</v>
      </c>
      <c r="AM19" s="660"/>
      <c r="AN19" s="660"/>
      <c r="AO19" s="696"/>
      <c r="AP19" s="653" t="s">
        <v>260</v>
      </c>
      <c r="AQ19" s="654"/>
      <c r="AR19" s="654"/>
      <c r="AS19" s="654"/>
      <c r="AT19" s="654"/>
      <c r="AU19" s="654"/>
      <c r="AV19" s="654"/>
      <c r="AW19" s="654"/>
      <c r="AX19" s="654"/>
      <c r="AY19" s="654"/>
      <c r="AZ19" s="654"/>
      <c r="BA19" s="654"/>
      <c r="BB19" s="654"/>
      <c r="BC19" s="654"/>
      <c r="BD19" s="654"/>
      <c r="BE19" s="654"/>
      <c r="BF19" s="655"/>
      <c r="BG19" s="656">
        <v>22146</v>
      </c>
      <c r="BH19" s="657"/>
      <c r="BI19" s="657"/>
      <c r="BJ19" s="657"/>
      <c r="BK19" s="657"/>
      <c r="BL19" s="657"/>
      <c r="BM19" s="657"/>
      <c r="BN19" s="658"/>
      <c r="BO19" s="694">
        <v>0.3</v>
      </c>
      <c r="BP19" s="694"/>
      <c r="BQ19" s="694"/>
      <c r="BR19" s="694"/>
      <c r="BS19" s="695" t="s">
        <v>122</v>
      </c>
      <c r="BT19" s="695"/>
      <c r="BU19" s="695"/>
      <c r="BV19" s="695"/>
      <c r="BW19" s="695"/>
      <c r="BX19" s="695"/>
      <c r="BY19" s="695"/>
      <c r="BZ19" s="695"/>
      <c r="CA19" s="695"/>
      <c r="CB19" s="735"/>
      <c r="CD19" s="653" t="s">
        <v>261</v>
      </c>
      <c r="CE19" s="654"/>
      <c r="CF19" s="654"/>
      <c r="CG19" s="654"/>
      <c r="CH19" s="654"/>
      <c r="CI19" s="654"/>
      <c r="CJ19" s="654"/>
      <c r="CK19" s="654"/>
      <c r="CL19" s="654"/>
      <c r="CM19" s="654"/>
      <c r="CN19" s="654"/>
      <c r="CO19" s="654"/>
      <c r="CP19" s="654"/>
      <c r="CQ19" s="655"/>
      <c r="CR19" s="656" t="s">
        <v>122</v>
      </c>
      <c r="CS19" s="657"/>
      <c r="CT19" s="657"/>
      <c r="CU19" s="657"/>
      <c r="CV19" s="657"/>
      <c r="CW19" s="657"/>
      <c r="CX19" s="657"/>
      <c r="CY19" s="658"/>
      <c r="CZ19" s="694" t="s">
        <v>122</v>
      </c>
      <c r="DA19" s="694"/>
      <c r="DB19" s="694"/>
      <c r="DC19" s="694"/>
      <c r="DD19" s="662" t="s">
        <v>122</v>
      </c>
      <c r="DE19" s="657"/>
      <c r="DF19" s="657"/>
      <c r="DG19" s="657"/>
      <c r="DH19" s="657"/>
      <c r="DI19" s="657"/>
      <c r="DJ19" s="657"/>
      <c r="DK19" s="657"/>
      <c r="DL19" s="657"/>
      <c r="DM19" s="657"/>
      <c r="DN19" s="657"/>
      <c r="DO19" s="657"/>
      <c r="DP19" s="658"/>
      <c r="DQ19" s="662" t="s">
        <v>122</v>
      </c>
      <c r="DR19" s="657"/>
      <c r="DS19" s="657"/>
      <c r="DT19" s="657"/>
      <c r="DU19" s="657"/>
      <c r="DV19" s="657"/>
      <c r="DW19" s="657"/>
      <c r="DX19" s="657"/>
      <c r="DY19" s="657"/>
      <c r="DZ19" s="657"/>
      <c r="EA19" s="657"/>
      <c r="EB19" s="657"/>
      <c r="EC19" s="693"/>
    </row>
    <row r="20" spans="2:133" ht="11.25" customHeight="1" x14ac:dyDescent="0.2">
      <c r="B20" s="723" t="s">
        <v>262</v>
      </c>
      <c r="C20" s="724"/>
      <c r="D20" s="724"/>
      <c r="E20" s="724"/>
      <c r="F20" s="724"/>
      <c r="G20" s="724"/>
      <c r="H20" s="724"/>
      <c r="I20" s="724"/>
      <c r="J20" s="724"/>
      <c r="K20" s="724"/>
      <c r="L20" s="724"/>
      <c r="M20" s="724"/>
      <c r="N20" s="724"/>
      <c r="O20" s="724"/>
      <c r="P20" s="724"/>
      <c r="Q20" s="725"/>
      <c r="R20" s="656">
        <v>20320</v>
      </c>
      <c r="S20" s="657"/>
      <c r="T20" s="657"/>
      <c r="U20" s="657"/>
      <c r="V20" s="657"/>
      <c r="W20" s="657"/>
      <c r="X20" s="657"/>
      <c r="Y20" s="658"/>
      <c r="Z20" s="694">
        <v>0.1</v>
      </c>
      <c r="AA20" s="694"/>
      <c r="AB20" s="694"/>
      <c r="AC20" s="694"/>
      <c r="AD20" s="695">
        <v>20320</v>
      </c>
      <c r="AE20" s="695"/>
      <c r="AF20" s="695"/>
      <c r="AG20" s="695"/>
      <c r="AH20" s="695"/>
      <c r="AI20" s="695"/>
      <c r="AJ20" s="695"/>
      <c r="AK20" s="695"/>
      <c r="AL20" s="659">
        <v>0.1</v>
      </c>
      <c r="AM20" s="660"/>
      <c r="AN20" s="660"/>
      <c r="AO20" s="696"/>
      <c r="AP20" s="653" t="s">
        <v>263</v>
      </c>
      <c r="AQ20" s="654"/>
      <c r="AR20" s="654"/>
      <c r="AS20" s="654"/>
      <c r="AT20" s="654"/>
      <c r="AU20" s="654"/>
      <c r="AV20" s="654"/>
      <c r="AW20" s="654"/>
      <c r="AX20" s="654"/>
      <c r="AY20" s="654"/>
      <c r="AZ20" s="654"/>
      <c r="BA20" s="654"/>
      <c r="BB20" s="654"/>
      <c r="BC20" s="654"/>
      <c r="BD20" s="654"/>
      <c r="BE20" s="654"/>
      <c r="BF20" s="655"/>
      <c r="BG20" s="656">
        <v>22146</v>
      </c>
      <c r="BH20" s="657"/>
      <c r="BI20" s="657"/>
      <c r="BJ20" s="657"/>
      <c r="BK20" s="657"/>
      <c r="BL20" s="657"/>
      <c r="BM20" s="657"/>
      <c r="BN20" s="658"/>
      <c r="BO20" s="694">
        <v>0.3</v>
      </c>
      <c r="BP20" s="694"/>
      <c r="BQ20" s="694"/>
      <c r="BR20" s="694"/>
      <c r="BS20" s="695" t="s">
        <v>122</v>
      </c>
      <c r="BT20" s="695"/>
      <c r="BU20" s="695"/>
      <c r="BV20" s="695"/>
      <c r="BW20" s="695"/>
      <c r="BX20" s="695"/>
      <c r="BY20" s="695"/>
      <c r="BZ20" s="695"/>
      <c r="CA20" s="695"/>
      <c r="CB20" s="735"/>
      <c r="CD20" s="653" t="s">
        <v>264</v>
      </c>
      <c r="CE20" s="654"/>
      <c r="CF20" s="654"/>
      <c r="CG20" s="654"/>
      <c r="CH20" s="654"/>
      <c r="CI20" s="654"/>
      <c r="CJ20" s="654"/>
      <c r="CK20" s="654"/>
      <c r="CL20" s="654"/>
      <c r="CM20" s="654"/>
      <c r="CN20" s="654"/>
      <c r="CO20" s="654"/>
      <c r="CP20" s="654"/>
      <c r="CQ20" s="655"/>
      <c r="CR20" s="656">
        <v>30514477</v>
      </c>
      <c r="CS20" s="657"/>
      <c r="CT20" s="657"/>
      <c r="CU20" s="657"/>
      <c r="CV20" s="657"/>
      <c r="CW20" s="657"/>
      <c r="CX20" s="657"/>
      <c r="CY20" s="658"/>
      <c r="CZ20" s="694">
        <v>100</v>
      </c>
      <c r="DA20" s="694"/>
      <c r="DB20" s="694"/>
      <c r="DC20" s="694"/>
      <c r="DD20" s="662">
        <v>2665517</v>
      </c>
      <c r="DE20" s="657"/>
      <c r="DF20" s="657"/>
      <c r="DG20" s="657"/>
      <c r="DH20" s="657"/>
      <c r="DI20" s="657"/>
      <c r="DJ20" s="657"/>
      <c r="DK20" s="657"/>
      <c r="DL20" s="657"/>
      <c r="DM20" s="657"/>
      <c r="DN20" s="657"/>
      <c r="DO20" s="657"/>
      <c r="DP20" s="658"/>
      <c r="DQ20" s="662">
        <v>21669059</v>
      </c>
      <c r="DR20" s="657"/>
      <c r="DS20" s="657"/>
      <c r="DT20" s="657"/>
      <c r="DU20" s="657"/>
      <c r="DV20" s="657"/>
      <c r="DW20" s="657"/>
      <c r="DX20" s="657"/>
      <c r="DY20" s="657"/>
      <c r="DZ20" s="657"/>
      <c r="EA20" s="657"/>
      <c r="EB20" s="657"/>
      <c r="EC20" s="693"/>
    </row>
    <row r="21" spans="2:133" ht="11.25" customHeight="1" x14ac:dyDescent="0.2">
      <c r="B21" s="653" t="s">
        <v>265</v>
      </c>
      <c r="C21" s="654"/>
      <c r="D21" s="654"/>
      <c r="E21" s="654"/>
      <c r="F21" s="654"/>
      <c r="G21" s="654"/>
      <c r="H21" s="654"/>
      <c r="I21" s="654"/>
      <c r="J21" s="654"/>
      <c r="K21" s="654"/>
      <c r="L21" s="654"/>
      <c r="M21" s="654"/>
      <c r="N21" s="654"/>
      <c r="O21" s="654"/>
      <c r="P21" s="654"/>
      <c r="Q21" s="655"/>
      <c r="R21" s="656">
        <v>9464581</v>
      </c>
      <c r="S21" s="657"/>
      <c r="T21" s="657"/>
      <c r="U21" s="657"/>
      <c r="V21" s="657"/>
      <c r="W21" s="657"/>
      <c r="X21" s="657"/>
      <c r="Y21" s="658"/>
      <c r="Z21" s="694">
        <v>29.8</v>
      </c>
      <c r="AA21" s="694"/>
      <c r="AB21" s="694"/>
      <c r="AC21" s="694"/>
      <c r="AD21" s="695">
        <v>8421834</v>
      </c>
      <c r="AE21" s="695"/>
      <c r="AF21" s="695"/>
      <c r="AG21" s="695"/>
      <c r="AH21" s="695"/>
      <c r="AI21" s="695"/>
      <c r="AJ21" s="695"/>
      <c r="AK21" s="695"/>
      <c r="AL21" s="659">
        <v>47.7</v>
      </c>
      <c r="AM21" s="660"/>
      <c r="AN21" s="660"/>
      <c r="AO21" s="696"/>
      <c r="AP21" s="653" t="s">
        <v>266</v>
      </c>
      <c r="AQ21" s="733"/>
      <c r="AR21" s="733"/>
      <c r="AS21" s="733"/>
      <c r="AT21" s="733"/>
      <c r="AU21" s="733"/>
      <c r="AV21" s="733"/>
      <c r="AW21" s="733"/>
      <c r="AX21" s="733"/>
      <c r="AY21" s="733"/>
      <c r="AZ21" s="733"/>
      <c r="BA21" s="733"/>
      <c r="BB21" s="733"/>
      <c r="BC21" s="733"/>
      <c r="BD21" s="733"/>
      <c r="BE21" s="733"/>
      <c r="BF21" s="734"/>
      <c r="BG21" s="656">
        <v>22146</v>
      </c>
      <c r="BH21" s="657"/>
      <c r="BI21" s="657"/>
      <c r="BJ21" s="657"/>
      <c r="BK21" s="657"/>
      <c r="BL21" s="657"/>
      <c r="BM21" s="657"/>
      <c r="BN21" s="658"/>
      <c r="BO21" s="694">
        <v>0.3</v>
      </c>
      <c r="BP21" s="694"/>
      <c r="BQ21" s="694"/>
      <c r="BR21" s="694"/>
      <c r="BS21" s="695" t="s">
        <v>122</v>
      </c>
      <c r="BT21" s="695"/>
      <c r="BU21" s="695"/>
      <c r="BV21" s="695"/>
      <c r="BW21" s="695"/>
      <c r="BX21" s="695"/>
      <c r="BY21" s="695"/>
      <c r="BZ21" s="695"/>
      <c r="CA21" s="695"/>
      <c r="CB21" s="735"/>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2">
      <c r="B22" s="653" t="s">
        <v>267</v>
      </c>
      <c r="C22" s="654"/>
      <c r="D22" s="654"/>
      <c r="E22" s="654"/>
      <c r="F22" s="654"/>
      <c r="G22" s="654"/>
      <c r="H22" s="654"/>
      <c r="I22" s="654"/>
      <c r="J22" s="654"/>
      <c r="K22" s="654"/>
      <c r="L22" s="654"/>
      <c r="M22" s="654"/>
      <c r="N22" s="654"/>
      <c r="O22" s="654"/>
      <c r="P22" s="654"/>
      <c r="Q22" s="655"/>
      <c r="R22" s="656">
        <v>8421834</v>
      </c>
      <c r="S22" s="657"/>
      <c r="T22" s="657"/>
      <c r="U22" s="657"/>
      <c r="V22" s="657"/>
      <c r="W22" s="657"/>
      <c r="X22" s="657"/>
      <c r="Y22" s="658"/>
      <c r="Z22" s="694">
        <v>26.5</v>
      </c>
      <c r="AA22" s="694"/>
      <c r="AB22" s="694"/>
      <c r="AC22" s="694"/>
      <c r="AD22" s="695">
        <v>8421834</v>
      </c>
      <c r="AE22" s="695"/>
      <c r="AF22" s="695"/>
      <c r="AG22" s="695"/>
      <c r="AH22" s="695"/>
      <c r="AI22" s="695"/>
      <c r="AJ22" s="695"/>
      <c r="AK22" s="695"/>
      <c r="AL22" s="659">
        <v>47.7</v>
      </c>
      <c r="AM22" s="660"/>
      <c r="AN22" s="660"/>
      <c r="AO22" s="696"/>
      <c r="AP22" s="653" t="s">
        <v>268</v>
      </c>
      <c r="AQ22" s="733"/>
      <c r="AR22" s="733"/>
      <c r="AS22" s="733"/>
      <c r="AT22" s="733"/>
      <c r="AU22" s="733"/>
      <c r="AV22" s="733"/>
      <c r="AW22" s="733"/>
      <c r="AX22" s="733"/>
      <c r="AY22" s="733"/>
      <c r="AZ22" s="733"/>
      <c r="BA22" s="733"/>
      <c r="BB22" s="733"/>
      <c r="BC22" s="733"/>
      <c r="BD22" s="733"/>
      <c r="BE22" s="733"/>
      <c r="BF22" s="734"/>
      <c r="BG22" s="656" t="s">
        <v>122</v>
      </c>
      <c r="BH22" s="657"/>
      <c r="BI22" s="657"/>
      <c r="BJ22" s="657"/>
      <c r="BK22" s="657"/>
      <c r="BL22" s="657"/>
      <c r="BM22" s="657"/>
      <c r="BN22" s="658"/>
      <c r="BO22" s="694" t="s">
        <v>122</v>
      </c>
      <c r="BP22" s="694"/>
      <c r="BQ22" s="694"/>
      <c r="BR22" s="694"/>
      <c r="BS22" s="695" t="s">
        <v>122</v>
      </c>
      <c r="BT22" s="695"/>
      <c r="BU22" s="695"/>
      <c r="BV22" s="695"/>
      <c r="BW22" s="695"/>
      <c r="BX22" s="695"/>
      <c r="BY22" s="695"/>
      <c r="BZ22" s="695"/>
      <c r="CA22" s="695"/>
      <c r="CB22" s="735"/>
      <c r="CD22" s="708" t="s">
        <v>269</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2">
      <c r="B23" s="653" t="s">
        <v>270</v>
      </c>
      <c r="C23" s="654"/>
      <c r="D23" s="654"/>
      <c r="E23" s="654"/>
      <c r="F23" s="654"/>
      <c r="G23" s="654"/>
      <c r="H23" s="654"/>
      <c r="I23" s="654"/>
      <c r="J23" s="654"/>
      <c r="K23" s="654"/>
      <c r="L23" s="654"/>
      <c r="M23" s="654"/>
      <c r="N23" s="654"/>
      <c r="O23" s="654"/>
      <c r="P23" s="654"/>
      <c r="Q23" s="655"/>
      <c r="R23" s="656">
        <v>796674</v>
      </c>
      <c r="S23" s="657"/>
      <c r="T23" s="657"/>
      <c r="U23" s="657"/>
      <c r="V23" s="657"/>
      <c r="W23" s="657"/>
      <c r="X23" s="657"/>
      <c r="Y23" s="658"/>
      <c r="Z23" s="694">
        <v>2.5</v>
      </c>
      <c r="AA23" s="694"/>
      <c r="AB23" s="694"/>
      <c r="AC23" s="694"/>
      <c r="AD23" s="695" t="s">
        <v>122</v>
      </c>
      <c r="AE23" s="695"/>
      <c r="AF23" s="695"/>
      <c r="AG23" s="695"/>
      <c r="AH23" s="695"/>
      <c r="AI23" s="695"/>
      <c r="AJ23" s="695"/>
      <c r="AK23" s="695"/>
      <c r="AL23" s="659" t="s">
        <v>122</v>
      </c>
      <c r="AM23" s="660"/>
      <c r="AN23" s="660"/>
      <c r="AO23" s="696"/>
      <c r="AP23" s="653" t="s">
        <v>271</v>
      </c>
      <c r="AQ23" s="733"/>
      <c r="AR23" s="733"/>
      <c r="AS23" s="733"/>
      <c r="AT23" s="733"/>
      <c r="AU23" s="733"/>
      <c r="AV23" s="733"/>
      <c r="AW23" s="733"/>
      <c r="AX23" s="733"/>
      <c r="AY23" s="733"/>
      <c r="AZ23" s="733"/>
      <c r="BA23" s="733"/>
      <c r="BB23" s="733"/>
      <c r="BC23" s="733"/>
      <c r="BD23" s="733"/>
      <c r="BE23" s="733"/>
      <c r="BF23" s="734"/>
      <c r="BG23" s="656" t="s">
        <v>122</v>
      </c>
      <c r="BH23" s="657"/>
      <c r="BI23" s="657"/>
      <c r="BJ23" s="657"/>
      <c r="BK23" s="657"/>
      <c r="BL23" s="657"/>
      <c r="BM23" s="657"/>
      <c r="BN23" s="658"/>
      <c r="BO23" s="694" t="s">
        <v>122</v>
      </c>
      <c r="BP23" s="694"/>
      <c r="BQ23" s="694"/>
      <c r="BR23" s="694"/>
      <c r="BS23" s="695" t="s">
        <v>122</v>
      </c>
      <c r="BT23" s="695"/>
      <c r="BU23" s="695"/>
      <c r="BV23" s="695"/>
      <c r="BW23" s="695"/>
      <c r="BX23" s="695"/>
      <c r="BY23" s="695"/>
      <c r="BZ23" s="695"/>
      <c r="CA23" s="695"/>
      <c r="CB23" s="735"/>
      <c r="CD23" s="708" t="s">
        <v>211</v>
      </c>
      <c r="CE23" s="709"/>
      <c r="CF23" s="709"/>
      <c r="CG23" s="709"/>
      <c r="CH23" s="709"/>
      <c r="CI23" s="709"/>
      <c r="CJ23" s="709"/>
      <c r="CK23" s="709"/>
      <c r="CL23" s="709"/>
      <c r="CM23" s="709"/>
      <c r="CN23" s="709"/>
      <c r="CO23" s="709"/>
      <c r="CP23" s="709"/>
      <c r="CQ23" s="710"/>
      <c r="CR23" s="708" t="s">
        <v>272</v>
      </c>
      <c r="CS23" s="709"/>
      <c r="CT23" s="709"/>
      <c r="CU23" s="709"/>
      <c r="CV23" s="709"/>
      <c r="CW23" s="709"/>
      <c r="CX23" s="709"/>
      <c r="CY23" s="710"/>
      <c r="CZ23" s="708" t="s">
        <v>273</v>
      </c>
      <c r="DA23" s="709"/>
      <c r="DB23" s="709"/>
      <c r="DC23" s="710"/>
      <c r="DD23" s="708" t="s">
        <v>274</v>
      </c>
      <c r="DE23" s="709"/>
      <c r="DF23" s="709"/>
      <c r="DG23" s="709"/>
      <c r="DH23" s="709"/>
      <c r="DI23" s="709"/>
      <c r="DJ23" s="709"/>
      <c r="DK23" s="710"/>
      <c r="DL23" s="746" t="s">
        <v>275</v>
      </c>
      <c r="DM23" s="747"/>
      <c r="DN23" s="747"/>
      <c r="DO23" s="747"/>
      <c r="DP23" s="747"/>
      <c r="DQ23" s="747"/>
      <c r="DR23" s="747"/>
      <c r="DS23" s="747"/>
      <c r="DT23" s="747"/>
      <c r="DU23" s="747"/>
      <c r="DV23" s="748"/>
      <c r="DW23" s="708" t="s">
        <v>276</v>
      </c>
      <c r="DX23" s="709"/>
      <c r="DY23" s="709"/>
      <c r="DZ23" s="709"/>
      <c r="EA23" s="709"/>
      <c r="EB23" s="709"/>
      <c r="EC23" s="710"/>
    </row>
    <row r="24" spans="2:133" ht="11.25" customHeight="1" x14ac:dyDescent="0.2">
      <c r="B24" s="653" t="s">
        <v>277</v>
      </c>
      <c r="C24" s="654"/>
      <c r="D24" s="654"/>
      <c r="E24" s="654"/>
      <c r="F24" s="654"/>
      <c r="G24" s="654"/>
      <c r="H24" s="654"/>
      <c r="I24" s="654"/>
      <c r="J24" s="654"/>
      <c r="K24" s="654"/>
      <c r="L24" s="654"/>
      <c r="M24" s="654"/>
      <c r="N24" s="654"/>
      <c r="O24" s="654"/>
      <c r="P24" s="654"/>
      <c r="Q24" s="655"/>
      <c r="R24" s="656">
        <v>246073</v>
      </c>
      <c r="S24" s="657"/>
      <c r="T24" s="657"/>
      <c r="U24" s="657"/>
      <c r="V24" s="657"/>
      <c r="W24" s="657"/>
      <c r="X24" s="657"/>
      <c r="Y24" s="658"/>
      <c r="Z24" s="694">
        <v>0.8</v>
      </c>
      <c r="AA24" s="694"/>
      <c r="AB24" s="694"/>
      <c r="AC24" s="694"/>
      <c r="AD24" s="695" t="s">
        <v>122</v>
      </c>
      <c r="AE24" s="695"/>
      <c r="AF24" s="695"/>
      <c r="AG24" s="695"/>
      <c r="AH24" s="695"/>
      <c r="AI24" s="695"/>
      <c r="AJ24" s="695"/>
      <c r="AK24" s="695"/>
      <c r="AL24" s="659" t="s">
        <v>122</v>
      </c>
      <c r="AM24" s="660"/>
      <c r="AN24" s="660"/>
      <c r="AO24" s="696"/>
      <c r="AP24" s="653" t="s">
        <v>278</v>
      </c>
      <c r="AQ24" s="733"/>
      <c r="AR24" s="733"/>
      <c r="AS24" s="733"/>
      <c r="AT24" s="733"/>
      <c r="AU24" s="733"/>
      <c r="AV24" s="733"/>
      <c r="AW24" s="733"/>
      <c r="AX24" s="733"/>
      <c r="AY24" s="733"/>
      <c r="AZ24" s="733"/>
      <c r="BA24" s="733"/>
      <c r="BB24" s="733"/>
      <c r="BC24" s="733"/>
      <c r="BD24" s="733"/>
      <c r="BE24" s="733"/>
      <c r="BF24" s="734"/>
      <c r="BG24" s="656" t="s">
        <v>122</v>
      </c>
      <c r="BH24" s="657"/>
      <c r="BI24" s="657"/>
      <c r="BJ24" s="657"/>
      <c r="BK24" s="657"/>
      <c r="BL24" s="657"/>
      <c r="BM24" s="657"/>
      <c r="BN24" s="658"/>
      <c r="BO24" s="694" t="s">
        <v>122</v>
      </c>
      <c r="BP24" s="694"/>
      <c r="BQ24" s="694"/>
      <c r="BR24" s="694"/>
      <c r="BS24" s="695" t="s">
        <v>122</v>
      </c>
      <c r="BT24" s="695"/>
      <c r="BU24" s="695"/>
      <c r="BV24" s="695"/>
      <c r="BW24" s="695"/>
      <c r="BX24" s="695"/>
      <c r="BY24" s="695"/>
      <c r="BZ24" s="695"/>
      <c r="CA24" s="695"/>
      <c r="CB24" s="735"/>
      <c r="CD24" s="714" t="s">
        <v>279</v>
      </c>
      <c r="CE24" s="715"/>
      <c r="CF24" s="715"/>
      <c r="CG24" s="715"/>
      <c r="CH24" s="715"/>
      <c r="CI24" s="715"/>
      <c r="CJ24" s="715"/>
      <c r="CK24" s="715"/>
      <c r="CL24" s="715"/>
      <c r="CM24" s="715"/>
      <c r="CN24" s="715"/>
      <c r="CO24" s="715"/>
      <c r="CP24" s="715"/>
      <c r="CQ24" s="716"/>
      <c r="CR24" s="711">
        <v>12929148</v>
      </c>
      <c r="CS24" s="712"/>
      <c r="CT24" s="712"/>
      <c r="CU24" s="712"/>
      <c r="CV24" s="712"/>
      <c r="CW24" s="712"/>
      <c r="CX24" s="712"/>
      <c r="CY24" s="737"/>
      <c r="CZ24" s="738">
        <v>42.4</v>
      </c>
      <c r="DA24" s="720"/>
      <c r="DB24" s="720"/>
      <c r="DC24" s="740"/>
      <c r="DD24" s="736">
        <v>10012944</v>
      </c>
      <c r="DE24" s="712"/>
      <c r="DF24" s="712"/>
      <c r="DG24" s="712"/>
      <c r="DH24" s="712"/>
      <c r="DI24" s="712"/>
      <c r="DJ24" s="712"/>
      <c r="DK24" s="737"/>
      <c r="DL24" s="736">
        <v>9174112</v>
      </c>
      <c r="DM24" s="712"/>
      <c r="DN24" s="712"/>
      <c r="DO24" s="712"/>
      <c r="DP24" s="712"/>
      <c r="DQ24" s="712"/>
      <c r="DR24" s="712"/>
      <c r="DS24" s="712"/>
      <c r="DT24" s="712"/>
      <c r="DU24" s="712"/>
      <c r="DV24" s="737"/>
      <c r="DW24" s="738">
        <v>51.8</v>
      </c>
      <c r="DX24" s="720"/>
      <c r="DY24" s="720"/>
      <c r="DZ24" s="720"/>
      <c r="EA24" s="720"/>
      <c r="EB24" s="720"/>
      <c r="EC24" s="739"/>
    </row>
    <row r="25" spans="2:133" ht="11.25" customHeight="1" x14ac:dyDescent="0.2">
      <c r="B25" s="653" t="s">
        <v>280</v>
      </c>
      <c r="C25" s="654"/>
      <c r="D25" s="654"/>
      <c r="E25" s="654"/>
      <c r="F25" s="654"/>
      <c r="G25" s="654"/>
      <c r="H25" s="654"/>
      <c r="I25" s="654"/>
      <c r="J25" s="654"/>
      <c r="K25" s="654"/>
      <c r="L25" s="654"/>
      <c r="M25" s="654"/>
      <c r="N25" s="654"/>
      <c r="O25" s="654"/>
      <c r="P25" s="654"/>
      <c r="Q25" s="655"/>
      <c r="R25" s="656">
        <v>18619382</v>
      </c>
      <c r="S25" s="657"/>
      <c r="T25" s="657"/>
      <c r="U25" s="657"/>
      <c r="V25" s="657"/>
      <c r="W25" s="657"/>
      <c r="X25" s="657"/>
      <c r="Y25" s="658"/>
      <c r="Z25" s="694">
        <v>58.6</v>
      </c>
      <c r="AA25" s="694"/>
      <c r="AB25" s="694"/>
      <c r="AC25" s="694"/>
      <c r="AD25" s="695">
        <v>17576635</v>
      </c>
      <c r="AE25" s="695"/>
      <c r="AF25" s="695"/>
      <c r="AG25" s="695"/>
      <c r="AH25" s="695"/>
      <c r="AI25" s="695"/>
      <c r="AJ25" s="695"/>
      <c r="AK25" s="695"/>
      <c r="AL25" s="659">
        <v>99.6</v>
      </c>
      <c r="AM25" s="660"/>
      <c r="AN25" s="660"/>
      <c r="AO25" s="696"/>
      <c r="AP25" s="653" t="s">
        <v>281</v>
      </c>
      <c r="AQ25" s="733"/>
      <c r="AR25" s="733"/>
      <c r="AS25" s="733"/>
      <c r="AT25" s="733"/>
      <c r="AU25" s="733"/>
      <c r="AV25" s="733"/>
      <c r="AW25" s="733"/>
      <c r="AX25" s="733"/>
      <c r="AY25" s="733"/>
      <c r="AZ25" s="733"/>
      <c r="BA25" s="733"/>
      <c r="BB25" s="733"/>
      <c r="BC25" s="733"/>
      <c r="BD25" s="733"/>
      <c r="BE25" s="733"/>
      <c r="BF25" s="734"/>
      <c r="BG25" s="656" t="s">
        <v>122</v>
      </c>
      <c r="BH25" s="657"/>
      <c r="BI25" s="657"/>
      <c r="BJ25" s="657"/>
      <c r="BK25" s="657"/>
      <c r="BL25" s="657"/>
      <c r="BM25" s="657"/>
      <c r="BN25" s="658"/>
      <c r="BO25" s="694" t="s">
        <v>122</v>
      </c>
      <c r="BP25" s="694"/>
      <c r="BQ25" s="694"/>
      <c r="BR25" s="694"/>
      <c r="BS25" s="695" t="s">
        <v>122</v>
      </c>
      <c r="BT25" s="695"/>
      <c r="BU25" s="695"/>
      <c r="BV25" s="695"/>
      <c r="BW25" s="695"/>
      <c r="BX25" s="695"/>
      <c r="BY25" s="695"/>
      <c r="BZ25" s="695"/>
      <c r="CA25" s="695"/>
      <c r="CB25" s="735"/>
      <c r="CD25" s="653" t="s">
        <v>282</v>
      </c>
      <c r="CE25" s="654"/>
      <c r="CF25" s="654"/>
      <c r="CG25" s="654"/>
      <c r="CH25" s="654"/>
      <c r="CI25" s="654"/>
      <c r="CJ25" s="654"/>
      <c r="CK25" s="654"/>
      <c r="CL25" s="654"/>
      <c r="CM25" s="654"/>
      <c r="CN25" s="654"/>
      <c r="CO25" s="654"/>
      <c r="CP25" s="654"/>
      <c r="CQ25" s="655"/>
      <c r="CR25" s="656">
        <v>5065731</v>
      </c>
      <c r="CS25" s="669"/>
      <c r="CT25" s="669"/>
      <c r="CU25" s="669"/>
      <c r="CV25" s="669"/>
      <c r="CW25" s="669"/>
      <c r="CX25" s="669"/>
      <c r="CY25" s="670"/>
      <c r="CZ25" s="659">
        <v>16.600000000000001</v>
      </c>
      <c r="DA25" s="671"/>
      <c r="DB25" s="671"/>
      <c r="DC25" s="672"/>
      <c r="DD25" s="662">
        <v>4690527</v>
      </c>
      <c r="DE25" s="669"/>
      <c r="DF25" s="669"/>
      <c r="DG25" s="669"/>
      <c r="DH25" s="669"/>
      <c r="DI25" s="669"/>
      <c r="DJ25" s="669"/>
      <c r="DK25" s="670"/>
      <c r="DL25" s="662">
        <v>4602667</v>
      </c>
      <c r="DM25" s="669"/>
      <c r="DN25" s="669"/>
      <c r="DO25" s="669"/>
      <c r="DP25" s="669"/>
      <c r="DQ25" s="669"/>
      <c r="DR25" s="669"/>
      <c r="DS25" s="669"/>
      <c r="DT25" s="669"/>
      <c r="DU25" s="669"/>
      <c r="DV25" s="670"/>
      <c r="DW25" s="659">
        <v>26</v>
      </c>
      <c r="DX25" s="671"/>
      <c r="DY25" s="671"/>
      <c r="DZ25" s="671"/>
      <c r="EA25" s="671"/>
      <c r="EB25" s="671"/>
      <c r="EC25" s="683"/>
    </row>
    <row r="26" spans="2:133" ht="11.25" customHeight="1" x14ac:dyDescent="0.2">
      <c r="B26" s="653" t="s">
        <v>283</v>
      </c>
      <c r="C26" s="654"/>
      <c r="D26" s="654"/>
      <c r="E26" s="654"/>
      <c r="F26" s="654"/>
      <c r="G26" s="654"/>
      <c r="H26" s="654"/>
      <c r="I26" s="654"/>
      <c r="J26" s="654"/>
      <c r="K26" s="654"/>
      <c r="L26" s="654"/>
      <c r="M26" s="654"/>
      <c r="N26" s="654"/>
      <c r="O26" s="654"/>
      <c r="P26" s="654"/>
      <c r="Q26" s="655"/>
      <c r="R26" s="656">
        <v>5094</v>
      </c>
      <c r="S26" s="657"/>
      <c r="T26" s="657"/>
      <c r="U26" s="657"/>
      <c r="V26" s="657"/>
      <c r="W26" s="657"/>
      <c r="X26" s="657"/>
      <c r="Y26" s="658"/>
      <c r="Z26" s="694">
        <v>0</v>
      </c>
      <c r="AA26" s="694"/>
      <c r="AB26" s="694"/>
      <c r="AC26" s="694"/>
      <c r="AD26" s="695">
        <v>5094</v>
      </c>
      <c r="AE26" s="695"/>
      <c r="AF26" s="695"/>
      <c r="AG26" s="695"/>
      <c r="AH26" s="695"/>
      <c r="AI26" s="695"/>
      <c r="AJ26" s="695"/>
      <c r="AK26" s="695"/>
      <c r="AL26" s="659">
        <v>0</v>
      </c>
      <c r="AM26" s="660"/>
      <c r="AN26" s="660"/>
      <c r="AO26" s="696"/>
      <c r="AP26" s="653" t="s">
        <v>284</v>
      </c>
      <c r="AQ26" s="733"/>
      <c r="AR26" s="733"/>
      <c r="AS26" s="733"/>
      <c r="AT26" s="733"/>
      <c r="AU26" s="733"/>
      <c r="AV26" s="733"/>
      <c r="AW26" s="733"/>
      <c r="AX26" s="733"/>
      <c r="AY26" s="733"/>
      <c r="AZ26" s="733"/>
      <c r="BA26" s="733"/>
      <c r="BB26" s="733"/>
      <c r="BC26" s="733"/>
      <c r="BD26" s="733"/>
      <c r="BE26" s="733"/>
      <c r="BF26" s="734"/>
      <c r="BG26" s="656" t="s">
        <v>122</v>
      </c>
      <c r="BH26" s="657"/>
      <c r="BI26" s="657"/>
      <c r="BJ26" s="657"/>
      <c r="BK26" s="657"/>
      <c r="BL26" s="657"/>
      <c r="BM26" s="657"/>
      <c r="BN26" s="658"/>
      <c r="BO26" s="694" t="s">
        <v>122</v>
      </c>
      <c r="BP26" s="694"/>
      <c r="BQ26" s="694"/>
      <c r="BR26" s="694"/>
      <c r="BS26" s="695" t="s">
        <v>122</v>
      </c>
      <c r="BT26" s="695"/>
      <c r="BU26" s="695"/>
      <c r="BV26" s="695"/>
      <c r="BW26" s="695"/>
      <c r="BX26" s="695"/>
      <c r="BY26" s="695"/>
      <c r="BZ26" s="695"/>
      <c r="CA26" s="695"/>
      <c r="CB26" s="735"/>
      <c r="CD26" s="653" t="s">
        <v>285</v>
      </c>
      <c r="CE26" s="654"/>
      <c r="CF26" s="654"/>
      <c r="CG26" s="654"/>
      <c r="CH26" s="654"/>
      <c r="CI26" s="654"/>
      <c r="CJ26" s="654"/>
      <c r="CK26" s="654"/>
      <c r="CL26" s="654"/>
      <c r="CM26" s="654"/>
      <c r="CN26" s="654"/>
      <c r="CO26" s="654"/>
      <c r="CP26" s="654"/>
      <c r="CQ26" s="655"/>
      <c r="CR26" s="656">
        <v>2901734</v>
      </c>
      <c r="CS26" s="657"/>
      <c r="CT26" s="657"/>
      <c r="CU26" s="657"/>
      <c r="CV26" s="657"/>
      <c r="CW26" s="657"/>
      <c r="CX26" s="657"/>
      <c r="CY26" s="658"/>
      <c r="CZ26" s="659">
        <v>9.5</v>
      </c>
      <c r="DA26" s="671"/>
      <c r="DB26" s="671"/>
      <c r="DC26" s="672"/>
      <c r="DD26" s="662">
        <v>2721277</v>
      </c>
      <c r="DE26" s="657"/>
      <c r="DF26" s="657"/>
      <c r="DG26" s="657"/>
      <c r="DH26" s="657"/>
      <c r="DI26" s="657"/>
      <c r="DJ26" s="657"/>
      <c r="DK26" s="658"/>
      <c r="DL26" s="662" t="s">
        <v>122</v>
      </c>
      <c r="DM26" s="657"/>
      <c r="DN26" s="657"/>
      <c r="DO26" s="657"/>
      <c r="DP26" s="657"/>
      <c r="DQ26" s="657"/>
      <c r="DR26" s="657"/>
      <c r="DS26" s="657"/>
      <c r="DT26" s="657"/>
      <c r="DU26" s="657"/>
      <c r="DV26" s="658"/>
      <c r="DW26" s="659" t="s">
        <v>122</v>
      </c>
      <c r="DX26" s="671"/>
      <c r="DY26" s="671"/>
      <c r="DZ26" s="671"/>
      <c r="EA26" s="671"/>
      <c r="EB26" s="671"/>
      <c r="EC26" s="683"/>
    </row>
    <row r="27" spans="2:133" ht="11.25" customHeight="1" x14ac:dyDescent="0.2">
      <c r="B27" s="653" t="s">
        <v>286</v>
      </c>
      <c r="C27" s="654"/>
      <c r="D27" s="654"/>
      <c r="E27" s="654"/>
      <c r="F27" s="654"/>
      <c r="G27" s="654"/>
      <c r="H27" s="654"/>
      <c r="I27" s="654"/>
      <c r="J27" s="654"/>
      <c r="K27" s="654"/>
      <c r="L27" s="654"/>
      <c r="M27" s="654"/>
      <c r="N27" s="654"/>
      <c r="O27" s="654"/>
      <c r="P27" s="654"/>
      <c r="Q27" s="655"/>
      <c r="R27" s="656">
        <v>259365</v>
      </c>
      <c r="S27" s="657"/>
      <c r="T27" s="657"/>
      <c r="U27" s="657"/>
      <c r="V27" s="657"/>
      <c r="W27" s="657"/>
      <c r="X27" s="657"/>
      <c r="Y27" s="658"/>
      <c r="Z27" s="694">
        <v>0.8</v>
      </c>
      <c r="AA27" s="694"/>
      <c r="AB27" s="694"/>
      <c r="AC27" s="694"/>
      <c r="AD27" s="695" t="s">
        <v>122</v>
      </c>
      <c r="AE27" s="695"/>
      <c r="AF27" s="695"/>
      <c r="AG27" s="695"/>
      <c r="AH27" s="695"/>
      <c r="AI27" s="695"/>
      <c r="AJ27" s="695"/>
      <c r="AK27" s="695"/>
      <c r="AL27" s="659" t="s">
        <v>122</v>
      </c>
      <c r="AM27" s="660"/>
      <c r="AN27" s="660"/>
      <c r="AO27" s="696"/>
      <c r="AP27" s="653" t="s">
        <v>287</v>
      </c>
      <c r="AQ27" s="654"/>
      <c r="AR27" s="654"/>
      <c r="AS27" s="654"/>
      <c r="AT27" s="654"/>
      <c r="AU27" s="654"/>
      <c r="AV27" s="654"/>
      <c r="AW27" s="654"/>
      <c r="AX27" s="654"/>
      <c r="AY27" s="654"/>
      <c r="AZ27" s="654"/>
      <c r="BA27" s="654"/>
      <c r="BB27" s="654"/>
      <c r="BC27" s="654"/>
      <c r="BD27" s="654"/>
      <c r="BE27" s="654"/>
      <c r="BF27" s="655"/>
      <c r="BG27" s="656">
        <v>6723300</v>
      </c>
      <c r="BH27" s="657"/>
      <c r="BI27" s="657"/>
      <c r="BJ27" s="657"/>
      <c r="BK27" s="657"/>
      <c r="BL27" s="657"/>
      <c r="BM27" s="657"/>
      <c r="BN27" s="658"/>
      <c r="BO27" s="694">
        <v>100</v>
      </c>
      <c r="BP27" s="694"/>
      <c r="BQ27" s="694"/>
      <c r="BR27" s="694"/>
      <c r="BS27" s="695">
        <v>133038</v>
      </c>
      <c r="BT27" s="695"/>
      <c r="BU27" s="695"/>
      <c r="BV27" s="695"/>
      <c r="BW27" s="695"/>
      <c r="BX27" s="695"/>
      <c r="BY27" s="695"/>
      <c r="BZ27" s="695"/>
      <c r="CA27" s="695"/>
      <c r="CB27" s="735"/>
      <c r="CD27" s="653" t="s">
        <v>288</v>
      </c>
      <c r="CE27" s="654"/>
      <c r="CF27" s="654"/>
      <c r="CG27" s="654"/>
      <c r="CH27" s="654"/>
      <c r="CI27" s="654"/>
      <c r="CJ27" s="654"/>
      <c r="CK27" s="654"/>
      <c r="CL27" s="654"/>
      <c r="CM27" s="654"/>
      <c r="CN27" s="654"/>
      <c r="CO27" s="654"/>
      <c r="CP27" s="654"/>
      <c r="CQ27" s="655"/>
      <c r="CR27" s="656">
        <v>4422031</v>
      </c>
      <c r="CS27" s="669"/>
      <c r="CT27" s="669"/>
      <c r="CU27" s="669"/>
      <c r="CV27" s="669"/>
      <c r="CW27" s="669"/>
      <c r="CX27" s="669"/>
      <c r="CY27" s="670"/>
      <c r="CZ27" s="659">
        <v>14.5</v>
      </c>
      <c r="DA27" s="671"/>
      <c r="DB27" s="671"/>
      <c r="DC27" s="672"/>
      <c r="DD27" s="662">
        <v>1910216</v>
      </c>
      <c r="DE27" s="669"/>
      <c r="DF27" s="669"/>
      <c r="DG27" s="669"/>
      <c r="DH27" s="669"/>
      <c r="DI27" s="669"/>
      <c r="DJ27" s="669"/>
      <c r="DK27" s="670"/>
      <c r="DL27" s="662">
        <v>1165760</v>
      </c>
      <c r="DM27" s="669"/>
      <c r="DN27" s="669"/>
      <c r="DO27" s="669"/>
      <c r="DP27" s="669"/>
      <c r="DQ27" s="669"/>
      <c r="DR27" s="669"/>
      <c r="DS27" s="669"/>
      <c r="DT27" s="669"/>
      <c r="DU27" s="669"/>
      <c r="DV27" s="670"/>
      <c r="DW27" s="659">
        <v>6.6</v>
      </c>
      <c r="DX27" s="671"/>
      <c r="DY27" s="671"/>
      <c r="DZ27" s="671"/>
      <c r="EA27" s="671"/>
      <c r="EB27" s="671"/>
      <c r="EC27" s="683"/>
    </row>
    <row r="28" spans="2:133" ht="11.25" customHeight="1" x14ac:dyDescent="0.2">
      <c r="B28" s="653" t="s">
        <v>289</v>
      </c>
      <c r="C28" s="654"/>
      <c r="D28" s="654"/>
      <c r="E28" s="654"/>
      <c r="F28" s="654"/>
      <c r="G28" s="654"/>
      <c r="H28" s="654"/>
      <c r="I28" s="654"/>
      <c r="J28" s="654"/>
      <c r="K28" s="654"/>
      <c r="L28" s="654"/>
      <c r="M28" s="654"/>
      <c r="N28" s="654"/>
      <c r="O28" s="654"/>
      <c r="P28" s="654"/>
      <c r="Q28" s="655"/>
      <c r="R28" s="656">
        <v>239288</v>
      </c>
      <c r="S28" s="657"/>
      <c r="T28" s="657"/>
      <c r="U28" s="657"/>
      <c r="V28" s="657"/>
      <c r="W28" s="657"/>
      <c r="X28" s="657"/>
      <c r="Y28" s="658"/>
      <c r="Z28" s="694">
        <v>0.8</v>
      </c>
      <c r="AA28" s="694"/>
      <c r="AB28" s="694"/>
      <c r="AC28" s="694"/>
      <c r="AD28" s="695">
        <v>19670</v>
      </c>
      <c r="AE28" s="695"/>
      <c r="AF28" s="695"/>
      <c r="AG28" s="695"/>
      <c r="AH28" s="695"/>
      <c r="AI28" s="695"/>
      <c r="AJ28" s="695"/>
      <c r="AK28" s="695"/>
      <c r="AL28" s="659">
        <v>0.1</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290</v>
      </c>
      <c r="CE28" s="654"/>
      <c r="CF28" s="654"/>
      <c r="CG28" s="654"/>
      <c r="CH28" s="654"/>
      <c r="CI28" s="654"/>
      <c r="CJ28" s="654"/>
      <c r="CK28" s="654"/>
      <c r="CL28" s="654"/>
      <c r="CM28" s="654"/>
      <c r="CN28" s="654"/>
      <c r="CO28" s="654"/>
      <c r="CP28" s="654"/>
      <c r="CQ28" s="655"/>
      <c r="CR28" s="656">
        <v>3441386</v>
      </c>
      <c r="CS28" s="657"/>
      <c r="CT28" s="657"/>
      <c r="CU28" s="657"/>
      <c r="CV28" s="657"/>
      <c r="CW28" s="657"/>
      <c r="CX28" s="657"/>
      <c r="CY28" s="658"/>
      <c r="CZ28" s="659">
        <v>11.3</v>
      </c>
      <c r="DA28" s="671"/>
      <c r="DB28" s="671"/>
      <c r="DC28" s="672"/>
      <c r="DD28" s="662">
        <v>3412201</v>
      </c>
      <c r="DE28" s="657"/>
      <c r="DF28" s="657"/>
      <c r="DG28" s="657"/>
      <c r="DH28" s="657"/>
      <c r="DI28" s="657"/>
      <c r="DJ28" s="657"/>
      <c r="DK28" s="658"/>
      <c r="DL28" s="662">
        <v>3405685</v>
      </c>
      <c r="DM28" s="657"/>
      <c r="DN28" s="657"/>
      <c r="DO28" s="657"/>
      <c r="DP28" s="657"/>
      <c r="DQ28" s="657"/>
      <c r="DR28" s="657"/>
      <c r="DS28" s="657"/>
      <c r="DT28" s="657"/>
      <c r="DU28" s="657"/>
      <c r="DV28" s="658"/>
      <c r="DW28" s="659">
        <v>19.2</v>
      </c>
      <c r="DX28" s="671"/>
      <c r="DY28" s="671"/>
      <c r="DZ28" s="671"/>
      <c r="EA28" s="671"/>
      <c r="EB28" s="671"/>
      <c r="EC28" s="683"/>
    </row>
    <row r="29" spans="2:133" ht="11.25" customHeight="1" x14ac:dyDescent="0.2">
      <c r="B29" s="653" t="s">
        <v>291</v>
      </c>
      <c r="C29" s="654"/>
      <c r="D29" s="654"/>
      <c r="E29" s="654"/>
      <c r="F29" s="654"/>
      <c r="G29" s="654"/>
      <c r="H29" s="654"/>
      <c r="I29" s="654"/>
      <c r="J29" s="654"/>
      <c r="K29" s="654"/>
      <c r="L29" s="654"/>
      <c r="M29" s="654"/>
      <c r="N29" s="654"/>
      <c r="O29" s="654"/>
      <c r="P29" s="654"/>
      <c r="Q29" s="655"/>
      <c r="R29" s="656">
        <v>27828</v>
      </c>
      <c r="S29" s="657"/>
      <c r="T29" s="657"/>
      <c r="U29" s="657"/>
      <c r="V29" s="657"/>
      <c r="W29" s="657"/>
      <c r="X29" s="657"/>
      <c r="Y29" s="658"/>
      <c r="Z29" s="694">
        <v>0.1</v>
      </c>
      <c r="AA29" s="694"/>
      <c r="AB29" s="694"/>
      <c r="AC29" s="694"/>
      <c r="AD29" s="695" t="s">
        <v>122</v>
      </c>
      <c r="AE29" s="695"/>
      <c r="AF29" s="695"/>
      <c r="AG29" s="695"/>
      <c r="AH29" s="695"/>
      <c r="AI29" s="695"/>
      <c r="AJ29" s="695"/>
      <c r="AK29" s="695"/>
      <c r="AL29" s="659" t="s">
        <v>122</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5"/>
      <c r="CD29" s="675" t="s">
        <v>292</v>
      </c>
      <c r="CE29" s="676"/>
      <c r="CF29" s="653" t="s">
        <v>66</v>
      </c>
      <c r="CG29" s="654"/>
      <c r="CH29" s="654"/>
      <c r="CI29" s="654"/>
      <c r="CJ29" s="654"/>
      <c r="CK29" s="654"/>
      <c r="CL29" s="654"/>
      <c r="CM29" s="654"/>
      <c r="CN29" s="654"/>
      <c r="CO29" s="654"/>
      <c r="CP29" s="654"/>
      <c r="CQ29" s="655"/>
      <c r="CR29" s="656">
        <v>3441326</v>
      </c>
      <c r="CS29" s="669"/>
      <c r="CT29" s="669"/>
      <c r="CU29" s="669"/>
      <c r="CV29" s="669"/>
      <c r="CW29" s="669"/>
      <c r="CX29" s="669"/>
      <c r="CY29" s="670"/>
      <c r="CZ29" s="659">
        <v>11.3</v>
      </c>
      <c r="DA29" s="671"/>
      <c r="DB29" s="671"/>
      <c r="DC29" s="672"/>
      <c r="DD29" s="662">
        <v>3412141</v>
      </c>
      <c r="DE29" s="669"/>
      <c r="DF29" s="669"/>
      <c r="DG29" s="669"/>
      <c r="DH29" s="669"/>
      <c r="DI29" s="669"/>
      <c r="DJ29" s="669"/>
      <c r="DK29" s="670"/>
      <c r="DL29" s="662">
        <v>3405625</v>
      </c>
      <c r="DM29" s="669"/>
      <c r="DN29" s="669"/>
      <c r="DO29" s="669"/>
      <c r="DP29" s="669"/>
      <c r="DQ29" s="669"/>
      <c r="DR29" s="669"/>
      <c r="DS29" s="669"/>
      <c r="DT29" s="669"/>
      <c r="DU29" s="669"/>
      <c r="DV29" s="670"/>
      <c r="DW29" s="659">
        <v>19.2</v>
      </c>
      <c r="DX29" s="671"/>
      <c r="DY29" s="671"/>
      <c r="DZ29" s="671"/>
      <c r="EA29" s="671"/>
      <c r="EB29" s="671"/>
      <c r="EC29" s="683"/>
    </row>
    <row r="30" spans="2:133" ht="11.25" customHeight="1" x14ac:dyDescent="0.2">
      <c r="B30" s="653" t="s">
        <v>293</v>
      </c>
      <c r="C30" s="654"/>
      <c r="D30" s="654"/>
      <c r="E30" s="654"/>
      <c r="F30" s="654"/>
      <c r="G30" s="654"/>
      <c r="H30" s="654"/>
      <c r="I30" s="654"/>
      <c r="J30" s="654"/>
      <c r="K30" s="654"/>
      <c r="L30" s="654"/>
      <c r="M30" s="654"/>
      <c r="N30" s="654"/>
      <c r="O30" s="654"/>
      <c r="P30" s="654"/>
      <c r="Q30" s="655"/>
      <c r="R30" s="656">
        <v>4236053</v>
      </c>
      <c r="S30" s="657"/>
      <c r="T30" s="657"/>
      <c r="U30" s="657"/>
      <c r="V30" s="657"/>
      <c r="W30" s="657"/>
      <c r="X30" s="657"/>
      <c r="Y30" s="658"/>
      <c r="Z30" s="694">
        <v>13.3</v>
      </c>
      <c r="AA30" s="694"/>
      <c r="AB30" s="694"/>
      <c r="AC30" s="694"/>
      <c r="AD30" s="695" t="s">
        <v>122</v>
      </c>
      <c r="AE30" s="695"/>
      <c r="AF30" s="695"/>
      <c r="AG30" s="695"/>
      <c r="AH30" s="695"/>
      <c r="AI30" s="695"/>
      <c r="AJ30" s="695"/>
      <c r="AK30" s="695"/>
      <c r="AL30" s="659" t="s">
        <v>122</v>
      </c>
      <c r="AM30" s="660"/>
      <c r="AN30" s="660"/>
      <c r="AO30" s="696"/>
      <c r="AP30" s="708" t="s">
        <v>211</v>
      </c>
      <c r="AQ30" s="709"/>
      <c r="AR30" s="709"/>
      <c r="AS30" s="709"/>
      <c r="AT30" s="709"/>
      <c r="AU30" s="709"/>
      <c r="AV30" s="709"/>
      <c r="AW30" s="709"/>
      <c r="AX30" s="709"/>
      <c r="AY30" s="709"/>
      <c r="AZ30" s="709"/>
      <c r="BA30" s="709"/>
      <c r="BB30" s="709"/>
      <c r="BC30" s="709"/>
      <c r="BD30" s="709"/>
      <c r="BE30" s="709"/>
      <c r="BF30" s="710"/>
      <c r="BG30" s="708" t="s">
        <v>294</v>
      </c>
      <c r="BH30" s="726"/>
      <c r="BI30" s="726"/>
      <c r="BJ30" s="726"/>
      <c r="BK30" s="726"/>
      <c r="BL30" s="726"/>
      <c r="BM30" s="726"/>
      <c r="BN30" s="726"/>
      <c r="BO30" s="726"/>
      <c r="BP30" s="726"/>
      <c r="BQ30" s="727"/>
      <c r="BR30" s="708" t="s">
        <v>295</v>
      </c>
      <c r="BS30" s="726"/>
      <c r="BT30" s="726"/>
      <c r="BU30" s="726"/>
      <c r="BV30" s="726"/>
      <c r="BW30" s="726"/>
      <c r="BX30" s="726"/>
      <c r="BY30" s="726"/>
      <c r="BZ30" s="726"/>
      <c r="CA30" s="726"/>
      <c r="CB30" s="727"/>
      <c r="CD30" s="677"/>
      <c r="CE30" s="678"/>
      <c r="CF30" s="653" t="s">
        <v>296</v>
      </c>
      <c r="CG30" s="654"/>
      <c r="CH30" s="654"/>
      <c r="CI30" s="654"/>
      <c r="CJ30" s="654"/>
      <c r="CK30" s="654"/>
      <c r="CL30" s="654"/>
      <c r="CM30" s="654"/>
      <c r="CN30" s="654"/>
      <c r="CO30" s="654"/>
      <c r="CP30" s="654"/>
      <c r="CQ30" s="655"/>
      <c r="CR30" s="656">
        <v>3351732</v>
      </c>
      <c r="CS30" s="657"/>
      <c r="CT30" s="657"/>
      <c r="CU30" s="657"/>
      <c r="CV30" s="657"/>
      <c r="CW30" s="657"/>
      <c r="CX30" s="657"/>
      <c r="CY30" s="658"/>
      <c r="CZ30" s="659">
        <v>11</v>
      </c>
      <c r="DA30" s="671"/>
      <c r="DB30" s="671"/>
      <c r="DC30" s="672"/>
      <c r="DD30" s="662">
        <v>3324296</v>
      </c>
      <c r="DE30" s="657"/>
      <c r="DF30" s="657"/>
      <c r="DG30" s="657"/>
      <c r="DH30" s="657"/>
      <c r="DI30" s="657"/>
      <c r="DJ30" s="657"/>
      <c r="DK30" s="658"/>
      <c r="DL30" s="662">
        <v>3317819</v>
      </c>
      <c r="DM30" s="657"/>
      <c r="DN30" s="657"/>
      <c r="DO30" s="657"/>
      <c r="DP30" s="657"/>
      <c r="DQ30" s="657"/>
      <c r="DR30" s="657"/>
      <c r="DS30" s="657"/>
      <c r="DT30" s="657"/>
      <c r="DU30" s="657"/>
      <c r="DV30" s="658"/>
      <c r="DW30" s="659">
        <v>18.7</v>
      </c>
      <c r="DX30" s="671"/>
      <c r="DY30" s="671"/>
      <c r="DZ30" s="671"/>
      <c r="EA30" s="671"/>
      <c r="EB30" s="671"/>
      <c r="EC30" s="683"/>
    </row>
    <row r="31" spans="2:133" ht="11.25" customHeight="1" x14ac:dyDescent="0.2">
      <c r="B31" s="723" t="s">
        <v>297</v>
      </c>
      <c r="C31" s="724"/>
      <c r="D31" s="724"/>
      <c r="E31" s="724"/>
      <c r="F31" s="724"/>
      <c r="G31" s="724"/>
      <c r="H31" s="724"/>
      <c r="I31" s="724"/>
      <c r="J31" s="724"/>
      <c r="K31" s="724"/>
      <c r="L31" s="724"/>
      <c r="M31" s="724"/>
      <c r="N31" s="724"/>
      <c r="O31" s="724"/>
      <c r="P31" s="724"/>
      <c r="Q31" s="725"/>
      <c r="R31" s="656" t="s">
        <v>122</v>
      </c>
      <c r="S31" s="657"/>
      <c r="T31" s="657"/>
      <c r="U31" s="657"/>
      <c r="V31" s="657"/>
      <c r="W31" s="657"/>
      <c r="X31" s="657"/>
      <c r="Y31" s="658"/>
      <c r="Z31" s="694" t="s">
        <v>122</v>
      </c>
      <c r="AA31" s="694"/>
      <c r="AB31" s="694"/>
      <c r="AC31" s="694"/>
      <c r="AD31" s="695" t="s">
        <v>122</v>
      </c>
      <c r="AE31" s="695"/>
      <c r="AF31" s="695"/>
      <c r="AG31" s="695"/>
      <c r="AH31" s="695"/>
      <c r="AI31" s="695"/>
      <c r="AJ31" s="695"/>
      <c r="AK31" s="695"/>
      <c r="AL31" s="659" t="s">
        <v>122</v>
      </c>
      <c r="AM31" s="660"/>
      <c r="AN31" s="660"/>
      <c r="AO31" s="696"/>
      <c r="AP31" s="728" t="s">
        <v>298</v>
      </c>
      <c r="AQ31" s="729"/>
      <c r="AR31" s="729"/>
      <c r="AS31" s="729"/>
      <c r="AT31" s="730" t="s">
        <v>299</v>
      </c>
      <c r="AU31" s="200"/>
      <c r="AV31" s="200"/>
      <c r="AW31" s="200"/>
      <c r="AX31" s="714" t="s">
        <v>177</v>
      </c>
      <c r="AY31" s="715"/>
      <c r="AZ31" s="715"/>
      <c r="BA31" s="715"/>
      <c r="BB31" s="715"/>
      <c r="BC31" s="715"/>
      <c r="BD31" s="715"/>
      <c r="BE31" s="715"/>
      <c r="BF31" s="716"/>
      <c r="BG31" s="718">
        <v>98.7</v>
      </c>
      <c r="BH31" s="719"/>
      <c r="BI31" s="719"/>
      <c r="BJ31" s="719"/>
      <c r="BK31" s="719"/>
      <c r="BL31" s="719"/>
      <c r="BM31" s="720">
        <v>94.6</v>
      </c>
      <c r="BN31" s="719"/>
      <c r="BO31" s="719"/>
      <c r="BP31" s="719"/>
      <c r="BQ31" s="721"/>
      <c r="BR31" s="718">
        <v>98.8</v>
      </c>
      <c r="BS31" s="719"/>
      <c r="BT31" s="719"/>
      <c r="BU31" s="719"/>
      <c r="BV31" s="719"/>
      <c r="BW31" s="719"/>
      <c r="BX31" s="720">
        <v>92.4</v>
      </c>
      <c r="BY31" s="719"/>
      <c r="BZ31" s="719"/>
      <c r="CA31" s="719"/>
      <c r="CB31" s="721"/>
      <c r="CD31" s="677"/>
      <c r="CE31" s="678"/>
      <c r="CF31" s="653" t="s">
        <v>300</v>
      </c>
      <c r="CG31" s="654"/>
      <c r="CH31" s="654"/>
      <c r="CI31" s="654"/>
      <c r="CJ31" s="654"/>
      <c r="CK31" s="654"/>
      <c r="CL31" s="654"/>
      <c r="CM31" s="654"/>
      <c r="CN31" s="654"/>
      <c r="CO31" s="654"/>
      <c r="CP31" s="654"/>
      <c r="CQ31" s="655"/>
      <c r="CR31" s="656">
        <v>89594</v>
      </c>
      <c r="CS31" s="669"/>
      <c r="CT31" s="669"/>
      <c r="CU31" s="669"/>
      <c r="CV31" s="669"/>
      <c r="CW31" s="669"/>
      <c r="CX31" s="669"/>
      <c r="CY31" s="670"/>
      <c r="CZ31" s="659">
        <v>0.3</v>
      </c>
      <c r="DA31" s="671"/>
      <c r="DB31" s="671"/>
      <c r="DC31" s="672"/>
      <c r="DD31" s="662">
        <v>87845</v>
      </c>
      <c r="DE31" s="669"/>
      <c r="DF31" s="669"/>
      <c r="DG31" s="669"/>
      <c r="DH31" s="669"/>
      <c r="DI31" s="669"/>
      <c r="DJ31" s="669"/>
      <c r="DK31" s="670"/>
      <c r="DL31" s="662">
        <v>87806</v>
      </c>
      <c r="DM31" s="669"/>
      <c r="DN31" s="669"/>
      <c r="DO31" s="669"/>
      <c r="DP31" s="669"/>
      <c r="DQ31" s="669"/>
      <c r="DR31" s="669"/>
      <c r="DS31" s="669"/>
      <c r="DT31" s="669"/>
      <c r="DU31" s="669"/>
      <c r="DV31" s="670"/>
      <c r="DW31" s="659">
        <v>0.5</v>
      </c>
      <c r="DX31" s="671"/>
      <c r="DY31" s="671"/>
      <c r="DZ31" s="671"/>
      <c r="EA31" s="671"/>
      <c r="EB31" s="671"/>
      <c r="EC31" s="683"/>
    </row>
    <row r="32" spans="2:133" ht="11.25" customHeight="1" x14ac:dyDescent="0.2">
      <c r="B32" s="653" t="s">
        <v>301</v>
      </c>
      <c r="C32" s="654"/>
      <c r="D32" s="654"/>
      <c r="E32" s="654"/>
      <c r="F32" s="654"/>
      <c r="G32" s="654"/>
      <c r="H32" s="654"/>
      <c r="I32" s="654"/>
      <c r="J32" s="654"/>
      <c r="K32" s="654"/>
      <c r="L32" s="654"/>
      <c r="M32" s="654"/>
      <c r="N32" s="654"/>
      <c r="O32" s="654"/>
      <c r="P32" s="654"/>
      <c r="Q32" s="655"/>
      <c r="R32" s="656">
        <v>2108826</v>
      </c>
      <c r="S32" s="657"/>
      <c r="T32" s="657"/>
      <c r="U32" s="657"/>
      <c r="V32" s="657"/>
      <c r="W32" s="657"/>
      <c r="X32" s="657"/>
      <c r="Y32" s="658"/>
      <c r="Z32" s="694">
        <v>6.6</v>
      </c>
      <c r="AA32" s="694"/>
      <c r="AB32" s="694"/>
      <c r="AC32" s="694"/>
      <c r="AD32" s="695" t="s">
        <v>122</v>
      </c>
      <c r="AE32" s="695"/>
      <c r="AF32" s="695"/>
      <c r="AG32" s="695"/>
      <c r="AH32" s="695"/>
      <c r="AI32" s="695"/>
      <c r="AJ32" s="695"/>
      <c r="AK32" s="695"/>
      <c r="AL32" s="659" t="s">
        <v>122</v>
      </c>
      <c r="AM32" s="660"/>
      <c r="AN32" s="660"/>
      <c r="AO32" s="696"/>
      <c r="AP32" s="697"/>
      <c r="AQ32" s="698"/>
      <c r="AR32" s="698"/>
      <c r="AS32" s="698"/>
      <c r="AT32" s="731"/>
      <c r="AU32" s="196" t="s">
        <v>302</v>
      </c>
      <c r="AX32" s="653" t="s">
        <v>303</v>
      </c>
      <c r="AY32" s="654"/>
      <c r="AZ32" s="654"/>
      <c r="BA32" s="654"/>
      <c r="BB32" s="654"/>
      <c r="BC32" s="654"/>
      <c r="BD32" s="654"/>
      <c r="BE32" s="654"/>
      <c r="BF32" s="655"/>
      <c r="BG32" s="722">
        <v>99</v>
      </c>
      <c r="BH32" s="669"/>
      <c r="BI32" s="669"/>
      <c r="BJ32" s="669"/>
      <c r="BK32" s="669"/>
      <c r="BL32" s="669"/>
      <c r="BM32" s="660">
        <v>96.2</v>
      </c>
      <c r="BN32" s="669"/>
      <c r="BO32" s="669"/>
      <c r="BP32" s="669"/>
      <c r="BQ32" s="692"/>
      <c r="BR32" s="722">
        <v>99</v>
      </c>
      <c r="BS32" s="669"/>
      <c r="BT32" s="669"/>
      <c r="BU32" s="669"/>
      <c r="BV32" s="669"/>
      <c r="BW32" s="669"/>
      <c r="BX32" s="660">
        <v>95.8</v>
      </c>
      <c r="BY32" s="669"/>
      <c r="BZ32" s="669"/>
      <c r="CA32" s="669"/>
      <c r="CB32" s="692"/>
      <c r="CD32" s="679"/>
      <c r="CE32" s="680"/>
      <c r="CF32" s="653" t="s">
        <v>304</v>
      </c>
      <c r="CG32" s="654"/>
      <c r="CH32" s="654"/>
      <c r="CI32" s="654"/>
      <c r="CJ32" s="654"/>
      <c r="CK32" s="654"/>
      <c r="CL32" s="654"/>
      <c r="CM32" s="654"/>
      <c r="CN32" s="654"/>
      <c r="CO32" s="654"/>
      <c r="CP32" s="654"/>
      <c r="CQ32" s="655"/>
      <c r="CR32" s="656">
        <v>60</v>
      </c>
      <c r="CS32" s="657"/>
      <c r="CT32" s="657"/>
      <c r="CU32" s="657"/>
      <c r="CV32" s="657"/>
      <c r="CW32" s="657"/>
      <c r="CX32" s="657"/>
      <c r="CY32" s="658"/>
      <c r="CZ32" s="659">
        <v>0</v>
      </c>
      <c r="DA32" s="671"/>
      <c r="DB32" s="671"/>
      <c r="DC32" s="672"/>
      <c r="DD32" s="662">
        <v>60</v>
      </c>
      <c r="DE32" s="657"/>
      <c r="DF32" s="657"/>
      <c r="DG32" s="657"/>
      <c r="DH32" s="657"/>
      <c r="DI32" s="657"/>
      <c r="DJ32" s="657"/>
      <c r="DK32" s="658"/>
      <c r="DL32" s="662">
        <v>60</v>
      </c>
      <c r="DM32" s="657"/>
      <c r="DN32" s="657"/>
      <c r="DO32" s="657"/>
      <c r="DP32" s="657"/>
      <c r="DQ32" s="657"/>
      <c r="DR32" s="657"/>
      <c r="DS32" s="657"/>
      <c r="DT32" s="657"/>
      <c r="DU32" s="657"/>
      <c r="DV32" s="658"/>
      <c r="DW32" s="659">
        <v>0</v>
      </c>
      <c r="DX32" s="671"/>
      <c r="DY32" s="671"/>
      <c r="DZ32" s="671"/>
      <c r="EA32" s="671"/>
      <c r="EB32" s="671"/>
      <c r="EC32" s="683"/>
    </row>
    <row r="33" spans="2:133" ht="11.25" customHeight="1" x14ac:dyDescent="0.2">
      <c r="B33" s="653" t="s">
        <v>305</v>
      </c>
      <c r="C33" s="654"/>
      <c r="D33" s="654"/>
      <c r="E33" s="654"/>
      <c r="F33" s="654"/>
      <c r="G33" s="654"/>
      <c r="H33" s="654"/>
      <c r="I33" s="654"/>
      <c r="J33" s="654"/>
      <c r="K33" s="654"/>
      <c r="L33" s="654"/>
      <c r="M33" s="654"/>
      <c r="N33" s="654"/>
      <c r="O33" s="654"/>
      <c r="P33" s="654"/>
      <c r="Q33" s="655"/>
      <c r="R33" s="656">
        <v>185304</v>
      </c>
      <c r="S33" s="657"/>
      <c r="T33" s="657"/>
      <c r="U33" s="657"/>
      <c r="V33" s="657"/>
      <c r="W33" s="657"/>
      <c r="X33" s="657"/>
      <c r="Y33" s="658"/>
      <c r="Z33" s="694">
        <v>0.6</v>
      </c>
      <c r="AA33" s="694"/>
      <c r="AB33" s="694"/>
      <c r="AC33" s="694"/>
      <c r="AD33" s="695">
        <v>39489</v>
      </c>
      <c r="AE33" s="695"/>
      <c r="AF33" s="695"/>
      <c r="AG33" s="695"/>
      <c r="AH33" s="695"/>
      <c r="AI33" s="695"/>
      <c r="AJ33" s="695"/>
      <c r="AK33" s="695"/>
      <c r="AL33" s="659">
        <v>0.2</v>
      </c>
      <c r="AM33" s="660"/>
      <c r="AN33" s="660"/>
      <c r="AO33" s="696"/>
      <c r="AP33" s="699"/>
      <c r="AQ33" s="700"/>
      <c r="AR33" s="700"/>
      <c r="AS33" s="700"/>
      <c r="AT33" s="732"/>
      <c r="AU33" s="201"/>
      <c r="AV33" s="201"/>
      <c r="AW33" s="201"/>
      <c r="AX33" s="637" t="s">
        <v>306</v>
      </c>
      <c r="AY33" s="638"/>
      <c r="AZ33" s="638"/>
      <c r="BA33" s="638"/>
      <c r="BB33" s="638"/>
      <c r="BC33" s="638"/>
      <c r="BD33" s="638"/>
      <c r="BE33" s="638"/>
      <c r="BF33" s="639"/>
      <c r="BG33" s="717">
        <v>98.4</v>
      </c>
      <c r="BH33" s="641"/>
      <c r="BI33" s="641"/>
      <c r="BJ33" s="641"/>
      <c r="BK33" s="641"/>
      <c r="BL33" s="641"/>
      <c r="BM33" s="687">
        <v>93.1</v>
      </c>
      <c r="BN33" s="641"/>
      <c r="BO33" s="641"/>
      <c r="BP33" s="641"/>
      <c r="BQ33" s="704"/>
      <c r="BR33" s="717">
        <v>98.6</v>
      </c>
      <c r="BS33" s="641"/>
      <c r="BT33" s="641"/>
      <c r="BU33" s="641"/>
      <c r="BV33" s="641"/>
      <c r="BW33" s="641"/>
      <c r="BX33" s="687">
        <v>89.4</v>
      </c>
      <c r="BY33" s="641"/>
      <c r="BZ33" s="641"/>
      <c r="CA33" s="641"/>
      <c r="CB33" s="704"/>
      <c r="CD33" s="653" t="s">
        <v>307</v>
      </c>
      <c r="CE33" s="654"/>
      <c r="CF33" s="654"/>
      <c r="CG33" s="654"/>
      <c r="CH33" s="654"/>
      <c r="CI33" s="654"/>
      <c r="CJ33" s="654"/>
      <c r="CK33" s="654"/>
      <c r="CL33" s="654"/>
      <c r="CM33" s="654"/>
      <c r="CN33" s="654"/>
      <c r="CO33" s="654"/>
      <c r="CP33" s="654"/>
      <c r="CQ33" s="655"/>
      <c r="CR33" s="656">
        <v>14770881</v>
      </c>
      <c r="CS33" s="669"/>
      <c r="CT33" s="669"/>
      <c r="CU33" s="669"/>
      <c r="CV33" s="669"/>
      <c r="CW33" s="669"/>
      <c r="CX33" s="669"/>
      <c r="CY33" s="670"/>
      <c r="CZ33" s="659">
        <v>48.4</v>
      </c>
      <c r="DA33" s="671"/>
      <c r="DB33" s="671"/>
      <c r="DC33" s="672"/>
      <c r="DD33" s="662">
        <v>11009932</v>
      </c>
      <c r="DE33" s="669"/>
      <c r="DF33" s="669"/>
      <c r="DG33" s="669"/>
      <c r="DH33" s="669"/>
      <c r="DI33" s="669"/>
      <c r="DJ33" s="669"/>
      <c r="DK33" s="670"/>
      <c r="DL33" s="662">
        <v>8166312</v>
      </c>
      <c r="DM33" s="669"/>
      <c r="DN33" s="669"/>
      <c r="DO33" s="669"/>
      <c r="DP33" s="669"/>
      <c r="DQ33" s="669"/>
      <c r="DR33" s="669"/>
      <c r="DS33" s="669"/>
      <c r="DT33" s="669"/>
      <c r="DU33" s="669"/>
      <c r="DV33" s="670"/>
      <c r="DW33" s="659">
        <v>46.1</v>
      </c>
      <c r="DX33" s="671"/>
      <c r="DY33" s="671"/>
      <c r="DZ33" s="671"/>
      <c r="EA33" s="671"/>
      <c r="EB33" s="671"/>
      <c r="EC33" s="683"/>
    </row>
    <row r="34" spans="2:133" ht="11.25" customHeight="1" x14ac:dyDescent="0.2">
      <c r="B34" s="653" t="s">
        <v>308</v>
      </c>
      <c r="C34" s="654"/>
      <c r="D34" s="654"/>
      <c r="E34" s="654"/>
      <c r="F34" s="654"/>
      <c r="G34" s="654"/>
      <c r="H34" s="654"/>
      <c r="I34" s="654"/>
      <c r="J34" s="654"/>
      <c r="K34" s="654"/>
      <c r="L34" s="654"/>
      <c r="M34" s="654"/>
      <c r="N34" s="654"/>
      <c r="O34" s="654"/>
      <c r="P34" s="654"/>
      <c r="Q34" s="655"/>
      <c r="R34" s="656">
        <v>174810</v>
      </c>
      <c r="S34" s="657"/>
      <c r="T34" s="657"/>
      <c r="U34" s="657"/>
      <c r="V34" s="657"/>
      <c r="W34" s="657"/>
      <c r="X34" s="657"/>
      <c r="Y34" s="658"/>
      <c r="Z34" s="694">
        <v>0.5</v>
      </c>
      <c r="AA34" s="694"/>
      <c r="AB34" s="694"/>
      <c r="AC34" s="694"/>
      <c r="AD34" s="695" t="s">
        <v>122</v>
      </c>
      <c r="AE34" s="695"/>
      <c r="AF34" s="695"/>
      <c r="AG34" s="695"/>
      <c r="AH34" s="695"/>
      <c r="AI34" s="695"/>
      <c r="AJ34" s="695"/>
      <c r="AK34" s="695"/>
      <c r="AL34" s="659" t="s">
        <v>122</v>
      </c>
      <c r="AM34" s="660"/>
      <c r="AN34" s="660"/>
      <c r="AO34" s="696"/>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3" t="s">
        <v>309</v>
      </c>
      <c r="CE34" s="654"/>
      <c r="CF34" s="654"/>
      <c r="CG34" s="654"/>
      <c r="CH34" s="654"/>
      <c r="CI34" s="654"/>
      <c r="CJ34" s="654"/>
      <c r="CK34" s="654"/>
      <c r="CL34" s="654"/>
      <c r="CM34" s="654"/>
      <c r="CN34" s="654"/>
      <c r="CO34" s="654"/>
      <c r="CP34" s="654"/>
      <c r="CQ34" s="655"/>
      <c r="CR34" s="656">
        <v>4449038</v>
      </c>
      <c r="CS34" s="657"/>
      <c r="CT34" s="657"/>
      <c r="CU34" s="657"/>
      <c r="CV34" s="657"/>
      <c r="CW34" s="657"/>
      <c r="CX34" s="657"/>
      <c r="CY34" s="658"/>
      <c r="CZ34" s="659">
        <v>14.6</v>
      </c>
      <c r="DA34" s="671"/>
      <c r="DB34" s="671"/>
      <c r="DC34" s="672"/>
      <c r="DD34" s="662">
        <v>3335898</v>
      </c>
      <c r="DE34" s="657"/>
      <c r="DF34" s="657"/>
      <c r="DG34" s="657"/>
      <c r="DH34" s="657"/>
      <c r="DI34" s="657"/>
      <c r="DJ34" s="657"/>
      <c r="DK34" s="658"/>
      <c r="DL34" s="662">
        <v>3018348</v>
      </c>
      <c r="DM34" s="657"/>
      <c r="DN34" s="657"/>
      <c r="DO34" s="657"/>
      <c r="DP34" s="657"/>
      <c r="DQ34" s="657"/>
      <c r="DR34" s="657"/>
      <c r="DS34" s="657"/>
      <c r="DT34" s="657"/>
      <c r="DU34" s="657"/>
      <c r="DV34" s="658"/>
      <c r="DW34" s="659">
        <v>17.100000000000001</v>
      </c>
      <c r="DX34" s="671"/>
      <c r="DY34" s="671"/>
      <c r="DZ34" s="671"/>
      <c r="EA34" s="671"/>
      <c r="EB34" s="671"/>
      <c r="EC34" s="683"/>
    </row>
    <row r="35" spans="2:133" ht="11.25" customHeight="1" x14ac:dyDescent="0.2">
      <c r="B35" s="653" t="s">
        <v>310</v>
      </c>
      <c r="C35" s="654"/>
      <c r="D35" s="654"/>
      <c r="E35" s="654"/>
      <c r="F35" s="654"/>
      <c r="G35" s="654"/>
      <c r="H35" s="654"/>
      <c r="I35" s="654"/>
      <c r="J35" s="654"/>
      <c r="K35" s="654"/>
      <c r="L35" s="654"/>
      <c r="M35" s="654"/>
      <c r="N35" s="654"/>
      <c r="O35" s="654"/>
      <c r="P35" s="654"/>
      <c r="Q35" s="655"/>
      <c r="R35" s="656">
        <v>1776275</v>
      </c>
      <c r="S35" s="657"/>
      <c r="T35" s="657"/>
      <c r="U35" s="657"/>
      <c r="V35" s="657"/>
      <c r="W35" s="657"/>
      <c r="X35" s="657"/>
      <c r="Y35" s="658"/>
      <c r="Z35" s="694">
        <v>5.6</v>
      </c>
      <c r="AA35" s="694"/>
      <c r="AB35" s="694"/>
      <c r="AC35" s="694"/>
      <c r="AD35" s="695" t="s">
        <v>122</v>
      </c>
      <c r="AE35" s="695"/>
      <c r="AF35" s="695"/>
      <c r="AG35" s="695"/>
      <c r="AH35" s="695"/>
      <c r="AI35" s="695"/>
      <c r="AJ35" s="695"/>
      <c r="AK35" s="695"/>
      <c r="AL35" s="659" t="s">
        <v>122</v>
      </c>
      <c r="AM35" s="660"/>
      <c r="AN35" s="660"/>
      <c r="AO35" s="696"/>
      <c r="AP35" s="204"/>
      <c r="AQ35" s="708" t="s">
        <v>311</v>
      </c>
      <c r="AR35" s="709"/>
      <c r="AS35" s="709"/>
      <c r="AT35" s="709"/>
      <c r="AU35" s="709"/>
      <c r="AV35" s="709"/>
      <c r="AW35" s="709"/>
      <c r="AX35" s="709"/>
      <c r="AY35" s="709"/>
      <c r="AZ35" s="709"/>
      <c r="BA35" s="709"/>
      <c r="BB35" s="709"/>
      <c r="BC35" s="709"/>
      <c r="BD35" s="709"/>
      <c r="BE35" s="709"/>
      <c r="BF35" s="710"/>
      <c r="BG35" s="708" t="s">
        <v>312</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313</v>
      </c>
      <c r="CE35" s="654"/>
      <c r="CF35" s="654"/>
      <c r="CG35" s="654"/>
      <c r="CH35" s="654"/>
      <c r="CI35" s="654"/>
      <c r="CJ35" s="654"/>
      <c r="CK35" s="654"/>
      <c r="CL35" s="654"/>
      <c r="CM35" s="654"/>
      <c r="CN35" s="654"/>
      <c r="CO35" s="654"/>
      <c r="CP35" s="654"/>
      <c r="CQ35" s="655"/>
      <c r="CR35" s="656">
        <v>318409</v>
      </c>
      <c r="CS35" s="669"/>
      <c r="CT35" s="669"/>
      <c r="CU35" s="669"/>
      <c r="CV35" s="669"/>
      <c r="CW35" s="669"/>
      <c r="CX35" s="669"/>
      <c r="CY35" s="670"/>
      <c r="CZ35" s="659">
        <v>1</v>
      </c>
      <c r="DA35" s="671"/>
      <c r="DB35" s="671"/>
      <c r="DC35" s="672"/>
      <c r="DD35" s="662">
        <v>286012</v>
      </c>
      <c r="DE35" s="669"/>
      <c r="DF35" s="669"/>
      <c r="DG35" s="669"/>
      <c r="DH35" s="669"/>
      <c r="DI35" s="669"/>
      <c r="DJ35" s="669"/>
      <c r="DK35" s="670"/>
      <c r="DL35" s="662">
        <v>281714</v>
      </c>
      <c r="DM35" s="669"/>
      <c r="DN35" s="669"/>
      <c r="DO35" s="669"/>
      <c r="DP35" s="669"/>
      <c r="DQ35" s="669"/>
      <c r="DR35" s="669"/>
      <c r="DS35" s="669"/>
      <c r="DT35" s="669"/>
      <c r="DU35" s="669"/>
      <c r="DV35" s="670"/>
      <c r="DW35" s="659">
        <v>1.6</v>
      </c>
      <c r="DX35" s="671"/>
      <c r="DY35" s="671"/>
      <c r="DZ35" s="671"/>
      <c r="EA35" s="671"/>
      <c r="EB35" s="671"/>
      <c r="EC35" s="683"/>
    </row>
    <row r="36" spans="2:133" ht="11.25" customHeight="1" x14ac:dyDescent="0.2">
      <c r="B36" s="653" t="s">
        <v>314</v>
      </c>
      <c r="C36" s="654"/>
      <c r="D36" s="654"/>
      <c r="E36" s="654"/>
      <c r="F36" s="654"/>
      <c r="G36" s="654"/>
      <c r="H36" s="654"/>
      <c r="I36" s="654"/>
      <c r="J36" s="654"/>
      <c r="K36" s="654"/>
      <c r="L36" s="654"/>
      <c r="M36" s="654"/>
      <c r="N36" s="654"/>
      <c r="O36" s="654"/>
      <c r="P36" s="654"/>
      <c r="Q36" s="655"/>
      <c r="R36" s="656">
        <v>1589988</v>
      </c>
      <c r="S36" s="657"/>
      <c r="T36" s="657"/>
      <c r="U36" s="657"/>
      <c r="V36" s="657"/>
      <c r="W36" s="657"/>
      <c r="X36" s="657"/>
      <c r="Y36" s="658"/>
      <c r="Z36" s="694">
        <v>5</v>
      </c>
      <c r="AA36" s="694"/>
      <c r="AB36" s="694"/>
      <c r="AC36" s="694"/>
      <c r="AD36" s="695" t="s">
        <v>122</v>
      </c>
      <c r="AE36" s="695"/>
      <c r="AF36" s="695"/>
      <c r="AG36" s="695"/>
      <c r="AH36" s="695"/>
      <c r="AI36" s="695"/>
      <c r="AJ36" s="695"/>
      <c r="AK36" s="695"/>
      <c r="AL36" s="659" t="s">
        <v>122</v>
      </c>
      <c r="AM36" s="660"/>
      <c r="AN36" s="660"/>
      <c r="AO36" s="696"/>
      <c r="AP36" s="204"/>
      <c r="AQ36" s="705" t="s">
        <v>315</v>
      </c>
      <c r="AR36" s="706"/>
      <c r="AS36" s="706"/>
      <c r="AT36" s="706"/>
      <c r="AU36" s="706"/>
      <c r="AV36" s="706"/>
      <c r="AW36" s="706"/>
      <c r="AX36" s="706"/>
      <c r="AY36" s="707"/>
      <c r="AZ36" s="711">
        <v>3271296</v>
      </c>
      <c r="BA36" s="712"/>
      <c r="BB36" s="712"/>
      <c r="BC36" s="712"/>
      <c r="BD36" s="712"/>
      <c r="BE36" s="712"/>
      <c r="BF36" s="713"/>
      <c r="BG36" s="714" t="s">
        <v>316</v>
      </c>
      <c r="BH36" s="715"/>
      <c r="BI36" s="715"/>
      <c r="BJ36" s="715"/>
      <c r="BK36" s="715"/>
      <c r="BL36" s="715"/>
      <c r="BM36" s="715"/>
      <c r="BN36" s="715"/>
      <c r="BO36" s="715"/>
      <c r="BP36" s="715"/>
      <c r="BQ36" s="715"/>
      <c r="BR36" s="715"/>
      <c r="BS36" s="715"/>
      <c r="BT36" s="715"/>
      <c r="BU36" s="716"/>
      <c r="BV36" s="711">
        <v>110677</v>
      </c>
      <c r="BW36" s="712"/>
      <c r="BX36" s="712"/>
      <c r="BY36" s="712"/>
      <c r="BZ36" s="712"/>
      <c r="CA36" s="712"/>
      <c r="CB36" s="713"/>
      <c r="CD36" s="653" t="s">
        <v>317</v>
      </c>
      <c r="CE36" s="654"/>
      <c r="CF36" s="654"/>
      <c r="CG36" s="654"/>
      <c r="CH36" s="654"/>
      <c r="CI36" s="654"/>
      <c r="CJ36" s="654"/>
      <c r="CK36" s="654"/>
      <c r="CL36" s="654"/>
      <c r="CM36" s="654"/>
      <c r="CN36" s="654"/>
      <c r="CO36" s="654"/>
      <c r="CP36" s="654"/>
      <c r="CQ36" s="655"/>
      <c r="CR36" s="656">
        <v>5226305</v>
      </c>
      <c r="CS36" s="657"/>
      <c r="CT36" s="657"/>
      <c r="CU36" s="657"/>
      <c r="CV36" s="657"/>
      <c r="CW36" s="657"/>
      <c r="CX36" s="657"/>
      <c r="CY36" s="658"/>
      <c r="CZ36" s="659">
        <v>17.100000000000001</v>
      </c>
      <c r="DA36" s="671"/>
      <c r="DB36" s="671"/>
      <c r="DC36" s="672"/>
      <c r="DD36" s="662">
        <v>3909877</v>
      </c>
      <c r="DE36" s="657"/>
      <c r="DF36" s="657"/>
      <c r="DG36" s="657"/>
      <c r="DH36" s="657"/>
      <c r="DI36" s="657"/>
      <c r="DJ36" s="657"/>
      <c r="DK36" s="658"/>
      <c r="DL36" s="662">
        <v>3009442</v>
      </c>
      <c r="DM36" s="657"/>
      <c r="DN36" s="657"/>
      <c r="DO36" s="657"/>
      <c r="DP36" s="657"/>
      <c r="DQ36" s="657"/>
      <c r="DR36" s="657"/>
      <c r="DS36" s="657"/>
      <c r="DT36" s="657"/>
      <c r="DU36" s="657"/>
      <c r="DV36" s="658"/>
      <c r="DW36" s="659">
        <v>17</v>
      </c>
      <c r="DX36" s="671"/>
      <c r="DY36" s="671"/>
      <c r="DZ36" s="671"/>
      <c r="EA36" s="671"/>
      <c r="EB36" s="671"/>
      <c r="EC36" s="683"/>
    </row>
    <row r="37" spans="2:133" ht="11.25" customHeight="1" x14ac:dyDescent="0.2">
      <c r="B37" s="653" t="s">
        <v>318</v>
      </c>
      <c r="C37" s="654"/>
      <c r="D37" s="654"/>
      <c r="E37" s="654"/>
      <c r="F37" s="654"/>
      <c r="G37" s="654"/>
      <c r="H37" s="654"/>
      <c r="I37" s="654"/>
      <c r="J37" s="654"/>
      <c r="K37" s="654"/>
      <c r="L37" s="654"/>
      <c r="M37" s="654"/>
      <c r="N37" s="654"/>
      <c r="O37" s="654"/>
      <c r="P37" s="654"/>
      <c r="Q37" s="655"/>
      <c r="R37" s="656">
        <v>1110952</v>
      </c>
      <c r="S37" s="657"/>
      <c r="T37" s="657"/>
      <c r="U37" s="657"/>
      <c r="V37" s="657"/>
      <c r="W37" s="657"/>
      <c r="X37" s="657"/>
      <c r="Y37" s="658"/>
      <c r="Z37" s="694">
        <v>3.5</v>
      </c>
      <c r="AA37" s="694"/>
      <c r="AB37" s="694"/>
      <c r="AC37" s="694"/>
      <c r="AD37" s="695">
        <v>561</v>
      </c>
      <c r="AE37" s="695"/>
      <c r="AF37" s="695"/>
      <c r="AG37" s="695"/>
      <c r="AH37" s="695"/>
      <c r="AI37" s="695"/>
      <c r="AJ37" s="695"/>
      <c r="AK37" s="695"/>
      <c r="AL37" s="659">
        <v>0</v>
      </c>
      <c r="AM37" s="660"/>
      <c r="AN37" s="660"/>
      <c r="AO37" s="696"/>
      <c r="AQ37" s="689" t="s">
        <v>319</v>
      </c>
      <c r="AR37" s="690"/>
      <c r="AS37" s="690"/>
      <c r="AT37" s="690"/>
      <c r="AU37" s="690"/>
      <c r="AV37" s="690"/>
      <c r="AW37" s="690"/>
      <c r="AX37" s="690"/>
      <c r="AY37" s="691"/>
      <c r="AZ37" s="656">
        <v>670235</v>
      </c>
      <c r="BA37" s="657"/>
      <c r="BB37" s="657"/>
      <c r="BC37" s="657"/>
      <c r="BD37" s="669"/>
      <c r="BE37" s="669"/>
      <c r="BF37" s="692"/>
      <c r="BG37" s="653" t="s">
        <v>320</v>
      </c>
      <c r="BH37" s="654"/>
      <c r="BI37" s="654"/>
      <c r="BJ37" s="654"/>
      <c r="BK37" s="654"/>
      <c r="BL37" s="654"/>
      <c r="BM37" s="654"/>
      <c r="BN37" s="654"/>
      <c r="BO37" s="654"/>
      <c r="BP37" s="654"/>
      <c r="BQ37" s="654"/>
      <c r="BR37" s="654"/>
      <c r="BS37" s="654"/>
      <c r="BT37" s="654"/>
      <c r="BU37" s="655"/>
      <c r="BV37" s="656">
        <v>67793</v>
      </c>
      <c r="BW37" s="657"/>
      <c r="BX37" s="657"/>
      <c r="BY37" s="657"/>
      <c r="BZ37" s="657"/>
      <c r="CA37" s="657"/>
      <c r="CB37" s="693"/>
      <c r="CD37" s="653" t="s">
        <v>321</v>
      </c>
      <c r="CE37" s="654"/>
      <c r="CF37" s="654"/>
      <c r="CG37" s="654"/>
      <c r="CH37" s="654"/>
      <c r="CI37" s="654"/>
      <c r="CJ37" s="654"/>
      <c r="CK37" s="654"/>
      <c r="CL37" s="654"/>
      <c r="CM37" s="654"/>
      <c r="CN37" s="654"/>
      <c r="CO37" s="654"/>
      <c r="CP37" s="654"/>
      <c r="CQ37" s="655"/>
      <c r="CR37" s="656">
        <v>1774637</v>
      </c>
      <c r="CS37" s="669"/>
      <c r="CT37" s="669"/>
      <c r="CU37" s="669"/>
      <c r="CV37" s="669"/>
      <c r="CW37" s="669"/>
      <c r="CX37" s="669"/>
      <c r="CY37" s="670"/>
      <c r="CZ37" s="659">
        <v>5.8</v>
      </c>
      <c r="DA37" s="671"/>
      <c r="DB37" s="671"/>
      <c r="DC37" s="672"/>
      <c r="DD37" s="662">
        <v>1772443</v>
      </c>
      <c r="DE37" s="669"/>
      <c r="DF37" s="669"/>
      <c r="DG37" s="669"/>
      <c r="DH37" s="669"/>
      <c r="DI37" s="669"/>
      <c r="DJ37" s="669"/>
      <c r="DK37" s="670"/>
      <c r="DL37" s="662">
        <v>1772443</v>
      </c>
      <c r="DM37" s="669"/>
      <c r="DN37" s="669"/>
      <c r="DO37" s="669"/>
      <c r="DP37" s="669"/>
      <c r="DQ37" s="669"/>
      <c r="DR37" s="669"/>
      <c r="DS37" s="669"/>
      <c r="DT37" s="669"/>
      <c r="DU37" s="669"/>
      <c r="DV37" s="670"/>
      <c r="DW37" s="659">
        <v>10</v>
      </c>
      <c r="DX37" s="671"/>
      <c r="DY37" s="671"/>
      <c r="DZ37" s="671"/>
      <c r="EA37" s="671"/>
      <c r="EB37" s="671"/>
      <c r="EC37" s="683"/>
    </row>
    <row r="38" spans="2:133" ht="11.25" customHeight="1" x14ac:dyDescent="0.2">
      <c r="B38" s="653" t="s">
        <v>322</v>
      </c>
      <c r="C38" s="654"/>
      <c r="D38" s="654"/>
      <c r="E38" s="654"/>
      <c r="F38" s="654"/>
      <c r="G38" s="654"/>
      <c r="H38" s="654"/>
      <c r="I38" s="654"/>
      <c r="J38" s="654"/>
      <c r="K38" s="654"/>
      <c r="L38" s="654"/>
      <c r="M38" s="654"/>
      <c r="N38" s="654"/>
      <c r="O38" s="654"/>
      <c r="P38" s="654"/>
      <c r="Q38" s="655"/>
      <c r="R38" s="656">
        <v>1464256</v>
      </c>
      <c r="S38" s="657"/>
      <c r="T38" s="657"/>
      <c r="U38" s="657"/>
      <c r="V38" s="657"/>
      <c r="W38" s="657"/>
      <c r="X38" s="657"/>
      <c r="Y38" s="658"/>
      <c r="Z38" s="694">
        <v>4.5999999999999996</v>
      </c>
      <c r="AA38" s="694"/>
      <c r="AB38" s="694"/>
      <c r="AC38" s="694"/>
      <c r="AD38" s="695" t="s">
        <v>122</v>
      </c>
      <c r="AE38" s="695"/>
      <c r="AF38" s="695"/>
      <c r="AG38" s="695"/>
      <c r="AH38" s="695"/>
      <c r="AI38" s="695"/>
      <c r="AJ38" s="695"/>
      <c r="AK38" s="695"/>
      <c r="AL38" s="659" t="s">
        <v>122</v>
      </c>
      <c r="AM38" s="660"/>
      <c r="AN38" s="660"/>
      <c r="AO38" s="696"/>
      <c r="AQ38" s="689" t="s">
        <v>323</v>
      </c>
      <c r="AR38" s="690"/>
      <c r="AS38" s="690"/>
      <c r="AT38" s="690"/>
      <c r="AU38" s="690"/>
      <c r="AV38" s="690"/>
      <c r="AW38" s="690"/>
      <c r="AX38" s="690"/>
      <c r="AY38" s="691"/>
      <c r="AZ38" s="656">
        <v>210069</v>
      </c>
      <c r="BA38" s="657"/>
      <c r="BB38" s="657"/>
      <c r="BC38" s="657"/>
      <c r="BD38" s="669"/>
      <c r="BE38" s="669"/>
      <c r="BF38" s="692"/>
      <c r="BG38" s="653" t="s">
        <v>324</v>
      </c>
      <c r="BH38" s="654"/>
      <c r="BI38" s="654"/>
      <c r="BJ38" s="654"/>
      <c r="BK38" s="654"/>
      <c r="BL38" s="654"/>
      <c r="BM38" s="654"/>
      <c r="BN38" s="654"/>
      <c r="BO38" s="654"/>
      <c r="BP38" s="654"/>
      <c r="BQ38" s="654"/>
      <c r="BR38" s="654"/>
      <c r="BS38" s="654"/>
      <c r="BT38" s="654"/>
      <c r="BU38" s="655"/>
      <c r="BV38" s="656">
        <v>6544</v>
      </c>
      <c r="BW38" s="657"/>
      <c r="BX38" s="657"/>
      <c r="BY38" s="657"/>
      <c r="BZ38" s="657"/>
      <c r="CA38" s="657"/>
      <c r="CB38" s="693"/>
      <c r="CD38" s="653" t="s">
        <v>325</v>
      </c>
      <c r="CE38" s="654"/>
      <c r="CF38" s="654"/>
      <c r="CG38" s="654"/>
      <c r="CH38" s="654"/>
      <c r="CI38" s="654"/>
      <c r="CJ38" s="654"/>
      <c r="CK38" s="654"/>
      <c r="CL38" s="654"/>
      <c r="CM38" s="654"/>
      <c r="CN38" s="654"/>
      <c r="CO38" s="654"/>
      <c r="CP38" s="654"/>
      <c r="CQ38" s="655"/>
      <c r="CR38" s="656">
        <v>2250646</v>
      </c>
      <c r="CS38" s="657"/>
      <c r="CT38" s="657"/>
      <c r="CU38" s="657"/>
      <c r="CV38" s="657"/>
      <c r="CW38" s="657"/>
      <c r="CX38" s="657"/>
      <c r="CY38" s="658"/>
      <c r="CZ38" s="659">
        <v>7.4</v>
      </c>
      <c r="DA38" s="671"/>
      <c r="DB38" s="671"/>
      <c r="DC38" s="672"/>
      <c r="DD38" s="662">
        <v>1881159</v>
      </c>
      <c r="DE38" s="657"/>
      <c r="DF38" s="657"/>
      <c r="DG38" s="657"/>
      <c r="DH38" s="657"/>
      <c r="DI38" s="657"/>
      <c r="DJ38" s="657"/>
      <c r="DK38" s="658"/>
      <c r="DL38" s="662">
        <v>1834457</v>
      </c>
      <c r="DM38" s="657"/>
      <c r="DN38" s="657"/>
      <c r="DO38" s="657"/>
      <c r="DP38" s="657"/>
      <c r="DQ38" s="657"/>
      <c r="DR38" s="657"/>
      <c r="DS38" s="657"/>
      <c r="DT38" s="657"/>
      <c r="DU38" s="657"/>
      <c r="DV38" s="658"/>
      <c r="DW38" s="659">
        <v>10.4</v>
      </c>
      <c r="DX38" s="671"/>
      <c r="DY38" s="671"/>
      <c r="DZ38" s="671"/>
      <c r="EA38" s="671"/>
      <c r="EB38" s="671"/>
      <c r="EC38" s="683"/>
    </row>
    <row r="39" spans="2:133" ht="11.25" customHeight="1" x14ac:dyDescent="0.2">
      <c r="B39" s="653" t="s">
        <v>326</v>
      </c>
      <c r="C39" s="654"/>
      <c r="D39" s="654"/>
      <c r="E39" s="654"/>
      <c r="F39" s="654"/>
      <c r="G39" s="654"/>
      <c r="H39" s="654"/>
      <c r="I39" s="654"/>
      <c r="J39" s="654"/>
      <c r="K39" s="654"/>
      <c r="L39" s="654"/>
      <c r="M39" s="654"/>
      <c r="N39" s="654"/>
      <c r="O39" s="654"/>
      <c r="P39" s="654"/>
      <c r="Q39" s="655"/>
      <c r="R39" s="656" t="s">
        <v>122</v>
      </c>
      <c r="S39" s="657"/>
      <c r="T39" s="657"/>
      <c r="U39" s="657"/>
      <c r="V39" s="657"/>
      <c r="W39" s="657"/>
      <c r="X39" s="657"/>
      <c r="Y39" s="658"/>
      <c r="Z39" s="694" t="s">
        <v>122</v>
      </c>
      <c r="AA39" s="694"/>
      <c r="AB39" s="694"/>
      <c r="AC39" s="694"/>
      <c r="AD39" s="695" t="s">
        <v>122</v>
      </c>
      <c r="AE39" s="695"/>
      <c r="AF39" s="695"/>
      <c r="AG39" s="695"/>
      <c r="AH39" s="695"/>
      <c r="AI39" s="695"/>
      <c r="AJ39" s="695"/>
      <c r="AK39" s="695"/>
      <c r="AL39" s="659" t="s">
        <v>122</v>
      </c>
      <c r="AM39" s="660"/>
      <c r="AN39" s="660"/>
      <c r="AO39" s="696"/>
      <c r="AQ39" s="689" t="s">
        <v>327</v>
      </c>
      <c r="AR39" s="690"/>
      <c r="AS39" s="690"/>
      <c r="AT39" s="690"/>
      <c r="AU39" s="690"/>
      <c r="AV39" s="690"/>
      <c r="AW39" s="690"/>
      <c r="AX39" s="690"/>
      <c r="AY39" s="691"/>
      <c r="AZ39" s="656">
        <v>73531</v>
      </c>
      <c r="BA39" s="657"/>
      <c r="BB39" s="657"/>
      <c r="BC39" s="657"/>
      <c r="BD39" s="669"/>
      <c r="BE39" s="669"/>
      <c r="BF39" s="692"/>
      <c r="BG39" s="653" t="s">
        <v>328</v>
      </c>
      <c r="BH39" s="654"/>
      <c r="BI39" s="654"/>
      <c r="BJ39" s="654"/>
      <c r="BK39" s="654"/>
      <c r="BL39" s="654"/>
      <c r="BM39" s="654"/>
      <c r="BN39" s="654"/>
      <c r="BO39" s="654"/>
      <c r="BP39" s="654"/>
      <c r="BQ39" s="654"/>
      <c r="BR39" s="654"/>
      <c r="BS39" s="654"/>
      <c r="BT39" s="654"/>
      <c r="BU39" s="655"/>
      <c r="BV39" s="656">
        <v>9709</v>
      </c>
      <c r="BW39" s="657"/>
      <c r="BX39" s="657"/>
      <c r="BY39" s="657"/>
      <c r="BZ39" s="657"/>
      <c r="CA39" s="657"/>
      <c r="CB39" s="693"/>
      <c r="CD39" s="653" t="s">
        <v>329</v>
      </c>
      <c r="CE39" s="654"/>
      <c r="CF39" s="654"/>
      <c r="CG39" s="654"/>
      <c r="CH39" s="654"/>
      <c r="CI39" s="654"/>
      <c r="CJ39" s="654"/>
      <c r="CK39" s="654"/>
      <c r="CL39" s="654"/>
      <c r="CM39" s="654"/>
      <c r="CN39" s="654"/>
      <c r="CO39" s="654"/>
      <c r="CP39" s="654"/>
      <c r="CQ39" s="655"/>
      <c r="CR39" s="656">
        <v>1794019</v>
      </c>
      <c r="CS39" s="669"/>
      <c r="CT39" s="669"/>
      <c r="CU39" s="669"/>
      <c r="CV39" s="669"/>
      <c r="CW39" s="669"/>
      <c r="CX39" s="669"/>
      <c r="CY39" s="670"/>
      <c r="CZ39" s="659">
        <v>5.9</v>
      </c>
      <c r="DA39" s="671"/>
      <c r="DB39" s="671"/>
      <c r="DC39" s="672"/>
      <c r="DD39" s="662">
        <v>1526575</v>
      </c>
      <c r="DE39" s="669"/>
      <c r="DF39" s="669"/>
      <c r="DG39" s="669"/>
      <c r="DH39" s="669"/>
      <c r="DI39" s="669"/>
      <c r="DJ39" s="669"/>
      <c r="DK39" s="670"/>
      <c r="DL39" s="662" t="s">
        <v>122</v>
      </c>
      <c r="DM39" s="669"/>
      <c r="DN39" s="669"/>
      <c r="DO39" s="669"/>
      <c r="DP39" s="669"/>
      <c r="DQ39" s="669"/>
      <c r="DR39" s="669"/>
      <c r="DS39" s="669"/>
      <c r="DT39" s="669"/>
      <c r="DU39" s="669"/>
      <c r="DV39" s="670"/>
      <c r="DW39" s="659" t="s">
        <v>122</v>
      </c>
      <c r="DX39" s="671"/>
      <c r="DY39" s="671"/>
      <c r="DZ39" s="671"/>
      <c r="EA39" s="671"/>
      <c r="EB39" s="671"/>
      <c r="EC39" s="683"/>
    </row>
    <row r="40" spans="2:133" ht="11.25" customHeight="1" x14ac:dyDescent="0.2">
      <c r="B40" s="653" t="s">
        <v>330</v>
      </c>
      <c r="C40" s="654"/>
      <c r="D40" s="654"/>
      <c r="E40" s="654"/>
      <c r="F40" s="654"/>
      <c r="G40" s="654"/>
      <c r="H40" s="654"/>
      <c r="I40" s="654"/>
      <c r="J40" s="654"/>
      <c r="K40" s="654"/>
      <c r="L40" s="654"/>
      <c r="M40" s="654"/>
      <c r="N40" s="654"/>
      <c r="O40" s="654"/>
      <c r="P40" s="654"/>
      <c r="Q40" s="655"/>
      <c r="R40" s="656">
        <v>55656</v>
      </c>
      <c r="S40" s="657"/>
      <c r="T40" s="657"/>
      <c r="U40" s="657"/>
      <c r="V40" s="657"/>
      <c r="W40" s="657"/>
      <c r="X40" s="657"/>
      <c r="Y40" s="658"/>
      <c r="Z40" s="694">
        <v>0.2</v>
      </c>
      <c r="AA40" s="694"/>
      <c r="AB40" s="694"/>
      <c r="AC40" s="694"/>
      <c r="AD40" s="695" t="s">
        <v>122</v>
      </c>
      <c r="AE40" s="695"/>
      <c r="AF40" s="695"/>
      <c r="AG40" s="695"/>
      <c r="AH40" s="695"/>
      <c r="AI40" s="695"/>
      <c r="AJ40" s="695"/>
      <c r="AK40" s="695"/>
      <c r="AL40" s="659" t="s">
        <v>122</v>
      </c>
      <c r="AM40" s="660"/>
      <c r="AN40" s="660"/>
      <c r="AO40" s="696"/>
      <c r="AQ40" s="689" t="s">
        <v>331</v>
      </c>
      <c r="AR40" s="690"/>
      <c r="AS40" s="690"/>
      <c r="AT40" s="690"/>
      <c r="AU40" s="690"/>
      <c r="AV40" s="690"/>
      <c r="AW40" s="690"/>
      <c r="AX40" s="690"/>
      <c r="AY40" s="691"/>
      <c r="AZ40" s="656">
        <v>66815</v>
      </c>
      <c r="BA40" s="657"/>
      <c r="BB40" s="657"/>
      <c r="BC40" s="657"/>
      <c r="BD40" s="669"/>
      <c r="BE40" s="669"/>
      <c r="BF40" s="692"/>
      <c r="BG40" s="697" t="s">
        <v>332</v>
      </c>
      <c r="BH40" s="698"/>
      <c r="BI40" s="698"/>
      <c r="BJ40" s="698"/>
      <c r="BK40" s="698"/>
      <c r="BL40" s="205"/>
      <c r="BM40" s="654" t="s">
        <v>333</v>
      </c>
      <c r="BN40" s="654"/>
      <c r="BO40" s="654"/>
      <c r="BP40" s="654"/>
      <c r="BQ40" s="654"/>
      <c r="BR40" s="654"/>
      <c r="BS40" s="654"/>
      <c r="BT40" s="654"/>
      <c r="BU40" s="655"/>
      <c r="BV40" s="656">
        <v>87</v>
      </c>
      <c r="BW40" s="657"/>
      <c r="BX40" s="657"/>
      <c r="BY40" s="657"/>
      <c r="BZ40" s="657"/>
      <c r="CA40" s="657"/>
      <c r="CB40" s="693"/>
      <c r="CD40" s="653" t="s">
        <v>334</v>
      </c>
      <c r="CE40" s="654"/>
      <c r="CF40" s="654"/>
      <c r="CG40" s="654"/>
      <c r="CH40" s="654"/>
      <c r="CI40" s="654"/>
      <c r="CJ40" s="654"/>
      <c r="CK40" s="654"/>
      <c r="CL40" s="654"/>
      <c r="CM40" s="654"/>
      <c r="CN40" s="654"/>
      <c r="CO40" s="654"/>
      <c r="CP40" s="654"/>
      <c r="CQ40" s="655"/>
      <c r="CR40" s="656">
        <v>732464</v>
      </c>
      <c r="CS40" s="657"/>
      <c r="CT40" s="657"/>
      <c r="CU40" s="657"/>
      <c r="CV40" s="657"/>
      <c r="CW40" s="657"/>
      <c r="CX40" s="657"/>
      <c r="CY40" s="658"/>
      <c r="CZ40" s="659">
        <v>2.4</v>
      </c>
      <c r="DA40" s="671"/>
      <c r="DB40" s="671"/>
      <c r="DC40" s="672"/>
      <c r="DD40" s="662">
        <v>70411</v>
      </c>
      <c r="DE40" s="657"/>
      <c r="DF40" s="657"/>
      <c r="DG40" s="657"/>
      <c r="DH40" s="657"/>
      <c r="DI40" s="657"/>
      <c r="DJ40" s="657"/>
      <c r="DK40" s="658"/>
      <c r="DL40" s="662">
        <v>22351</v>
      </c>
      <c r="DM40" s="657"/>
      <c r="DN40" s="657"/>
      <c r="DO40" s="657"/>
      <c r="DP40" s="657"/>
      <c r="DQ40" s="657"/>
      <c r="DR40" s="657"/>
      <c r="DS40" s="657"/>
      <c r="DT40" s="657"/>
      <c r="DU40" s="657"/>
      <c r="DV40" s="658"/>
      <c r="DW40" s="659">
        <v>0.1</v>
      </c>
      <c r="DX40" s="671"/>
      <c r="DY40" s="671"/>
      <c r="DZ40" s="671"/>
      <c r="EA40" s="671"/>
      <c r="EB40" s="671"/>
      <c r="EC40" s="683"/>
    </row>
    <row r="41" spans="2:133" ht="11.25" customHeight="1" x14ac:dyDescent="0.2">
      <c r="B41" s="637" t="s">
        <v>335</v>
      </c>
      <c r="C41" s="638"/>
      <c r="D41" s="638"/>
      <c r="E41" s="638"/>
      <c r="F41" s="638"/>
      <c r="G41" s="638"/>
      <c r="H41" s="638"/>
      <c r="I41" s="638"/>
      <c r="J41" s="638"/>
      <c r="K41" s="638"/>
      <c r="L41" s="638"/>
      <c r="M41" s="638"/>
      <c r="N41" s="638"/>
      <c r="O41" s="638"/>
      <c r="P41" s="638"/>
      <c r="Q41" s="639"/>
      <c r="R41" s="640">
        <v>31797421</v>
      </c>
      <c r="S41" s="681"/>
      <c r="T41" s="681"/>
      <c r="U41" s="681"/>
      <c r="V41" s="681"/>
      <c r="W41" s="681"/>
      <c r="X41" s="681"/>
      <c r="Y41" s="684"/>
      <c r="Z41" s="685">
        <v>100</v>
      </c>
      <c r="AA41" s="685"/>
      <c r="AB41" s="685"/>
      <c r="AC41" s="685"/>
      <c r="AD41" s="686">
        <v>17641449</v>
      </c>
      <c r="AE41" s="686"/>
      <c r="AF41" s="686"/>
      <c r="AG41" s="686"/>
      <c r="AH41" s="686"/>
      <c r="AI41" s="686"/>
      <c r="AJ41" s="686"/>
      <c r="AK41" s="686"/>
      <c r="AL41" s="643">
        <v>100</v>
      </c>
      <c r="AM41" s="687"/>
      <c r="AN41" s="687"/>
      <c r="AO41" s="688"/>
      <c r="AQ41" s="689" t="s">
        <v>336</v>
      </c>
      <c r="AR41" s="690"/>
      <c r="AS41" s="690"/>
      <c r="AT41" s="690"/>
      <c r="AU41" s="690"/>
      <c r="AV41" s="690"/>
      <c r="AW41" s="690"/>
      <c r="AX41" s="690"/>
      <c r="AY41" s="691"/>
      <c r="AZ41" s="656">
        <v>431772</v>
      </c>
      <c r="BA41" s="657"/>
      <c r="BB41" s="657"/>
      <c r="BC41" s="657"/>
      <c r="BD41" s="669"/>
      <c r="BE41" s="669"/>
      <c r="BF41" s="692"/>
      <c r="BG41" s="697"/>
      <c r="BH41" s="698"/>
      <c r="BI41" s="698"/>
      <c r="BJ41" s="698"/>
      <c r="BK41" s="698"/>
      <c r="BL41" s="205"/>
      <c r="BM41" s="654" t="s">
        <v>337</v>
      </c>
      <c r="BN41" s="654"/>
      <c r="BO41" s="654"/>
      <c r="BP41" s="654"/>
      <c r="BQ41" s="654"/>
      <c r="BR41" s="654"/>
      <c r="BS41" s="654"/>
      <c r="BT41" s="654"/>
      <c r="BU41" s="655"/>
      <c r="BV41" s="656" t="s">
        <v>122</v>
      </c>
      <c r="BW41" s="657"/>
      <c r="BX41" s="657"/>
      <c r="BY41" s="657"/>
      <c r="BZ41" s="657"/>
      <c r="CA41" s="657"/>
      <c r="CB41" s="693"/>
      <c r="CD41" s="653" t="s">
        <v>338</v>
      </c>
      <c r="CE41" s="654"/>
      <c r="CF41" s="654"/>
      <c r="CG41" s="654"/>
      <c r="CH41" s="654"/>
      <c r="CI41" s="654"/>
      <c r="CJ41" s="654"/>
      <c r="CK41" s="654"/>
      <c r="CL41" s="654"/>
      <c r="CM41" s="654"/>
      <c r="CN41" s="654"/>
      <c r="CO41" s="654"/>
      <c r="CP41" s="654"/>
      <c r="CQ41" s="655"/>
      <c r="CR41" s="656" t="s">
        <v>122</v>
      </c>
      <c r="CS41" s="669"/>
      <c r="CT41" s="669"/>
      <c r="CU41" s="669"/>
      <c r="CV41" s="669"/>
      <c r="CW41" s="669"/>
      <c r="CX41" s="669"/>
      <c r="CY41" s="670"/>
      <c r="CZ41" s="659" t="s">
        <v>122</v>
      </c>
      <c r="DA41" s="671"/>
      <c r="DB41" s="671"/>
      <c r="DC41" s="672"/>
      <c r="DD41" s="662" t="s">
        <v>122</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2">
      <c r="AQ42" s="701" t="s">
        <v>339</v>
      </c>
      <c r="AR42" s="702"/>
      <c r="AS42" s="702"/>
      <c r="AT42" s="702"/>
      <c r="AU42" s="702"/>
      <c r="AV42" s="702"/>
      <c r="AW42" s="702"/>
      <c r="AX42" s="702"/>
      <c r="AY42" s="703"/>
      <c r="AZ42" s="640">
        <v>1818874</v>
      </c>
      <c r="BA42" s="681"/>
      <c r="BB42" s="681"/>
      <c r="BC42" s="681"/>
      <c r="BD42" s="641"/>
      <c r="BE42" s="641"/>
      <c r="BF42" s="704"/>
      <c r="BG42" s="699"/>
      <c r="BH42" s="700"/>
      <c r="BI42" s="700"/>
      <c r="BJ42" s="700"/>
      <c r="BK42" s="700"/>
      <c r="BL42" s="206"/>
      <c r="BM42" s="638" t="s">
        <v>340</v>
      </c>
      <c r="BN42" s="638"/>
      <c r="BO42" s="638"/>
      <c r="BP42" s="638"/>
      <c r="BQ42" s="638"/>
      <c r="BR42" s="638"/>
      <c r="BS42" s="638"/>
      <c r="BT42" s="638"/>
      <c r="BU42" s="639"/>
      <c r="BV42" s="640">
        <v>376</v>
      </c>
      <c r="BW42" s="681"/>
      <c r="BX42" s="681"/>
      <c r="BY42" s="681"/>
      <c r="BZ42" s="681"/>
      <c r="CA42" s="681"/>
      <c r="CB42" s="682"/>
      <c r="CD42" s="653" t="s">
        <v>341</v>
      </c>
      <c r="CE42" s="654"/>
      <c r="CF42" s="654"/>
      <c r="CG42" s="654"/>
      <c r="CH42" s="654"/>
      <c r="CI42" s="654"/>
      <c r="CJ42" s="654"/>
      <c r="CK42" s="654"/>
      <c r="CL42" s="654"/>
      <c r="CM42" s="654"/>
      <c r="CN42" s="654"/>
      <c r="CO42" s="654"/>
      <c r="CP42" s="654"/>
      <c r="CQ42" s="655"/>
      <c r="CR42" s="656">
        <v>2814448</v>
      </c>
      <c r="CS42" s="669"/>
      <c r="CT42" s="669"/>
      <c r="CU42" s="669"/>
      <c r="CV42" s="669"/>
      <c r="CW42" s="669"/>
      <c r="CX42" s="669"/>
      <c r="CY42" s="670"/>
      <c r="CZ42" s="659">
        <v>9.1999999999999993</v>
      </c>
      <c r="DA42" s="671"/>
      <c r="DB42" s="671"/>
      <c r="DC42" s="672"/>
      <c r="DD42" s="662">
        <v>646183</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2">
      <c r="B43" s="196" t="s">
        <v>342</v>
      </c>
      <c r="CD43" s="653" t="s">
        <v>343</v>
      </c>
      <c r="CE43" s="654"/>
      <c r="CF43" s="654"/>
      <c r="CG43" s="654"/>
      <c r="CH43" s="654"/>
      <c r="CI43" s="654"/>
      <c r="CJ43" s="654"/>
      <c r="CK43" s="654"/>
      <c r="CL43" s="654"/>
      <c r="CM43" s="654"/>
      <c r="CN43" s="654"/>
      <c r="CO43" s="654"/>
      <c r="CP43" s="654"/>
      <c r="CQ43" s="655"/>
      <c r="CR43" s="656">
        <v>64525</v>
      </c>
      <c r="CS43" s="669"/>
      <c r="CT43" s="669"/>
      <c r="CU43" s="669"/>
      <c r="CV43" s="669"/>
      <c r="CW43" s="669"/>
      <c r="CX43" s="669"/>
      <c r="CY43" s="670"/>
      <c r="CZ43" s="659">
        <v>0.2</v>
      </c>
      <c r="DA43" s="671"/>
      <c r="DB43" s="671"/>
      <c r="DC43" s="672"/>
      <c r="DD43" s="662">
        <v>64525</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2">
      <c r="B44" s="673" t="s">
        <v>344</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292</v>
      </c>
      <c r="CE44" s="676"/>
      <c r="CF44" s="653" t="s">
        <v>345</v>
      </c>
      <c r="CG44" s="654"/>
      <c r="CH44" s="654"/>
      <c r="CI44" s="654"/>
      <c r="CJ44" s="654"/>
      <c r="CK44" s="654"/>
      <c r="CL44" s="654"/>
      <c r="CM44" s="654"/>
      <c r="CN44" s="654"/>
      <c r="CO44" s="654"/>
      <c r="CP44" s="654"/>
      <c r="CQ44" s="655"/>
      <c r="CR44" s="656">
        <v>2665517</v>
      </c>
      <c r="CS44" s="657"/>
      <c r="CT44" s="657"/>
      <c r="CU44" s="657"/>
      <c r="CV44" s="657"/>
      <c r="CW44" s="657"/>
      <c r="CX44" s="657"/>
      <c r="CY44" s="658"/>
      <c r="CZ44" s="659">
        <v>8.6999999999999993</v>
      </c>
      <c r="DA44" s="660"/>
      <c r="DB44" s="660"/>
      <c r="DC44" s="661"/>
      <c r="DD44" s="662">
        <v>637983</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2">
      <c r="B45" s="673" t="s">
        <v>346</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347</v>
      </c>
      <c r="CG45" s="654"/>
      <c r="CH45" s="654"/>
      <c r="CI45" s="654"/>
      <c r="CJ45" s="654"/>
      <c r="CK45" s="654"/>
      <c r="CL45" s="654"/>
      <c r="CM45" s="654"/>
      <c r="CN45" s="654"/>
      <c r="CO45" s="654"/>
      <c r="CP45" s="654"/>
      <c r="CQ45" s="655"/>
      <c r="CR45" s="656">
        <v>1519912</v>
      </c>
      <c r="CS45" s="669"/>
      <c r="CT45" s="669"/>
      <c r="CU45" s="669"/>
      <c r="CV45" s="669"/>
      <c r="CW45" s="669"/>
      <c r="CX45" s="669"/>
      <c r="CY45" s="670"/>
      <c r="CZ45" s="659">
        <v>5</v>
      </c>
      <c r="DA45" s="671"/>
      <c r="DB45" s="671"/>
      <c r="DC45" s="672"/>
      <c r="DD45" s="662">
        <v>140110</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2">
      <c r="B46" s="207"/>
      <c r="CD46" s="677"/>
      <c r="CE46" s="678"/>
      <c r="CF46" s="653" t="s">
        <v>348</v>
      </c>
      <c r="CG46" s="654"/>
      <c r="CH46" s="654"/>
      <c r="CI46" s="654"/>
      <c r="CJ46" s="654"/>
      <c r="CK46" s="654"/>
      <c r="CL46" s="654"/>
      <c r="CM46" s="654"/>
      <c r="CN46" s="654"/>
      <c r="CO46" s="654"/>
      <c r="CP46" s="654"/>
      <c r="CQ46" s="655"/>
      <c r="CR46" s="656">
        <v>1130194</v>
      </c>
      <c r="CS46" s="657"/>
      <c r="CT46" s="657"/>
      <c r="CU46" s="657"/>
      <c r="CV46" s="657"/>
      <c r="CW46" s="657"/>
      <c r="CX46" s="657"/>
      <c r="CY46" s="658"/>
      <c r="CZ46" s="659">
        <v>3.7</v>
      </c>
      <c r="DA46" s="660"/>
      <c r="DB46" s="660"/>
      <c r="DC46" s="661"/>
      <c r="DD46" s="662">
        <v>489962</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2">
      <c r="B47" s="207"/>
      <c r="CD47" s="677"/>
      <c r="CE47" s="678"/>
      <c r="CF47" s="653" t="s">
        <v>349</v>
      </c>
      <c r="CG47" s="654"/>
      <c r="CH47" s="654"/>
      <c r="CI47" s="654"/>
      <c r="CJ47" s="654"/>
      <c r="CK47" s="654"/>
      <c r="CL47" s="654"/>
      <c r="CM47" s="654"/>
      <c r="CN47" s="654"/>
      <c r="CO47" s="654"/>
      <c r="CP47" s="654"/>
      <c r="CQ47" s="655"/>
      <c r="CR47" s="656">
        <v>148931</v>
      </c>
      <c r="CS47" s="669"/>
      <c r="CT47" s="669"/>
      <c r="CU47" s="669"/>
      <c r="CV47" s="669"/>
      <c r="CW47" s="669"/>
      <c r="CX47" s="669"/>
      <c r="CY47" s="670"/>
      <c r="CZ47" s="659">
        <v>0.5</v>
      </c>
      <c r="DA47" s="671"/>
      <c r="DB47" s="671"/>
      <c r="DC47" s="672"/>
      <c r="DD47" s="662">
        <v>8200</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ht="11" x14ac:dyDescent="0.2">
      <c r="B48" s="207"/>
      <c r="CD48" s="679"/>
      <c r="CE48" s="680"/>
      <c r="CF48" s="653" t="s">
        <v>350</v>
      </c>
      <c r="CG48" s="654"/>
      <c r="CH48" s="654"/>
      <c r="CI48" s="654"/>
      <c r="CJ48" s="654"/>
      <c r="CK48" s="654"/>
      <c r="CL48" s="654"/>
      <c r="CM48" s="654"/>
      <c r="CN48" s="654"/>
      <c r="CO48" s="654"/>
      <c r="CP48" s="654"/>
      <c r="CQ48" s="655"/>
      <c r="CR48" s="656" t="s">
        <v>122</v>
      </c>
      <c r="CS48" s="657"/>
      <c r="CT48" s="657"/>
      <c r="CU48" s="657"/>
      <c r="CV48" s="657"/>
      <c r="CW48" s="657"/>
      <c r="CX48" s="657"/>
      <c r="CY48" s="658"/>
      <c r="CZ48" s="659" t="s">
        <v>122</v>
      </c>
      <c r="DA48" s="660"/>
      <c r="DB48" s="660"/>
      <c r="DC48" s="661"/>
      <c r="DD48" s="662" t="s">
        <v>122</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2">
      <c r="B49" s="207"/>
      <c r="CD49" s="637" t="s">
        <v>351</v>
      </c>
      <c r="CE49" s="638"/>
      <c r="CF49" s="638"/>
      <c r="CG49" s="638"/>
      <c r="CH49" s="638"/>
      <c r="CI49" s="638"/>
      <c r="CJ49" s="638"/>
      <c r="CK49" s="638"/>
      <c r="CL49" s="638"/>
      <c r="CM49" s="638"/>
      <c r="CN49" s="638"/>
      <c r="CO49" s="638"/>
      <c r="CP49" s="638"/>
      <c r="CQ49" s="639"/>
      <c r="CR49" s="640">
        <v>30514477</v>
      </c>
      <c r="CS49" s="641"/>
      <c r="CT49" s="641"/>
      <c r="CU49" s="641"/>
      <c r="CV49" s="641"/>
      <c r="CW49" s="641"/>
      <c r="CX49" s="641"/>
      <c r="CY49" s="642"/>
      <c r="CZ49" s="643">
        <v>100</v>
      </c>
      <c r="DA49" s="644"/>
      <c r="DB49" s="644"/>
      <c r="DC49" s="645"/>
      <c r="DD49" s="646">
        <v>21669059</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EpJ3s9bMnyYGG3LjrsYOFwiMX6Z1eU1m+z9XYdSzdn8GgdKaHJU+UhwSkjheIJKv1xfM9QkbznGcLprm6BFTHA==" saltValue="GAv307J8TpTm4eTMjnHIe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election activeCell="AF85" sqref="AF85:AJ85"/>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25" t="s">
        <v>352</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6" t="s">
        <v>353</v>
      </c>
      <c r="DK2" s="1127"/>
      <c r="DL2" s="1127"/>
      <c r="DM2" s="1127"/>
      <c r="DN2" s="1127"/>
      <c r="DO2" s="1128"/>
      <c r="DP2" s="210"/>
      <c r="DQ2" s="1126" t="s">
        <v>354</v>
      </c>
      <c r="DR2" s="1127"/>
      <c r="DS2" s="1127"/>
      <c r="DT2" s="1127"/>
      <c r="DU2" s="1127"/>
      <c r="DV2" s="1127"/>
      <c r="DW2" s="1127"/>
      <c r="DX2" s="1127"/>
      <c r="DY2" s="1127"/>
      <c r="DZ2" s="112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94" t="s">
        <v>355</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14"/>
      <c r="BA4" s="214"/>
      <c r="BB4" s="214"/>
      <c r="BC4" s="214"/>
      <c r="BD4" s="214"/>
      <c r="BE4" s="215"/>
      <c r="BF4" s="215"/>
      <c r="BG4" s="215"/>
      <c r="BH4" s="215"/>
      <c r="BI4" s="215"/>
      <c r="BJ4" s="215"/>
      <c r="BK4" s="215"/>
      <c r="BL4" s="215"/>
      <c r="BM4" s="215"/>
      <c r="BN4" s="215"/>
      <c r="BO4" s="215"/>
      <c r="BP4" s="215"/>
      <c r="BQ4" s="765" t="s">
        <v>356</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6"/>
    </row>
    <row r="5" spans="1:131" s="217" customFormat="1" ht="26.25" customHeight="1" x14ac:dyDescent="0.2">
      <c r="A5" s="1030" t="s">
        <v>357</v>
      </c>
      <c r="B5" s="1031"/>
      <c r="C5" s="1031"/>
      <c r="D5" s="1031"/>
      <c r="E5" s="1031"/>
      <c r="F5" s="1031"/>
      <c r="G5" s="1031"/>
      <c r="H5" s="1031"/>
      <c r="I5" s="1031"/>
      <c r="J5" s="1031"/>
      <c r="K5" s="1031"/>
      <c r="L5" s="1031"/>
      <c r="M5" s="1031"/>
      <c r="N5" s="1031"/>
      <c r="O5" s="1031"/>
      <c r="P5" s="1032"/>
      <c r="Q5" s="1036" t="s">
        <v>358</v>
      </c>
      <c r="R5" s="1037"/>
      <c r="S5" s="1037"/>
      <c r="T5" s="1037"/>
      <c r="U5" s="1038"/>
      <c r="V5" s="1036" t="s">
        <v>359</v>
      </c>
      <c r="W5" s="1037"/>
      <c r="X5" s="1037"/>
      <c r="Y5" s="1037"/>
      <c r="Z5" s="1038"/>
      <c r="AA5" s="1036" t="s">
        <v>360</v>
      </c>
      <c r="AB5" s="1037"/>
      <c r="AC5" s="1037"/>
      <c r="AD5" s="1037"/>
      <c r="AE5" s="1037"/>
      <c r="AF5" s="1129" t="s">
        <v>361</v>
      </c>
      <c r="AG5" s="1037"/>
      <c r="AH5" s="1037"/>
      <c r="AI5" s="1037"/>
      <c r="AJ5" s="1050"/>
      <c r="AK5" s="1037" t="s">
        <v>362</v>
      </c>
      <c r="AL5" s="1037"/>
      <c r="AM5" s="1037"/>
      <c r="AN5" s="1037"/>
      <c r="AO5" s="1038"/>
      <c r="AP5" s="1036" t="s">
        <v>363</v>
      </c>
      <c r="AQ5" s="1037"/>
      <c r="AR5" s="1037"/>
      <c r="AS5" s="1037"/>
      <c r="AT5" s="1038"/>
      <c r="AU5" s="1036" t="s">
        <v>364</v>
      </c>
      <c r="AV5" s="1037"/>
      <c r="AW5" s="1037"/>
      <c r="AX5" s="1037"/>
      <c r="AY5" s="1050"/>
      <c r="AZ5" s="214"/>
      <c r="BA5" s="214"/>
      <c r="BB5" s="214"/>
      <c r="BC5" s="214"/>
      <c r="BD5" s="214"/>
      <c r="BE5" s="215"/>
      <c r="BF5" s="215"/>
      <c r="BG5" s="215"/>
      <c r="BH5" s="215"/>
      <c r="BI5" s="215"/>
      <c r="BJ5" s="215"/>
      <c r="BK5" s="215"/>
      <c r="BL5" s="215"/>
      <c r="BM5" s="215"/>
      <c r="BN5" s="215"/>
      <c r="BO5" s="215"/>
      <c r="BP5" s="215"/>
      <c r="BQ5" s="1030" t="s">
        <v>365</v>
      </c>
      <c r="BR5" s="1031"/>
      <c r="BS5" s="1031"/>
      <c r="BT5" s="1031"/>
      <c r="BU5" s="1031"/>
      <c r="BV5" s="1031"/>
      <c r="BW5" s="1031"/>
      <c r="BX5" s="1031"/>
      <c r="BY5" s="1031"/>
      <c r="BZ5" s="1031"/>
      <c r="CA5" s="1031"/>
      <c r="CB5" s="1031"/>
      <c r="CC5" s="1031"/>
      <c r="CD5" s="1031"/>
      <c r="CE5" s="1031"/>
      <c r="CF5" s="1031"/>
      <c r="CG5" s="1032"/>
      <c r="CH5" s="1036" t="s">
        <v>366</v>
      </c>
      <c r="CI5" s="1037"/>
      <c r="CJ5" s="1037"/>
      <c r="CK5" s="1037"/>
      <c r="CL5" s="1038"/>
      <c r="CM5" s="1036" t="s">
        <v>367</v>
      </c>
      <c r="CN5" s="1037"/>
      <c r="CO5" s="1037"/>
      <c r="CP5" s="1037"/>
      <c r="CQ5" s="1038"/>
      <c r="CR5" s="1036" t="s">
        <v>368</v>
      </c>
      <c r="CS5" s="1037"/>
      <c r="CT5" s="1037"/>
      <c r="CU5" s="1037"/>
      <c r="CV5" s="1038"/>
      <c r="CW5" s="1036" t="s">
        <v>369</v>
      </c>
      <c r="CX5" s="1037"/>
      <c r="CY5" s="1037"/>
      <c r="CZ5" s="1037"/>
      <c r="DA5" s="1038"/>
      <c r="DB5" s="1036" t="s">
        <v>370</v>
      </c>
      <c r="DC5" s="1037"/>
      <c r="DD5" s="1037"/>
      <c r="DE5" s="1037"/>
      <c r="DF5" s="1038"/>
      <c r="DG5" s="1119" t="s">
        <v>371</v>
      </c>
      <c r="DH5" s="1120"/>
      <c r="DI5" s="1120"/>
      <c r="DJ5" s="1120"/>
      <c r="DK5" s="1121"/>
      <c r="DL5" s="1119" t="s">
        <v>372</v>
      </c>
      <c r="DM5" s="1120"/>
      <c r="DN5" s="1120"/>
      <c r="DO5" s="1120"/>
      <c r="DP5" s="1121"/>
      <c r="DQ5" s="1036" t="s">
        <v>373</v>
      </c>
      <c r="DR5" s="1037"/>
      <c r="DS5" s="1037"/>
      <c r="DT5" s="1037"/>
      <c r="DU5" s="1038"/>
      <c r="DV5" s="1036" t="s">
        <v>364</v>
      </c>
      <c r="DW5" s="1037"/>
      <c r="DX5" s="1037"/>
      <c r="DY5" s="1037"/>
      <c r="DZ5" s="1050"/>
      <c r="EA5" s="216"/>
    </row>
    <row r="6" spans="1:131" s="217" customFormat="1" ht="26.25" customHeight="1" thickBot="1" x14ac:dyDescent="0.25">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30"/>
      <c r="AG6" s="1040"/>
      <c r="AH6" s="1040"/>
      <c r="AI6" s="1040"/>
      <c r="AJ6" s="1051"/>
      <c r="AK6" s="1040"/>
      <c r="AL6" s="1040"/>
      <c r="AM6" s="1040"/>
      <c r="AN6" s="1040"/>
      <c r="AO6" s="1041"/>
      <c r="AP6" s="1039"/>
      <c r="AQ6" s="1040"/>
      <c r="AR6" s="1040"/>
      <c r="AS6" s="1040"/>
      <c r="AT6" s="1041"/>
      <c r="AU6" s="1039"/>
      <c r="AV6" s="1040"/>
      <c r="AW6" s="1040"/>
      <c r="AX6" s="1040"/>
      <c r="AY6" s="1051"/>
      <c r="AZ6" s="214"/>
      <c r="BA6" s="214"/>
      <c r="BB6" s="214"/>
      <c r="BC6" s="214"/>
      <c r="BD6" s="214"/>
      <c r="BE6" s="215"/>
      <c r="BF6" s="215"/>
      <c r="BG6" s="215"/>
      <c r="BH6" s="215"/>
      <c r="BI6" s="215"/>
      <c r="BJ6" s="215"/>
      <c r="BK6" s="215"/>
      <c r="BL6" s="215"/>
      <c r="BM6" s="215"/>
      <c r="BN6" s="215"/>
      <c r="BO6" s="215"/>
      <c r="BP6" s="215"/>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22"/>
      <c r="DH6" s="1123"/>
      <c r="DI6" s="1123"/>
      <c r="DJ6" s="1123"/>
      <c r="DK6" s="1124"/>
      <c r="DL6" s="1122"/>
      <c r="DM6" s="1123"/>
      <c r="DN6" s="1123"/>
      <c r="DO6" s="1123"/>
      <c r="DP6" s="1124"/>
      <c r="DQ6" s="1039"/>
      <c r="DR6" s="1040"/>
      <c r="DS6" s="1040"/>
      <c r="DT6" s="1040"/>
      <c r="DU6" s="1041"/>
      <c r="DV6" s="1039"/>
      <c r="DW6" s="1040"/>
      <c r="DX6" s="1040"/>
      <c r="DY6" s="1040"/>
      <c r="DZ6" s="1051"/>
      <c r="EA6" s="216"/>
    </row>
    <row r="7" spans="1:131" s="217" customFormat="1" ht="26.25" customHeight="1" thickTop="1" x14ac:dyDescent="0.2">
      <c r="A7" s="218">
        <v>1</v>
      </c>
      <c r="B7" s="1082" t="s">
        <v>374</v>
      </c>
      <c r="C7" s="1083"/>
      <c r="D7" s="1083"/>
      <c r="E7" s="1083"/>
      <c r="F7" s="1083"/>
      <c r="G7" s="1083"/>
      <c r="H7" s="1083"/>
      <c r="I7" s="1083"/>
      <c r="J7" s="1083"/>
      <c r="K7" s="1083"/>
      <c r="L7" s="1083"/>
      <c r="M7" s="1083"/>
      <c r="N7" s="1083"/>
      <c r="O7" s="1083"/>
      <c r="P7" s="1084"/>
      <c r="Q7" s="1137">
        <v>31802</v>
      </c>
      <c r="R7" s="1138"/>
      <c r="S7" s="1138"/>
      <c r="T7" s="1138"/>
      <c r="U7" s="1138"/>
      <c r="V7" s="1138">
        <v>30519</v>
      </c>
      <c r="W7" s="1138"/>
      <c r="X7" s="1138"/>
      <c r="Y7" s="1138"/>
      <c r="Z7" s="1138"/>
      <c r="AA7" s="1138">
        <v>1283</v>
      </c>
      <c r="AB7" s="1138"/>
      <c r="AC7" s="1138"/>
      <c r="AD7" s="1138"/>
      <c r="AE7" s="1139"/>
      <c r="AF7" s="1140">
        <v>1087</v>
      </c>
      <c r="AG7" s="1141"/>
      <c r="AH7" s="1141"/>
      <c r="AI7" s="1141"/>
      <c r="AJ7" s="1142"/>
      <c r="AK7" s="1143">
        <v>1774</v>
      </c>
      <c r="AL7" s="1144"/>
      <c r="AM7" s="1144"/>
      <c r="AN7" s="1144"/>
      <c r="AO7" s="1144"/>
      <c r="AP7" s="1144">
        <v>29913</v>
      </c>
      <c r="AQ7" s="1144"/>
      <c r="AR7" s="1144"/>
      <c r="AS7" s="1144"/>
      <c r="AT7" s="1144"/>
      <c r="AU7" s="1145"/>
      <c r="AV7" s="1145"/>
      <c r="AW7" s="1145"/>
      <c r="AX7" s="1145"/>
      <c r="AY7" s="1146"/>
      <c r="AZ7" s="214"/>
      <c r="BA7" s="214"/>
      <c r="BB7" s="214"/>
      <c r="BC7" s="214"/>
      <c r="BD7" s="214"/>
      <c r="BE7" s="215"/>
      <c r="BF7" s="215"/>
      <c r="BG7" s="215"/>
      <c r="BH7" s="215"/>
      <c r="BI7" s="215"/>
      <c r="BJ7" s="215"/>
      <c r="BK7" s="215"/>
      <c r="BL7" s="215"/>
      <c r="BM7" s="215"/>
      <c r="BN7" s="215"/>
      <c r="BO7" s="215"/>
      <c r="BP7" s="215"/>
      <c r="BQ7" s="218">
        <v>1</v>
      </c>
      <c r="BR7" s="219"/>
      <c r="BS7" s="1134" t="s">
        <v>559</v>
      </c>
      <c r="BT7" s="1135"/>
      <c r="BU7" s="1135"/>
      <c r="BV7" s="1135"/>
      <c r="BW7" s="1135"/>
      <c r="BX7" s="1135"/>
      <c r="BY7" s="1135"/>
      <c r="BZ7" s="1135"/>
      <c r="CA7" s="1135"/>
      <c r="CB7" s="1135"/>
      <c r="CC7" s="1135"/>
      <c r="CD7" s="1135"/>
      <c r="CE7" s="1135"/>
      <c r="CF7" s="1135"/>
      <c r="CG7" s="1147"/>
      <c r="CH7" s="1131">
        <v>-2</v>
      </c>
      <c r="CI7" s="1132"/>
      <c r="CJ7" s="1132"/>
      <c r="CK7" s="1132"/>
      <c r="CL7" s="1133"/>
      <c r="CM7" s="1131">
        <v>114</v>
      </c>
      <c r="CN7" s="1132"/>
      <c r="CO7" s="1132"/>
      <c r="CP7" s="1132"/>
      <c r="CQ7" s="1133"/>
      <c r="CR7" s="1131">
        <v>25</v>
      </c>
      <c r="CS7" s="1132"/>
      <c r="CT7" s="1132"/>
      <c r="CU7" s="1132"/>
      <c r="CV7" s="1133"/>
      <c r="CW7" s="1131">
        <v>1</v>
      </c>
      <c r="CX7" s="1132"/>
      <c r="CY7" s="1132"/>
      <c r="CZ7" s="1132"/>
      <c r="DA7" s="1133"/>
      <c r="DB7" s="1131" t="s">
        <v>492</v>
      </c>
      <c r="DC7" s="1132"/>
      <c r="DD7" s="1132"/>
      <c r="DE7" s="1132"/>
      <c r="DF7" s="1133"/>
      <c r="DG7" s="1131" t="s">
        <v>492</v>
      </c>
      <c r="DH7" s="1132"/>
      <c r="DI7" s="1132"/>
      <c r="DJ7" s="1132"/>
      <c r="DK7" s="1133"/>
      <c r="DL7" s="1131" t="s">
        <v>492</v>
      </c>
      <c r="DM7" s="1132"/>
      <c r="DN7" s="1132"/>
      <c r="DO7" s="1132"/>
      <c r="DP7" s="1133"/>
      <c r="DQ7" s="1131" t="s">
        <v>492</v>
      </c>
      <c r="DR7" s="1132"/>
      <c r="DS7" s="1132"/>
      <c r="DT7" s="1132"/>
      <c r="DU7" s="1133"/>
      <c r="DV7" s="1134"/>
      <c r="DW7" s="1135"/>
      <c r="DX7" s="1135"/>
      <c r="DY7" s="1135"/>
      <c r="DZ7" s="1136"/>
      <c r="EA7" s="216"/>
    </row>
    <row r="8" spans="1:131" s="217" customFormat="1" ht="26.25" customHeight="1" x14ac:dyDescent="0.2">
      <c r="A8" s="220">
        <v>2</v>
      </c>
      <c r="B8" s="1065" t="s">
        <v>375</v>
      </c>
      <c r="C8" s="1066"/>
      <c r="D8" s="1066"/>
      <c r="E8" s="1066"/>
      <c r="F8" s="1066"/>
      <c r="G8" s="1066"/>
      <c r="H8" s="1066"/>
      <c r="I8" s="1066"/>
      <c r="J8" s="1066"/>
      <c r="K8" s="1066"/>
      <c r="L8" s="1066"/>
      <c r="M8" s="1066"/>
      <c r="N8" s="1066"/>
      <c r="O8" s="1066"/>
      <c r="P8" s="1067"/>
      <c r="Q8" s="1073">
        <v>7</v>
      </c>
      <c r="R8" s="1074"/>
      <c r="S8" s="1074"/>
      <c r="T8" s="1074"/>
      <c r="U8" s="1074"/>
      <c r="V8" s="1074">
        <v>7</v>
      </c>
      <c r="W8" s="1074"/>
      <c r="X8" s="1074"/>
      <c r="Y8" s="1074"/>
      <c r="Z8" s="1074"/>
      <c r="AA8" s="1074" t="s">
        <v>492</v>
      </c>
      <c r="AB8" s="1074"/>
      <c r="AC8" s="1074"/>
      <c r="AD8" s="1074"/>
      <c r="AE8" s="1075"/>
      <c r="AF8" s="1070" t="s">
        <v>122</v>
      </c>
      <c r="AG8" s="1071"/>
      <c r="AH8" s="1071"/>
      <c r="AI8" s="1071"/>
      <c r="AJ8" s="1072"/>
      <c r="AK8" s="1115" t="s">
        <v>492</v>
      </c>
      <c r="AL8" s="1116"/>
      <c r="AM8" s="1116"/>
      <c r="AN8" s="1116"/>
      <c r="AO8" s="1116"/>
      <c r="AP8" s="1116" t="s">
        <v>492</v>
      </c>
      <c r="AQ8" s="1116"/>
      <c r="AR8" s="1116"/>
      <c r="AS8" s="1116"/>
      <c r="AT8" s="1116"/>
      <c r="AU8" s="1117"/>
      <c r="AV8" s="1117"/>
      <c r="AW8" s="1117"/>
      <c r="AX8" s="1117"/>
      <c r="AY8" s="1118"/>
      <c r="AZ8" s="214"/>
      <c r="BA8" s="214"/>
      <c r="BB8" s="214"/>
      <c r="BC8" s="214"/>
      <c r="BD8" s="214"/>
      <c r="BE8" s="215"/>
      <c r="BF8" s="215"/>
      <c r="BG8" s="215"/>
      <c r="BH8" s="215"/>
      <c r="BI8" s="215"/>
      <c r="BJ8" s="215"/>
      <c r="BK8" s="215"/>
      <c r="BL8" s="215"/>
      <c r="BM8" s="215"/>
      <c r="BN8" s="215"/>
      <c r="BO8" s="215"/>
      <c r="BP8" s="215"/>
      <c r="BQ8" s="220">
        <v>2</v>
      </c>
      <c r="BR8" s="221"/>
      <c r="BS8" s="1027" t="s">
        <v>560</v>
      </c>
      <c r="BT8" s="1028"/>
      <c r="BU8" s="1028"/>
      <c r="BV8" s="1028"/>
      <c r="BW8" s="1028"/>
      <c r="BX8" s="1028"/>
      <c r="BY8" s="1028"/>
      <c r="BZ8" s="1028"/>
      <c r="CA8" s="1028"/>
      <c r="CB8" s="1028"/>
      <c r="CC8" s="1028"/>
      <c r="CD8" s="1028"/>
      <c r="CE8" s="1028"/>
      <c r="CF8" s="1028"/>
      <c r="CG8" s="1049"/>
      <c r="CH8" s="1024">
        <v>-4</v>
      </c>
      <c r="CI8" s="1025"/>
      <c r="CJ8" s="1025"/>
      <c r="CK8" s="1025"/>
      <c r="CL8" s="1026"/>
      <c r="CM8" s="1024">
        <v>38</v>
      </c>
      <c r="CN8" s="1025"/>
      <c r="CO8" s="1025"/>
      <c r="CP8" s="1025"/>
      <c r="CQ8" s="1026"/>
      <c r="CR8" s="1024">
        <v>10</v>
      </c>
      <c r="CS8" s="1025"/>
      <c r="CT8" s="1025"/>
      <c r="CU8" s="1025"/>
      <c r="CV8" s="1026"/>
      <c r="CW8" s="1024">
        <v>40</v>
      </c>
      <c r="CX8" s="1025"/>
      <c r="CY8" s="1025"/>
      <c r="CZ8" s="1025"/>
      <c r="DA8" s="1026"/>
      <c r="DB8" s="1024" t="s">
        <v>492</v>
      </c>
      <c r="DC8" s="1025"/>
      <c r="DD8" s="1025"/>
      <c r="DE8" s="1025"/>
      <c r="DF8" s="1026"/>
      <c r="DG8" s="1024" t="s">
        <v>492</v>
      </c>
      <c r="DH8" s="1025"/>
      <c r="DI8" s="1025"/>
      <c r="DJ8" s="1025"/>
      <c r="DK8" s="1026"/>
      <c r="DL8" s="1024" t="s">
        <v>492</v>
      </c>
      <c r="DM8" s="1025"/>
      <c r="DN8" s="1025"/>
      <c r="DO8" s="1025"/>
      <c r="DP8" s="1026"/>
      <c r="DQ8" s="1024" t="s">
        <v>492</v>
      </c>
      <c r="DR8" s="1025"/>
      <c r="DS8" s="1025"/>
      <c r="DT8" s="1025"/>
      <c r="DU8" s="1026"/>
      <c r="DV8" s="1027"/>
      <c r="DW8" s="1028"/>
      <c r="DX8" s="1028"/>
      <c r="DY8" s="1028"/>
      <c r="DZ8" s="1029"/>
      <c r="EA8" s="216"/>
    </row>
    <row r="9" spans="1:131" s="217" customFormat="1" ht="26.25" customHeight="1" x14ac:dyDescent="0.2">
      <c r="A9" s="220">
        <v>3</v>
      </c>
      <c r="B9" s="1065"/>
      <c r="C9" s="1066"/>
      <c r="D9" s="1066"/>
      <c r="E9" s="1066"/>
      <c r="F9" s="1066"/>
      <c r="G9" s="1066"/>
      <c r="H9" s="1066"/>
      <c r="I9" s="1066"/>
      <c r="J9" s="1066"/>
      <c r="K9" s="1066"/>
      <c r="L9" s="1066"/>
      <c r="M9" s="1066"/>
      <c r="N9" s="1066"/>
      <c r="O9" s="1066"/>
      <c r="P9" s="1067"/>
      <c r="Q9" s="1073"/>
      <c r="R9" s="1074"/>
      <c r="S9" s="1074"/>
      <c r="T9" s="1074"/>
      <c r="U9" s="1074"/>
      <c r="V9" s="1074"/>
      <c r="W9" s="1074"/>
      <c r="X9" s="1074"/>
      <c r="Y9" s="1074"/>
      <c r="Z9" s="1074"/>
      <c r="AA9" s="1074"/>
      <c r="AB9" s="1074"/>
      <c r="AC9" s="1074"/>
      <c r="AD9" s="1074"/>
      <c r="AE9" s="1075"/>
      <c r="AF9" s="1070"/>
      <c r="AG9" s="1071"/>
      <c r="AH9" s="1071"/>
      <c r="AI9" s="1071"/>
      <c r="AJ9" s="1072"/>
      <c r="AK9" s="1115"/>
      <c r="AL9" s="1116"/>
      <c r="AM9" s="1116"/>
      <c r="AN9" s="1116"/>
      <c r="AO9" s="1116"/>
      <c r="AP9" s="1116"/>
      <c r="AQ9" s="1116"/>
      <c r="AR9" s="1116"/>
      <c r="AS9" s="1116"/>
      <c r="AT9" s="1116"/>
      <c r="AU9" s="1117"/>
      <c r="AV9" s="1117"/>
      <c r="AW9" s="1117"/>
      <c r="AX9" s="1117"/>
      <c r="AY9" s="1118"/>
      <c r="AZ9" s="214"/>
      <c r="BA9" s="214"/>
      <c r="BB9" s="214"/>
      <c r="BC9" s="214"/>
      <c r="BD9" s="214"/>
      <c r="BE9" s="215"/>
      <c r="BF9" s="215"/>
      <c r="BG9" s="215"/>
      <c r="BH9" s="215"/>
      <c r="BI9" s="215"/>
      <c r="BJ9" s="215"/>
      <c r="BK9" s="215"/>
      <c r="BL9" s="215"/>
      <c r="BM9" s="215"/>
      <c r="BN9" s="215"/>
      <c r="BO9" s="215"/>
      <c r="BP9" s="215"/>
      <c r="BQ9" s="220">
        <v>3</v>
      </c>
      <c r="BR9" s="221"/>
      <c r="BS9" s="1027" t="s">
        <v>561</v>
      </c>
      <c r="BT9" s="1028"/>
      <c r="BU9" s="1028"/>
      <c r="BV9" s="1028"/>
      <c r="BW9" s="1028"/>
      <c r="BX9" s="1028"/>
      <c r="BY9" s="1028"/>
      <c r="BZ9" s="1028"/>
      <c r="CA9" s="1028"/>
      <c r="CB9" s="1028"/>
      <c r="CC9" s="1028"/>
      <c r="CD9" s="1028"/>
      <c r="CE9" s="1028"/>
      <c r="CF9" s="1028"/>
      <c r="CG9" s="1049"/>
      <c r="CH9" s="1024">
        <v>-10</v>
      </c>
      <c r="CI9" s="1025"/>
      <c r="CJ9" s="1025"/>
      <c r="CK9" s="1025"/>
      <c r="CL9" s="1026"/>
      <c r="CM9" s="1024">
        <v>74</v>
      </c>
      <c r="CN9" s="1025"/>
      <c r="CO9" s="1025"/>
      <c r="CP9" s="1025"/>
      <c r="CQ9" s="1026"/>
      <c r="CR9" s="1024">
        <v>25</v>
      </c>
      <c r="CS9" s="1025"/>
      <c r="CT9" s="1025"/>
      <c r="CU9" s="1025"/>
      <c r="CV9" s="1026"/>
      <c r="CW9" s="1024" t="s">
        <v>492</v>
      </c>
      <c r="CX9" s="1025"/>
      <c r="CY9" s="1025"/>
      <c r="CZ9" s="1025"/>
      <c r="DA9" s="1026"/>
      <c r="DB9" s="1024" t="s">
        <v>492</v>
      </c>
      <c r="DC9" s="1025"/>
      <c r="DD9" s="1025"/>
      <c r="DE9" s="1025"/>
      <c r="DF9" s="1026"/>
      <c r="DG9" s="1024" t="s">
        <v>492</v>
      </c>
      <c r="DH9" s="1025"/>
      <c r="DI9" s="1025"/>
      <c r="DJ9" s="1025"/>
      <c r="DK9" s="1026"/>
      <c r="DL9" s="1024" t="s">
        <v>492</v>
      </c>
      <c r="DM9" s="1025"/>
      <c r="DN9" s="1025"/>
      <c r="DO9" s="1025"/>
      <c r="DP9" s="1026"/>
      <c r="DQ9" s="1024" t="s">
        <v>492</v>
      </c>
      <c r="DR9" s="1025"/>
      <c r="DS9" s="1025"/>
      <c r="DT9" s="1025"/>
      <c r="DU9" s="1026"/>
      <c r="DV9" s="1027"/>
      <c r="DW9" s="1028"/>
      <c r="DX9" s="1028"/>
      <c r="DY9" s="1028"/>
      <c r="DZ9" s="1029"/>
      <c r="EA9" s="216"/>
    </row>
    <row r="10" spans="1:131" s="217" customFormat="1" ht="26.25" customHeight="1" x14ac:dyDescent="0.2">
      <c r="A10" s="220">
        <v>4</v>
      </c>
      <c r="B10" s="1065"/>
      <c r="C10" s="1066"/>
      <c r="D10" s="1066"/>
      <c r="E10" s="1066"/>
      <c r="F10" s="1066"/>
      <c r="G10" s="1066"/>
      <c r="H10" s="1066"/>
      <c r="I10" s="1066"/>
      <c r="J10" s="1066"/>
      <c r="K10" s="1066"/>
      <c r="L10" s="1066"/>
      <c r="M10" s="1066"/>
      <c r="N10" s="1066"/>
      <c r="O10" s="1066"/>
      <c r="P10" s="1067"/>
      <c r="Q10" s="1073"/>
      <c r="R10" s="1074"/>
      <c r="S10" s="1074"/>
      <c r="T10" s="1074"/>
      <c r="U10" s="1074"/>
      <c r="V10" s="1074"/>
      <c r="W10" s="1074"/>
      <c r="X10" s="1074"/>
      <c r="Y10" s="1074"/>
      <c r="Z10" s="1074"/>
      <c r="AA10" s="1074"/>
      <c r="AB10" s="1074"/>
      <c r="AC10" s="1074"/>
      <c r="AD10" s="1074"/>
      <c r="AE10" s="1075"/>
      <c r="AF10" s="1070"/>
      <c r="AG10" s="1071"/>
      <c r="AH10" s="1071"/>
      <c r="AI10" s="1071"/>
      <c r="AJ10" s="1072"/>
      <c r="AK10" s="1115"/>
      <c r="AL10" s="1116"/>
      <c r="AM10" s="1116"/>
      <c r="AN10" s="1116"/>
      <c r="AO10" s="1116"/>
      <c r="AP10" s="1116"/>
      <c r="AQ10" s="1116"/>
      <c r="AR10" s="1116"/>
      <c r="AS10" s="1116"/>
      <c r="AT10" s="1116"/>
      <c r="AU10" s="1117"/>
      <c r="AV10" s="1117"/>
      <c r="AW10" s="1117"/>
      <c r="AX10" s="1117"/>
      <c r="AY10" s="1118"/>
      <c r="AZ10" s="214"/>
      <c r="BA10" s="214"/>
      <c r="BB10" s="214"/>
      <c r="BC10" s="214"/>
      <c r="BD10" s="214"/>
      <c r="BE10" s="215"/>
      <c r="BF10" s="215"/>
      <c r="BG10" s="215"/>
      <c r="BH10" s="215"/>
      <c r="BI10" s="215"/>
      <c r="BJ10" s="215"/>
      <c r="BK10" s="215"/>
      <c r="BL10" s="215"/>
      <c r="BM10" s="215"/>
      <c r="BN10" s="215"/>
      <c r="BO10" s="215"/>
      <c r="BP10" s="215"/>
      <c r="BQ10" s="220">
        <v>4</v>
      </c>
      <c r="BR10" s="221"/>
      <c r="BS10" s="1027"/>
      <c r="BT10" s="1028"/>
      <c r="BU10" s="1028"/>
      <c r="BV10" s="1028"/>
      <c r="BW10" s="1028"/>
      <c r="BX10" s="1028"/>
      <c r="BY10" s="1028"/>
      <c r="BZ10" s="1028"/>
      <c r="CA10" s="1028"/>
      <c r="CB10" s="1028"/>
      <c r="CC10" s="1028"/>
      <c r="CD10" s="1028"/>
      <c r="CE10" s="1028"/>
      <c r="CF10" s="1028"/>
      <c r="CG10" s="1049"/>
      <c r="CH10" s="1024"/>
      <c r="CI10" s="1025"/>
      <c r="CJ10" s="1025"/>
      <c r="CK10" s="1025"/>
      <c r="CL10" s="1026"/>
      <c r="CM10" s="1024"/>
      <c r="CN10" s="1025"/>
      <c r="CO10" s="1025"/>
      <c r="CP10" s="1025"/>
      <c r="CQ10" s="1026"/>
      <c r="CR10" s="1024"/>
      <c r="CS10" s="1025"/>
      <c r="CT10" s="1025"/>
      <c r="CU10" s="1025"/>
      <c r="CV10" s="1026"/>
      <c r="CW10" s="1024"/>
      <c r="CX10" s="1025"/>
      <c r="CY10" s="1025"/>
      <c r="CZ10" s="1025"/>
      <c r="DA10" s="1026"/>
      <c r="DB10" s="1024"/>
      <c r="DC10" s="1025"/>
      <c r="DD10" s="1025"/>
      <c r="DE10" s="1025"/>
      <c r="DF10" s="1026"/>
      <c r="DG10" s="1024"/>
      <c r="DH10" s="1025"/>
      <c r="DI10" s="1025"/>
      <c r="DJ10" s="1025"/>
      <c r="DK10" s="1026"/>
      <c r="DL10" s="1024"/>
      <c r="DM10" s="1025"/>
      <c r="DN10" s="1025"/>
      <c r="DO10" s="1025"/>
      <c r="DP10" s="1026"/>
      <c r="DQ10" s="1024"/>
      <c r="DR10" s="1025"/>
      <c r="DS10" s="1025"/>
      <c r="DT10" s="1025"/>
      <c r="DU10" s="1026"/>
      <c r="DV10" s="1027"/>
      <c r="DW10" s="1028"/>
      <c r="DX10" s="1028"/>
      <c r="DY10" s="1028"/>
      <c r="DZ10" s="1029"/>
      <c r="EA10" s="216"/>
    </row>
    <row r="11" spans="1:131" s="217" customFormat="1" ht="26.25" customHeight="1" x14ac:dyDescent="0.2">
      <c r="A11" s="220">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15"/>
      <c r="AL11" s="1116"/>
      <c r="AM11" s="1116"/>
      <c r="AN11" s="1116"/>
      <c r="AO11" s="1116"/>
      <c r="AP11" s="1116"/>
      <c r="AQ11" s="1116"/>
      <c r="AR11" s="1116"/>
      <c r="AS11" s="1116"/>
      <c r="AT11" s="1116"/>
      <c r="AU11" s="1117"/>
      <c r="AV11" s="1117"/>
      <c r="AW11" s="1117"/>
      <c r="AX11" s="1117"/>
      <c r="AY11" s="1118"/>
      <c r="AZ11" s="214"/>
      <c r="BA11" s="214"/>
      <c r="BB11" s="214"/>
      <c r="BC11" s="214"/>
      <c r="BD11" s="214"/>
      <c r="BE11" s="215"/>
      <c r="BF11" s="215"/>
      <c r="BG11" s="215"/>
      <c r="BH11" s="215"/>
      <c r="BI11" s="215"/>
      <c r="BJ11" s="215"/>
      <c r="BK11" s="215"/>
      <c r="BL11" s="215"/>
      <c r="BM11" s="215"/>
      <c r="BN11" s="215"/>
      <c r="BO11" s="215"/>
      <c r="BP11" s="215"/>
      <c r="BQ11" s="220">
        <v>5</v>
      </c>
      <c r="BR11" s="221"/>
      <c r="BS11" s="1027"/>
      <c r="BT11" s="1028"/>
      <c r="BU11" s="1028"/>
      <c r="BV11" s="1028"/>
      <c r="BW11" s="1028"/>
      <c r="BX11" s="1028"/>
      <c r="BY11" s="1028"/>
      <c r="BZ11" s="1028"/>
      <c r="CA11" s="1028"/>
      <c r="CB11" s="1028"/>
      <c r="CC11" s="1028"/>
      <c r="CD11" s="1028"/>
      <c r="CE11" s="1028"/>
      <c r="CF11" s="1028"/>
      <c r="CG11" s="1049"/>
      <c r="CH11" s="1024"/>
      <c r="CI11" s="1025"/>
      <c r="CJ11" s="1025"/>
      <c r="CK11" s="1025"/>
      <c r="CL11" s="1026"/>
      <c r="CM11" s="1024"/>
      <c r="CN11" s="1025"/>
      <c r="CO11" s="1025"/>
      <c r="CP11" s="1025"/>
      <c r="CQ11" s="1026"/>
      <c r="CR11" s="1024"/>
      <c r="CS11" s="1025"/>
      <c r="CT11" s="1025"/>
      <c r="CU11" s="1025"/>
      <c r="CV11" s="1026"/>
      <c r="CW11" s="1024"/>
      <c r="CX11" s="1025"/>
      <c r="CY11" s="1025"/>
      <c r="CZ11" s="1025"/>
      <c r="DA11" s="1026"/>
      <c r="DB11" s="1024"/>
      <c r="DC11" s="1025"/>
      <c r="DD11" s="1025"/>
      <c r="DE11" s="1025"/>
      <c r="DF11" s="1026"/>
      <c r="DG11" s="1024"/>
      <c r="DH11" s="1025"/>
      <c r="DI11" s="1025"/>
      <c r="DJ11" s="1025"/>
      <c r="DK11" s="1026"/>
      <c r="DL11" s="1024"/>
      <c r="DM11" s="1025"/>
      <c r="DN11" s="1025"/>
      <c r="DO11" s="1025"/>
      <c r="DP11" s="1026"/>
      <c r="DQ11" s="1024"/>
      <c r="DR11" s="1025"/>
      <c r="DS11" s="1025"/>
      <c r="DT11" s="1025"/>
      <c r="DU11" s="1026"/>
      <c r="DV11" s="1027"/>
      <c r="DW11" s="1028"/>
      <c r="DX11" s="1028"/>
      <c r="DY11" s="1028"/>
      <c r="DZ11" s="1029"/>
      <c r="EA11" s="216"/>
    </row>
    <row r="12" spans="1:131" s="217" customFormat="1" ht="26.25" customHeight="1" x14ac:dyDescent="0.2">
      <c r="A12" s="220">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15"/>
      <c r="AL12" s="1116"/>
      <c r="AM12" s="1116"/>
      <c r="AN12" s="1116"/>
      <c r="AO12" s="1116"/>
      <c r="AP12" s="1116"/>
      <c r="AQ12" s="1116"/>
      <c r="AR12" s="1116"/>
      <c r="AS12" s="1116"/>
      <c r="AT12" s="1116"/>
      <c r="AU12" s="1117"/>
      <c r="AV12" s="1117"/>
      <c r="AW12" s="1117"/>
      <c r="AX12" s="1117"/>
      <c r="AY12" s="1118"/>
      <c r="AZ12" s="214"/>
      <c r="BA12" s="214"/>
      <c r="BB12" s="214"/>
      <c r="BC12" s="214"/>
      <c r="BD12" s="214"/>
      <c r="BE12" s="215"/>
      <c r="BF12" s="215"/>
      <c r="BG12" s="215"/>
      <c r="BH12" s="215"/>
      <c r="BI12" s="215"/>
      <c r="BJ12" s="215"/>
      <c r="BK12" s="215"/>
      <c r="BL12" s="215"/>
      <c r="BM12" s="215"/>
      <c r="BN12" s="215"/>
      <c r="BO12" s="215"/>
      <c r="BP12" s="215"/>
      <c r="BQ12" s="220">
        <v>6</v>
      </c>
      <c r="BR12" s="221"/>
      <c r="BS12" s="1027"/>
      <c r="BT12" s="1028"/>
      <c r="BU12" s="1028"/>
      <c r="BV12" s="1028"/>
      <c r="BW12" s="1028"/>
      <c r="BX12" s="1028"/>
      <c r="BY12" s="1028"/>
      <c r="BZ12" s="1028"/>
      <c r="CA12" s="1028"/>
      <c r="CB12" s="1028"/>
      <c r="CC12" s="1028"/>
      <c r="CD12" s="1028"/>
      <c r="CE12" s="1028"/>
      <c r="CF12" s="1028"/>
      <c r="CG12" s="1049"/>
      <c r="CH12" s="1024"/>
      <c r="CI12" s="1025"/>
      <c r="CJ12" s="1025"/>
      <c r="CK12" s="1025"/>
      <c r="CL12" s="1026"/>
      <c r="CM12" s="1024"/>
      <c r="CN12" s="1025"/>
      <c r="CO12" s="1025"/>
      <c r="CP12" s="1025"/>
      <c r="CQ12" s="1026"/>
      <c r="CR12" s="1024"/>
      <c r="CS12" s="1025"/>
      <c r="CT12" s="1025"/>
      <c r="CU12" s="1025"/>
      <c r="CV12" s="1026"/>
      <c r="CW12" s="1024"/>
      <c r="CX12" s="1025"/>
      <c r="CY12" s="1025"/>
      <c r="CZ12" s="1025"/>
      <c r="DA12" s="1026"/>
      <c r="DB12" s="1024"/>
      <c r="DC12" s="1025"/>
      <c r="DD12" s="1025"/>
      <c r="DE12" s="1025"/>
      <c r="DF12" s="1026"/>
      <c r="DG12" s="1024"/>
      <c r="DH12" s="1025"/>
      <c r="DI12" s="1025"/>
      <c r="DJ12" s="1025"/>
      <c r="DK12" s="1026"/>
      <c r="DL12" s="1024"/>
      <c r="DM12" s="1025"/>
      <c r="DN12" s="1025"/>
      <c r="DO12" s="1025"/>
      <c r="DP12" s="1026"/>
      <c r="DQ12" s="1024"/>
      <c r="DR12" s="1025"/>
      <c r="DS12" s="1025"/>
      <c r="DT12" s="1025"/>
      <c r="DU12" s="1026"/>
      <c r="DV12" s="1027"/>
      <c r="DW12" s="1028"/>
      <c r="DX12" s="1028"/>
      <c r="DY12" s="1028"/>
      <c r="DZ12" s="1029"/>
      <c r="EA12" s="216"/>
    </row>
    <row r="13" spans="1:131" s="217" customFormat="1" ht="26.25" customHeight="1" x14ac:dyDescent="0.2">
      <c r="A13" s="220">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15"/>
      <c r="AL13" s="1116"/>
      <c r="AM13" s="1116"/>
      <c r="AN13" s="1116"/>
      <c r="AO13" s="1116"/>
      <c r="AP13" s="1116"/>
      <c r="AQ13" s="1116"/>
      <c r="AR13" s="1116"/>
      <c r="AS13" s="1116"/>
      <c r="AT13" s="1116"/>
      <c r="AU13" s="1117"/>
      <c r="AV13" s="1117"/>
      <c r="AW13" s="1117"/>
      <c r="AX13" s="1117"/>
      <c r="AY13" s="1118"/>
      <c r="AZ13" s="214"/>
      <c r="BA13" s="214"/>
      <c r="BB13" s="214"/>
      <c r="BC13" s="214"/>
      <c r="BD13" s="214"/>
      <c r="BE13" s="215"/>
      <c r="BF13" s="215"/>
      <c r="BG13" s="215"/>
      <c r="BH13" s="215"/>
      <c r="BI13" s="215"/>
      <c r="BJ13" s="215"/>
      <c r="BK13" s="215"/>
      <c r="BL13" s="215"/>
      <c r="BM13" s="215"/>
      <c r="BN13" s="215"/>
      <c r="BO13" s="215"/>
      <c r="BP13" s="215"/>
      <c r="BQ13" s="220">
        <v>7</v>
      </c>
      <c r="BR13" s="221"/>
      <c r="BS13" s="1027"/>
      <c r="BT13" s="1028"/>
      <c r="BU13" s="1028"/>
      <c r="BV13" s="1028"/>
      <c r="BW13" s="1028"/>
      <c r="BX13" s="1028"/>
      <c r="BY13" s="1028"/>
      <c r="BZ13" s="1028"/>
      <c r="CA13" s="1028"/>
      <c r="CB13" s="1028"/>
      <c r="CC13" s="1028"/>
      <c r="CD13" s="1028"/>
      <c r="CE13" s="1028"/>
      <c r="CF13" s="1028"/>
      <c r="CG13" s="1049"/>
      <c r="CH13" s="1024"/>
      <c r="CI13" s="1025"/>
      <c r="CJ13" s="1025"/>
      <c r="CK13" s="1025"/>
      <c r="CL13" s="1026"/>
      <c r="CM13" s="1024"/>
      <c r="CN13" s="1025"/>
      <c r="CO13" s="1025"/>
      <c r="CP13" s="1025"/>
      <c r="CQ13" s="1026"/>
      <c r="CR13" s="1024"/>
      <c r="CS13" s="1025"/>
      <c r="CT13" s="1025"/>
      <c r="CU13" s="1025"/>
      <c r="CV13" s="1026"/>
      <c r="CW13" s="1024"/>
      <c r="CX13" s="1025"/>
      <c r="CY13" s="1025"/>
      <c r="CZ13" s="1025"/>
      <c r="DA13" s="1026"/>
      <c r="DB13" s="1024"/>
      <c r="DC13" s="1025"/>
      <c r="DD13" s="1025"/>
      <c r="DE13" s="1025"/>
      <c r="DF13" s="1026"/>
      <c r="DG13" s="1024"/>
      <c r="DH13" s="1025"/>
      <c r="DI13" s="1025"/>
      <c r="DJ13" s="1025"/>
      <c r="DK13" s="1026"/>
      <c r="DL13" s="1024"/>
      <c r="DM13" s="1025"/>
      <c r="DN13" s="1025"/>
      <c r="DO13" s="1025"/>
      <c r="DP13" s="1026"/>
      <c r="DQ13" s="1024"/>
      <c r="DR13" s="1025"/>
      <c r="DS13" s="1025"/>
      <c r="DT13" s="1025"/>
      <c r="DU13" s="1026"/>
      <c r="DV13" s="1027"/>
      <c r="DW13" s="1028"/>
      <c r="DX13" s="1028"/>
      <c r="DY13" s="1028"/>
      <c r="DZ13" s="1029"/>
      <c r="EA13" s="216"/>
    </row>
    <row r="14" spans="1:131" s="217" customFormat="1" ht="26.25" customHeight="1" x14ac:dyDescent="0.2">
      <c r="A14" s="220">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15"/>
      <c r="AL14" s="1116"/>
      <c r="AM14" s="1116"/>
      <c r="AN14" s="1116"/>
      <c r="AO14" s="1116"/>
      <c r="AP14" s="1116"/>
      <c r="AQ14" s="1116"/>
      <c r="AR14" s="1116"/>
      <c r="AS14" s="1116"/>
      <c r="AT14" s="1116"/>
      <c r="AU14" s="1117"/>
      <c r="AV14" s="1117"/>
      <c r="AW14" s="1117"/>
      <c r="AX14" s="1117"/>
      <c r="AY14" s="1118"/>
      <c r="AZ14" s="214"/>
      <c r="BA14" s="214"/>
      <c r="BB14" s="214"/>
      <c r="BC14" s="214"/>
      <c r="BD14" s="214"/>
      <c r="BE14" s="215"/>
      <c r="BF14" s="215"/>
      <c r="BG14" s="215"/>
      <c r="BH14" s="215"/>
      <c r="BI14" s="215"/>
      <c r="BJ14" s="215"/>
      <c r="BK14" s="215"/>
      <c r="BL14" s="215"/>
      <c r="BM14" s="215"/>
      <c r="BN14" s="215"/>
      <c r="BO14" s="215"/>
      <c r="BP14" s="215"/>
      <c r="BQ14" s="220">
        <v>8</v>
      </c>
      <c r="BR14" s="221"/>
      <c r="BS14" s="1027"/>
      <c r="BT14" s="1028"/>
      <c r="BU14" s="1028"/>
      <c r="BV14" s="1028"/>
      <c r="BW14" s="1028"/>
      <c r="BX14" s="1028"/>
      <c r="BY14" s="1028"/>
      <c r="BZ14" s="1028"/>
      <c r="CA14" s="1028"/>
      <c r="CB14" s="1028"/>
      <c r="CC14" s="1028"/>
      <c r="CD14" s="1028"/>
      <c r="CE14" s="1028"/>
      <c r="CF14" s="1028"/>
      <c r="CG14" s="1049"/>
      <c r="CH14" s="1024"/>
      <c r="CI14" s="1025"/>
      <c r="CJ14" s="1025"/>
      <c r="CK14" s="1025"/>
      <c r="CL14" s="1026"/>
      <c r="CM14" s="1024"/>
      <c r="CN14" s="1025"/>
      <c r="CO14" s="1025"/>
      <c r="CP14" s="1025"/>
      <c r="CQ14" s="1026"/>
      <c r="CR14" s="1024"/>
      <c r="CS14" s="1025"/>
      <c r="CT14" s="1025"/>
      <c r="CU14" s="1025"/>
      <c r="CV14" s="1026"/>
      <c r="CW14" s="1024"/>
      <c r="CX14" s="1025"/>
      <c r="CY14" s="1025"/>
      <c r="CZ14" s="1025"/>
      <c r="DA14" s="1026"/>
      <c r="DB14" s="1024"/>
      <c r="DC14" s="1025"/>
      <c r="DD14" s="1025"/>
      <c r="DE14" s="1025"/>
      <c r="DF14" s="1026"/>
      <c r="DG14" s="1024"/>
      <c r="DH14" s="1025"/>
      <c r="DI14" s="1025"/>
      <c r="DJ14" s="1025"/>
      <c r="DK14" s="1026"/>
      <c r="DL14" s="1024"/>
      <c r="DM14" s="1025"/>
      <c r="DN14" s="1025"/>
      <c r="DO14" s="1025"/>
      <c r="DP14" s="1026"/>
      <c r="DQ14" s="1024"/>
      <c r="DR14" s="1025"/>
      <c r="DS14" s="1025"/>
      <c r="DT14" s="1025"/>
      <c r="DU14" s="1026"/>
      <c r="DV14" s="1027"/>
      <c r="DW14" s="1028"/>
      <c r="DX14" s="1028"/>
      <c r="DY14" s="1028"/>
      <c r="DZ14" s="1029"/>
      <c r="EA14" s="216"/>
    </row>
    <row r="15" spans="1:131" s="217" customFormat="1" ht="26.25" customHeight="1" x14ac:dyDescent="0.2">
      <c r="A15" s="220">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15"/>
      <c r="AL15" s="1116"/>
      <c r="AM15" s="1116"/>
      <c r="AN15" s="1116"/>
      <c r="AO15" s="1116"/>
      <c r="AP15" s="1116"/>
      <c r="AQ15" s="1116"/>
      <c r="AR15" s="1116"/>
      <c r="AS15" s="1116"/>
      <c r="AT15" s="1116"/>
      <c r="AU15" s="1117"/>
      <c r="AV15" s="1117"/>
      <c r="AW15" s="1117"/>
      <c r="AX15" s="1117"/>
      <c r="AY15" s="1118"/>
      <c r="AZ15" s="214"/>
      <c r="BA15" s="214"/>
      <c r="BB15" s="214"/>
      <c r="BC15" s="214"/>
      <c r="BD15" s="214"/>
      <c r="BE15" s="215"/>
      <c r="BF15" s="215"/>
      <c r="BG15" s="215"/>
      <c r="BH15" s="215"/>
      <c r="BI15" s="215"/>
      <c r="BJ15" s="215"/>
      <c r="BK15" s="215"/>
      <c r="BL15" s="215"/>
      <c r="BM15" s="215"/>
      <c r="BN15" s="215"/>
      <c r="BO15" s="215"/>
      <c r="BP15" s="215"/>
      <c r="BQ15" s="220">
        <v>9</v>
      </c>
      <c r="BR15" s="221"/>
      <c r="BS15" s="1027"/>
      <c r="BT15" s="1028"/>
      <c r="BU15" s="1028"/>
      <c r="BV15" s="1028"/>
      <c r="BW15" s="1028"/>
      <c r="BX15" s="1028"/>
      <c r="BY15" s="1028"/>
      <c r="BZ15" s="1028"/>
      <c r="CA15" s="1028"/>
      <c r="CB15" s="1028"/>
      <c r="CC15" s="1028"/>
      <c r="CD15" s="1028"/>
      <c r="CE15" s="1028"/>
      <c r="CF15" s="1028"/>
      <c r="CG15" s="1049"/>
      <c r="CH15" s="1024"/>
      <c r="CI15" s="1025"/>
      <c r="CJ15" s="1025"/>
      <c r="CK15" s="1025"/>
      <c r="CL15" s="1026"/>
      <c r="CM15" s="1024"/>
      <c r="CN15" s="1025"/>
      <c r="CO15" s="1025"/>
      <c r="CP15" s="1025"/>
      <c r="CQ15" s="1026"/>
      <c r="CR15" s="1024"/>
      <c r="CS15" s="1025"/>
      <c r="CT15" s="1025"/>
      <c r="CU15" s="1025"/>
      <c r="CV15" s="1026"/>
      <c r="CW15" s="1024"/>
      <c r="CX15" s="1025"/>
      <c r="CY15" s="1025"/>
      <c r="CZ15" s="1025"/>
      <c r="DA15" s="1026"/>
      <c r="DB15" s="1024"/>
      <c r="DC15" s="1025"/>
      <c r="DD15" s="1025"/>
      <c r="DE15" s="1025"/>
      <c r="DF15" s="1026"/>
      <c r="DG15" s="1024"/>
      <c r="DH15" s="1025"/>
      <c r="DI15" s="1025"/>
      <c r="DJ15" s="1025"/>
      <c r="DK15" s="1026"/>
      <c r="DL15" s="1024"/>
      <c r="DM15" s="1025"/>
      <c r="DN15" s="1025"/>
      <c r="DO15" s="1025"/>
      <c r="DP15" s="1026"/>
      <c r="DQ15" s="1024"/>
      <c r="DR15" s="1025"/>
      <c r="DS15" s="1025"/>
      <c r="DT15" s="1025"/>
      <c r="DU15" s="1026"/>
      <c r="DV15" s="1027"/>
      <c r="DW15" s="1028"/>
      <c r="DX15" s="1028"/>
      <c r="DY15" s="1028"/>
      <c r="DZ15" s="1029"/>
      <c r="EA15" s="216"/>
    </row>
    <row r="16" spans="1:131" s="217" customFormat="1" ht="26.25" customHeight="1" x14ac:dyDescent="0.2">
      <c r="A16" s="220">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15"/>
      <c r="AL16" s="1116"/>
      <c r="AM16" s="1116"/>
      <c r="AN16" s="1116"/>
      <c r="AO16" s="1116"/>
      <c r="AP16" s="1116"/>
      <c r="AQ16" s="1116"/>
      <c r="AR16" s="1116"/>
      <c r="AS16" s="1116"/>
      <c r="AT16" s="1116"/>
      <c r="AU16" s="1117"/>
      <c r="AV16" s="1117"/>
      <c r="AW16" s="1117"/>
      <c r="AX16" s="1117"/>
      <c r="AY16" s="1118"/>
      <c r="AZ16" s="214"/>
      <c r="BA16" s="214"/>
      <c r="BB16" s="214"/>
      <c r="BC16" s="214"/>
      <c r="BD16" s="214"/>
      <c r="BE16" s="215"/>
      <c r="BF16" s="215"/>
      <c r="BG16" s="215"/>
      <c r="BH16" s="215"/>
      <c r="BI16" s="215"/>
      <c r="BJ16" s="215"/>
      <c r="BK16" s="215"/>
      <c r="BL16" s="215"/>
      <c r="BM16" s="215"/>
      <c r="BN16" s="215"/>
      <c r="BO16" s="215"/>
      <c r="BP16" s="215"/>
      <c r="BQ16" s="220">
        <v>10</v>
      </c>
      <c r="BR16" s="221"/>
      <c r="BS16" s="1027"/>
      <c r="BT16" s="1028"/>
      <c r="BU16" s="1028"/>
      <c r="BV16" s="1028"/>
      <c r="BW16" s="1028"/>
      <c r="BX16" s="1028"/>
      <c r="BY16" s="1028"/>
      <c r="BZ16" s="1028"/>
      <c r="CA16" s="1028"/>
      <c r="CB16" s="1028"/>
      <c r="CC16" s="1028"/>
      <c r="CD16" s="1028"/>
      <c r="CE16" s="1028"/>
      <c r="CF16" s="1028"/>
      <c r="CG16" s="1049"/>
      <c r="CH16" s="1024"/>
      <c r="CI16" s="1025"/>
      <c r="CJ16" s="1025"/>
      <c r="CK16" s="1025"/>
      <c r="CL16" s="1026"/>
      <c r="CM16" s="1024"/>
      <c r="CN16" s="1025"/>
      <c r="CO16" s="1025"/>
      <c r="CP16" s="1025"/>
      <c r="CQ16" s="1026"/>
      <c r="CR16" s="1024"/>
      <c r="CS16" s="1025"/>
      <c r="CT16" s="1025"/>
      <c r="CU16" s="1025"/>
      <c r="CV16" s="1026"/>
      <c r="CW16" s="1024"/>
      <c r="CX16" s="1025"/>
      <c r="CY16" s="1025"/>
      <c r="CZ16" s="1025"/>
      <c r="DA16" s="1026"/>
      <c r="DB16" s="1024"/>
      <c r="DC16" s="1025"/>
      <c r="DD16" s="1025"/>
      <c r="DE16" s="1025"/>
      <c r="DF16" s="1026"/>
      <c r="DG16" s="1024"/>
      <c r="DH16" s="1025"/>
      <c r="DI16" s="1025"/>
      <c r="DJ16" s="1025"/>
      <c r="DK16" s="1026"/>
      <c r="DL16" s="1024"/>
      <c r="DM16" s="1025"/>
      <c r="DN16" s="1025"/>
      <c r="DO16" s="1025"/>
      <c r="DP16" s="1026"/>
      <c r="DQ16" s="1024"/>
      <c r="DR16" s="1025"/>
      <c r="DS16" s="1025"/>
      <c r="DT16" s="1025"/>
      <c r="DU16" s="1026"/>
      <c r="DV16" s="1027"/>
      <c r="DW16" s="1028"/>
      <c r="DX16" s="1028"/>
      <c r="DY16" s="1028"/>
      <c r="DZ16" s="1029"/>
      <c r="EA16" s="216"/>
    </row>
    <row r="17" spans="1:131" s="217" customFormat="1" ht="26.25" customHeight="1" x14ac:dyDescent="0.2">
      <c r="A17" s="220">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15"/>
      <c r="AL17" s="1116"/>
      <c r="AM17" s="1116"/>
      <c r="AN17" s="1116"/>
      <c r="AO17" s="1116"/>
      <c r="AP17" s="1116"/>
      <c r="AQ17" s="1116"/>
      <c r="AR17" s="1116"/>
      <c r="AS17" s="1116"/>
      <c r="AT17" s="1116"/>
      <c r="AU17" s="1117"/>
      <c r="AV17" s="1117"/>
      <c r="AW17" s="1117"/>
      <c r="AX17" s="1117"/>
      <c r="AY17" s="1118"/>
      <c r="AZ17" s="214"/>
      <c r="BA17" s="214"/>
      <c r="BB17" s="214"/>
      <c r="BC17" s="214"/>
      <c r="BD17" s="214"/>
      <c r="BE17" s="215"/>
      <c r="BF17" s="215"/>
      <c r="BG17" s="215"/>
      <c r="BH17" s="215"/>
      <c r="BI17" s="215"/>
      <c r="BJ17" s="215"/>
      <c r="BK17" s="215"/>
      <c r="BL17" s="215"/>
      <c r="BM17" s="215"/>
      <c r="BN17" s="215"/>
      <c r="BO17" s="215"/>
      <c r="BP17" s="215"/>
      <c r="BQ17" s="220">
        <v>11</v>
      </c>
      <c r="BR17" s="221"/>
      <c r="BS17" s="1027"/>
      <c r="BT17" s="1028"/>
      <c r="BU17" s="1028"/>
      <c r="BV17" s="1028"/>
      <c r="BW17" s="1028"/>
      <c r="BX17" s="1028"/>
      <c r="BY17" s="1028"/>
      <c r="BZ17" s="1028"/>
      <c r="CA17" s="1028"/>
      <c r="CB17" s="1028"/>
      <c r="CC17" s="1028"/>
      <c r="CD17" s="1028"/>
      <c r="CE17" s="1028"/>
      <c r="CF17" s="1028"/>
      <c r="CG17" s="1049"/>
      <c r="CH17" s="1024"/>
      <c r="CI17" s="1025"/>
      <c r="CJ17" s="1025"/>
      <c r="CK17" s="1025"/>
      <c r="CL17" s="1026"/>
      <c r="CM17" s="1024"/>
      <c r="CN17" s="1025"/>
      <c r="CO17" s="1025"/>
      <c r="CP17" s="1025"/>
      <c r="CQ17" s="1026"/>
      <c r="CR17" s="1024"/>
      <c r="CS17" s="1025"/>
      <c r="CT17" s="1025"/>
      <c r="CU17" s="1025"/>
      <c r="CV17" s="1026"/>
      <c r="CW17" s="1024"/>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216"/>
    </row>
    <row r="18" spans="1:131" s="217" customFormat="1" ht="26.25" customHeight="1" x14ac:dyDescent="0.2">
      <c r="A18" s="220">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15"/>
      <c r="AL18" s="1116"/>
      <c r="AM18" s="1116"/>
      <c r="AN18" s="1116"/>
      <c r="AO18" s="1116"/>
      <c r="AP18" s="1116"/>
      <c r="AQ18" s="1116"/>
      <c r="AR18" s="1116"/>
      <c r="AS18" s="1116"/>
      <c r="AT18" s="1116"/>
      <c r="AU18" s="1117"/>
      <c r="AV18" s="1117"/>
      <c r="AW18" s="1117"/>
      <c r="AX18" s="1117"/>
      <c r="AY18" s="1118"/>
      <c r="AZ18" s="214"/>
      <c r="BA18" s="214"/>
      <c r="BB18" s="214"/>
      <c r="BC18" s="214"/>
      <c r="BD18" s="214"/>
      <c r="BE18" s="215"/>
      <c r="BF18" s="215"/>
      <c r="BG18" s="215"/>
      <c r="BH18" s="215"/>
      <c r="BI18" s="215"/>
      <c r="BJ18" s="215"/>
      <c r="BK18" s="215"/>
      <c r="BL18" s="215"/>
      <c r="BM18" s="215"/>
      <c r="BN18" s="215"/>
      <c r="BO18" s="215"/>
      <c r="BP18" s="215"/>
      <c r="BQ18" s="220">
        <v>12</v>
      </c>
      <c r="BR18" s="221"/>
      <c r="BS18" s="1027"/>
      <c r="BT18" s="1028"/>
      <c r="BU18" s="1028"/>
      <c r="BV18" s="1028"/>
      <c r="BW18" s="1028"/>
      <c r="BX18" s="1028"/>
      <c r="BY18" s="1028"/>
      <c r="BZ18" s="1028"/>
      <c r="CA18" s="1028"/>
      <c r="CB18" s="1028"/>
      <c r="CC18" s="1028"/>
      <c r="CD18" s="1028"/>
      <c r="CE18" s="1028"/>
      <c r="CF18" s="1028"/>
      <c r="CG18" s="1049"/>
      <c r="CH18" s="1024"/>
      <c r="CI18" s="1025"/>
      <c r="CJ18" s="1025"/>
      <c r="CK18" s="1025"/>
      <c r="CL18" s="1026"/>
      <c r="CM18" s="1024"/>
      <c r="CN18" s="1025"/>
      <c r="CO18" s="1025"/>
      <c r="CP18" s="1025"/>
      <c r="CQ18" s="1026"/>
      <c r="CR18" s="1024"/>
      <c r="CS18" s="1025"/>
      <c r="CT18" s="1025"/>
      <c r="CU18" s="1025"/>
      <c r="CV18" s="1026"/>
      <c r="CW18" s="1024"/>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216"/>
    </row>
    <row r="19" spans="1:131" s="217" customFormat="1" ht="26.25" customHeight="1" x14ac:dyDescent="0.2">
      <c r="A19" s="220">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15"/>
      <c r="AL19" s="1116"/>
      <c r="AM19" s="1116"/>
      <c r="AN19" s="1116"/>
      <c r="AO19" s="1116"/>
      <c r="AP19" s="1116"/>
      <c r="AQ19" s="1116"/>
      <c r="AR19" s="1116"/>
      <c r="AS19" s="1116"/>
      <c r="AT19" s="1116"/>
      <c r="AU19" s="1117"/>
      <c r="AV19" s="1117"/>
      <c r="AW19" s="1117"/>
      <c r="AX19" s="1117"/>
      <c r="AY19" s="1118"/>
      <c r="AZ19" s="214"/>
      <c r="BA19" s="214"/>
      <c r="BB19" s="214"/>
      <c r="BC19" s="214"/>
      <c r="BD19" s="214"/>
      <c r="BE19" s="215"/>
      <c r="BF19" s="215"/>
      <c r="BG19" s="215"/>
      <c r="BH19" s="215"/>
      <c r="BI19" s="215"/>
      <c r="BJ19" s="215"/>
      <c r="BK19" s="215"/>
      <c r="BL19" s="215"/>
      <c r="BM19" s="215"/>
      <c r="BN19" s="215"/>
      <c r="BO19" s="215"/>
      <c r="BP19" s="215"/>
      <c r="BQ19" s="220">
        <v>13</v>
      </c>
      <c r="BR19" s="221"/>
      <c r="BS19" s="1027"/>
      <c r="BT19" s="1028"/>
      <c r="BU19" s="1028"/>
      <c r="BV19" s="1028"/>
      <c r="BW19" s="1028"/>
      <c r="BX19" s="1028"/>
      <c r="BY19" s="1028"/>
      <c r="BZ19" s="1028"/>
      <c r="CA19" s="1028"/>
      <c r="CB19" s="1028"/>
      <c r="CC19" s="1028"/>
      <c r="CD19" s="1028"/>
      <c r="CE19" s="1028"/>
      <c r="CF19" s="1028"/>
      <c r="CG19" s="1049"/>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216"/>
    </row>
    <row r="20" spans="1:131" s="217" customFormat="1" ht="26.25" customHeight="1" x14ac:dyDescent="0.2">
      <c r="A20" s="220">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15"/>
      <c r="AL20" s="1116"/>
      <c r="AM20" s="1116"/>
      <c r="AN20" s="1116"/>
      <c r="AO20" s="1116"/>
      <c r="AP20" s="1116"/>
      <c r="AQ20" s="1116"/>
      <c r="AR20" s="1116"/>
      <c r="AS20" s="1116"/>
      <c r="AT20" s="1116"/>
      <c r="AU20" s="1117"/>
      <c r="AV20" s="1117"/>
      <c r="AW20" s="1117"/>
      <c r="AX20" s="1117"/>
      <c r="AY20" s="1118"/>
      <c r="AZ20" s="214"/>
      <c r="BA20" s="214"/>
      <c r="BB20" s="214"/>
      <c r="BC20" s="214"/>
      <c r="BD20" s="214"/>
      <c r="BE20" s="215"/>
      <c r="BF20" s="215"/>
      <c r="BG20" s="215"/>
      <c r="BH20" s="215"/>
      <c r="BI20" s="215"/>
      <c r="BJ20" s="215"/>
      <c r="BK20" s="215"/>
      <c r="BL20" s="215"/>
      <c r="BM20" s="215"/>
      <c r="BN20" s="215"/>
      <c r="BO20" s="215"/>
      <c r="BP20" s="215"/>
      <c r="BQ20" s="220">
        <v>14</v>
      </c>
      <c r="BR20" s="221"/>
      <c r="BS20" s="1027"/>
      <c r="BT20" s="1028"/>
      <c r="BU20" s="1028"/>
      <c r="BV20" s="1028"/>
      <c r="BW20" s="1028"/>
      <c r="BX20" s="1028"/>
      <c r="BY20" s="1028"/>
      <c r="BZ20" s="1028"/>
      <c r="CA20" s="1028"/>
      <c r="CB20" s="1028"/>
      <c r="CC20" s="1028"/>
      <c r="CD20" s="1028"/>
      <c r="CE20" s="1028"/>
      <c r="CF20" s="1028"/>
      <c r="CG20" s="1049"/>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16"/>
    </row>
    <row r="21" spans="1:131" s="217" customFormat="1" ht="26.25" customHeight="1" thickBot="1" x14ac:dyDescent="0.25">
      <c r="A21" s="220">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15"/>
      <c r="AL21" s="1116"/>
      <c r="AM21" s="1116"/>
      <c r="AN21" s="1116"/>
      <c r="AO21" s="1116"/>
      <c r="AP21" s="1116"/>
      <c r="AQ21" s="1116"/>
      <c r="AR21" s="1116"/>
      <c r="AS21" s="1116"/>
      <c r="AT21" s="1116"/>
      <c r="AU21" s="1117"/>
      <c r="AV21" s="1117"/>
      <c r="AW21" s="1117"/>
      <c r="AX21" s="1117"/>
      <c r="AY21" s="1118"/>
      <c r="AZ21" s="214"/>
      <c r="BA21" s="214"/>
      <c r="BB21" s="214"/>
      <c r="BC21" s="214"/>
      <c r="BD21" s="214"/>
      <c r="BE21" s="215"/>
      <c r="BF21" s="215"/>
      <c r="BG21" s="215"/>
      <c r="BH21" s="215"/>
      <c r="BI21" s="215"/>
      <c r="BJ21" s="215"/>
      <c r="BK21" s="215"/>
      <c r="BL21" s="215"/>
      <c r="BM21" s="215"/>
      <c r="BN21" s="215"/>
      <c r="BO21" s="215"/>
      <c r="BP21" s="215"/>
      <c r="BQ21" s="220">
        <v>15</v>
      </c>
      <c r="BR21" s="221"/>
      <c r="BS21" s="1027"/>
      <c r="BT21" s="1028"/>
      <c r="BU21" s="1028"/>
      <c r="BV21" s="1028"/>
      <c r="BW21" s="1028"/>
      <c r="BX21" s="1028"/>
      <c r="BY21" s="1028"/>
      <c r="BZ21" s="1028"/>
      <c r="CA21" s="1028"/>
      <c r="CB21" s="1028"/>
      <c r="CC21" s="1028"/>
      <c r="CD21" s="1028"/>
      <c r="CE21" s="1028"/>
      <c r="CF21" s="1028"/>
      <c r="CG21" s="1049"/>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16"/>
    </row>
    <row r="22" spans="1:131" s="217" customFormat="1" ht="26.25" customHeight="1" x14ac:dyDescent="0.2">
      <c r="A22" s="220">
        <v>16</v>
      </c>
      <c r="B22" s="1065"/>
      <c r="C22" s="1066"/>
      <c r="D22" s="1066"/>
      <c r="E22" s="1066"/>
      <c r="F22" s="1066"/>
      <c r="G22" s="1066"/>
      <c r="H22" s="1066"/>
      <c r="I22" s="1066"/>
      <c r="J22" s="1066"/>
      <c r="K22" s="1066"/>
      <c r="L22" s="1066"/>
      <c r="M22" s="1066"/>
      <c r="N22" s="1066"/>
      <c r="O22" s="1066"/>
      <c r="P22" s="1067"/>
      <c r="Q22" s="1108"/>
      <c r="R22" s="1109"/>
      <c r="S22" s="1109"/>
      <c r="T22" s="1109"/>
      <c r="U22" s="1109"/>
      <c r="V22" s="1109"/>
      <c r="W22" s="1109"/>
      <c r="X22" s="1109"/>
      <c r="Y22" s="1109"/>
      <c r="Z22" s="1109"/>
      <c r="AA22" s="1109"/>
      <c r="AB22" s="1109"/>
      <c r="AC22" s="1109"/>
      <c r="AD22" s="1109"/>
      <c r="AE22" s="1110"/>
      <c r="AF22" s="1070"/>
      <c r="AG22" s="1071"/>
      <c r="AH22" s="1071"/>
      <c r="AI22" s="1071"/>
      <c r="AJ22" s="1072"/>
      <c r="AK22" s="1111"/>
      <c r="AL22" s="1112"/>
      <c r="AM22" s="1112"/>
      <c r="AN22" s="1112"/>
      <c r="AO22" s="1112"/>
      <c r="AP22" s="1112"/>
      <c r="AQ22" s="1112"/>
      <c r="AR22" s="1112"/>
      <c r="AS22" s="1112"/>
      <c r="AT22" s="1112"/>
      <c r="AU22" s="1113"/>
      <c r="AV22" s="1113"/>
      <c r="AW22" s="1113"/>
      <c r="AX22" s="1113"/>
      <c r="AY22" s="1114"/>
      <c r="AZ22" s="1063" t="s">
        <v>376</v>
      </c>
      <c r="BA22" s="1063"/>
      <c r="BB22" s="1063"/>
      <c r="BC22" s="1063"/>
      <c r="BD22" s="1064"/>
      <c r="BE22" s="215"/>
      <c r="BF22" s="215"/>
      <c r="BG22" s="215"/>
      <c r="BH22" s="215"/>
      <c r="BI22" s="215"/>
      <c r="BJ22" s="215"/>
      <c r="BK22" s="215"/>
      <c r="BL22" s="215"/>
      <c r="BM22" s="215"/>
      <c r="BN22" s="215"/>
      <c r="BO22" s="215"/>
      <c r="BP22" s="215"/>
      <c r="BQ22" s="220">
        <v>16</v>
      </c>
      <c r="BR22" s="221"/>
      <c r="BS22" s="1027"/>
      <c r="BT22" s="1028"/>
      <c r="BU22" s="1028"/>
      <c r="BV22" s="1028"/>
      <c r="BW22" s="1028"/>
      <c r="BX22" s="1028"/>
      <c r="BY22" s="1028"/>
      <c r="BZ22" s="1028"/>
      <c r="CA22" s="1028"/>
      <c r="CB22" s="1028"/>
      <c r="CC22" s="1028"/>
      <c r="CD22" s="1028"/>
      <c r="CE22" s="1028"/>
      <c r="CF22" s="1028"/>
      <c r="CG22" s="1049"/>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16"/>
    </row>
    <row r="23" spans="1:131" s="217" customFormat="1" ht="26.25" customHeight="1" thickBot="1" x14ac:dyDescent="0.25">
      <c r="A23" s="222" t="s">
        <v>377</v>
      </c>
      <c r="B23" s="972" t="s">
        <v>378</v>
      </c>
      <c r="C23" s="973"/>
      <c r="D23" s="973"/>
      <c r="E23" s="973"/>
      <c r="F23" s="973"/>
      <c r="G23" s="973"/>
      <c r="H23" s="973"/>
      <c r="I23" s="973"/>
      <c r="J23" s="973"/>
      <c r="K23" s="973"/>
      <c r="L23" s="973"/>
      <c r="M23" s="973"/>
      <c r="N23" s="973"/>
      <c r="O23" s="973"/>
      <c r="P23" s="983"/>
      <c r="Q23" s="1102"/>
      <c r="R23" s="1096"/>
      <c r="S23" s="1096"/>
      <c r="T23" s="1096"/>
      <c r="U23" s="1096"/>
      <c r="V23" s="1096"/>
      <c r="W23" s="1096"/>
      <c r="X23" s="1096"/>
      <c r="Y23" s="1096"/>
      <c r="Z23" s="1096"/>
      <c r="AA23" s="1096"/>
      <c r="AB23" s="1096"/>
      <c r="AC23" s="1096"/>
      <c r="AD23" s="1096"/>
      <c r="AE23" s="1103"/>
      <c r="AF23" s="1104">
        <v>1087</v>
      </c>
      <c r="AG23" s="1096"/>
      <c r="AH23" s="1096"/>
      <c r="AI23" s="1096"/>
      <c r="AJ23" s="1105"/>
      <c r="AK23" s="1106"/>
      <c r="AL23" s="1107"/>
      <c r="AM23" s="1107"/>
      <c r="AN23" s="1107"/>
      <c r="AO23" s="1107"/>
      <c r="AP23" s="1096"/>
      <c r="AQ23" s="1096"/>
      <c r="AR23" s="1096"/>
      <c r="AS23" s="1096"/>
      <c r="AT23" s="1096"/>
      <c r="AU23" s="1097"/>
      <c r="AV23" s="1097"/>
      <c r="AW23" s="1097"/>
      <c r="AX23" s="1097"/>
      <c r="AY23" s="1098"/>
      <c r="AZ23" s="1099" t="s">
        <v>122</v>
      </c>
      <c r="BA23" s="1100"/>
      <c r="BB23" s="1100"/>
      <c r="BC23" s="1100"/>
      <c r="BD23" s="1101"/>
      <c r="BE23" s="215"/>
      <c r="BF23" s="215"/>
      <c r="BG23" s="215"/>
      <c r="BH23" s="215"/>
      <c r="BI23" s="215"/>
      <c r="BJ23" s="215"/>
      <c r="BK23" s="215"/>
      <c r="BL23" s="215"/>
      <c r="BM23" s="215"/>
      <c r="BN23" s="215"/>
      <c r="BO23" s="215"/>
      <c r="BP23" s="215"/>
      <c r="BQ23" s="220">
        <v>17</v>
      </c>
      <c r="BR23" s="221"/>
      <c r="BS23" s="1027"/>
      <c r="BT23" s="1028"/>
      <c r="BU23" s="1028"/>
      <c r="BV23" s="1028"/>
      <c r="BW23" s="1028"/>
      <c r="BX23" s="1028"/>
      <c r="BY23" s="1028"/>
      <c r="BZ23" s="1028"/>
      <c r="CA23" s="1028"/>
      <c r="CB23" s="1028"/>
      <c r="CC23" s="1028"/>
      <c r="CD23" s="1028"/>
      <c r="CE23" s="1028"/>
      <c r="CF23" s="1028"/>
      <c r="CG23" s="1049"/>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16"/>
    </row>
    <row r="24" spans="1:131" s="217" customFormat="1" ht="26.25" customHeight="1" x14ac:dyDescent="0.2">
      <c r="A24" s="1095" t="s">
        <v>379</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14"/>
      <c r="BA24" s="214"/>
      <c r="BB24" s="214"/>
      <c r="BC24" s="214"/>
      <c r="BD24" s="214"/>
      <c r="BE24" s="215"/>
      <c r="BF24" s="215"/>
      <c r="BG24" s="215"/>
      <c r="BH24" s="215"/>
      <c r="BI24" s="215"/>
      <c r="BJ24" s="215"/>
      <c r="BK24" s="215"/>
      <c r="BL24" s="215"/>
      <c r="BM24" s="215"/>
      <c r="BN24" s="215"/>
      <c r="BO24" s="215"/>
      <c r="BP24" s="215"/>
      <c r="BQ24" s="220">
        <v>18</v>
      </c>
      <c r="BR24" s="221"/>
      <c r="BS24" s="1027"/>
      <c r="BT24" s="1028"/>
      <c r="BU24" s="1028"/>
      <c r="BV24" s="1028"/>
      <c r="BW24" s="1028"/>
      <c r="BX24" s="1028"/>
      <c r="BY24" s="1028"/>
      <c r="BZ24" s="1028"/>
      <c r="CA24" s="1028"/>
      <c r="CB24" s="1028"/>
      <c r="CC24" s="1028"/>
      <c r="CD24" s="1028"/>
      <c r="CE24" s="1028"/>
      <c r="CF24" s="1028"/>
      <c r="CG24" s="1049"/>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16"/>
    </row>
    <row r="25" spans="1:131" ht="26.25" customHeight="1" thickBot="1" x14ac:dyDescent="0.25">
      <c r="A25" s="1094" t="s">
        <v>380</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14"/>
      <c r="BK25" s="214"/>
      <c r="BL25" s="214"/>
      <c r="BM25" s="214"/>
      <c r="BN25" s="214"/>
      <c r="BO25" s="223"/>
      <c r="BP25" s="223"/>
      <c r="BQ25" s="220">
        <v>19</v>
      </c>
      <c r="BR25" s="221"/>
      <c r="BS25" s="1027"/>
      <c r="BT25" s="1028"/>
      <c r="BU25" s="1028"/>
      <c r="BV25" s="1028"/>
      <c r="BW25" s="1028"/>
      <c r="BX25" s="1028"/>
      <c r="BY25" s="1028"/>
      <c r="BZ25" s="1028"/>
      <c r="CA25" s="1028"/>
      <c r="CB25" s="1028"/>
      <c r="CC25" s="1028"/>
      <c r="CD25" s="1028"/>
      <c r="CE25" s="1028"/>
      <c r="CF25" s="1028"/>
      <c r="CG25" s="1049"/>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12"/>
    </row>
    <row r="26" spans="1:131" ht="26.25" customHeight="1" x14ac:dyDescent="0.2">
      <c r="A26" s="1030" t="s">
        <v>357</v>
      </c>
      <c r="B26" s="1031"/>
      <c r="C26" s="1031"/>
      <c r="D26" s="1031"/>
      <c r="E26" s="1031"/>
      <c r="F26" s="1031"/>
      <c r="G26" s="1031"/>
      <c r="H26" s="1031"/>
      <c r="I26" s="1031"/>
      <c r="J26" s="1031"/>
      <c r="K26" s="1031"/>
      <c r="L26" s="1031"/>
      <c r="M26" s="1031"/>
      <c r="N26" s="1031"/>
      <c r="O26" s="1031"/>
      <c r="P26" s="1032"/>
      <c r="Q26" s="1036" t="s">
        <v>381</v>
      </c>
      <c r="R26" s="1037"/>
      <c r="S26" s="1037"/>
      <c r="T26" s="1037"/>
      <c r="U26" s="1038"/>
      <c r="V26" s="1036" t="s">
        <v>382</v>
      </c>
      <c r="W26" s="1037"/>
      <c r="X26" s="1037"/>
      <c r="Y26" s="1037"/>
      <c r="Z26" s="1038"/>
      <c r="AA26" s="1036" t="s">
        <v>383</v>
      </c>
      <c r="AB26" s="1037"/>
      <c r="AC26" s="1037"/>
      <c r="AD26" s="1037"/>
      <c r="AE26" s="1037"/>
      <c r="AF26" s="1090" t="s">
        <v>384</v>
      </c>
      <c r="AG26" s="1043"/>
      <c r="AH26" s="1043"/>
      <c r="AI26" s="1043"/>
      <c r="AJ26" s="1091"/>
      <c r="AK26" s="1037" t="s">
        <v>385</v>
      </c>
      <c r="AL26" s="1037"/>
      <c r="AM26" s="1037"/>
      <c r="AN26" s="1037"/>
      <c r="AO26" s="1038"/>
      <c r="AP26" s="1036" t="s">
        <v>386</v>
      </c>
      <c r="AQ26" s="1037"/>
      <c r="AR26" s="1037"/>
      <c r="AS26" s="1037"/>
      <c r="AT26" s="1038"/>
      <c r="AU26" s="1036" t="s">
        <v>387</v>
      </c>
      <c r="AV26" s="1037"/>
      <c r="AW26" s="1037"/>
      <c r="AX26" s="1037"/>
      <c r="AY26" s="1038"/>
      <c r="AZ26" s="1036" t="s">
        <v>388</v>
      </c>
      <c r="BA26" s="1037"/>
      <c r="BB26" s="1037"/>
      <c r="BC26" s="1037"/>
      <c r="BD26" s="1038"/>
      <c r="BE26" s="1036" t="s">
        <v>364</v>
      </c>
      <c r="BF26" s="1037"/>
      <c r="BG26" s="1037"/>
      <c r="BH26" s="1037"/>
      <c r="BI26" s="1050"/>
      <c r="BJ26" s="214"/>
      <c r="BK26" s="214"/>
      <c r="BL26" s="214"/>
      <c r="BM26" s="214"/>
      <c r="BN26" s="214"/>
      <c r="BO26" s="223"/>
      <c r="BP26" s="223"/>
      <c r="BQ26" s="220">
        <v>20</v>
      </c>
      <c r="BR26" s="221"/>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12"/>
    </row>
    <row r="27" spans="1:131" ht="26.25" customHeight="1" thickBot="1" x14ac:dyDescent="0.25">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092"/>
      <c r="AG27" s="1046"/>
      <c r="AH27" s="1046"/>
      <c r="AI27" s="1046"/>
      <c r="AJ27" s="1093"/>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14"/>
      <c r="BK27" s="214"/>
      <c r="BL27" s="214"/>
      <c r="BM27" s="214"/>
      <c r="BN27" s="214"/>
      <c r="BO27" s="223"/>
      <c r="BP27" s="223"/>
      <c r="BQ27" s="220">
        <v>21</v>
      </c>
      <c r="BR27" s="221"/>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12"/>
    </row>
    <row r="28" spans="1:131" ht="26.25" customHeight="1" thickTop="1" x14ac:dyDescent="0.2">
      <c r="A28" s="224">
        <v>1</v>
      </c>
      <c r="B28" s="1082" t="s">
        <v>389</v>
      </c>
      <c r="C28" s="1083"/>
      <c r="D28" s="1083"/>
      <c r="E28" s="1083"/>
      <c r="F28" s="1083"/>
      <c r="G28" s="1083"/>
      <c r="H28" s="1083"/>
      <c r="I28" s="1083"/>
      <c r="J28" s="1083"/>
      <c r="K28" s="1083"/>
      <c r="L28" s="1083"/>
      <c r="M28" s="1083"/>
      <c r="N28" s="1083"/>
      <c r="O28" s="1083"/>
      <c r="P28" s="1084"/>
      <c r="Q28" s="1085">
        <v>5153</v>
      </c>
      <c r="R28" s="1086"/>
      <c r="S28" s="1086"/>
      <c r="T28" s="1086"/>
      <c r="U28" s="1086"/>
      <c r="V28" s="1086">
        <v>5032</v>
      </c>
      <c r="W28" s="1086"/>
      <c r="X28" s="1086"/>
      <c r="Y28" s="1086"/>
      <c r="Z28" s="1086"/>
      <c r="AA28" s="1086">
        <v>121</v>
      </c>
      <c r="AB28" s="1086"/>
      <c r="AC28" s="1086"/>
      <c r="AD28" s="1086"/>
      <c r="AE28" s="1087"/>
      <c r="AF28" s="1088">
        <v>121</v>
      </c>
      <c r="AG28" s="1086"/>
      <c r="AH28" s="1086"/>
      <c r="AI28" s="1086"/>
      <c r="AJ28" s="1089"/>
      <c r="AK28" s="1077">
        <v>420</v>
      </c>
      <c r="AL28" s="1078"/>
      <c r="AM28" s="1078"/>
      <c r="AN28" s="1078"/>
      <c r="AO28" s="1078"/>
      <c r="AP28" s="1078" t="s">
        <v>492</v>
      </c>
      <c r="AQ28" s="1078"/>
      <c r="AR28" s="1078"/>
      <c r="AS28" s="1078"/>
      <c r="AT28" s="1078"/>
      <c r="AU28" s="1078" t="s">
        <v>492</v>
      </c>
      <c r="AV28" s="1078"/>
      <c r="AW28" s="1078"/>
      <c r="AX28" s="1078"/>
      <c r="AY28" s="1078"/>
      <c r="AZ28" s="1079" t="s">
        <v>492</v>
      </c>
      <c r="BA28" s="1079"/>
      <c r="BB28" s="1079"/>
      <c r="BC28" s="1079"/>
      <c r="BD28" s="1079"/>
      <c r="BE28" s="1080"/>
      <c r="BF28" s="1080"/>
      <c r="BG28" s="1080"/>
      <c r="BH28" s="1080"/>
      <c r="BI28" s="1081"/>
      <c r="BJ28" s="214"/>
      <c r="BK28" s="214"/>
      <c r="BL28" s="214"/>
      <c r="BM28" s="214"/>
      <c r="BN28" s="214"/>
      <c r="BO28" s="223"/>
      <c r="BP28" s="223"/>
      <c r="BQ28" s="220">
        <v>22</v>
      </c>
      <c r="BR28" s="221"/>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12"/>
    </row>
    <row r="29" spans="1:131" ht="26.25" customHeight="1" x14ac:dyDescent="0.2">
      <c r="A29" s="224">
        <v>2</v>
      </c>
      <c r="B29" s="1065" t="s">
        <v>390</v>
      </c>
      <c r="C29" s="1066"/>
      <c r="D29" s="1066"/>
      <c r="E29" s="1066"/>
      <c r="F29" s="1066"/>
      <c r="G29" s="1066"/>
      <c r="H29" s="1066"/>
      <c r="I29" s="1066"/>
      <c r="J29" s="1066"/>
      <c r="K29" s="1066"/>
      <c r="L29" s="1066"/>
      <c r="M29" s="1066"/>
      <c r="N29" s="1066"/>
      <c r="O29" s="1066"/>
      <c r="P29" s="1067"/>
      <c r="Q29" s="1073">
        <v>85</v>
      </c>
      <c r="R29" s="1074"/>
      <c r="S29" s="1074"/>
      <c r="T29" s="1074"/>
      <c r="U29" s="1074"/>
      <c r="V29" s="1074">
        <v>84</v>
      </c>
      <c r="W29" s="1074"/>
      <c r="X29" s="1074"/>
      <c r="Y29" s="1074"/>
      <c r="Z29" s="1074"/>
      <c r="AA29" s="1074">
        <v>1</v>
      </c>
      <c r="AB29" s="1074"/>
      <c r="AC29" s="1074"/>
      <c r="AD29" s="1074"/>
      <c r="AE29" s="1075"/>
      <c r="AF29" s="1070">
        <v>1</v>
      </c>
      <c r="AG29" s="1071"/>
      <c r="AH29" s="1071"/>
      <c r="AI29" s="1071"/>
      <c r="AJ29" s="1072"/>
      <c r="AK29" s="1015">
        <v>35</v>
      </c>
      <c r="AL29" s="1006"/>
      <c r="AM29" s="1006"/>
      <c r="AN29" s="1006"/>
      <c r="AO29" s="1006"/>
      <c r="AP29" s="1006" t="s">
        <v>492</v>
      </c>
      <c r="AQ29" s="1006"/>
      <c r="AR29" s="1006"/>
      <c r="AS29" s="1006"/>
      <c r="AT29" s="1006"/>
      <c r="AU29" s="1006" t="s">
        <v>492</v>
      </c>
      <c r="AV29" s="1006"/>
      <c r="AW29" s="1006"/>
      <c r="AX29" s="1006"/>
      <c r="AY29" s="1006"/>
      <c r="AZ29" s="1076" t="s">
        <v>492</v>
      </c>
      <c r="BA29" s="1076"/>
      <c r="BB29" s="1076"/>
      <c r="BC29" s="1076"/>
      <c r="BD29" s="1076"/>
      <c r="BE29" s="1007"/>
      <c r="BF29" s="1007"/>
      <c r="BG29" s="1007"/>
      <c r="BH29" s="1007"/>
      <c r="BI29" s="1008"/>
      <c r="BJ29" s="214"/>
      <c r="BK29" s="214"/>
      <c r="BL29" s="214"/>
      <c r="BM29" s="214"/>
      <c r="BN29" s="214"/>
      <c r="BO29" s="223"/>
      <c r="BP29" s="223"/>
      <c r="BQ29" s="220">
        <v>23</v>
      </c>
      <c r="BR29" s="221"/>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12"/>
    </row>
    <row r="30" spans="1:131" ht="26.25" customHeight="1" x14ac:dyDescent="0.2">
      <c r="A30" s="224">
        <v>3</v>
      </c>
      <c r="B30" s="1065" t="s">
        <v>391</v>
      </c>
      <c r="C30" s="1066"/>
      <c r="D30" s="1066"/>
      <c r="E30" s="1066"/>
      <c r="F30" s="1066"/>
      <c r="G30" s="1066"/>
      <c r="H30" s="1066"/>
      <c r="I30" s="1066"/>
      <c r="J30" s="1066"/>
      <c r="K30" s="1066"/>
      <c r="L30" s="1066"/>
      <c r="M30" s="1066"/>
      <c r="N30" s="1066"/>
      <c r="O30" s="1066"/>
      <c r="P30" s="1067"/>
      <c r="Q30" s="1073">
        <v>790</v>
      </c>
      <c r="R30" s="1074"/>
      <c r="S30" s="1074"/>
      <c r="T30" s="1074"/>
      <c r="U30" s="1074"/>
      <c r="V30" s="1074">
        <v>787</v>
      </c>
      <c r="W30" s="1074"/>
      <c r="X30" s="1074"/>
      <c r="Y30" s="1074"/>
      <c r="Z30" s="1074"/>
      <c r="AA30" s="1074">
        <v>3</v>
      </c>
      <c r="AB30" s="1074"/>
      <c r="AC30" s="1074"/>
      <c r="AD30" s="1074"/>
      <c r="AE30" s="1075"/>
      <c r="AF30" s="1070">
        <v>3</v>
      </c>
      <c r="AG30" s="1071"/>
      <c r="AH30" s="1071"/>
      <c r="AI30" s="1071"/>
      <c r="AJ30" s="1072"/>
      <c r="AK30" s="1015">
        <v>201</v>
      </c>
      <c r="AL30" s="1006"/>
      <c r="AM30" s="1006"/>
      <c r="AN30" s="1006"/>
      <c r="AO30" s="1006"/>
      <c r="AP30" s="1006" t="s">
        <v>492</v>
      </c>
      <c r="AQ30" s="1006"/>
      <c r="AR30" s="1006"/>
      <c r="AS30" s="1006"/>
      <c r="AT30" s="1006"/>
      <c r="AU30" s="1006" t="s">
        <v>492</v>
      </c>
      <c r="AV30" s="1006"/>
      <c r="AW30" s="1006"/>
      <c r="AX30" s="1006"/>
      <c r="AY30" s="1006"/>
      <c r="AZ30" s="1076" t="s">
        <v>492</v>
      </c>
      <c r="BA30" s="1076"/>
      <c r="BB30" s="1076"/>
      <c r="BC30" s="1076"/>
      <c r="BD30" s="1076"/>
      <c r="BE30" s="1007"/>
      <c r="BF30" s="1007"/>
      <c r="BG30" s="1007"/>
      <c r="BH30" s="1007"/>
      <c r="BI30" s="1008"/>
      <c r="BJ30" s="214"/>
      <c r="BK30" s="214"/>
      <c r="BL30" s="214"/>
      <c r="BM30" s="214"/>
      <c r="BN30" s="214"/>
      <c r="BO30" s="223"/>
      <c r="BP30" s="223"/>
      <c r="BQ30" s="220">
        <v>24</v>
      </c>
      <c r="BR30" s="221"/>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12"/>
    </row>
    <row r="31" spans="1:131" ht="26.25" customHeight="1" x14ac:dyDescent="0.2">
      <c r="A31" s="224">
        <v>4</v>
      </c>
      <c r="B31" s="1065" t="s">
        <v>392</v>
      </c>
      <c r="C31" s="1066"/>
      <c r="D31" s="1066"/>
      <c r="E31" s="1066"/>
      <c r="F31" s="1066"/>
      <c r="G31" s="1066"/>
      <c r="H31" s="1066"/>
      <c r="I31" s="1066"/>
      <c r="J31" s="1066"/>
      <c r="K31" s="1066"/>
      <c r="L31" s="1066"/>
      <c r="M31" s="1066"/>
      <c r="N31" s="1066"/>
      <c r="O31" s="1066"/>
      <c r="P31" s="1067"/>
      <c r="Q31" s="1073">
        <v>6607</v>
      </c>
      <c r="R31" s="1074"/>
      <c r="S31" s="1074"/>
      <c r="T31" s="1074"/>
      <c r="U31" s="1074"/>
      <c r="V31" s="1074">
        <v>6255</v>
      </c>
      <c r="W31" s="1074"/>
      <c r="X31" s="1074"/>
      <c r="Y31" s="1074"/>
      <c r="Z31" s="1074"/>
      <c r="AA31" s="1074">
        <v>352</v>
      </c>
      <c r="AB31" s="1074"/>
      <c r="AC31" s="1074"/>
      <c r="AD31" s="1074"/>
      <c r="AE31" s="1075"/>
      <c r="AF31" s="1070">
        <v>352</v>
      </c>
      <c r="AG31" s="1071"/>
      <c r="AH31" s="1071"/>
      <c r="AI31" s="1071"/>
      <c r="AJ31" s="1072"/>
      <c r="AK31" s="1015">
        <v>973</v>
      </c>
      <c r="AL31" s="1006"/>
      <c r="AM31" s="1006"/>
      <c r="AN31" s="1006"/>
      <c r="AO31" s="1006"/>
      <c r="AP31" s="1006" t="s">
        <v>492</v>
      </c>
      <c r="AQ31" s="1006"/>
      <c r="AR31" s="1006"/>
      <c r="AS31" s="1006"/>
      <c r="AT31" s="1006"/>
      <c r="AU31" s="1006" t="s">
        <v>492</v>
      </c>
      <c r="AV31" s="1006"/>
      <c r="AW31" s="1006"/>
      <c r="AX31" s="1006"/>
      <c r="AY31" s="1006"/>
      <c r="AZ31" s="1076" t="s">
        <v>492</v>
      </c>
      <c r="BA31" s="1076"/>
      <c r="BB31" s="1076"/>
      <c r="BC31" s="1076"/>
      <c r="BD31" s="1076"/>
      <c r="BE31" s="1007"/>
      <c r="BF31" s="1007"/>
      <c r="BG31" s="1007"/>
      <c r="BH31" s="1007"/>
      <c r="BI31" s="1008"/>
      <c r="BJ31" s="214"/>
      <c r="BK31" s="214"/>
      <c r="BL31" s="214"/>
      <c r="BM31" s="214"/>
      <c r="BN31" s="214"/>
      <c r="BO31" s="223"/>
      <c r="BP31" s="223"/>
      <c r="BQ31" s="220">
        <v>25</v>
      </c>
      <c r="BR31" s="221"/>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12"/>
    </row>
    <row r="32" spans="1:131" ht="26.25" customHeight="1" x14ac:dyDescent="0.2">
      <c r="A32" s="224">
        <v>5</v>
      </c>
      <c r="B32" s="1065" t="s">
        <v>393</v>
      </c>
      <c r="C32" s="1066"/>
      <c r="D32" s="1066"/>
      <c r="E32" s="1066"/>
      <c r="F32" s="1066"/>
      <c r="G32" s="1066"/>
      <c r="H32" s="1066"/>
      <c r="I32" s="1066"/>
      <c r="J32" s="1066"/>
      <c r="K32" s="1066"/>
      <c r="L32" s="1066"/>
      <c r="M32" s="1066"/>
      <c r="N32" s="1066"/>
      <c r="O32" s="1066"/>
      <c r="P32" s="1067"/>
      <c r="Q32" s="1073">
        <v>1338</v>
      </c>
      <c r="R32" s="1074"/>
      <c r="S32" s="1074"/>
      <c r="T32" s="1074"/>
      <c r="U32" s="1074"/>
      <c r="V32" s="1074">
        <v>1231</v>
      </c>
      <c r="W32" s="1074"/>
      <c r="X32" s="1074"/>
      <c r="Y32" s="1074"/>
      <c r="Z32" s="1074"/>
      <c r="AA32" s="1074">
        <v>107</v>
      </c>
      <c r="AB32" s="1074"/>
      <c r="AC32" s="1074"/>
      <c r="AD32" s="1074"/>
      <c r="AE32" s="1075"/>
      <c r="AF32" s="1070">
        <v>2792</v>
      </c>
      <c r="AG32" s="1071"/>
      <c r="AH32" s="1071"/>
      <c r="AI32" s="1071"/>
      <c r="AJ32" s="1072"/>
      <c r="AK32" s="1015">
        <v>277</v>
      </c>
      <c r="AL32" s="1006"/>
      <c r="AM32" s="1006"/>
      <c r="AN32" s="1006"/>
      <c r="AO32" s="1006"/>
      <c r="AP32" s="1006">
        <v>6517</v>
      </c>
      <c r="AQ32" s="1006"/>
      <c r="AR32" s="1006"/>
      <c r="AS32" s="1006"/>
      <c r="AT32" s="1006"/>
      <c r="AU32" s="1006">
        <v>2093</v>
      </c>
      <c r="AV32" s="1006"/>
      <c r="AW32" s="1006"/>
      <c r="AX32" s="1006"/>
      <c r="AY32" s="1006"/>
      <c r="AZ32" s="1076" t="s">
        <v>492</v>
      </c>
      <c r="BA32" s="1076"/>
      <c r="BB32" s="1076"/>
      <c r="BC32" s="1076"/>
      <c r="BD32" s="1076"/>
      <c r="BE32" s="1007" t="s">
        <v>394</v>
      </c>
      <c r="BF32" s="1007"/>
      <c r="BG32" s="1007"/>
      <c r="BH32" s="1007"/>
      <c r="BI32" s="1008"/>
      <c r="BJ32" s="214"/>
      <c r="BK32" s="214"/>
      <c r="BL32" s="214"/>
      <c r="BM32" s="214"/>
      <c r="BN32" s="214"/>
      <c r="BO32" s="223"/>
      <c r="BP32" s="223"/>
      <c r="BQ32" s="220">
        <v>26</v>
      </c>
      <c r="BR32" s="221"/>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12"/>
    </row>
    <row r="33" spans="1:131" ht="26.25" customHeight="1" x14ac:dyDescent="0.2">
      <c r="A33" s="224">
        <v>6</v>
      </c>
      <c r="B33" s="1065" t="s">
        <v>395</v>
      </c>
      <c r="C33" s="1066"/>
      <c r="D33" s="1066"/>
      <c r="E33" s="1066"/>
      <c r="F33" s="1066"/>
      <c r="G33" s="1066"/>
      <c r="H33" s="1066"/>
      <c r="I33" s="1066"/>
      <c r="J33" s="1066"/>
      <c r="K33" s="1066"/>
      <c r="L33" s="1066"/>
      <c r="M33" s="1066"/>
      <c r="N33" s="1066"/>
      <c r="O33" s="1066"/>
      <c r="P33" s="1067"/>
      <c r="Q33" s="1073">
        <v>929</v>
      </c>
      <c r="R33" s="1074"/>
      <c r="S33" s="1074"/>
      <c r="T33" s="1074"/>
      <c r="U33" s="1074"/>
      <c r="V33" s="1074">
        <v>929</v>
      </c>
      <c r="W33" s="1074"/>
      <c r="X33" s="1074"/>
      <c r="Y33" s="1074"/>
      <c r="Z33" s="1074"/>
      <c r="AA33" s="1074">
        <v>0</v>
      </c>
      <c r="AB33" s="1074"/>
      <c r="AC33" s="1074"/>
      <c r="AD33" s="1074"/>
      <c r="AE33" s="1075"/>
      <c r="AF33" s="1070">
        <v>301</v>
      </c>
      <c r="AG33" s="1071"/>
      <c r="AH33" s="1071"/>
      <c r="AI33" s="1071"/>
      <c r="AJ33" s="1072"/>
      <c r="AK33" s="1015">
        <v>670</v>
      </c>
      <c r="AL33" s="1006"/>
      <c r="AM33" s="1006"/>
      <c r="AN33" s="1006"/>
      <c r="AO33" s="1006"/>
      <c r="AP33" s="1006">
        <v>3231</v>
      </c>
      <c r="AQ33" s="1006"/>
      <c r="AR33" s="1006"/>
      <c r="AS33" s="1006"/>
      <c r="AT33" s="1006"/>
      <c r="AU33" s="1006">
        <v>3231</v>
      </c>
      <c r="AV33" s="1006"/>
      <c r="AW33" s="1006"/>
      <c r="AX33" s="1006"/>
      <c r="AY33" s="1006"/>
      <c r="AZ33" s="1076" t="s">
        <v>492</v>
      </c>
      <c r="BA33" s="1076"/>
      <c r="BB33" s="1076"/>
      <c r="BC33" s="1076"/>
      <c r="BD33" s="1076"/>
      <c r="BE33" s="1007" t="s">
        <v>394</v>
      </c>
      <c r="BF33" s="1007"/>
      <c r="BG33" s="1007"/>
      <c r="BH33" s="1007"/>
      <c r="BI33" s="1008"/>
      <c r="BJ33" s="214"/>
      <c r="BK33" s="214"/>
      <c r="BL33" s="214"/>
      <c r="BM33" s="214"/>
      <c r="BN33" s="214"/>
      <c r="BO33" s="223"/>
      <c r="BP33" s="223"/>
      <c r="BQ33" s="220">
        <v>27</v>
      </c>
      <c r="BR33" s="221"/>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12"/>
    </row>
    <row r="34" spans="1:131" ht="26.25" customHeight="1" x14ac:dyDescent="0.2">
      <c r="A34" s="224">
        <v>7</v>
      </c>
      <c r="B34" s="1065" t="s">
        <v>396</v>
      </c>
      <c r="C34" s="1066"/>
      <c r="D34" s="1066"/>
      <c r="E34" s="1066"/>
      <c r="F34" s="1066"/>
      <c r="G34" s="1066"/>
      <c r="H34" s="1066"/>
      <c r="I34" s="1066"/>
      <c r="J34" s="1066"/>
      <c r="K34" s="1066"/>
      <c r="L34" s="1066"/>
      <c r="M34" s="1066"/>
      <c r="N34" s="1066"/>
      <c r="O34" s="1066"/>
      <c r="P34" s="1067"/>
      <c r="Q34" s="1073">
        <v>239</v>
      </c>
      <c r="R34" s="1074"/>
      <c r="S34" s="1074"/>
      <c r="T34" s="1074"/>
      <c r="U34" s="1074"/>
      <c r="V34" s="1074">
        <v>542</v>
      </c>
      <c r="W34" s="1074"/>
      <c r="X34" s="1074"/>
      <c r="Y34" s="1074"/>
      <c r="Z34" s="1074"/>
      <c r="AA34" s="1074">
        <v>-303</v>
      </c>
      <c r="AB34" s="1074"/>
      <c r="AC34" s="1074"/>
      <c r="AD34" s="1074"/>
      <c r="AE34" s="1075"/>
      <c r="AF34" s="1070">
        <v>134</v>
      </c>
      <c r="AG34" s="1071"/>
      <c r="AH34" s="1071"/>
      <c r="AI34" s="1071"/>
      <c r="AJ34" s="1072"/>
      <c r="AK34" s="1015" t="s">
        <v>492</v>
      </c>
      <c r="AL34" s="1006"/>
      <c r="AM34" s="1006"/>
      <c r="AN34" s="1006"/>
      <c r="AO34" s="1006"/>
      <c r="AP34" s="1006">
        <v>519</v>
      </c>
      <c r="AQ34" s="1006"/>
      <c r="AR34" s="1006"/>
      <c r="AS34" s="1006"/>
      <c r="AT34" s="1006"/>
      <c r="AU34" s="1006">
        <v>121</v>
      </c>
      <c r="AV34" s="1006"/>
      <c r="AW34" s="1006"/>
      <c r="AX34" s="1006"/>
      <c r="AY34" s="1006"/>
      <c r="AZ34" s="1076" t="s">
        <v>492</v>
      </c>
      <c r="BA34" s="1076"/>
      <c r="BB34" s="1076"/>
      <c r="BC34" s="1076"/>
      <c r="BD34" s="1076"/>
      <c r="BE34" s="1007" t="s">
        <v>394</v>
      </c>
      <c r="BF34" s="1007"/>
      <c r="BG34" s="1007"/>
      <c r="BH34" s="1007"/>
      <c r="BI34" s="1008"/>
      <c r="BJ34" s="214"/>
      <c r="BK34" s="214"/>
      <c r="BL34" s="214"/>
      <c r="BM34" s="214"/>
      <c r="BN34" s="214"/>
      <c r="BO34" s="223"/>
      <c r="BP34" s="223"/>
      <c r="BQ34" s="220">
        <v>28</v>
      </c>
      <c r="BR34" s="221"/>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12"/>
    </row>
    <row r="35" spans="1:131" ht="26.25" customHeight="1" x14ac:dyDescent="0.2">
      <c r="A35" s="224">
        <v>8</v>
      </c>
      <c r="B35" s="1065" t="s">
        <v>397</v>
      </c>
      <c r="C35" s="1066"/>
      <c r="D35" s="1066"/>
      <c r="E35" s="1066"/>
      <c r="F35" s="1066"/>
      <c r="G35" s="1066"/>
      <c r="H35" s="1066"/>
      <c r="I35" s="1066"/>
      <c r="J35" s="1066"/>
      <c r="K35" s="1066"/>
      <c r="L35" s="1066"/>
      <c r="M35" s="1066"/>
      <c r="N35" s="1066"/>
      <c r="O35" s="1066"/>
      <c r="P35" s="1067"/>
      <c r="Q35" s="1073" t="s">
        <v>492</v>
      </c>
      <c r="R35" s="1074"/>
      <c r="S35" s="1074"/>
      <c r="T35" s="1074"/>
      <c r="U35" s="1074"/>
      <c r="V35" s="1074" t="s">
        <v>492</v>
      </c>
      <c r="W35" s="1074"/>
      <c r="X35" s="1074"/>
      <c r="Y35" s="1074"/>
      <c r="Z35" s="1074"/>
      <c r="AA35" s="1074" t="s">
        <v>492</v>
      </c>
      <c r="AB35" s="1074"/>
      <c r="AC35" s="1074"/>
      <c r="AD35" s="1074"/>
      <c r="AE35" s="1075"/>
      <c r="AF35" s="1070">
        <v>68</v>
      </c>
      <c r="AG35" s="1071"/>
      <c r="AH35" s="1071"/>
      <c r="AI35" s="1071"/>
      <c r="AJ35" s="1072"/>
      <c r="AK35" s="1015" t="s">
        <v>492</v>
      </c>
      <c r="AL35" s="1006"/>
      <c r="AM35" s="1006"/>
      <c r="AN35" s="1006"/>
      <c r="AO35" s="1006"/>
      <c r="AP35" s="1006">
        <v>337</v>
      </c>
      <c r="AQ35" s="1006"/>
      <c r="AR35" s="1006"/>
      <c r="AS35" s="1006"/>
      <c r="AT35" s="1006"/>
      <c r="AU35" s="1006">
        <v>173</v>
      </c>
      <c r="AV35" s="1006"/>
      <c r="AW35" s="1006"/>
      <c r="AX35" s="1006"/>
      <c r="AY35" s="1006"/>
      <c r="AZ35" s="1076" t="s">
        <v>492</v>
      </c>
      <c r="BA35" s="1076"/>
      <c r="BB35" s="1076"/>
      <c r="BC35" s="1076"/>
      <c r="BD35" s="1076"/>
      <c r="BE35" s="1007" t="s">
        <v>394</v>
      </c>
      <c r="BF35" s="1007"/>
      <c r="BG35" s="1007"/>
      <c r="BH35" s="1007"/>
      <c r="BI35" s="1008"/>
      <c r="BJ35" s="214"/>
      <c r="BK35" s="214"/>
      <c r="BL35" s="214"/>
      <c r="BM35" s="214"/>
      <c r="BN35" s="214"/>
      <c r="BO35" s="223"/>
      <c r="BP35" s="223"/>
      <c r="BQ35" s="220">
        <v>29</v>
      </c>
      <c r="BR35" s="221"/>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12"/>
    </row>
    <row r="36" spans="1:131" ht="26.25" customHeight="1" x14ac:dyDescent="0.2">
      <c r="A36" s="224">
        <v>9</v>
      </c>
      <c r="B36" s="1065" t="s">
        <v>398</v>
      </c>
      <c r="C36" s="1066"/>
      <c r="D36" s="1066"/>
      <c r="E36" s="1066"/>
      <c r="F36" s="1066"/>
      <c r="G36" s="1066"/>
      <c r="H36" s="1066"/>
      <c r="I36" s="1066"/>
      <c r="J36" s="1066"/>
      <c r="K36" s="1066"/>
      <c r="L36" s="1066"/>
      <c r="M36" s="1066"/>
      <c r="N36" s="1066"/>
      <c r="O36" s="1066"/>
      <c r="P36" s="1067"/>
      <c r="Q36" s="1073">
        <v>15</v>
      </c>
      <c r="R36" s="1074"/>
      <c r="S36" s="1074"/>
      <c r="T36" s="1074"/>
      <c r="U36" s="1074"/>
      <c r="V36" s="1074">
        <v>15</v>
      </c>
      <c r="W36" s="1074"/>
      <c r="X36" s="1074"/>
      <c r="Y36" s="1074"/>
      <c r="Z36" s="1074"/>
      <c r="AA36" s="1074">
        <v>0</v>
      </c>
      <c r="AB36" s="1074"/>
      <c r="AC36" s="1074"/>
      <c r="AD36" s="1074"/>
      <c r="AE36" s="1075"/>
      <c r="AF36" s="1070">
        <v>0</v>
      </c>
      <c r="AG36" s="1071"/>
      <c r="AH36" s="1071"/>
      <c r="AI36" s="1071"/>
      <c r="AJ36" s="1072"/>
      <c r="AK36" s="1015">
        <v>5</v>
      </c>
      <c r="AL36" s="1006"/>
      <c r="AM36" s="1006"/>
      <c r="AN36" s="1006"/>
      <c r="AO36" s="1006"/>
      <c r="AP36" s="1006" t="s">
        <v>492</v>
      </c>
      <c r="AQ36" s="1006"/>
      <c r="AR36" s="1006"/>
      <c r="AS36" s="1006"/>
      <c r="AT36" s="1006"/>
      <c r="AU36" s="1006" t="s">
        <v>492</v>
      </c>
      <c r="AV36" s="1006"/>
      <c r="AW36" s="1006"/>
      <c r="AX36" s="1006"/>
      <c r="AY36" s="1006"/>
      <c r="AZ36" s="1076" t="s">
        <v>492</v>
      </c>
      <c r="BA36" s="1076"/>
      <c r="BB36" s="1076"/>
      <c r="BC36" s="1076"/>
      <c r="BD36" s="1076"/>
      <c r="BE36" s="1007" t="s">
        <v>399</v>
      </c>
      <c r="BF36" s="1007"/>
      <c r="BG36" s="1007"/>
      <c r="BH36" s="1007"/>
      <c r="BI36" s="1008"/>
      <c r="BJ36" s="214"/>
      <c r="BK36" s="214"/>
      <c r="BL36" s="214"/>
      <c r="BM36" s="214"/>
      <c r="BN36" s="214"/>
      <c r="BO36" s="223"/>
      <c r="BP36" s="223"/>
      <c r="BQ36" s="220">
        <v>30</v>
      </c>
      <c r="BR36" s="221"/>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12"/>
    </row>
    <row r="37" spans="1:131" ht="26.25" customHeight="1" x14ac:dyDescent="0.2">
      <c r="A37" s="224">
        <v>10</v>
      </c>
      <c r="B37" s="1065"/>
      <c r="C37" s="1066"/>
      <c r="D37" s="1066"/>
      <c r="E37" s="1066"/>
      <c r="F37" s="1066"/>
      <c r="G37" s="1066"/>
      <c r="H37" s="1066"/>
      <c r="I37" s="1066"/>
      <c r="J37" s="1066"/>
      <c r="K37" s="1066"/>
      <c r="L37" s="1066"/>
      <c r="M37" s="1066"/>
      <c r="N37" s="1066"/>
      <c r="O37" s="1066"/>
      <c r="P37" s="1067"/>
      <c r="Q37" s="1073"/>
      <c r="R37" s="1074"/>
      <c r="S37" s="1074"/>
      <c r="T37" s="1074"/>
      <c r="U37" s="1074"/>
      <c r="V37" s="1074"/>
      <c r="W37" s="1074"/>
      <c r="X37" s="1074"/>
      <c r="Y37" s="1074"/>
      <c r="Z37" s="1074"/>
      <c r="AA37" s="1074"/>
      <c r="AB37" s="1074"/>
      <c r="AC37" s="1074"/>
      <c r="AD37" s="1074"/>
      <c r="AE37" s="1075"/>
      <c r="AF37" s="1070"/>
      <c r="AG37" s="1071"/>
      <c r="AH37" s="1071"/>
      <c r="AI37" s="1071"/>
      <c r="AJ37" s="1072"/>
      <c r="AK37" s="1015"/>
      <c r="AL37" s="1006"/>
      <c r="AM37" s="1006"/>
      <c r="AN37" s="1006"/>
      <c r="AO37" s="1006"/>
      <c r="AP37" s="1006"/>
      <c r="AQ37" s="1006"/>
      <c r="AR37" s="1006"/>
      <c r="AS37" s="1006"/>
      <c r="AT37" s="1006"/>
      <c r="AU37" s="1006"/>
      <c r="AV37" s="1006"/>
      <c r="AW37" s="1006"/>
      <c r="AX37" s="1006"/>
      <c r="AY37" s="1006"/>
      <c r="AZ37" s="1076"/>
      <c r="BA37" s="1076"/>
      <c r="BB37" s="1076"/>
      <c r="BC37" s="1076"/>
      <c r="BD37" s="1076"/>
      <c r="BE37" s="1007"/>
      <c r="BF37" s="1007"/>
      <c r="BG37" s="1007"/>
      <c r="BH37" s="1007"/>
      <c r="BI37" s="1008"/>
      <c r="BJ37" s="214"/>
      <c r="BK37" s="214"/>
      <c r="BL37" s="214"/>
      <c r="BM37" s="214"/>
      <c r="BN37" s="214"/>
      <c r="BO37" s="223"/>
      <c r="BP37" s="223"/>
      <c r="BQ37" s="220">
        <v>31</v>
      </c>
      <c r="BR37" s="221"/>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12"/>
    </row>
    <row r="38" spans="1:131" ht="26.25" customHeight="1" x14ac:dyDescent="0.2">
      <c r="A38" s="224">
        <v>11</v>
      </c>
      <c r="B38" s="1065"/>
      <c r="C38" s="1066"/>
      <c r="D38" s="1066"/>
      <c r="E38" s="1066"/>
      <c r="F38" s="1066"/>
      <c r="G38" s="1066"/>
      <c r="H38" s="1066"/>
      <c r="I38" s="1066"/>
      <c r="J38" s="1066"/>
      <c r="K38" s="1066"/>
      <c r="L38" s="1066"/>
      <c r="M38" s="1066"/>
      <c r="N38" s="1066"/>
      <c r="O38" s="1066"/>
      <c r="P38" s="1067"/>
      <c r="Q38" s="1073"/>
      <c r="R38" s="1074"/>
      <c r="S38" s="1074"/>
      <c r="T38" s="1074"/>
      <c r="U38" s="1074"/>
      <c r="V38" s="1074"/>
      <c r="W38" s="1074"/>
      <c r="X38" s="1074"/>
      <c r="Y38" s="1074"/>
      <c r="Z38" s="1074"/>
      <c r="AA38" s="1074"/>
      <c r="AB38" s="1074"/>
      <c r="AC38" s="1074"/>
      <c r="AD38" s="1074"/>
      <c r="AE38" s="1075"/>
      <c r="AF38" s="1070"/>
      <c r="AG38" s="1071"/>
      <c r="AH38" s="1071"/>
      <c r="AI38" s="1071"/>
      <c r="AJ38" s="1072"/>
      <c r="AK38" s="1015"/>
      <c r="AL38" s="1006"/>
      <c r="AM38" s="1006"/>
      <c r="AN38" s="1006"/>
      <c r="AO38" s="1006"/>
      <c r="AP38" s="1006"/>
      <c r="AQ38" s="1006"/>
      <c r="AR38" s="1006"/>
      <c r="AS38" s="1006"/>
      <c r="AT38" s="1006"/>
      <c r="AU38" s="1006"/>
      <c r="AV38" s="1006"/>
      <c r="AW38" s="1006"/>
      <c r="AX38" s="1006"/>
      <c r="AY38" s="1006"/>
      <c r="AZ38" s="1076"/>
      <c r="BA38" s="1076"/>
      <c r="BB38" s="1076"/>
      <c r="BC38" s="1076"/>
      <c r="BD38" s="1076"/>
      <c r="BE38" s="1007"/>
      <c r="BF38" s="1007"/>
      <c r="BG38" s="1007"/>
      <c r="BH38" s="1007"/>
      <c r="BI38" s="1008"/>
      <c r="BJ38" s="214"/>
      <c r="BK38" s="214"/>
      <c r="BL38" s="214"/>
      <c r="BM38" s="214"/>
      <c r="BN38" s="214"/>
      <c r="BO38" s="223"/>
      <c r="BP38" s="223"/>
      <c r="BQ38" s="220">
        <v>32</v>
      </c>
      <c r="BR38" s="221"/>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12"/>
    </row>
    <row r="39" spans="1:131" ht="26.25" customHeight="1" x14ac:dyDescent="0.2">
      <c r="A39" s="224">
        <v>12</v>
      </c>
      <c r="B39" s="1065"/>
      <c r="C39" s="1066"/>
      <c r="D39" s="1066"/>
      <c r="E39" s="1066"/>
      <c r="F39" s="1066"/>
      <c r="G39" s="1066"/>
      <c r="H39" s="1066"/>
      <c r="I39" s="1066"/>
      <c r="J39" s="1066"/>
      <c r="K39" s="1066"/>
      <c r="L39" s="1066"/>
      <c r="M39" s="1066"/>
      <c r="N39" s="1066"/>
      <c r="O39" s="1066"/>
      <c r="P39" s="1067"/>
      <c r="Q39" s="1073"/>
      <c r="R39" s="1074"/>
      <c r="S39" s="1074"/>
      <c r="T39" s="1074"/>
      <c r="U39" s="1074"/>
      <c r="V39" s="1074"/>
      <c r="W39" s="1074"/>
      <c r="X39" s="1074"/>
      <c r="Y39" s="1074"/>
      <c r="Z39" s="1074"/>
      <c r="AA39" s="1074"/>
      <c r="AB39" s="1074"/>
      <c r="AC39" s="1074"/>
      <c r="AD39" s="1074"/>
      <c r="AE39" s="1075"/>
      <c r="AF39" s="1070"/>
      <c r="AG39" s="1071"/>
      <c r="AH39" s="1071"/>
      <c r="AI39" s="1071"/>
      <c r="AJ39" s="1072"/>
      <c r="AK39" s="1015"/>
      <c r="AL39" s="1006"/>
      <c r="AM39" s="1006"/>
      <c r="AN39" s="1006"/>
      <c r="AO39" s="1006"/>
      <c r="AP39" s="1006"/>
      <c r="AQ39" s="1006"/>
      <c r="AR39" s="1006"/>
      <c r="AS39" s="1006"/>
      <c r="AT39" s="1006"/>
      <c r="AU39" s="1006"/>
      <c r="AV39" s="1006"/>
      <c r="AW39" s="1006"/>
      <c r="AX39" s="1006"/>
      <c r="AY39" s="1006"/>
      <c r="AZ39" s="1076"/>
      <c r="BA39" s="1076"/>
      <c r="BB39" s="1076"/>
      <c r="BC39" s="1076"/>
      <c r="BD39" s="1076"/>
      <c r="BE39" s="1007"/>
      <c r="BF39" s="1007"/>
      <c r="BG39" s="1007"/>
      <c r="BH39" s="1007"/>
      <c r="BI39" s="1008"/>
      <c r="BJ39" s="214"/>
      <c r="BK39" s="214"/>
      <c r="BL39" s="214"/>
      <c r="BM39" s="214"/>
      <c r="BN39" s="214"/>
      <c r="BO39" s="223"/>
      <c r="BP39" s="223"/>
      <c r="BQ39" s="220">
        <v>33</v>
      </c>
      <c r="BR39" s="221"/>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12"/>
    </row>
    <row r="40" spans="1:131" ht="26.25" customHeight="1" x14ac:dyDescent="0.2">
      <c r="A40" s="220">
        <v>13</v>
      </c>
      <c r="B40" s="1065"/>
      <c r="C40" s="1066"/>
      <c r="D40" s="1066"/>
      <c r="E40" s="1066"/>
      <c r="F40" s="1066"/>
      <c r="G40" s="1066"/>
      <c r="H40" s="1066"/>
      <c r="I40" s="1066"/>
      <c r="J40" s="1066"/>
      <c r="K40" s="1066"/>
      <c r="L40" s="1066"/>
      <c r="M40" s="1066"/>
      <c r="N40" s="1066"/>
      <c r="O40" s="1066"/>
      <c r="P40" s="1067"/>
      <c r="Q40" s="1073"/>
      <c r="R40" s="1074"/>
      <c r="S40" s="1074"/>
      <c r="T40" s="1074"/>
      <c r="U40" s="1074"/>
      <c r="V40" s="1074"/>
      <c r="W40" s="1074"/>
      <c r="X40" s="1074"/>
      <c r="Y40" s="1074"/>
      <c r="Z40" s="1074"/>
      <c r="AA40" s="1074"/>
      <c r="AB40" s="1074"/>
      <c r="AC40" s="1074"/>
      <c r="AD40" s="1074"/>
      <c r="AE40" s="1075"/>
      <c r="AF40" s="1070"/>
      <c r="AG40" s="1071"/>
      <c r="AH40" s="1071"/>
      <c r="AI40" s="1071"/>
      <c r="AJ40" s="1072"/>
      <c r="AK40" s="1015"/>
      <c r="AL40" s="1006"/>
      <c r="AM40" s="1006"/>
      <c r="AN40" s="1006"/>
      <c r="AO40" s="1006"/>
      <c r="AP40" s="1006"/>
      <c r="AQ40" s="1006"/>
      <c r="AR40" s="1006"/>
      <c r="AS40" s="1006"/>
      <c r="AT40" s="1006"/>
      <c r="AU40" s="1006"/>
      <c r="AV40" s="1006"/>
      <c r="AW40" s="1006"/>
      <c r="AX40" s="1006"/>
      <c r="AY40" s="1006"/>
      <c r="AZ40" s="1076"/>
      <c r="BA40" s="1076"/>
      <c r="BB40" s="1076"/>
      <c r="BC40" s="1076"/>
      <c r="BD40" s="1076"/>
      <c r="BE40" s="1007"/>
      <c r="BF40" s="1007"/>
      <c r="BG40" s="1007"/>
      <c r="BH40" s="1007"/>
      <c r="BI40" s="1008"/>
      <c r="BJ40" s="214"/>
      <c r="BK40" s="214"/>
      <c r="BL40" s="214"/>
      <c r="BM40" s="214"/>
      <c r="BN40" s="214"/>
      <c r="BO40" s="223"/>
      <c r="BP40" s="223"/>
      <c r="BQ40" s="220">
        <v>34</v>
      </c>
      <c r="BR40" s="221"/>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12"/>
    </row>
    <row r="41" spans="1:131" ht="26.25" customHeight="1" x14ac:dyDescent="0.2">
      <c r="A41" s="220">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14"/>
      <c r="BK41" s="214"/>
      <c r="BL41" s="214"/>
      <c r="BM41" s="214"/>
      <c r="BN41" s="214"/>
      <c r="BO41" s="223"/>
      <c r="BP41" s="223"/>
      <c r="BQ41" s="220">
        <v>35</v>
      </c>
      <c r="BR41" s="221"/>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12"/>
    </row>
    <row r="42" spans="1:131" ht="26.25" customHeight="1" x14ac:dyDescent="0.2">
      <c r="A42" s="220">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14"/>
      <c r="BK42" s="214"/>
      <c r="BL42" s="214"/>
      <c r="BM42" s="214"/>
      <c r="BN42" s="214"/>
      <c r="BO42" s="223"/>
      <c r="BP42" s="223"/>
      <c r="BQ42" s="220">
        <v>36</v>
      </c>
      <c r="BR42" s="221"/>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12"/>
    </row>
    <row r="43" spans="1:131" ht="26.25" customHeight="1" x14ac:dyDescent="0.2">
      <c r="A43" s="220">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14"/>
      <c r="BK43" s="214"/>
      <c r="BL43" s="214"/>
      <c r="BM43" s="214"/>
      <c r="BN43" s="214"/>
      <c r="BO43" s="223"/>
      <c r="BP43" s="223"/>
      <c r="BQ43" s="220">
        <v>37</v>
      </c>
      <c r="BR43" s="221"/>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12"/>
    </row>
    <row r="44" spans="1:131" ht="26.25" customHeight="1" x14ac:dyDescent="0.2">
      <c r="A44" s="220">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14"/>
      <c r="BK44" s="214"/>
      <c r="BL44" s="214"/>
      <c r="BM44" s="214"/>
      <c r="BN44" s="214"/>
      <c r="BO44" s="223"/>
      <c r="BP44" s="223"/>
      <c r="BQ44" s="220">
        <v>38</v>
      </c>
      <c r="BR44" s="221"/>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12"/>
    </row>
    <row r="45" spans="1:131" ht="26.25" customHeight="1" x14ac:dyDescent="0.2">
      <c r="A45" s="220">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14"/>
      <c r="BK45" s="214"/>
      <c r="BL45" s="214"/>
      <c r="BM45" s="214"/>
      <c r="BN45" s="214"/>
      <c r="BO45" s="223"/>
      <c r="BP45" s="223"/>
      <c r="BQ45" s="220">
        <v>39</v>
      </c>
      <c r="BR45" s="221"/>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12"/>
    </row>
    <row r="46" spans="1:131" ht="26.25" customHeight="1" x14ac:dyDescent="0.2">
      <c r="A46" s="220">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14"/>
      <c r="BK46" s="214"/>
      <c r="BL46" s="214"/>
      <c r="BM46" s="214"/>
      <c r="BN46" s="214"/>
      <c r="BO46" s="223"/>
      <c r="BP46" s="223"/>
      <c r="BQ46" s="220">
        <v>40</v>
      </c>
      <c r="BR46" s="221"/>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12"/>
    </row>
    <row r="47" spans="1:131" ht="26.25" customHeight="1" x14ac:dyDescent="0.2">
      <c r="A47" s="220">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14"/>
      <c r="BK47" s="214"/>
      <c r="BL47" s="214"/>
      <c r="BM47" s="214"/>
      <c r="BN47" s="214"/>
      <c r="BO47" s="223"/>
      <c r="BP47" s="223"/>
      <c r="BQ47" s="220">
        <v>41</v>
      </c>
      <c r="BR47" s="221"/>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12"/>
    </row>
    <row r="48" spans="1:131" ht="26.25" customHeight="1" x14ac:dyDescent="0.2">
      <c r="A48" s="220">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14"/>
      <c r="BK48" s="214"/>
      <c r="BL48" s="214"/>
      <c r="BM48" s="214"/>
      <c r="BN48" s="214"/>
      <c r="BO48" s="223"/>
      <c r="BP48" s="223"/>
      <c r="BQ48" s="220">
        <v>42</v>
      </c>
      <c r="BR48" s="221"/>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12"/>
    </row>
    <row r="49" spans="1:131" ht="26.25" customHeight="1" x14ac:dyDescent="0.2">
      <c r="A49" s="220">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14"/>
      <c r="BK49" s="214"/>
      <c r="BL49" s="214"/>
      <c r="BM49" s="214"/>
      <c r="BN49" s="214"/>
      <c r="BO49" s="223"/>
      <c r="BP49" s="223"/>
      <c r="BQ49" s="220">
        <v>43</v>
      </c>
      <c r="BR49" s="221"/>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12"/>
    </row>
    <row r="50" spans="1:131" ht="26.25" customHeight="1" x14ac:dyDescent="0.2">
      <c r="A50" s="220">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14"/>
      <c r="BK50" s="214"/>
      <c r="BL50" s="214"/>
      <c r="BM50" s="214"/>
      <c r="BN50" s="214"/>
      <c r="BO50" s="223"/>
      <c r="BP50" s="223"/>
      <c r="BQ50" s="220">
        <v>44</v>
      </c>
      <c r="BR50" s="221"/>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12"/>
    </row>
    <row r="51" spans="1:131" ht="26.25" customHeight="1" x14ac:dyDescent="0.2">
      <c r="A51" s="220">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14"/>
      <c r="BK51" s="214"/>
      <c r="BL51" s="214"/>
      <c r="BM51" s="214"/>
      <c r="BN51" s="214"/>
      <c r="BO51" s="223"/>
      <c r="BP51" s="223"/>
      <c r="BQ51" s="220">
        <v>45</v>
      </c>
      <c r="BR51" s="221"/>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12"/>
    </row>
    <row r="52" spans="1:131" ht="26.25" customHeight="1" x14ac:dyDescent="0.2">
      <c r="A52" s="220">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14"/>
      <c r="BK52" s="214"/>
      <c r="BL52" s="214"/>
      <c r="BM52" s="214"/>
      <c r="BN52" s="214"/>
      <c r="BO52" s="223"/>
      <c r="BP52" s="223"/>
      <c r="BQ52" s="220">
        <v>46</v>
      </c>
      <c r="BR52" s="221"/>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12"/>
    </row>
    <row r="53" spans="1:131" ht="26.25" customHeight="1" x14ac:dyDescent="0.2">
      <c r="A53" s="220">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14"/>
      <c r="BK53" s="214"/>
      <c r="BL53" s="214"/>
      <c r="BM53" s="214"/>
      <c r="BN53" s="214"/>
      <c r="BO53" s="223"/>
      <c r="BP53" s="223"/>
      <c r="BQ53" s="220">
        <v>47</v>
      </c>
      <c r="BR53" s="221"/>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12"/>
    </row>
    <row r="54" spans="1:131" ht="26.25" customHeight="1" x14ac:dyDescent="0.2">
      <c r="A54" s="220">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14"/>
      <c r="BK54" s="214"/>
      <c r="BL54" s="214"/>
      <c r="BM54" s="214"/>
      <c r="BN54" s="214"/>
      <c r="BO54" s="223"/>
      <c r="BP54" s="223"/>
      <c r="BQ54" s="220">
        <v>48</v>
      </c>
      <c r="BR54" s="221"/>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12"/>
    </row>
    <row r="55" spans="1:131" ht="26.25" customHeight="1" x14ac:dyDescent="0.2">
      <c r="A55" s="220">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14"/>
      <c r="BK55" s="214"/>
      <c r="BL55" s="214"/>
      <c r="BM55" s="214"/>
      <c r="BN55" s="214"/>
      <c r="BO55" s="223"/>
      <c r="BP55" s="223"/>
      <c r="BQ55" s="220">
        <v>49</v>
      </c>
      <c r="BR55" s="221"/>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12"/>
    </row>
    <row r="56" spans="1:131" ht="26.25" customHeight="1" x14ac:dyDescent="0.2">
      <c r="A56" s="220">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14"/>
      <c r="BK56" s="214"/>
      <c r="BL56" s="214"/>
      <c r="BM56" s="214"/>
      <c r="BN56" s="214"/>
      <c r="BO56" s="223"/>
      <c r="BP56" s="223"/>
      <c r="BQ56" s="220">
        <v>50</v>
      </c>
      <c r="BR56" s="221"/>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12"/>
    </row>
    <row r="57" spans="1:131" ht="26.25" customHeight="1" x14ac:dyDescent="0.2">
      <c r="A57" s="220">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14"/>
      <c r="BK57" s="214"/>
      <c r="BL57" s="214"/>
      <c r="BM57" s="214"/>
      <c r="BN57" s="214"/>
      <c r="BO57" s="223"/>
      <c r="BP57" s="223"/>
      <c r="BQ57" s="220">
        <v>51</v>
      </c>
      <c r="BR57" s="221"/>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12"/>
    </row>
    <row r="58" spans="1:131" ht="26.25" customHeight="1" x14ac:dyDescent="0.2">
      <c r="A58" s="220">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14"/>
      <c r="BK58" s="214"/>
      <c r="BL58" s="214"/>
      <c r="BM58" s="214"/>
      <c r="BN58" s="214"/>
      <c r="BO58" s="223"/>
      <c r="BP58" s="223"/>
      <c r="BQ58" s="220">
        <v>52</v>
      </c>
      <c r="BR58" s="221"/>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12"/>
    </row>
    <row r="59" spans="1:131" ht="26.25" customHeight="1" x14ac:dyDescent="0.2">
      <c r="A59" s="220">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14"/>
      <c r="BK59" s="214"/>
      <c r="BL59" s="214"/>
      <c r="BM59" s="214"/>
      <c r="BN59" s="214"/>
      <c r="BO59" s="223"/>
      <c r="BP59" s="223"/>
      <c r="BQ59" s="220">
        <v>53</v>
      </c>
      <c r="BR59" s="221"/>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12"/>
    </row>
    <row r="60" spans="1:131" ht="26.25" customHeight="1" x14ac:dyDescent="0.2">
      <c r="A60" s="220">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14"/>
      <c r="BK60" s="214"/>
      <c r="BL60" s="214"/>
      <c r="BM60" s="214"/>
      <c r="BN60" s="214"/>
      <c r="BO60" s="223"/>
      <c r="BP60" s="223"/>
      <c r="BQ60" s="220">
        <v>54</v>
      </c>
      <c r="BR60" s="221"/>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12"/>
    </row>
    <row r="61" spans="1:131" ht="26.25" customHeight="1" thickBot="1" x14ac:dyDescent="0.25">
      <c r="A61" s="220">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14"/>
      <c r="BK61" s="214"/>
      <c r="BL61" s="214"/>
      <c r="BM61" s="214"/>
      <c r="BN61" s="214"/>
      <c r="BO61" s="223"/>
      <c r="BP61" s="223"/>
      <c r="BQ61" s="220">
        <v>55</v>
      </c>
      <c r="BR61" s="221"/>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12"/>
    </row>
    <row r="62" spans="1:131" ht="26.25" customHeight="1" x14ac:dyDescent="0.2">
      <c r="A62" s="220">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400</v>
      </c>
      <c r="BK62" s="1063"/>
      <c r="BL62" s="1063"/>
      <c r="BM62" s="1063"/>
      <c r="BN62" s="1064"/>
      <c r="BO62" s="223"/>
      <c r="BP62" s="223"/>
      <c r="BQ62" s="220">
        <v>56</v>
      </c>
      <c r="BR62" s="221"/>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12"/>
    </row>
    <row r="63" spans="1:131" ht="26.25" customHeight="1" thickBot="1" x14ac:dyDescent="0.25">
      <c r="A63" s="222" t="s">
        <v>377</v>
      </c>
      <c r="B63" s="972" t="s">
        <v>401</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3773</v>
      </c>
      <c r="AG63" s="994"/>
      <c r="AH63" s="994"/>
      <c r="AI63" s="994"/>
      <c r="AJ63" s="1057"/>
      <c r="AK63" s="1058"/>
      <c r="AL63" s="998"/>
      <c r="AM63" s="998"/>
      <c r="AN63" s="998"/>
      <c r="AO63" s="998"/>
      <c r="AP63" s="994"/>
      <c r="AQ63" s="994"/>
      <c r="AR63" s="994"/>
      <c r="AS63" s="994"/>
      <c r="AT63" s="994"/>
      <c r="AU63" s="994"/>
      <c r="AV63" s="994"/>
      <c r="AW63" s="994"/>
      <c r="AX63" s="994"/>
      <c r="AY63" s="994"/>
      <c r="AZ63" s="1052"/>
      <c r="BA63" s="1052"/>
      <c r="BB63" s="1052"/>
      <c r="BC63" s="1052"/>
      <c r="BD63" s="1052"/>
      <c r="BE63" s="995"/>
      <c r="BF63" s="995"/>
      <c r="BG63" s="995"/>
      <c r="BH63" s="995"/>
      <c r="BI63" s="996"/>
      <c r="BJ63" s="1053" t="s">
        <v>122</v>
      </c>
      <c r="BK63" s="988"/>
      <c r="BL63" s="988"/>
      <c r="BM63" s="988"/>
      <c r="BN63" s="1054"/>
      <c r="BO63" s="223"/>
      <c r="BP63" s="223"/>
      <c r="BQ63" s="220">
        <v>57</v>
      </c>
      <c r="BR63" s="221"/>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12"/>
    </row>
    <row r="65" spans="1:131" ht="26.25" customHeight="1" thickBot="1" x14ac:dyDescent="0.25">
      <c r="A65" s="214" t="s">
        <v>402</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12"/>
    </row>
    <row r="66" spans="1:131" ht="26.25" customHeight="1" x14ac:dyDescent="0.2">
      <c r="A66" s="1030" t="s">
        <v>403</v>
      </c>
      <c r="B66" s="1031"/>
      <c r="C66" s="1031"/>
      <c r="D66" s="1031"/>
      <c r="E66" s="1031"/>
      <c r="F66" s="1031"/>
      <c r="G66" s="1031"/>
      <c r="H66" s="1031"/>
      <c r="I66" s="1031"/>
      <c r="J66" s="1031"/>
      <c r="K66" s="1031"/>
      <c r="L66" s="1031"/>
      <c r="M66" s="1031"/>
      <c r="N66" s="1031"/>
      <c r="O66" s="1031"/>
      <c r="P66" s="1032"/>
      <c r="Q66" s="1036" t="s">
        <v>381</v>
      </c>
      <c r="R66" s="1037"/>
      <c r="S66" s="1037"/>
      <c r="T66" s="1037"/>
      <c r="U66" s="1038"/>
      <c r="V66" s="1036" t="s">
        <v>382</v>
      </c>
      <c r="W66" s="1037"/>
      <c r="X66" s="1037"/>
      <c r="Y66" s="1037"/>
      <c r="Z66" s="1038"/>
      <c r="AA66" s="1036" t="s">
        <v>383</v>
      </c>
      <c r="AB66" s="1037"/>
      <c r="AC66" s="1037"/>
      <c r="AD66" s="1037"/>
      <c r="AE66" s="1038"/>
      <c r="AF66" s="1042" t="s">
        <v>384</v>
      </c>
      <c r="AG66" s="1043"/>
      <c r="AH66" s="1043"/>
      <c r="AI66" s="1043"/>
      <c r="AJ66" s="1044"/>
      <c r="AK66" s="1036" t="s">
        <v>385</v>
      </c>
      <c r="AL66" s="1031"/>
      <c r="AM66" s="1031"/>
      <c r="AN66" s="1031"/>
      <c r="AO66" s="1032"/>
      <c r="AP66" s="1036" t="s">
        <v>386</v>
      </c>
      <c r="AQ66" s="1037"/>
      <c r="AR66" s="1037"/>
      <c r="AS66" s="1037"/>
      <c r="AT66" s="1038"/>
      <c r="AU66" s="1036" t="s">
        <v>404</v>
      </c>
      <c r="AV66" s="1037"/>
      <c r="AW66" s="1037"/>
      <c r="AX66" s="1037"/>
      <c r="AY66" s="1038"/>
      <c r="AZ66" s="1036" t="s">
        <v>364</v>
      </c>
      <c r="BA66" s="1037"/>
      <c r="BB66" s="1037"/>
      <c r="BC66" s="1037"/>
      <c r="BD66" s="1050"/>
      <c r="BE66" s="223"/>
      <c r="BF66" s="223"/>
      <c r="BG66" s="223"/>
      <c r="BH66" s="223"/>
      <c r="BI66" s="223"/>
      <c r="BJ66" s="223"/>
      <c r="BK66" s="223"/>
      <c r="BL66" s="223"/>
      <c r="BM66" s="223"/>
      <c r="BN66" s="223"/>
      <c r="BO66" s="223"/>
      <c r="BP66" s="223"/>
      <c r="BQ66" s="220">
        <v>60</v>
      </c>
      <c r="BR66" s="225"/>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25">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23"/>
      <c r="BF67" s="223"/>
      <c r="BG67" s="223"/>
      <c r="BH67" s="223"/>
      <c r="BI67" s="223"/>
      <c r="BJ67" s="223"/>
      <c r="BK67" s="223"/>
      <c r="BL67" s="223"/>
      <c r="BM67" s="223"/>
      <c r="BN67" s="223"/>
      <c r="BO67" s="223"/>
      <c r="BP67" s="223"/>
      <c r="BQ67" s="220">
        <v>61</v>
      </c>
      <c r="BR67" s="225"/>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2">
      <c r="A68" s="218">
        <v>1</v>
      </c>
      <c r="B68" s="1020" t="s">
        <v>562</v>
      </c>
      <c r="C68" s="1021"/>
      <c r="D68" s="1021"/>
      <c r="E68" s="1021"/>
      <c r="F68" s="1021"/>
      <c r="G68" s="1021"/>
      <c r="H68" s="1021"/>
      <c r="I68" s="1021"/>
      <c r="J68" s="1021"/>
      <c r="K68" s="1021"/>
      <c r="L68" s="1021"/>
      <c r="M68" s="1021"/>
      <c r="N68" s="1021"/>
      <c r="O68" s="1021"/>
      <c r="P68" s="1022"/>
      <c r="Q68" s="1023">
        <v>3984</v>
      </c>
      <c r="R68" s="1017"/>
      <c r="S68" s="1017"/>
      <c r="T68" s="1017"/>
      <c r="U68" s="1017"/>
      <c r="V68" s="1017">
        <v>3695</v>
      </c>
      <c r="W68" s="1017"/>
      <c r="X68" s="1017"/>
      <c r="Y68" s="1017"/>
      <c r="Z68" s="1017"/>
      <c r="AA68" s="1017">
        <v>389</v>
      </c>
      <c r="AB68" s="1017"/>
      <c r="AC68" s="1017"/>
      <c r="AD68" s="1017"/>
      <c r="AE68" s="1017"/>
      <c r="AF68" s="1017">
        <v>286</v>
      </c>
      <c r="AG68" s="1017"/>
      <c r="AH68" s="1017"/>
      <c r="AI68" s="1017"/>
      <c r="AJ68" s="1017"/>
      <c r="AK68" s="1017">
        <v>67</v>
      </c>
      <c r="AL68" s="1017"/>
      <c r="AM68" s="1017"/>
      <c r="AN68" s="1017"/>
      <c r="AO68" s="1017"/>
      <c r="AP68" s="1017">
        <v>611</v>
      </c>
      <c r="AQ68" s="1017"/>
      <c r="AR68" s="1017"/>
      <c r="AS68" s="1017"/>
      <c r="AT68" s="1017"/>
      <c r="AU68" s="1017">
        <v>663</v>
      </c>
      <c r="AV68" s="1017"/>
      <c r="AW68" s="1017"/>
      <c r="AX68" s="1017"/>
      <c r="AY68" s="1017"/>
      <c r="AZ68" s="1018"/>
      <c r="BA68" s="1018"/>
      <c r="BB68" s="1018"/>
      <c r="BC68" s="1018"/>
      <c r="BD68" s="1019"/>
      <c r="BE68" s="223"/>
      <c r="BF68" s="223"/>
      <c r="BG68" s="223"/>
      <c r="BH68" s="223"/>
      <c r="BI68" s="223"/>
      <c r="BJ68" s="223"/>
      <c r="BK68" s="223"/>
      <c r="BL68" s="223"/>
      <c r="BM68" s="223"/>
      <c r="BN68" s="223"/>
      <c r="BO68" s="223"/>
      <c r="BP68" s="223"/>
      <c r="BQ68" s="220">
        <v>62</v>
      </c>
      <c r="BR68" s="225"/>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2">
      <c r="A69" s="220">
        <v>2</v>
      </c>
      <c r="B69" s="1009" t="s">
        <v>563</v>
      </c>
      <c r="C69" s="1010"/>
      <c r="D69" s="1010"/>
      <c r="E69" s="1010"/>
      <c r="F69" s="1010"/>
      <c r="G69" s="1010"/>
      <c r="H69" s="1010"/>
      <c r="I69" s="1010"/>
      <c r="J69" s="1010"/>
      <c r="K69" s="1010"/>
      <c r="L69" s="1010"/>
      <c r="M69" s="1010"/>
      <c r="N69" s="1010"/>
      <c r="O69" s="1010"/>
      <c r="P69" s="1011"/>
      <c r="Q69" s="1012">
        <v>3</v>
      </c>
      <c r="R69" s="1006"/>
      <c r="S69" s="1006"/>
      <c r="T69" s="1006"/>
      <c r="U69" s="1006"/>
      <c r="V69" s="1006">
        <v>3</v>
      </c>
      <c r="W69" s="1006"/>
      <c r="X69" s="1006"/>
      <c r="Y69" s="1006"/>
      <c r="Z69" s="1006"/>
      <c r="AA69" s="1006" t="s">
        <v>492</v>
      </c>
      <c r="AB69" s="1006"/>
      <c r="AC69" s="1006"/>
      <c r="AD69" s="1006"/>
      <c r="AE69" s="1006"/>
      <c r="AF69" s="1006" t="s">
        <v>492</v>
      </c>
      <c r="AG69" s="1006"/>
      <c r="AH69" s="1006"/>
      <c r="AI69" s="1006"/>
      <c r="AJ69" s="1006"/>
      <c r="AK69" s="1006" t="s">
        <v>492</v>
      </c>
      <c r="AL69" s="1006"/>
      <c r="AM69" s="1006"/>
      <c r="AN69" s="1006"/>
      <c r="AO69" s="1006"/>
      <c r="AP69" s="1006" t="s">
        <v>492</v>
      </c>
      <c r="AQ69" s="1006"/>
      <c r="AR69" s="1006"/>
      <c r="AS69" s="1006"/>
      <c r="AT69" s="1006"/>
      <c r="AU69" s="1006" t="s">
        <v>492</v>
      </c>
      <c r="AV69" s="1006"/>
      <c r="AW69" s="1006"/>
      <c r="AX69" s="1006"/>
      <c r="AY69" s="1006"/>
      <c r="AZ69" s="1007"/>
      <c r="BA69" s="1007"/>
      <c r="BB69" s="1007"/>
      <c r="BC69" s="1007"/>
      <c r="BD69" s="1008"/>
      <c r="BE69" s="223"/>
      <c r="BF69" s="223"/>
      <c r="BG69" s="223"/>
      <c r="BH69" s="223"/>
      <c r="BI69" s="223"/>
      <c r="BJ69" s="223"/>
      <c r="BK69" s="223"/>
      <c r="BL69" s="223"/>
      <c r="BM69" s="223"/>
      <c r="BN69" s="223"/>
      <c r="BO69" s="223"/>
      <c r="BP69" s="223"/>
      <c r="BQ69" s="220">
        <v>63</v>
      </c>
      <c r="BR69" s="225"/>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2">
      <c r="A70" s="220">
        <v>3</v>
      </c>
      <c r="B70" s="1009" t="s">
        <v>564</v>
      </c>
      <c r="C70" s="1010"/>
      <c r="D70" s="1010"/>
      <c r="E70" s="1010"/>
      <c r="F70" s="1010"/>
      <c r="G70" s="1010"/>
      <c r="H70" s="1010"/>
      <c r="I70" s="1010"/>
      <c r="J70" s="1010"/>
      <c r="K70" s="1010"/>
      <c r="L70" s="1010"/>
      <c r="M70" s="1010"/>
      <c r="N70" s="1010"/>
      <c r="O70" s="1010"/>
      <c r="P70" s="1011"/>
      <c r="Q70" s="1012">
        <v>997</v>
      </c>
      <c r="R70" s="1006"/>
      <c r="S70" s="1006"/>
      <c r="T70" s="1006"/>
      <c r="U70" s="1006"/>
      <c r="V70" s="1006">
        <v>947</v>
      </c>
      <c r="W70" s="1006"/>
      <c r="X70" s="1006"/>
      <c r="Y70" s="1006"/>
      <c r="Z70" s="1006"/>
      <c r="AA70" s="1006">
        <v>50</v>
      </c>
      <c r="AB70" s="1006"/>
      <c r="AC70" s="1006"/>
      <c r="AD70" s="1006"/>
      <c r="AE70" s="1006"/>
      <c r="AF70" s="1006">
        <v>50</v>
      </c>
      <c r="AG70" s="1006"/>
      <c r="AH70" s="1006"/>
      <c r="AI70" s="1006"/>
      <c r="AJ70" s="1006"/>
      <c r="AK70" s="1006" t="s">
        <v>492</v>
      </c>
      <c r="AL70" s="1006"/>
      <c r="AM70" s="1006"/>
      <c r="AN70" s="1006"/>
      <c r="AO70" s="1006"/>
      <c r="AP70" s="1006" t="s">
        <v>492</v>
      </c>
      <c r="AQ70" s="1006"/>
      <c r="AR70" s="1006"/>
      <c r="AS70" s="1006"/>
      <c r="AT70" s="1006"/>
      <c r="AU70" s="1006" t="s">
        <v>492</v>
      </c>
      <c r="AV70" s="1006"/>
      <c r="AW70" s="1006"/>
      <c r="AX70" s="1006"/>
      <c r="AY70" s="1006"/>
      <c r="AZ70" s="1007"/>
      <c r="BA70" s="1007"/>
      <c r="BB70" s="1007"/>
      <c r="BC70" s="1007"/>
      <c r="BD70" s="1008"/>
      <c r="BE70" s="223"/>
      <c r="BF70" s="223"/>
      <c r="BG70" s="223"/>
      <c r="BH70" s="223"/>
      <c r="BI70" s="223"/>
      <c r="BJ70" s="223"/>
      <c r="BK70" s="223"/>
      <c r="BL70" s="223"/>
      <c r="BM70" s="223"/>
      <c r="BN70" s="223"/>
      <c r="BO70" s="223"/>
      <c r="BP70" s="223"/>
      <c r="BQ70" s="220">
        <v>64</v>
      </c>
      <c r="BR70" s="225"/>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2">
      <c r="A71" s="220">
        <v>4</v>
      </c>
      <c r="B71" s="1009" t="s">
        <v>565</v>
      </c>
      <c r="C71" s="1010"/>
      <c r="D71" s="1010"/>
      <c r="E71" s="1010"/>
      <c r="F71" s="1010"/>
      <c r="G71" s="1010"/>
      <c r="H71" s="1010"/>
      <c r="I71" s="1010"/>
      <c r="J71" s="1010"/>
      <c r="K71" s="1010"/>
      <c r="L71" s="1010"/>
      <c r="M71" s="1010"/>
      <c r="N71" s="1010"/>
      <c r="O71" s="1010"/>
      <c r="P71" s="1011"/>
      <c r="Q71" s="1012">
        <v>259339</v>
      </c>
      <c r="R71" s="1006"/>
      <c r="S71" s="1006"/>
      <c r="T71" s="1006"/>
      <c r="U71" s="1006"/>
      <c r="V71" s="1006">
        <v>254515</v>
      </c>
      <c r="W71" s="1006"/>
      <c r="X71" s="1006"/>
      <c r="Y71" s="1006"/>
      <c r="Z71" s="1006"/>
      <c r="AA71" s="1006">
        <v>4824</v>
      </c>
      <c r="AB71" s="1006"/>
      <c r="AC71" s="1006"/>
      <c r="AD71" s="1006"/>
      <c r="AE71" s="1006"/>
      <c r="AF71" s="1006">
        <v>4824</v>
      </c>
      <c r="AG71" s="1006"/>
      <c r="AH71" s="1006"/>
      <c r="AI71" s="1006"/>
      <c r="AJ71" s="1006"/>
      <c r="AK71" s="1006">
        <v>1141</v>
      </c>
      <c r="AL71" s="1006"/>
      <c r="AM71" s="1006"/>
      <c r="AN71" s="1006"/>
      <c r="AO71" s="1006"/>
      <c r="AP71" s="1006" t="s">
        <v>492</v>
      </c>
      <c r="AQ71" s="1006"/>
      <c r="AR71" s="1006"/>
      <c r="AS71" s="1006"/>
      <c r="AT71" s="1006"/>
      <c r="AU71" s="1006" t="s">
        <v>492</v>
      </c>
      <c r="AV71" s="1006"/>
      <c r="AW71" s="1006"/>
      <c r="AX71" s="1006"/>
      <c r="AY71" s="1006"/>
      <c r="AZ71" s="1007"/>
      <c r="BA71" s="1007"/>
      <c r="BB71" s="1007"/>
      <c r="BC71" s="1007"/>
      <c r="BD71" s="1008"/>
      <c r="BE71" s="223"/>
      <c r="BF71" s="223"/>
      <c r="BG71" s="223"/>
      <c r="BH71" s="223"/>
      <c r="BI71" s="223"/>
      <c r="BJ71" s="223"/>
      <c r="BK71" s="223"/>
      <c r="BL71" s="223"/>
      <c r="BM71" s="223"/>
      <c r="BN71" s="223"/>
      <c r="BO71" s="223"/>
      <c r="BP71" s="223"/>
      <c r="BQ71" s="220">
        <v>65</v>
      </c>
      <c r="BR71" s="225"/>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2">
      <c r="A72" s="220">
        <v>5</v>
      </c>
      <c r="B72" s="1009" t="s">
        <v>566</v>
      </c>
      <c r="C72" s="1010"/>
      <c r="D72" s="1010"/>
      <c r="E72" s="1010"/>
      <c r="F72" s="1010"/>
      <c r="G72" s="1010"/>
      <c r="H72" s="1010"/>
      <c r="I72" s="1010"/>
      <c r="J72" s="1010"/>
      <c r="K72" s="1010"/>
      <c r="L72" s="1010"/>
      <c r="M72" s="1010"/>
      <c r="N72" s="1010"/>
      <c r="O72" s="1010"/>
      <c r="P72" s="1011"/>
      <c r="Q72" s="1012">
        <v>345</v>
      </c>
      <c r="R72" s="1006"/>
      <c r="S72" s="1006"/>
      <c r="T72" s="1006"/>
      <c r="U72" s="1006"/>
      <c r="V72" s="1006">
        <v>187</v>
      </c>
      <c r="W72" s="1006"/>
      <c r="X72" s="1006"/>
      <c r="Y72" s="1006"/>
      <c r="Z72" s="1006"/>
      <c r="AA72" s="1006">
        <v>158</v>
      </c>
      <c r="AB72" s="1006"/>
      <c r="AC72" s="1006"/>
      <c r="AD72" s="1006"/>
      <c r="AE72" s="1006"/>
      <c r="AF72" s="1006">
        <v>158</v>
      </c>
      <c r="AG72" s="1006"/>
      <c r="AH72" s="1006"/>
      <c r="AI72" s="1006"/>
      <c r="AJ72" s="1006"/>
      <c r="AK72" s="1006" t="s">
        <v>492</v>
      </c>
      <c r="AL72" s="1006"/>
      <c r="AM72" s="1006"/>
      <c r="AN72" s="1006"/>
      <c r="AO72" s="1006"/>
      <c r="AP72" s="1006" t="s">
        <v>492</v>
      </c>
      <c r="AQ72" s="1006"/>
      <c r="AR72" s="1006"/>
      <c r="AS72" s="1006"/>
      <c r="AT72" s="1006"/>
      <c r="AU72" s="1006" t="s">
        <v>492</v>
      </c>
      <c r="AV72" s="1006"/>
      <c r="AW72" s="1006"/>
      <c r="AX72" s="1006"/>
      <c r="AY72" s="1006"/>
      <c r="AZ72" s="1007"/>
      <c r="BA72" s="1007"/>
      <c r="BB72" s="1007"/>
      <c r="BC72" s="1007"/>
      <c r="BD72" s="1008"/>
      <c r="BE72" s="223"/>
      <c r="BF72" s="223"/>
      <c r="BG72" s="223"/>
      <c r="BH72" s="223"/>
      <c r="BI72" s="223"/>
      <c r="BJ72" s="223"/>
      <c r="BK72" s="223"/>
      <c r="BL72" s="223"/>
      <c r="BM72" s="223"/>
      <c r="BN72" s="223"/>
      <c r="BO72" s="223"/>
      <c r="BP72" s="223"/>
      <c r="BQ72" s="220">
        <v>66</v>
      </c>
      <c r="BR72" s="225"/>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2">
      <c r="A73" s="220">
        <v>6</v>
      </c>
      <c r="B73" s="1009" t="s">
        <v>567</v>
      </c>
      <c r="C73" s="1010"/>
      <c r="D73" s="1010"/>
      <c r="E73" s="1010"/>
      <c r="F73" s="1010"/>
      <c r="G73" s="1010"/>
      <c r="H73" s="1010"/>
      <c r="I73" s="1010"/>
      <c r="J73" s="1010"/>
      <c r="K73" s="1010"/>
      <c r="L73" s="1010"/>
      <c r="M73" s="1010"/>
      <c r="N73" s="1010"/>
      <c r="O73" s="1010"/>
      <c r="P73" s="1011"/>
      <c r="Q73" s="1012">
        <v>8445</v>
      </c>
      <c r="R73" s="1006"/>
      <c r="S73" s="1006"/>
      <c r="T73" s="1006"/>
      <c r="U73" s="1006"/>
      <c r="V73" s="1006">
        <v>6617</v>
      </c>
      <c r="W73" s="1006"/>
      <c r="X73" s="1006"/>
      <c r="Y73" s="1006"/>
      <c r="Z73" s="1006"/>
      <c r="AA73" s="1006">
        <v>1828</v>
      </c>
      <c r="AB73" s="1006"/>
      <c r="AC73" s="1006"/>
      <c r="AD73" s="1006"/>
      <c r="AE73" s="1006"/>
      <c r="AF73" s="1006">
        <v>1828</v>
      </c>
      <c r="AG73" s="1006"/>
      <c r="AH73" s="1006"/>
      <c r="AI73" s="1006"/>
      <c r="AJ73" s="1006"/>
      <c r="AK73" s="1006">
        <v>14</v>
      </c>
      <c r="AL73" s="1006"/>
      <c r="AM73" s="1006"/>
      <c r="AN73" s="1006"/>
      <c r="AO73" s="1006"/>
      <c r="AP73" s="1006" t="s">
        <v>492</v>
      </c>
      <c r="AQ73" s="1006"/>
      <c r="AR73" s="1006"/>
      <c r="AS73" s="1006"/>
      <c r="AT73" s="1006"/>
      <c r="AU73" s="1006" t="s">
        <v>492</v>
      </c>
      <c r="AV73" s="1006"/>
      <c r="AW73" s="1006"/>
      <c r="AX73" s="1006"/>
      <c r="AY73" s="1006"/>
      <c r="AZ73" s="1007"/>
      <c r="BA73" s="1007"/>
      <c r="BB73" s="1007"/>
      <c r="BC73" s="1007"/>
      <c r="BD73" s="1008"/>
      <c r="BE73" s="223"/>
      <c r="BF73" s="223"/>
      <c r="BG73" s="223"/>
      <c r="BH73" s="223"/>
      <c r="BI73" s="223"/>
      <c r="BJ73" s="223"/>
      <c r="BK73" s="223"/>
      <c r="BL73" s="223"/>
      <c r="BM73" s="223"/>
      <c r="BN73" s="223"/>
      <c r="BO73" s="223"/>
      <c r="BP73" s="223"/>
      <c r="BQ73" s="220">
        <v>67</v>
      </c>
      <c r="BR73" s="225"/>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2">
      <c r="A74" s="220">
        <v>7</v>
      </c>
      <c r="B74" s="1009" t="s">
        <v>568</v>
      </c>
      <c r="C74" s="1010"/>
      <c r="D74" s="1010"/>
      <c r="E74" s="1010"/>
      <c r="F74" s="1010"/>
      <c r="G74" s="1010"/>
      <c r="H74" s="1010"/>
      <c r="I74" s="1010"/>
      <c r="J74" s="1010"/>
      <c r="K74" s="1010"/>
      <c r="L74" s="1010"/>
      <c r="M74" s="1010"/>
      <c r="N74" s="1010"/>
      <c r="O74" s="1010"/>
      <c r="P74" s="1011"/>
      <c r="Q74" s="1012">
        <v>1514</v>
      </c>
      <c r="R74" s="1006"/>
      <c r="S74" s="1006"/>
      <c r="T74" s="1006"/>
      <c r="U74" s="1006"/>
      <c r="V74" s="1006">
        <v>1513</v>
      </c>
      <c r="W74" s="1006"/>
      <c r="X74" s="1006"/>
      <c r="Y74" s="1006"/>
      <c r="Z74" s="1006"/>
      <c r="AA74" s="1006">
        <v>1</v>
      </c>
      <c r="AB74" s="1006"/>
      <c r="AC74" s="1006"/>
      <c r="AD74" s="1006"/>
      <c r="AE74" s="1006"/>
      <c r="AF74" s="1006">
        <v>1</v>
      </c>
      <c r="AG74" s="1006"/>
      <c r="AH74" s="1006"/>
      <c r="AI74" s="1006"/>
      <c r="AJ74" s="1006"/>
      <c r="AK74" s="1006" t="s">
        <v>492</v>
      </c>
      <c r="AL74" s="1006"/>
      <c r="AM74" s="1006"/>
      <c r="AN74" s="1006"/>
      <c r="AO74" s="1006"/>
      <c r="AP74" s="1006" t="s">
        <v>492</v>
      </c>
      <c r="AQ74" s="1006"/>
      <c r="AR74" s="1006"/>
      <c r="AS74" s="1006"/>
      <c r="AT74" s="1006"/>
      <c r="AU74" s="1006" t="s">
        <v>492</v>
      </c>
      <c r="AV74" s="1006"/>
      <c r="AW74" s="1006"/>
      <c r="AX74" s="1006"/>
      <c r="AY74" s="1006"/>
      <c r="AZ74" s="1007"/>
      <c r="BA74" s="1007"/>
      <c r="BB74" s="1007"/>
      <c r="BC74" s="1007"/>
      <c r="BD74" s="1008"/>
      <c r="BE74" s="223"/>
      <c r="BF74" s="223"/>
      <c r="BG74" s="223"/>
      <c r="BH74" s="223"/>
      <c r="BI74" s="223"/>
      <c r="BJ74" s="223"/>
      <c r="BK74" s="223"/>
      <c r="BL74" s="223"/>
      <c r="BM74" s="223"/>
      <c r="BN74" s="223"/>
      <c r="BO74" s="223"/>
      <c r="BP74" s="223"/>
      <c r="BQ74" s="220">
        <v>68</v>
      </c>
      <c r="BR74" s="225"/>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2">
      <c r="A75" s="220">
        <v>8</v>
      </c>
      <c r="B75" s="1009" t="s">
        <v>569</v>
      </c>
      <c r="C75" s="1010"/>
      <c r="D75" s="1010"/>
      <c r="E75" s="1010"/>
      <c r="F75" s="1010"/>
      <c r="G75" s="1010"/>
      <c r="H75" s="1010"/>
      <c r="I75" s="1010"/>
      <c r="J75" s="1010"/>
      <c r="K75" s="1010"/>
      <c r="L75" s="1010"/>
      <c r="M75" s="1010"/>
      <c r="N75" s="1010"/>
      <c r="O75" s="1010"/>
      <c r="P75" s="1011"/>
      <c r="Q75" s="1013">
        <v>2</v>
      </c>
      <c r="R75" s="1014"/>
      <c r="S75" s="1014"/>
      <c r="T75" s="1014"/>
      <c r="U75" s="1015"/>
      <c r="V75" s="1016">
        <v>0</v>
      </c>
      <c r="W75" s="1014"/>
      <c r="X75" s="1014"/>
      <c r="Y75" s="1014"/>
      <c r="Z75" s="1015"/>
      <c r="AA75" s="1016">
        <v>2</v>
      </c>
      <c r="AB75" s="1014"/>
      <c r="AC75" s="1014"/>
      <c r="AD75" s="1014"/>
      <c r="AE75" s="1015"/>
      <c r="AF75" s="1016">
        <v>2</v>
      </c>
      <c r="AG75" s="1014"/>
      <c r="AH75" s="1014"/>
      <c r="AI75" s="1014"/>
      <c r="AJ75" s="1015"/>
      <c r="AK75" s="1016" t="s">
        <v>492</v>
      </c>
      <c r="AL75" s="1014"/>
      <c r="AM75" s="1014"/>
      <c r="AN75" s="1014"/>
      <c r="AO75" s="1015"/>
      <c r="AP75" s="1016" t="s">
        <v>492</v>
      </c>
      <c r="AQ75" s="1014"/>
      <c r="AR75" s="1014"/>
      <c r="AS75" s="1014"/>
      <c r="AT75" s="1015"/>
      <c r="AU75" s="1016" t="s">
        <v>492</v>
      </c>
      <c r="AV75" s="1014"/>
      <c r="AW75" s="1014"/>
      <c r="AX75" s="1014"/>
      <c r="AY75" s="1015"/>
      <c r="AZ75" s="1007"/>
      <c r="BA75" s="1007"/>
      <c r="BB75" s="1007"/>
      <c r="BC75" s="1007"/>
      <c r="BD75" s="1008"/>
      <c r="BE75" s="223"/>
      <c r="BF75" s="223"/>
      <c r="BG75" s="223"/>
      <c r="BH75" s="223"/>
      <c r="BI75" s="223"/>
      <c r="BJ75" s="223"/>
      <c r="BK75" s="223"/>
      <c r="BL75" s="223"/>
      <c r="BM75" s="223"/>
      <c r="BN75" s="223"/>
      <c r="BO75" s="223"/>
      <c r="BP75" s="223"/>
      <c r="BQ75" s="220">
        <v>69</v>
      </c>
      <c r="BR75" s="225"/>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2">
      <c r="A76" s="220">
        <v>9</v>
      </c>
      <c r="B76" s="1009" t="s">
        <v>570</v>
      </c>
      <c r="C76" s="1010"/>
      <c r="D76" s="1010"/>
      <c r="E76" s="1010"/>
      <c r="F76" s="1010"/>
      <c r="G76" s="1010"/>
      <c r="H76" s="1010"/>
      <c r="I76" s="1010"/>
      <c r="J76" s="1010"/>
      <c r="K76" s="1010"/>
      <c r="L76" s="1010"/>
      <c r="M76" s="1010"/>
      <c r="N76" s="1010"/>
      <c r="O76" s="1010"/>
      <c r="P76" s="1011"/>
      <c r="Q76" s="1013">
        <v>53</v>
      </c>
      <c r="R76" s="1014"/>
      <c r="S76" s="1014"/>
      <c r="T76" s="1014"/>
      <c r="U76" s="1015"/>
      <c r="V76" s="1016">
        <v>29</v>
      </c>
      <c r="W76" s="1014"/>
      <c r="X76" s="1014"/>
      <c r="Y76" s="1014"/>
      <c r="Z76" s="1015"/>
      <c r="AA76" s="1016">
        <v>24</v>
      </c>
      <c r="AB76" s="1014"/>
      <c r="AC76" s="1014"/>
      <c r="AD76" s="1014"/>
      <c r="AE76" s="1015"/>
      <c r="AF76" s="1016">
        <v>24</v>
      </c>
      <c r="AG76" s="1014"/>
      <c r="AH76" s="1014"/>
      <c r="AI76" s="1014"/>
      <c r="AJ76" s="1015"/>
      <c r="AK76" s="1016" t="s">
        <v>492</v>
      </c>
      <c r="AL76" s="1014"/>
      <c r="AM76" s="1014"/>
      <c r="AN76" s="1014"/>
      <c r="AO76" s="1015"/>
      <c r="AP76" s="1016" t="s">
        <v>492</v>
      </c>
      <c r="AQ76" s="1014"/>
      <c r="AR76" s="1014"/>
      <c r="AS76" s="1014"/>
      <c r="AT76" s="1015"/>
      <c r="AU76" s="1016" t="s">
        <v>492</v>
      </c>
      <c r="AV76" s="1014"/>
      <c r="AW76" s="1014"/>
      <c r="AX76" s="1014"/>
      <c r="AY76" s="1015"/>
      <c r="AZ76" s="1007"/>
      <c r="BA76" s="1007"/>
      <c r="BB76" s="1007"/>
      <c r="BC76" s="1007"/>
      <c r="BD76" s="1008"/>
      <c r="BE76" s="223"/>
      <c r="BF76" s="223"/>
      <c r="BG76" s="223"/>
      <c r="BH76" s="223"/>
      <c r="BI76" s="223"/>
      <c r="BJ76" s="223"/>
      <c r="BK76" s="223"/>
      <c r="BL76" s="223"/>
      <c r="BM76" s="223"/>
      <c r="BN76" s="223"/>
      <c r="BO76" s="223"/>
      <c r="BP76" s="223"/>
      <c r="BQ76" s="220">
        <v>70</v>
      </c>
      <c r="BR76" s="225"/>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2">
      <c r="A77" s="220">
        <v>10</v>
      </c>
      <c r="B77" s="1009" t="s">
        <v>571</v>
      </c>
      <c r="C77" s="1010"/>
      <c r="D77" s="1010"/>
      <c r="E77" s="1010"/>
      <c r="F77" s="1010"/>
      <c r="G77" s="1010"/>
      <c r="H77" s="1010"/>
      <c r="I77" s="1010"/>
      <c r="J77" s="1010"/>
      <c r="K77" s="1010"/>
      <c r="L77" s="1010"/>
      <c r="M77" s="1010"/>
      <c r="N77" s="1010"/>
      <c r="O77" s="1010"/>
      <c r="P77" s="1011"/>
      <c r="Q77" s="1013">
        <v>43</v>
      </c>
      <c r="R77" s="1014"/>
      <c r="S77" s="1014"/>
      <c r="T77" s="1014"/>
      <c r="U77" s="1015"/>
      <c r="V77" s="1016">
        <v>42</v>
      </c>
      <c r="W77" s="1014"/>
      <c r="X77" s="1014"/>
      <c r="Y77" s="1014"/>
      <c r="Z77" s="1015"/>
      <c r="AA77" s="1016">
        <v>1</v>
      </c>
      <c r="AB77" s="1014"/>
      <c r="AC77" s="1014"/>
      <c r="AD77" s="1014"/>
      <c r="AE77" s="1015"/>
      <c r="AF77" s="1016">
        <v>1</v>
      </c>
      <c r="AG77" s="1014"/>
      <c r="AH77" s="1014"/>
      <c r="AI77" s="1014"/>
      <c r="AJ77" s="1015"/>
      <c r="AK77" s="1016" t="s">
        <v>492</v>
      </c>
      <c r="AL77" s="1014"/>
      <c r="AM77" s="1014"/>
      <c r="AN77" s="1014"/>
      <c r="AO77" s="1015"/>
      <c r="AP77" s="1016" t="s">
        <v>492</v>
      </c>
      <c r="AQ77" s="1014"/>
      <c r="AR77" s="1014"/>
      <c r="AS77" s="1014"/>
      <c r="AT77" s="1015"/>
      <c r="AU77" s="1016" t="s">
        <v>492</v>
      </c>
      <c r="AV77" s="1014"/>
      <c r="AW77" s="1014"/>
      <c r="AX77" s="1014"/>
      <c r="AY77" s="1015"/>
      <c r="AZ77" s="1007"/>
      <c r="BA77" s="1007"/>
      <c r="BB77" s="1007"/>
      <c r="BC77" s="1007"/>
      <c r="BD77" s="1008"/>
      <c r="BE77" s="223"/>
      <c r="BF77" s="223"/>
      <c r="BG77" s="223"/>
      <c r="BH77" s="223"/>
      <c r="BI77" s="223"/>
      <c r="BJ77" s="223"/>
      <c r="BK77" s="223"/>
      <c r="BL77" s="223"/>
      <c r="BM77" s="223"/>
      <c r="BN77" s="223"/>
      <c r="BO77" s="223"/>
      <c r="BP77" s="223"/>
      <c r="BQ77" s="220">
        <v>71</v>
      </c>
      <c r="BR77" s="225"/>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2">
      <c r="A78" s="220">
        <v>11</v>
      </c>
      <c r="B78" s="1009" t="s">
        <v>572</v>
      </c>
      <c r="C78" s="1010"/>
      <c r="D78" s="1010"/>
      <c r="E78" s="1010"/>
      <c r="F78" s="1010"/>
      <c r="G78" s="1010"/>
      <c r="H78" s="1010"/>
      <c r="I78" s="1010"/>
      <c r="J78" s="1010"/>
      <c r="K78" s="1010"/>
      <c r="L78" s="1010"/>
      <c r="M78" s="1010"/>
      <c r="N78" s="1010"/>
      <c r="O78" s="1010"/>
      <c r="P78" s="1011"/>
      <c r="Q78" s="1012">
        <v>4106</v>
      </c>
      <c r="R78" s="1006"/>
      <c r="S78" s="1006"/>
      <c r="T78" s="1006"/>
      <c r="U78" s="1006"/>
      <c r="V78" s="1006">
        <v>3873</v>
      </c>
      <c r="W78" s="1006"/>
      <c r="X78" s="1006"/>
      <c r="Y78" s="1006"/>
      <c r="Z78" s="1006"/>
      <c r="AA78" s="1006">
        <v>233</v>
      </c>
      <c r="AB78" s="1006"/>
      <c r="AC78" s="1006"/>
      <c r="AD78" s="1006"/>
      <c r="AE78" s="1006"/>
      <c r="AF78" s="1006">
        <v>5993</v>
      </c>
      <c r="AG78" s="1006"/>
      <c r="AH78" s="1006"/>
      <c r="AI78" s="1006"/>
      <c r="AJ78" s="1006"/>
      <c r="AK78" s="1006" t="s">
        <v>492</v>
      </c>
      <c r="AL78" s="1006"/>
      <c r="AM78" s="1006"/>
      <c r="AN78" s="1006"/>
      <c r="AO78" s="1006"/>
      <c r="AP78" s="1006">
        <v>7123</v>
      </c>
      <c r="AQ78" s="1006"/>
      <c r="AR78" s="1006"/>
      <c r="AS78" s="1006"/>
      <c r="AT78" s="1006"/>
      <c r="AU78" s="1006" t="s">
        <v>492</v>
      </c>
      <c r="AV78" s="1006"/>
      <c r="AW78" s="1006"/>
      <c r="AX78" s="1006"/>
      <c r="AY78" s="1006"/>
      <c r="AZ78" s="1007"/>
      <c r="BA78" s="1007"/>
      <c r="BB78" s="1007"/>
      <c r="BC78" s="1007"/>
      <c r="BD78" s="1008"/>
      <c r="BE78" s="223"/>
      <c r="BF78" s="223"/>
      <c r="BG78" s="223"/>
      <c r="BH78" s="223"/>
      <c r="BI78" s="223"/>
      <c r="BJ78" s="212"/>
      <c r="BK78" s="212"/>
      <c r="BL78" s="212"/>
      <c r="BM78" s="212"/>
      <c r="BN78" s="212"/>
      <c r="BO78" s="223"/>
      <c r="BP78" s="223"/>
      <c r="BQ78" s="220">
        <v>72</v>
      </c>
      <c r="BR78" s="225"/>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2">
      <c r="A79" s="220">
        <v>12</v>
      </c>
      <c r="B79" s="1009"/>
      <c r="C79" s="1010"/>
      <c r="D79" s="1010"/>
      <c r="E79" s="1010"/>
      <c r="F79" s="1010"/>
      <c r="G79" s="1010"/>
      <c r="H79" s="1010"/>
      <c r="I79" s="1010"/>
      <c r="J79" s="1010"/>
      <c r="K79" s="1010"/>
      <c r="L79" s="1010"/>
      <c r="M79" s="1010"/>
      <c r="N79" s="1010"/>
      <c r="O79" s="1010"/>
      <c r="P79" s="1011"/>
      <c r="Q79" s="1012"/>
      <c r="R79" s="1006"/>
      <c r="S79" s="1006"/>
      <c r="T79" s="1006"/>
      <c r="U79" s="1006"/>
      <c r="V79" s="1006"/>
      <c r="W79" s="1006"/>
      <c r="X79" s="1006"/>
      <c r="Y79" s="1006"/>
      <c r="Z79" s="1006"/>
      <c r="AA79" s="1006"/>
      <c r="AB79" s="1006"/>
      <c r="AC79" s="1006"/>
      <c r="AD79" s="1006"/>
      <c r="AE79" s="1006"/>
      <c r="AF79" s="1006"/>
      <c r="AG79" s="1006"/>
      <c r="AH79" s="1006"/>
      <c r="AI79" s="1006"/>
      <c r="AJ79" s="1006"/>
      <c r="AK79" s="1006"/>
      <c r="AL79" s="1006"/>
      <c r="AM79" s="1006"/>
      <c r="AN79" s="1006"/>
      <c r="AO79" s="1006"/>
      <c r="AP79" s="1006"/>
      <c r="AQ79" s="1006"/>
      <c r="AR79" s="1006"/>
      <c r="AS79" s="1006"/>
      <c r="AT79" s="1006"/>
      <c r="AU79" s="1006"/>
      <c r="AV79" s="1006"/>
      <c r="AW79" s="1006"/>
      <c r="AX79" s="1006"/>
      <c r="AY79" s="1006"/>
      <c r="AZ79" s="1007"/>
      <c r="BA79" s="1007"/>
      <c r="BB79" s="1007"/>
      <c r="BC79" s="1007"/>
      <c r="BD79" s="1008"/>
      <c r="BE79" s="223"/>
      <c r="BF79" s="223"/>
      <c r="BG79" s="223"/>
      <c r="BH79" s="223"/>
      <c r="BI79" s="223"/>
      <c r="BJ79" s="212"/>
      <c r="BK79" s="212"/>
      <c r="BL79" s="212"/>
      <c r="BM79" s="212"/>
      <c r="BN79" s="212"/>
      <c r="BO79" s="223"/>
      <c r="BP79" s="223"/>
      <c r="BQ79" s="220">
        <v>73</v>
      </c>
      <c r="BR79" s="225"/>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2">
      <c r="A80" s="220">
        <v>13</v>
      </c>
      <c r="B80" s="1009"/>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c r="AG80" s="1006"/>
      <c r="AH80" s="1006"/>
      <c r="AI80" s="1006"/>
      <c r="AJ80" s="1006"/>
      <c r="AK80" s="1006"/>
      <c r="AL80" s="1006"/>
      <c r="AM80" s="1006"/>
      <c r="AN80" s="1006"/>
      <c r="AO80" s="1006"/>
      <c r="AP80" s="1006"/>
      <c r="AQ80" s="1006"/>
      <c r="AR80" s="1006"/>
      <c r="AS80" s="1006"/>
      <c r="AT80" s="1006"/>
      <c r="AU80" s="1006"/>
      <c r="AV80" s="1006"/>
      <c r="AW80" s="1006"/>
      <c r="AX80" s="1006"/>
      <c r="AY80" s="1006"/>
      <c r="AZ80" s="1007"/>
      <c r="BA80" s="1007"/>
      <c r="BB80" s="1007"/>
      <c r="BC80" s="1007"/>
      <c r="BD80" s="1008"/>
      <c r="BE80" s="223"/>
      <c r="BF80" s="223"/>
      <c r="BG80" s="223"/>
      <c r="BH80" s="223"/>
      <c r="BI80" s="223"/>
      <c r="BJ80" s="223"/>
      <c r="BK80" s="223"/>
      <c r="BL80" s="223"/>
      <c r="BM80" s="223"/>
      <c r="BN80" s="223"/>
      <c r="BO80" s="223"/>
      <c r="BP80" s="223"/>
      <c r="BQ80" s="220">
        <v>74</v>
      </c>
      <c r="BR80" s="225"/>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2">
      <c r="A81" s="220">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23"/>
      <c r="BF81" s="223"/>
      <c r="BG81" s="223"/>
      <c r="BH81" s="223"/>
      <c r="BI81" s="223"/>
      <c r="BJ81" s="223"/>
      <c r="BK81" s="223"/>
      <c r="BL81" s="223"/>
      <c r="BM81" s="223"/>
      <c r="BN81" s="223"/>
      <c r="BO81" s="223"/>
      <c r="BP81" s="223"/>
      <c r="BQ81" s="220">
        <v>75</v>
      </c>
      <c r="BR81" s="225"/>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2">
      <c r="A82" s="220">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23"/>
      <c r="BF82" s="223"/>
      <c r="BG82" s="223"/>
      <c r="BH82" s="223"/>
      <c r="BI82" s="223"/>
      <c r="BJ82" s="223"/>
      <c r="BK82" s="223"/>
      <c r="BL82" s="223"/>
      <c r="BM82" s="223"/>
      <c r="BN82" s="223"/>
      <c r="BO82" s="223"/>
      <c r="BP82" s="223"/>
      <c r="BQ82" s="220">
        <v>76</v>
      </c>
      <c r="BR82" s="225"/>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2">
      <c r="A83" s="220">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3"/>
      <c r="BF83" s="223"/>
      <c r="BG83" s="223"/>
      <c r="BH83" s="223"/>
      <c r="BI83" s="223"/>
      <c r="BJ83" s="223"/>
      <c r="BK83" s="223"/>
      <c r="BL83" s="223"/>
      <c r="BM83" s="223"/>
      <c r="BN83" s="223"/>
      <c r="BO83" s="223"/>
      <c r="BP83" s="223"/>
      <c r="BQ83" s="220">
        <v>77</v>
      </c>
      <c r="BR83" s="225"/>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2">
      <c r="A84" s="220">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3"/>
      <c r="BF84" s="223"/>
      <c r="BG84" s="223"/>
      <c r="BH84" s="223"/>
      <c r="BI84" s="223"/>
      <c r="BJ84" s="223"/>
      <c r="BK84" s="223"/>
      <c r="BL84" s="223"/>
      <c r="BM84" s="223"/>
      <c r="BN84" s="223"/>
      <c r="BO84" s="223"/>
      <c r="BP84" s="223"/>
      <c r="BQ84" s="220">
        <v>78</v>
      </c>
      <c r="BR84" s="225"/>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2">
      <c r="A85" s="220">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3"/>
      <c r="BF85" s="223"/>
      <c r="BG85" s="223"/>
      <c r="BH85" s="223"/>
      <c r="BI85" s="223"/>
      <c r="BJ85" s="223"/>
      <c r="BK85" s="223"/>
      <c r="BL85" s="223"/>
      <c r="BM85" s="223"/>
      <c r="BN85" s="223"/>
      <c r="BO85" s="223"/>
      <c r="BP85" s="223"/>
      <c r="BQ85" s="220">
        <v>79</v>
      </c>
      <c r="BR85" s="225"/>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2">
      <c r="A86" s="220">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3"/>
      <c r="BF86" s="223"/>
      <c r="BG86" s="223"/>
      <c r="BH86" s="223"/>
      <c r="BI86" s="223"/>
      <c r="BJ86" s="223"/>
      <c r="BK86" s="223"/>
      <c r="BL86" s="223"/>
      <c r="BM86" s="223"/>
      <c r="BN86" s="223"/>
      <c r="BO86" s="223"/>
      <c r="BP86" s="223"/>
      <c r="BQ86" s="220">
        <v>80</v>
      </c>
      <c r="BR86" s="225"/>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2">
      <c r="A87" s="226">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3"/>
      <c r="BF87" s="223"/>
      <c r="BG87" s="223"/>
      <c r="BH87" s="223"/>
      <c r="BI87" s="223"/>
      <c r="BJ87" s="223"/>
      <c r="BK87" s="223"/>
      <c r="BL87" s="223"/>
      <c r="BM87" s="223"/>
      <c r="BN87" s="223"/>
      <c r="BO87" s="223"/>
      <c r="BP87" s="223"/>
      <c r="BQ87" s="220">
        <v>81</v>
      </c>
      <c r="BR87" s="225"/>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25">
      <c r="A88" s="222" t="s">
        <v>377</v>
      </c>
      <c r="B88" s="972" t="s">
        <v>405</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c r="AG88" s="994"/>
      <c r="AH88" s="994"/>
      <c r="AI88" s="994"/>
      <c r="AJ88" s="994"/>
      <c r="AK88" s="998"/>
      <c r="AL88" s="998"/>
      <c r="AM88" s="998"/>
      <c r="AN88" s="998"/>
      <c r="AO88" s="998"/>
      <c r="AP88" s="994"/>
      <c r="AQ88" s="994"/>
      <c r="AR88" s="994"/>
      <c r="AS88" s="994"/>
      <c r="AT88" s="994"/>
      <c r="AU88" s="994"/>
      <c r="AV88" s="994"/>
      <c r="AW88" s="994"/>
      <c r="AX88" s="994"/>
      <c r="AY88" s="994"/>
      <c r="AZ88" s="995"/>
      <c r="BA88" s="995"/>
      <c r="BB88" s="995"/>
      <c r="BC88" s="995"/>
      <c r="BD88" s="996"/>
      <c r="BE88" s="223"/>
      <c r="BF88" s="223"/>
      <c r="BG88" s="223"/>
      <c r="BH88" s="223"/>
      <c r="BI88" s="223"/>
      <c r="BJ88" s="223"/>
      <c r="BK88" s="223"/>
      <c r="BL88" s="223"/>
      <c r="BM88" s="223"/>
      <c r="BN88" s="223"/>
      <c r="BO88" s="223"/>
      <c r="BP88" s="223"/>
      <c r="BQ88" s="220">
        <v>82</v>
      </c>
      <c r="BR88" s="225"/>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72" t="s">
        <v>406</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c r="CS102" s="988"/>
      <c r="CT102" s="988"/>
      <c r="CU102" s="988"/>
      <c r="CV102" s="989"/>
      <c r="CW102" s="987"/>
      <c r="CX102" s="988"/>
      <c r="CY102" s="988"/>
      <c r="CZ102" s="988"/>
      <c r="DA102" s="989"/>
      <c r="DB102" s="987"/>
      <c r="DC102" s="988"/>
      <c r="DD102" s="988"/>
      <c r="DE102" s="988"/>
      <c r="DF102" s="989"/>
      <c r="DG102" s="987"/>
      <c r="DH102" s="988"/>
      <c r="DI102" s="988"/>
      <c r="DJ102" s="988"/>
      <c r="DK102" s="989"/>
      <c r="DL102" s="987"/>
      <c r="DM102" s="988"/>
      <c r="DN102" s="988"/>
      <c r="DO102" s="988"/>
      <c r="DP102" s="989"/>
      <c r="DQ102" s="987"/>
      <c r="DR102" s="988"/>
      <c r="DS102" s="988"/>
      <c r="DT102" s="988"/>
      <c r="DU102" s="989"/>
      <c r="DV102" s="972"/>
      <c r="DW102" s="973"/>
      <c r="DX102" s="973"/>
      <c r="DY102" s="973"/>
      <c r="DZ102" s="974"/>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5" t="s">
        <v>407</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6" t="s">
        <v>408</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409</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410</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77" t="s">
        <v>411</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412</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2">
      <c r="A109" s="930" t="s">
        <v>413</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414</v>
      </c>
      <c r="AB109" s="931"/>
      <c r="AC109" s="931"/>
      <c r="AD109" s="931"/>
      <c r="AE109" s="932"/>
      <c r="AF109" s="933" t="s">
        <v>415</v>
      </c>
      <c r="AG109" s="931"/>
      <c r="AH109" s="931"/>
      <c r="AI109" s="931"/>
      <c r="AJ109" s="932"/>
      <c r="AK109" s="933" t="s">
        <v>294</v>
      </c>
      <c r="AL109" s="931"/>
      <c r="AM109" s="931"/>
      <c r="AN109" s="931"/>
      <c r="AO109" s="932"/>
      <c r="AP109" s="933" t="s">
        <v>416</v>
      </c>
      <c r="AQ109" s="931"/>
      <c r="AR109" s="931"/>
      <c r="AS109" s="931"/>
      <c r="AT109" s="964"/>
      <c r="AU109" s="930" t="s">
        <v>413</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414</v>
      </c>
      <c r="BR109" s="931"/>
      <c r="BS109" s="931"/>
      <c r="BT109" s="931"/>
      <c r="BU109" s="932"/>
      <c r="BV109" s="933" t="s">
        <v>415</v>
      </c>
      <c r="BW109" s="931"/>
      <c r="BX109" s="931"/>
      <c r="BY109" s="931"/>
      <c r="BZ109" s="932"/>
      <c r="CA109" s="933" t="s">
        <v>294</v>
      </c>
      <c r="CB109" s="931"/>
      <c r="CC109" s="931"/>
      <c r="CD109" s="931"/>
      <c r="CE109" s="932"/>
      <c r="CF109" s="971" t="s">
        <v>416</v>
      </c>
      <c r="CG109" s="971"/>
      <c r="CH109" s="971"/>
      <c r="CI109" s="971"/>
      <c r="CJ109" s="971"/>
      <c r="CK109" s="933" t="s">
        <v>417</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414</v>
      </c>
      <c r="DH109" s="931"/>
      <c r="DI109" s="931"/>
      <c r="DJ109" s="931"/>
      <c r="DK109" s="932"/>
      <c r="DL109" s="933" t="s">
        <v>415</v>
      </c>
      <c r="DM109" s="931"/>
      <c r="DN109" s="931"/>
      <c r="DO109" s="931"/>
      <c r="DP109" s="932"/>
      <c r="DQ109" s="933" t="s">
        <v>294</v>
      </c>
      <c r="DR109" s="931"/>
      <c r="DS109" s="931"/>
      <c r="DT109" s="931"/>
      <c r="DU109" s="932"/>
      <c r="DV109" s="933" t="s">
        <v>416</v>
      </c>
      <c r="DW109" s="931"/>
      <c r="DX109" s="931"/>
      <c r="DY109" s="931"/>
      <c r="DZ109" s="964"/>
    </row>
    <row r="110" spans="1:131" s="212" customFormat="1" ht="26.25" customHeight="1" x14ac:dyDescent="0.2">
      <c r="A110" s="842" t="s">
        <v>418</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3313759</v>
      </c>
      <c r="AB110" s="924"/>
      <c r="AC110" s="924"/>
      <c r="AD110" s="924"/>
      <c r="AE110" s="925"/>
      <c r="AF110" s="926">
        <v>3293629</v>
      </c>
      <c r="AG110" s="924"/>
      <c r="AH110" s="924"/>
      <c r="AI110" s="924"/>
      <c r="AJ110" s="925"/>
      <c r="AK110" s="926">
        <v>3460816</v>
      </c>
      <c r="AL110" s="924"/>
      <c r="AM110" s="924"/>
      <c r="AN110" s="924"/>
      <c r="AO110" s="925"/>
      <c r="AP110" s="927">
        <v>23.6</v>
      </c>
      <c r="AQ110" s="928"/>
      <c r="AR110" s="928"/>
      <c r="AS110" s="928"/>
      <c r="AT110" s="929"/>
      <c r="AU110" s="965" t="s">
        <v>69</v>
      </c>
      <c r="AV110" s="966"/>
      <c r="AW110" s="966"/>
      <c r="AX110" s="966"/>
      <c r="AY110" s="966"/>
      <c r="AZ110" s="895" t="s">
        <v>419</v>
      </c>
      <c r="BA110" s="843"/>
      <c r="BB110" s="843"/>
      <c r="BC110" s="843"/>
      <c r="BD110" s="843"/>
      <c r="BE110" s="843"/>
      <c r="BF110" s="843"/>
      <c r="BG110" s="843"/>
      <c r="BH110" s="843"/>
      <c r="BI110" s="843"/>
      <c r="BJ110" s="843"/>
      <c r="BK110" s="843"/>
      <c r="BL110" s="843"/>
      <c r="BM110" s="843"/>
      <c r="BN110" s="843"/>
      <c r="BO110" s="843"/>
      <c r="BP110" s="844"/>
      <c r="BQ110" s="896">
        <v>32799666</v>
      </c>
      <c r="BR110" s="877"/>
      <c r="BS110" s="877"/>
      <c r="BT110" s="877"/>
      <c r="BU110" s="877"/>
      <c r="BV110" s="877">
        <v>31822730</v>
      </c>
      <c r="BW110" s="877"/>
      <c r="BX110" s="877"/>
      <c r="BY110" s="877"/>
      <c r="BZ110" s="877"/>
      <c r="CA110" s="877">
        <v>29912904</v>
      </c>
      <c r="CB110" s="877"/>
      <c r="CC110" s="877"/>
      <c r="CD110" s="877"/>
      <c r="CE110" s="877"/>
      <c r="CF110" s="901">
        <v>204.3</v>
      </c>
      <c r="CG110" s="902"/>
      <c r="CH110" s="902"/>
      <c r="CI110" s="902"/>
      <c r="CJ110" s="902"/>
      <c r="CK110" s="961" t="s">
        <v>420</v>
      </c>
      <c r="CL110" s="854"/>
      <c r="CM110" s="895" t="s">
        <v>421</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t="s">
        <v>122</v>
      </c>
      <c r="DH110" s="877"/>
      <c r="DI110" s="877"/>
      <c r="DJ110" s="877"/>
      <c r="DK110" s="877"/>
      <c r="DL110" s="877" t="s">
        <v>122</v>
      </c>
      <c r="DM110" s="877"/>
      <c r="DN110" s="877"/>
      <c r="DO110" s="877"/>
      <c r="DP110" s="877"/>
      <c r="DQ110" s="877" t="s">
        <v>122</v>
      </c>
      <c r="DR110" s="877"/>
      <c r="DS110" s="877"/>
      <c r="DT110" s="877"/>
      <c r="DU110" s="877"/>
      <c r="DV110" s="878" t="s">
        <v>122</v>
      </c>
      <c r="DW110" s="878"/>
      <c r="DX110" s="878"/>
      <c r="DY110" s="878"/>
      <c r="DZ110" s="879"/>
    </row>
    <row r="111" spans="1:131" s="212" customFormat="1" ht="26.25" customHeight="1" x14ac:dyDescent="0.2">
      <c r="A111" s="809" t="s">
        <v>422</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67"/>
      <c r="AV111" s="968"/>
      <c r="AW111" s="968"/>
      <c r="AX111" s="968"/>
      <c r="AY111" s="968"/>
      <c r="AZ111" s="850" t="s">
        <v>423</v>
      </c>
      <c r="BA111" s="787"/>
      <c r="BB111" s="787"/>
      <c r="BC111" s="787"/>
      <c r="BD111" s="787"/>
      <c r="BE111" s="787"/>
      <c r="BF111" s="787"/>
      <c r="BG111" s="787"/>
      <c r="BH111" s="787"/>
      <c r="BI111" s="787"/>
      <c r="BJ111" s="787"/>
      <c r="BK111" s="787"/>
      <c r="BL111" s="787"/>
      <c r="BM111" s="787"/>
      <c r="BN111" s="787"/>
      <c r="BO111" s="787"/>
      <c r="BP111" s="788"/>
      <c r="BQ111" s="851">
        <v>300389</v>
      </c>
      <c r="BR111" s="852"/>
      <c r="BS111" s="852"/>
      <c r="BT111" s="852"/>
      <c r="BU111" s="852"/>
      <c r="BV111" s="852">
        <v>209852</v>
      </c>
      <c r="BW111" s="852"/>
      <c r="BX111" s="852"/>
      <c r="BY111" s="852"/>
      <c r="BZ111" s="852"/>
      <c r="CA111" s="852">
        <v>143443</v>
      </c>
      <c r="CB111" s="852"/>
      <c r="CC111" s="852"/>
      <c r="CD111" s="852"/>
      <c r="CE111" s="852"/>
      <c r="CF111" s="910">
        <v>1</v>
      </c>
      <c r="CG111" s="911"/>
      <c r="CH111" s="911"/>
      <c r="CI111" s="911"/>
      <c r="CJ111" s="911"/>
      <c r="CK111" s="962"/>
      <c r="CL111" s="856"/>
      <c r="CM111" s="850" t="s">
        <v>424</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122</v>
      </c>
      <c r="DH111" s="852"/>
      <c r="DI111" s="852"/>
      <c r="DJ111" s="852"/>
      <c r="DK111" s="852"/>
      <c r="DL111" s="852" t="s">
        <v>122</v>
      </c>
      <c r="DM111" s="852"/>
      <c r="DN111" s="852"/>
      <c r="DO111" s="852"/>
      <c r="DP111" s="852"/>
      <c r="DQ111" s="852" t="s">
        <v>122</v>
      </c>
      <c r="DR111" s="852"/>
      <c r="DS111" s="852"/>
      <c r="DT111" s="852"/>
      <c r="DU111" s="852"/>
      <c r="DV111" s="829" t="s">
        <v>122</v>
      </c>
      <c r="DW111" s="829"/>
      <c r="DX111" s="829"/>
      <c r="DY111" s="829"/>
      <c r="DZ111" s="830"/>
    </row>
    <row r="112" spans="1:131" s="212" customFormat="1" ht="26.25" customHeight="1" x14ac:dyDescent="0.2">
      <c r="A112" s="947" t="s">
        <v>425</v>
      </c>
      <c r="B112" s="948"/>
      <c r="C112" s="787" t="s">
        <v>426</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122</v>
      </c>
      <c r="AB112" s="815"/>
      <c r="AC112" s="815"/>
      <c r="AD112" s="815"/>
      <c r="AE112" s="816"/>
      <c r="AF112" s="817" t="s">
        <v>122</v>
      </c>
      <c r="AG112" s="815"/>
      <c r="AH112" s="815"/>
      <c r="AI112" s="815"/>
      <c r="AJ112" s="816"/>
      <c r="AK112" s="817" t="s">
        <v>122</v>
      </c>
      <c r="AL112" s="815"/>
      <c r="AM112" s="815"/>
      <c r="AN112" s="815"/>
      <c r="AO112" s="816"/>
      <c r="AP112" s="859" t="s">
        <v>122</v>
      </c>
      <c r="AQ112" s="860"/>
      <c r="AR112" s="860"/>
      <c r="AS112" s="860"/>
      <c r="AT112" s="861"/>
      <c r="AU112" s="967"/>
      <c r="AV112" s="968"/>
      <c r="AW112" s="968"/>
      <c r="AX112" s="968"/>
      <c r="AY112" s="968"/>
      <c r="AZ112" s="850" t="s">
        <v>427</v>
      </c>
      <c r="BA112" s="787"/>
      <c r="BB112" s="787"/>
      <c r="BC112" s="787"/>
      <c r="BD112" s="787"/>
      <c r="BE112" s="787"/>
      <c r="BF112" s="787"/>
      <c r="BG112" s="787"/>
      <c r="BH112" s="787"/>
      <c r="BI112" s="787"/>
      <c r="BJ112" s="787"/>
      <c r="BK112" s="787"/>
      <c r="BL112" s="787"/>
      <c r="BM112" s="787"/>
      <c r="BN112" s="787"/>
      <c r="BO112" s="787"/>
      <c r="BP112" s="788"/>
      <c r="BQ112" s="851">
        <v>6454835</v>
      </c>
      <c r="BR112" s="852"/>
      <c r="BS112" s="852"/>
      <c r="BT112" s="852"/>
      <c r="BU112" s="852"/>
      <c r="BV112" s="852">
        <v>5972698</v>
      </c>
      <c r="BW112" s="852"/>
      <c r="BX112" s="852"/>
      <c r="BY112" s="852"/>
      <c r="BZ112" s="852"/>
      <c r="CA112" s="852">
        <v>5617562</v>
      </c>
      <c r="CB112" s="852"/>
      <c r="CC112" s="852"/>
      <c r="CD112" s="852"/>
      <c r="CE112" s="852"/>
      <c r="CF112" s="910">
        <v>38.4</v>
      </c>
      <c r="CG112" s="911"/>
      <c r="CH112" s="911"/>
      <c r="CI112" s="911"/>
      <c r="CJ112" s="911"/>
      <c r="CK112" s="962"/>
      <c r="CL112" s="856"/>
      <c r="CM112" s="850" t="s">
        <v>428</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122</v>
      </c>
      <c r="DH112" s="852"/>
      <c r="DI112" s="852"/>
      <c r="DJ112" s="852"/>
      <c r="DK112" s="852"/>
      <c r="DL112" s="852" t="s">
        <v>122</v>
      </c>
      <c r="DM112" s="852"/>
      <c r="DN112" s="852"/>
      <c r="DO112" s="852"/>
      <c r="DP112" s="852"/>
      <c r="DQ112" s="852" t="s">
        <v>122</v>
      </c>
      <c r="DR112" s="852"/>
      <c r="DS112" s="852"/>
      <c r="DT112" s="852"/>
      <c r="DU112" s="852"/>
      <c r="DV112" s="829" t="s">
        <v>122</v>
      </c>
      <c r="DW112" s="829"/>
      <c r="DX112" s="829"/>
      <c r="DY112" s="829"/>
      <c r="DZ112" s="830"/>
    </row>
    <row r="113" spans="1:130" s="212" customFormat="1" ht="26.25" customHeight="1" x14ac:dyDescent="0.2">
      <c r="A113" s="949"/>
      <c r="B113" s="950"/>
      <c r="C113" s="787" t="s">
        <v>429</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632461</v>
      </c>
      <c r="AB113" s="954"/>
      <c r="AC113" s="954"/>
      <c r="AD113" s="954"/>
      <c r="AE113" s="955"/>
      <c r="AF113" s="956">
        <v>594220</v>
      </c>
      <c r="AG113" s="954"/>
      <c r="AH113" s="954"/>
      <c r="AI113" s="954"/>
      <c r="AJ113" s="955"/>
      <c r="AK113" s="956">
        <v>568709</v>
      </c>
      <c r="AL113" s="954"/>
      <c r="AM113" s="954"/>
      <c r="AN113" s="954"/>
      <c r="AO113" s="955"/>
      <c r="AP113" s="957">
        <v>3.9</v>
      </c>
      <c r="AQ113" s="958"/>
      <c r="AR113" s="958"/>
      <c r="AS113" s="958"/>
      <c r="AT113" s="959"/>
      <c r="AU113" s="967"/>
      <c r="AV113" s="968"/>
      <c r="AW113" s="968"/>
      <c r="AX113" s="968"/>
      <c r="AY113" s="968"/>
      <c r="AZ113" s="850" t="s">
        <v>430</v>
      </c>
      <c r="BA113" s="787"/>
      <c r="BB113" s="787"/>
      <c r="BC113" s="787"/>
      <c r="BD113" s="787"/>
      <c r="BE113" s="787"/>
      <c r="BF113" s="787"/>
      <c r="BG113" s="787"/>
      <c r="BH113" s="787"/>
      <c r="BI113" s="787"/>
      <c r="BJ113" s="787"/>
      <c r="BK113" s="787"/>
      <c r="BL113" s="787"/>
      <c r="BM113" s="787"/>
      <c r="BN113" s="787"/>
      <c r="BO113" s="787"/>
      <c r="BP113" s="788"/>
      <c r="BQ113" s="851">
        <v>742239</v>
      </c>
      <c r="BR113" s="852"/>
      <c r="BS113" s="852"/>
      <c r="BT113" s="852"/>
      <c r="BU113" s="852"/>
      <c r="BV113" s="852">
        <v>719017</v>
      </c>
      <c r="BW113" s="852"/>
      <c r="BX113" s="852"/>
      <c r="BY113" s="852"/>
      <c r="BZ113" s="852"/>
      <c r="CA113" s="852">
        <v>663442</v>
      </c>
      <c r="CB113" s="852"/>
      <c r="CC113" s="852"/>
      <c r="CD113" s="852"/>
      <c r="CE113" s="852"/>
      <c r="CF113" s="910">
        <v>4.5</v>
      </c>
      <c r="CG113" s="911"/>
      <c r="CH113" s="911"/>
      <c r="CI113" s="911"/>
      <c r="CJ113" s="911"/>
      <c r="CK113" s="962"/>
      <c r="CL113" s="856"/>
      <c r="CM113" s="850" t="s">
        <v>431</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122</v>
      </c>
      <c r="DH113" s="815"/>
      <c r="DI113" s="815"/>
      <c r="DJ113" s="815"/>
      <c r="DK113" s="816"/>
      <c r="DL113" s="817" t="s">
        <v>122</v>
      </c>
      <c r="DM113" s="815"/>
      <c r="DN113" s="815"/>
      <c r="DO113" s="815"/>
      <c r="DP113" s="816"/>
      <c r="DQ113" s="817" t="s">
        <v>122</v>
      </c>
      <c r="DR113" s="815"/>
      <c r="DS113" s="815"/>
      <c r="DT113" s="815"/>
      <c r="DU113" s="816"/>
      <c r="DV113" s="859" t="s">
        <v>122</v>
      </c>
      <c r="DW113" s="860"/>
      <c r="DX113" s="860"/>
      <c r="DY113" s="860"/>
      <c r="DZ113" s="861"/>
    </row>
    <row r="114" spans="1:130" s="212" customFormat="1" ht="26.25" customHeight="1" x14ac:dyDescent="0.2">
      <c r="A114" s="949"/>
      <c r="B114" s="950"/>
      <c r="C114" s="787" t="s">
        <v>432</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v>113307</v>
      </c>
      <c r="AB114" s="815"/>
      <c r="AC114" s="815"/>
      <c r="AD114" s="815"/>
      <c r="AE114" s="816"/>
      <c r="AF114" s="817">
        <v>106791</v>
      </c>
      <c r="AG114" s="815"/>
      <c r="AH114" s="815"/>
      <c r="AI114" s="815"/>
      <c r="AJ114" s="816"/>
      <c r="AK114" s="817">
        <v>100741</v>
      </c>
      <c r="AL114" s="815"/>
      <c r="AM114" s="815"/>
      <c r="AN114" s="815"/>
      <c r="AO114" s="816"/>
      <c r="AP114" s="859">
        <v>0.7</v>
      </c>
      <c r="AQ114" s="860"/>
      <c r="AR114" s="860"/>
      <c r="AS114" s="860"/>
      <c r="AT114" s="861"/>
      <c r="AU114" s="967"/>
      <c r="AV114" s="968"/>
      <c r="AW114" s="968"/>
      <c r="AX114" s="968"/>
      <c r="AY114" s="968"/>
      <c r="AZ114" s="850" t="s">
        <v>433</v>
      </c>
      <c r="BA114" s="787"/>
      <c r="BB114" s="787"/>
      <c r="BC114" s="787"/>
      <c r="BD114" s="787"/>
      <c r="BE114" s="787"/>
      <c r="BF114" s="787"/>
      <c r="BG114" s="787"/>
      <c r="BH114" s="787"/>
      <c r="BI114" s="787"/>
      <c r="BJ114" s="787"/>
      <c r="BK114" s="787"/>
      <c r="BL114" s="787"/>
      <c r="BM114" s="787"/>
      <c r="BN114" s="787"/>
      <c r="BO114" s="787"/>
      <c r="BP114" s="788"/>
      <c r="BQ114" s="851">
        <v>3148181</v>
      </c>
      <c r="BR114" s="852"/>
      <c r="BS114" s="852"/>
      <c r="BT114" s="852"/>
      <c r="BU114" s="852"/>
      <c r="BV114" s="852">
        <v>3102968</v>
      </c>
      <c r="BW114" s="852"/>
      <c r="BX114" s="852"/>
      <c r="BY114" s="852"/>
      <c r="BZ114" s="852"/>
      <c r="CA114" s="852">
        <v>3200425</v>
      </c>
      <c r="CB114" s="852"/>
      <c r="CC114" s="852"/>
      <c r="CD114" s="852"/>
      <c r="CE114" s="852"/>
      <c r="CF114" s="910">
        <v>21.9</v>
      </c>
      <c r="CG114" s="911"/>
      <c r="CH114" s="911"/>
      <c r="CI114" s="911"/>
      <c r="CJ114" s="911"/>
      <c r="CK114" s="962"/>
      <c r="CL114" s="856"/>
      <c r="CM114" s="850" t="s">
        <v>434</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122</v>
      </c>
      <c r="DH114" s="815"/>
      <c r="DI114" s="815"/>
      <c r="DJ114" s="815"/>
      <c r="DK114" s="816"/>
      <c r="DL114" s="817" t="s">
        <v>122</v>
      </c>
      <c r="DM114" s="815"/>
      <c r="DN114" s="815"/>
      <c r="DO114" s="815"/>
      <c r="DP114" s="816"/>
      <c r="DQ114" s="817" t="s">
        <v>122</v>
      </c>
      <c r="DR114" s="815"/>
      <c r="DS114" s="815"/>
      <c r="DT114" s="815"/>
      <c r="DU114" s="816"/>
      <c r="DV114" s="859" t="s">
        <v>122</v>
      </c>
      <c r="DW114" s="860"/>
      <c r="DX114" s="860"/>
      <c r="DY114" s="860"/>
      <c r="DZ114" s="861"/>
    </row>
    <row r="115" spans="1:130" s="212" customFormat="1" ht="26.25" customHeight="1" x14ac:dyDescent="0.2">
      <c r="A115" s="949"/>
      <c r="B115" s="950"/>
      <c r="C115" s="787" t="s">
        <v>435</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v>132330</v>
      </c>
      <c r="AB115" s="954"/>
      <c r="AC115" s="954"/>
      <c r="AD115" s="954"/>
      <c r="AE115" s="955"/>
      <c r="AF115" s="956">
        <v>105223</v>
      </c>
      <c r="AG115" s="954"/>
      <c r="AH115" s="954"/>
      <c r="AI115" s="954"/>
      <c r="AJ115" s="955"/>
      <c r="AK115" s="956">
        <v>78831</v>
      </c>
      <c r="AL115" s="954"/>
      <c r="AM115" s="954"/>
      <c r="AN115" s="954"/>
      <c r="AO115" s="955"/>
      <c r="AP115" s="957">
        <v>0.5</v>
      </c>
      <c r="AQ115" s="958"/>
      <c r="AR115" s="958"/>
      <c r="AS115" s="958"/>
      <c r="AT115" s="959"/>
      <c r="AU115" s="967"/>
      <c r="AV115" s="968"/>
      <c r="AW115" s="968"/>
      <c r="AX115" s="968"/>
      <c r="AY115" s="968"/>
      <c r="AZ115" s="850" t="s">
        <v>436</v>
      </c>
      <c r="BA115" s="787"/>
      <c r="BB115" s="787"/>
      <c r="BC115" s="787"/>
      <c r="BD115" s="787"/>
      <c r="BE115" s="787"/>
      <c r="BF115" s="787"/>
      <c r="BG115" s="787"/>
      <c r="BH115" s="787"/>
      <c r="BI115" s="787"/>
      <c r="BJ115" s="787"/>
      <c r="BK115" s="787"/>
      <c r="BL115" s="787"/>
      <c r="BM115" s="787"/>
      <c r="BN115" s="787"/>
      <c r="BO115" s="787"/>
      <c r="BP115" s="788"/>
      <c r="BQ115" s="851" t="s">
        <v>122</v>
      </c>
      <c r="BR115" s="852"/>
      <c r="BS115" s="852"/>
      <c r="BT115" s="852"/>
      <c r="BU115" s="852"/>
      <c r="BV115" s="852" t="s">
        <v>122</v>
      </c>
      <c r="BW115" s="852"/>
      <c r="BX115" s="852"/>
      <c r="BY115" s="852"/>
      <c r="BZ115" s="852"/>
      <c r="CA115" s="852" t="s">
        <v>122</v>
      </c>
      <c r="CB115" s="852"/>
      <c r="CC115" s="852"/>
      <c r="CD115" s="852"/>
      <c r="CE115" s="852"/>
      <c r="CF115" s="910" t="s">
        <v>122</v>
      </c>
      <c r="CG115" s="911"/>
      <c r="CH115" s="911"/>
      <c r="CI115" s="911"/>
      <c r="CJ115" s="911"/>
      <c r="CK115" s="962"/>
      <c r="CL115" s="856"/>
      <c r="CM115" s="850" t="s">
        <v>437</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t="s">
        <v>122</v>
      </c>
      <c r="DH115" s="815"/>
      <c r="DI115" s="815"/>
      <c r="DJ115" s="815"/>
      <c r="DK115" s="816"/>
      <c r="DL115" s="817" t="s">
        <v>122</v>
      </c>
      <c r="DM115" s="815"/>
      <c r="DN115" s="815"/>
      <c r="DO115" s="815"/>
      <c r="DP115" s="816"/>
      <c r="DQ115" s="817" t="s">
        <v>122</v>
      </c>
      <c r="DR115" s="815"/>
      <c r="DS115" s="815"/>
      <c r="DT115" s="815"/>
      <c r="DU115" s="816"/>
      <c r="DV115" s="859" t="s">
        <v>122</v>
      </c>
      <c r="DW115" s="860"/>
      <c r="DX115" s="860"/>
      <c r="DY115" s="860"/>
      <c r="DZ115" s="861"/>
    </row>
    <row r="116" spans="1:130" s="212" customFormat="1" ht="26.25" customHeight="1" x14ac:dyDescent="0.2">
      <c r="A116" s="951"/>
      <c r="B116" s="952"/>
      <c r="C116" s="874" t="s">
        <v>438</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v>599</v>
      </c>
      <c r="AB116" s="815"/>
      <c r="AC116" s="815"/>
      <c r="AD116" s="815"/>
      <c r="AE116" s="816"/>
      <c r="AF116" s="817">
        <v>1421</v>
      </c>
      <c r="AG116" s="815"/>
      <c r="AH116" s="815"/>
      <c r="AI116" s="815"/>
      <c r="AJ116" s="816"/>
      <c r="AK116" s="817" t="s">
        <v>122</v>
      </c>
      <c r="AL116" s="815"/>
      <c r="AM116" s="815"/>
      <c r="AN116" s="815"/>
      <c r="AO116" s="816"/>
      <c r="AP116" s="859" t="s">
        <v>122</v>
      </c>
      <c r="AQ116" s="860"/>
      <c r="AR116" s="860"/>
      <c r="AS116" s="860"/>
      <c r="AT116" s="861"/>
      <c r="AU116" s="967"/>
      <c r="AV116" s="968"/>
      <c r="AW116" s="968"/>
      <c r="AX116" s="968"/>
      <c r="AY116" s="968"/>
      <c r="AZ116" s="944" t="s">
        <v>439</v>
      </c>
      <c r="BA116" s="945"/>
      <c r="BB116" s="945"/>
      <c r="BC116" s="945"/>
      <c r="BD116" s="945"/>
      <c r="BE116" s="945"/>
      <c r="BF116" s="945"/>
      <c r="BG116" s="945"/>
      <c r="BH116" s="945"/>
      <c r="BI116" s="945"/>
      <c r="BJ116" s="945"/>
      <c r="BK116" s="945"/>
      <c r="BL116" s="945"/>
      <c r="BM116" s="945"/>
      <c r="BN116" s="945"/>
      <c r="BO116" s="945"/>
      <c r="BP116" s="946"/>
      <c r="BQ116" s="851" t="s">
        <v>122</v>
      </c>
      <c r="BR116" s="852"/>
      <c r="BS116" s="852"/>
      <c r="BT116" s="852"/>
      <c r="BU116" s="852"/>
      <c r="BV116" s="852" t="s">
        <v>122</v>
      </c>
      <c r="BW116" s="852"/>
      <c r="BX116" s="852"/>
      <c r="BY116" s="852"/>
      <c r="BZ116" s="852"/>
      <c r="CA116" s="852" t="s">
        <v>122</v>
      </c>
      <c r="CB116" s="852"/>
      <c r="CC116" s="852"/>
      <c r="CD116" s="852"/>
      <c r="CE116" s="852"/>
      <c r="CF116" s="910" t="s">
        <v>122</v>
      </c>
      <c r="CG116" s="911"/>
      <c r="CH116" s="911"/>
      <c r="CI116" s="911"/>
      <c r="CJ116" s="911"/>
      <c r="CK116" s="962"/>
      <c r="CL116" s="856"/>
      <c r="CM116" s="850" t="s">
        <v>440</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122</v>
      </c>
      <c r="DH116" s="815"/>
      <c r="DI116" s="815"/>
      <c r="DJ116" s="815"/>
      <c r="DK116" s="816"/>
      <c r="DL116" s="817" t="s">
        <v>122</v>
      </c>
      <c r="DM116" s="815"/>
      <c r="DN116" s="815"/>
      <c r="DO116" s="815"/>
      <c r="DP116" s="816"/>
      <c r="DQ116" s="817" t="s">
        <v>122</v>
      </c>
      <c r="DR116" s="815"/>
      <c r="DS116" s="815"/>
      <c r="DT116" s="815"/>
      <c r="DU116" s="816"/>
      <c r="DV116" s="859" t="s">
        <v>122</v>
      </c>
      <c r="DW116" s="860"/>
      <c r="DX116" s="860"/>
      <c r="DY116" s="860"/>
      <c r="DZ116" s="861"/>
    </row>
    <row r="117" spans="1:130" s="212" customFormat="1" ht="26.25" customHeight="1" x14ac:dyDescent="0.2">
      <c r="A117" s="930" t="s">
        <v>177</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441</v>
      </c>
      <c r="Z117" s="932"/>
      <c r="AA117" s="937">
        <v>4192456</v>
      </c>
      <c r="AB117" s="938"/>
      <c r="AC117" s="938"/>
      <c r="AD117" s="938"/>
      <c r="AE117" s="939"/>
      <c r="AF117" s="940">
        <v>4101284</v>
      </c>
      <c r="AG117" s="938"/>
      <c r="AH117" s="938"/>
      <c r="AI117" s="938"/>
      <c r="AJ117" s="939"/>
      <c r="AK117" s="940">
        <v>4209097</v>
      </c>
      <c r="AL117" s="938"/>
      <c r="AM117" s="938"/>
      <c r="AN117" s="938"/>
      <c r="AO117" s="939"/>
      <c r="AP117" s="941"/>
      <c r="AQ117" s="942"/>
      <c r="AR117" s="942"/>
      <c r="AS117" s="942"/>
      <c r="AT117" s="943"/>
      <c r="AU117" s="967"/>
      <c r="AV117" s="968"/>
      <c r="AW117" s="968"/>
      <c r="AX117" s="968"/>
      <c r="AY117" s="968"/>
      <c r="AZ117" s="898" t="s">
        <v>442</v>
      </c>
      <c r="BA117" s="899"/>
      <c r="BB117" s="899"/>
      <c r="BC117" s="899"/>
      <c r="BD117" s="899"/>
      <c r="BE117" s="899"/>
      <c r="BF117" s="899"/>
      <c r="BG117" s="899"/>
      <c r="BH117" s="899"/>
      <c r="BI117" s="899"/>
      <c r="BJ117" s="899"/>
      <c r="BK117" s="899"/>
      <c r="BL117" s="899"/>
      <c r="BM117" s="899"/>
      <c r="BN117" s="899"/>
      <c r="BO117" s="899"/>
      <c r="BP117" s="900"/>
      <c r="BQ117" s="851" t="s">
        <v>122</v>
      </c>
      <c r="BR117" s="852"/>
      <c r="BS117" s="852"/>
      <c r="BT117" s="852"/>
      <c r="BU117" s="852"/>
      <c r="BV117" s="852" t="s">
        <v>122</v>
      </c>
      <c r="BW117" s="852"/>
      <c r="BX117" s="852"/>
      <c r="BY117" s="852"/>
      <c r="BZ117" s="852"/>
      <c r="CA117" s="852" t="s">
        <v>122</v>
      </c>
      <c r="CB117" s="852"/>
      <c r="CC117" s="852"/>
      <c r="CD117" s="852"/>
      <c r="CE117" s="852"/>
      <c r="CF117" s="910" t="s">
        <v>122</v>
      </c>
      <c r="CG117" s="911"/>
      <c r="CH117" s="911"/>
      <c r="CI117" s="911"/>
      <c r="CJ117" s="911"/>
      <c r="CK117" s="962"/>
      <c r="CL117" s="856"/>
      <c r="CM117" s="850" t="s">
        <v>443</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122</v>
      </c>
      <c r="DH117" s="815"/>
      <c r="DI117" s="815"/>
      <c r="DJ117" s="815"/>
      <c r="DK117" s="816"/>
      <c r="DL117" s="817" t="s">
        <v>122</v>
      </c>
      <c r="DM117" s="815"/>
      <c r="DN117" s="815"/>
      <c r="DO117" s="815"/>
      <c r="DP117" s="816"/>
      <c r="DQ117" s="817" t="s">
        <v>122</v>
      </c>
      <c r="DR117" s="815"/>
      <c r="DS117" s="815"/>
      <c r="DT117" s="815"/>
      <c r="DU117" s="816"/>
      <c r="DV117" s="859" t="s">
        <v>122</v>
      </c>
      <c r="DW117" s="860"/>
      <c r="DX117" s="860"/>
      <c r="DY117" s="860"/>
      <c r="DZ117" s="861"/>
    </row>
    <row r="118" spans="1:130" s="212" customFormat="1" ht="26.25" customHeight="1" x14ac:dyDescent="0.2">
      <c r="A118" s="930" t="s">
        <v>417</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414</v>
      </c>
      <c r="AB118" s="931"/>
      <c r="AC118" s="931"/>
      <c r="AD118" s="931"/>
      <c r="AE118" s="932"/>
      <c r="AF118" s="933" t="s">
        <v>415</v>
      </c>
      <c r="AG118" s="931"/>
      <c r="AH118" s="931"/>
      <c r="AI118" s="931"/>
      <c r="AJ118" s="932"/>
      <c r="AK118" s="933" t="s">
        <v>294</v>
      </c>
      <c r="AL118" s="931"/>
      <c r="AM118" s="931"/>
      <c r="AN118" s="931"/>
      <c r="AO118" s="932"/>
      <c r="AP118" s="934" t="s">
        <v>416</v>
      </c>
      <c r="AQ118" s="935"/>
      <c r="AR118" s="935"/>
      <c r="AS118" s="935"/>
      <c r="AT118" s="936"/>
      <c r="AU118" s="967"/>
      <c r="AV118" s="968"/>
      <c r="AW118" s="968"/>
      <c r="AX118" s="968"/>
      <c r="AY118" s="968"/>
      <c r="AZ118" s="873" t="s">
        <v>444</v>
      </c>
      <c r="BA118" s="874"/>
      <c r="BB118" s="874"/>
      <c r="BC118" s="874"/>
      <c r="BD118" s="874"/>
      <c r="BE118" s="874"/>
      <c r="BF118" s="874"/>
      <c r="BG118" s="874"/>
      <c r="BH118" s="874"/>
      <c r="BI118" s="874"/>
      <c r="BJ118" s="874"/>
      <c r="BK118" s="874"/>
      <c r="BL118" s="874"/>
      <c r="BM118" s="874"/>
      <c r="BN118" s="874"/>
      <c r="BO118" s="874"/>
      <c r="BP118" s="875"/>
      <c r="BQ118" s="914" t="s">
        <v>122</v>
      </c>
      <c r="BR118" s="880"/>
      <c r="BS118" s="880"/>
      <c r="BT118" s="880"/>
      <c r="BU118" s="880"/>
      <c r="BV118" s="880" t="s">
        <v>122</v>
      </c>
      <c r="BW118" s="880"/>
      <c r="BX118" s="880"/>
      <c r="BY118" s="880"/>
      <c r="BZ118" s="880"/>
      <c r="CA118" s="880" t="s">
        <v>122</v>
      </c>
      <c r="CB118" s="880"/>
      <c r="CC118" s="880"/>
      <c r="CD118" s="880"/>
      <c r="CE118" s="880"/>
      <c r="CF118" s="910" t="s">
        <v>122</v>
      </c>
      <c r="CG118" s="911"/>
      <c r="CH118" s="911"/>
      <c r="CI118" s="911"/>
      <c r="CJ118" s="911"/>
      <c r="CK118" s="962"/>
      <c r="CL118" s="856"/>
      <c r="CM118" s="850" t="s">
        <v>445</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122</v>
      </c>
      <c r="DH118" s="815"/>
      <c r="DI118" s="815"/>
      <c r="DJ118" s="815"/>
      <c r="DK118" s="816"/>
      <c r="DL118" s="817" t="s">
        <v>122</v>
      </c>
      <c r="DM118" s="815"/>
      <c r="DN118" s="815"/>
      <c r="DO118" s="815"/>
      <c r="DP118" s="816"/>
      <c r="DQ118" s="817" t="s">
        <v>122</v>
      </c>
      <c r="DR118" s="815"/>
      <c r="DS118" s="815"/>
      <c r="DT118" s="815"/>
      <c r="DU118" s="816"/>
      <c r="DV118" s="859" t="s">
        <v>122</v>
      </c>
      <c r="DW118" s="860"/>
      <c r="DX118" s="860"/>
      <c r="DY118" s="860"/>
      <c r="DZ118" s="861"/>
    </row>
    <row r="119" spans="1:130" s="212" customFormat="1" ht="26.25" customHeight="1" x14ac:dyDescent="0.2">
      <c r="A119" s="853" t="s">
        <v>420</v>
      </c>
      <c r="B119" s="854"/>
      <c r="C119" s="895" t="s">
        <v>421</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122</v>
      </c>
      <c r="AB119" s="924"/>
      <c r="AC119" s="924"/>
      <c r="AD119" s="924"/>
      <c r="AE119" s="925"/>
      <c r="AF119" s="926" t="s">
        <v>122</v>
      </c>
      <c r="AG119" s="924"/>
      <c r="AH119" s="924"/>
      <c r="AI119" s="924"/>
      <c r="AJ119" s="925"/>
      <c r="AK119" s="926" t="s">
        <v>122</v>
      </c>
      <c r="AL119" s="924"/>
      <c r="AM119" s="924"/>
      <c r="AN119" s="924"/>
      <c r="AO119" s="925"/>
      <c r="AP119" s="927" t="s">
        <v>122</v>
      </c>
      <c r="AQ119" s="928"/>
      <c r="AR119" s="928"/>
      <c r="AS119" s="928"/>
      <c r="AT119" s="929"/>
      <c r="AU119" s="969"/>
      <c r="AV119" s="970"/>
      <c r="AW119" s="970"/>
      <c r="AX119" s="970"/>
      <c r="AY119" s="970"/>
      <c r="AZ119" s="233" t="s">
        <v>177</v>
      </c>
      <c r="BA119" s="233"/>
      <c r="BB119" s="233"/>
      <c r="BC119" s="233"/>
      <c r="BD119" s="233"/>
      <c r="BE119" s="233"/>
      <c r="BF119" s="233"/>
      <c r="BG119" s="233"/>
      <c r="BH119" s="233"/>
      <c r="BI119" s="233"/>
      <c r="BJ119" s="233"/>
      <c r="BK119" s="233"/>
      <c r="BL119" s="233"/>
      <c r="BM119" s="233"/>
      <c r="BN119" s="233"/>
      <c r="BO119" s="912" t="s">
        <v>446</v>
      </c>
      <c r="BP119" s="913"/>
      <c r="BQ119" s="914">
        <v>43445310</v>
      </c>
      <c r="BR119" s="880"/>
      <c r="BS119" s="880"/>
      <c r="BT119" s="880"/>
      <c r="BU119" s="880"/>
      <c r="BV119" s="880">
        <v>41827265</v>
      </c>
      <c r="BW119" s="880"/>
      <c r="BX119" s="880"/>
      <c r="BY119" s="880"/>
      <c r="BZ119" s="880"/>
      <c r="CA119" s="880">
        <v>39537776</v>
      </c>
      <c r="CB119" s="880"/>
      <c r="CC119" s="880"/>
      <c r="CD119" s="880"/>
      <c r="CE119" s="880"/>
      <c r="CF119" s="783"/>
      <c r="CG119" s="784"/>
      <c r="CH119" s="784"/>
      <c r="CI119" s="784"/>
      <c r="CJ119" s="869"/>
      <c r="CK119" s="963"/>
      <c r="CL119" s="858"/>
      <c r="CM119" s="873" t="s">
        <v>447</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v>300389</v>
      </c>
      <c r="DH119" s="799"/>
      <c r="DI119" s="799"/>
      <c r="DJ119" s="799"/>
      <c r="DK119" s="800"/>
      <c r="DL119" s="801">
        <v>209852</v>
      </c>
      <c r="DM119" s="799"/>
      <c r="DN119" s="799"/>
      <c r="DO119" s="799"/>
      <c r="DP119" s="800"/>
      <c r="DQ119" s="801">
        <v>143443</v>
      </c>
      <c r="DR119" s="799"/>
      <c r="DS119" s="799"/>
      <c r="DT119" s="799"/>
      <c r="DU119" s="800"/>
      <c r="DV119" s="883">
        <v>1</v>
      </c>
      <c r="DW119" s="884"/>
      <c r="DX119" s="884"/>
      <c r="DY119" s="884"/>
      <c r="DZ119" s="885"/>
    </row>
    <row r="120" spans="1:130" s="212" customFormat="1" ht="26.25" customHeight="1" x14ac:dyDescent="0.2">
      <c r="A120" s="855"/>
      <c r="B120" s="856"/>
      <c r="C120" s="850" t="s">
        <v>424</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122</v>
      </c>
      <c r="AB120" s="815"/>
      <c r="AC120" s="815"/>
      <c r="AD120" s="815"/>
      <c r="AE120" s="816"/>
      <c r="AF120" s="817" t="s">
        <v>122</v>
      </c>
      <c r="AG120" s="815"/>
      <c r="AH120" s="815"/>
      <c r="AI120" s="815"/>
      <c r="AJ120" s="816"/>
      <c r="AK120" s="817" t="s">
        <v>122</v>
      </c>
      <c r="AL120" s="815"/>
      <c r="AM120" s="815"/>
      <c r="AN120" s="815"/>
      <c r="AO120" s="816"/>
      <c r="AP120" s="859" t="s">
        <v>122</v>
      </c>
      <c r="AQ120" s="860"/>
      <c r="AR120" s="860"/>
      <c r="AS120" s="860"/>
      <c r="AT120" s="861"/>
      <c r="AU120" s="915" t="s">
        <v>448</v>
      </c>
      <c r="AV120" s="916"/>
      <c r="AW120" s="916"/>
      <c r="AX120" s="916"/>
      <c r="AY120" s="917"/>
      <c r="AZ120" s="895" t="s">
        <v>449</v>
      </c>
      <c r="BA120" s="843"/>
      <c r="BB120" s="843"/>
      <c r="BC120" s="843"/>
      <c r="BD120" s="843"/>
      <c r="BE120" s="843"/>
      <c r="BF120" s="843"/>
      <c r="BG120" s="843"/>
      <c r="BH120" s="843"/>
      <c r="BI120" s="843"/>
      <c r="BJ120" s="843"/>
      <c r="BK120" s="843"/>
      <c r="BL120" s="843"/>
      <c r="BM120" s="843"/>
      <c r="BN120" s="843"/>
      <c r="BO120" s="843"/>
      <c r="BP120" s="844"/>
      <c r="BQ120" s="896">
        <v>9476246</v>
      </c>
      <c r="BR120" s="877"/>
      <c r="BS120" s="877"/>
      <c r="BT120" s="877"/>
      <c r="BU120" s="877"/>
      <c r="BV120" s="877">
        <v>9671125</v>
      </c>
      <c r="BW120" s="877"/>
      <c r="BX120" s="877"/>
      <c r="BY120" s="877"/>
      <c r="BZ120" s="877"/>
      <c r="CA120" s="877">
        <v>9830480</v>
      </c>
      <c r="CB120" s="877"/>
      <c r="CC120" s="877"/>
      <c r="CD120" s="877"/>
      <c r="CE120" s="877"/>
      <c r="CF120" s="901">
        <v>67.099999999999994</v>
      </c>
      <c r="CG120" s="902"/>
      <c r="CH120" s="902"/>
      <c r="CI120" s="902"/>
      <c r="CJ120" s="902"/>
      <c r="CK120" s="903" t="s">
        <v>450</v>
      </c>
      <c r="CL120" s="887"/>
      <c r="CM120" s="887"/>
      <c r="CN120" s="887"/>
      <c r="CO120" s="888"/>
      <c r="CP120" s="907" t="s">
        <v>395</v>
      </c>
      <c r="CQ120" s="908"/>
      <c r="CR120" s="908"/>
      <c r="CS120" s="908"/>
      <c r="CT120" s="908"/>
      <c r="CU120" s="908"/>
      <c r="CV120" s="908"/>
      <c r="CW120" s="908"/>
      <c r="CX120" s="908"/>
      <c r="CY120" s="908"/>
      <c r="CZ120" s="908"/>
      <c r="DA120" s="908"/>
      <c r="DB120" s="908"/>
      <c r="DC120" s="908"/>
      <c r="DD120" s="908"/>
      <c r="DE120" s="908"/>
      <c r="DF120" s="909"/>
      <c r="DG120" s="896">
        <v>4156802</v>
      </c>
      <c r="DH120" s="877"/>
      <c r="DI120" s="877"/>
      <c r="DJ120" s="877"/>
      <c r="DK120" s="877"/>
      <c r="DL120" s="877">
        <v>3687379</v>
      </c>
      <c r="DM120" s="877"/>
      <c r="DN120" s="877"/>
      <c r="DO120" s="877"/>
      <c r="DP120" s="877"/>
      <c r="DQ120" s="877">
        <v>3231280</v>
      </c>
      <c r="DR120" s="877"/>
      <c r="DS120" s="877"/>
      <c r="DT120" s="877"/>
      <c r="DU120" s="877"/>
      <c r="DV120" s="878">
        <v>22.1</v>
      </c>
      <c r="DW120" s="878"/>
      <c r="DX120" s="878"/>
      <c r="DY120" s="878"/>
      <c r="DZ120" s="879"/>
    </row>
    <row r="121" spans="1:130" s="212" customFormat="1" ht="26.25" customHeight="1" x14ac:dyDescent="0.2">
      <c r="A121" s="855"/>
      <c r="B121" s="856"/>
      <c r="C121" s="898" t="s">
        <v>451</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122</v>
      </c>
      <c r="AB121" s="815"/>
      <c r="AC121" s="815"/>
      <c r="AD121" s="815"/>
      <c r="AE121" s="816"/>
      <c r="AF121" s="817" t="s">
        <v>122</v>
      </c>
      <c r="AG121" s="815"/>
      <c r="AH121" s="815"/>
      <c r="AI121" s="815"/>
      <c r="AJ121" s="816"/>
      <c r="AK121" s="817" t="s">
        <v>122</v>
      </c>
      <c r="AL121" s="815"/>
      <c r="AM121" s="815"/>
      <c r="AN121" s="815"/>
      <c r="AO121" s="816"/>
      <c r="AP121" s="859" t="s">
        <v>122</v>
      </c>
      <c r="AQ121" s="860"/>
      <c r="AR121" s="860"/>
      <c r="AS121" s="860"/>
      <c r="AT121" s="861"/>
      <c r="AU121" s="918"/>
      <c r="AV121" s="919"/>
      <c r="AW121" s="919"/>
      <c r="AX121" s="919"/>
      <c r="AY121" s="920"/>
      <c r="AZ121" s="850" t="s">
        <v>452</v>
      </c>
      <c r="BA121" s="787"/>
      <c r="BB121" s="787"/>
      <c r="BC121" s="787"/>
      <c r="BD121" s="787"/>
      <c r="BE121" s="787"/>
      <c r="BF121" s="787"/>
      <c r="BG121" s="787"/>
      <c r="BH121" s="787"/>
      <c r="BI121" s="787"/>
      <c r="BJ121" s="787"/>
      <c r="BK121" s="787"/>
      <c r="BL121" s="787"/>
      <c r="BM121" s="787"/>
      <c r="BN121" s="787"/>
      <c r="BO121" s="787"/>
      <c r="BP121" s="788"/>
      <c r="BQ121" s="851">
        <v>419991</v>
      </c>
      <c r="BR121" s="852"/>
      <c r="BS121" s="852"/>
      <c r="BT121" s="852"/>
      <c r="BU121" s="852"/>
      <c r="BV121" s="852">
        <v>387392</v>
      </c>
      <c r="BW121" s="852"/>
      <c r="BX121" s="852"/>
      <c r="BY121" s="852"/>
      <c r="BZ121" s="852"/>
      <c r="CA121" s="852">
        <v>356155</v>
      </c>
      <c r="CB121" s="852"/>
      <c r="CC121" s="852"/>
      <c r="CD121" s="852"/>
      <c r="CE121" s="852"/>
      <c r="CF121" s="910">
        <v>2.4</v>
      </c>
      <c r="CG121" s="911"/>
      <c r="CH121" s="911"/>
      <c r="CI121" s="911"/>
      <c r="CJ121" s="911"/>
      <c r="CK121" s="904"/>
      <c r="CL121" s="890"/>
      <c r="CM121" s="890"/>
      <c r="CN121" s="890"/>
      <c r="CO121" s="891"/>
      <c r="CP121" s="870" t="s">
        <v>393</v>
      </c>
      <c r="CQ121" s="871"/>
      <c r="CR121" s="871"/>
      <c r="CS121" s="871"/>
      <c r="CT121" s="871"/>
      <c r="CU121" s="871"/>
      <c r="CV121" s="871"/>
      <c r="CW121" s="871"/>
      <c r="CX121" s="871"/>
      <c r="CY121" s="871"/>
      <c r="CZ121" s="871"/>
      <c r="DA121" s="871"/>
      <c r="DB121" s="871"/>
      <c r="DC121" s="871"/>
      <c r="DD121" s="871"/>
      <c r="DE121" s="871"/>
      <c r="DF121" s="872"/>
      <c r="DG121" s="851">
        <v>2177386</v>
      </c>
      <c r="DH121" s="852"/>
      <c r="DI121" s="852"/>
      <c r="DJ121" s="852"/>
      <c r="DK121" s="852"/>
      <c r="DL121" s="852">
        <v>2164449</v>
      </c>
      <c r="DM121" s="852"/>
      <c r="DN121" s="852"/>
      <c r="DO121" s="852"/>
      <c r="DP121" s="852"/>
      <c r="DQ121" s="852">
        <v>2092733</v>
      </c>
      <c r="DR121" s="852"/>
      <c r="DS121" s="852"/>
      <c r="DT121" s="852"/>
      <c r="DU121" s="852"/>
      <c r="DV121" s="829">
        <v>14.3</v>
      </c>
      <c r="DW121" s="829"/>
      <c r="DX121" s="829"/>
      <c r="DY121" s="829"/>
      <c r="DZ121" s="830"/>
    </row>
    <row r="122" spans="1:130" s="212" customFormat="1" ht="26.25" customHeight="1" x14ac:dyDescent="0.2">
      <c r="A122" s="855"/>
      <c r="B122" s="856"/>
      <c r="C122" s="850" t="s">
        <v>434</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122</v>
      </c>
      <c r="AB122" s="815"/>
      <c r="AC122" s="815"/>
      <c r="AD122" s="815"/>
      <c r="AE122" s="816"/>
      <c r="AF122" s="817" t="s">
        <v>122</v>
      </c>
      <c r="AG122" s="815"/>
      <c r="AH122" s="815"/>
      <c r="AI122" s="815"/>
      <c r="AJ122" s="816"/>
      <c r="AK122" s="817" t="s">
        <v>122</v>
      </c>
      <c r="AL122" s="815"/>
      <c r="AM122" s="815"/>
      <c r="AN122" s="815"/>
      <c r="AO122" s="816"/>
      <c r="AP122" s="859" t="s">
        <v>122</v>
      </c>
      <c r="AQ122" s="860"/>
      <c r="AR122" s="860"/>
      <c r="AS122" s="860"/>
      <c r="AT122" s="861"/>
      <c r="AU122" s="918"/>
      <c r="AV122" s="919"/>
      <c r="AW122" s="919"/>
      <c r="AX122" s="919"/>
      <c r="AY122" s="920"/>
      <c r="AZ122" s="873" t="s">
        <v>453</v>
      </c>
      <c r="BA122" s="874"/>
      <c r="BB122" s="874"/>
      <c r="BC122" s="874"/>
      <c r="BD122" s="874"/>
      <c r="BE122" s="874"/>
      <c r="BF122" s="874"/>
      <c r="BG122" s="874"/>
      <c r="BH122" s="874"/>
      <c r="BI122" s="874"/>
      <c r="BJ122" s="874"/>
      <c r="BK122" s="874"/>
      <c r="BL122" s="874"/>
      <c r="BM122" s="874"/>
      <c r="BN122" s="874"/>
      <c r="BO122" s="874"/>
      <c r="BP122" s="875"/>
      <c r="BQ122" s="914">
        <v>27664644</v>
      </c>
      <c r="BR122" s="880"/>
      <c r="BS122" s="880"/>
      <c r="BT122" s="880"/>
      <c r="BU122" s="880"/>
      <c r="BV122" s="880">
        <v>27094696</v>
      </c>
      <c r="BW122" s="880"/>
      <c r="BX122" s="880"/>
      <c r="BY122" s="880"/>
      <c r="BZ122" s="880"/>
      <c r="CA122" s="880">
        <v>25379991</v>
      </c>
      <c r="CB122" s="880"/>
      <c r="CC122" s="880"/>
      <c r="CD122" s="880"/>
      <c r="CE122" s="880"/>
      <c r="CF122" s="881">
        <v>173.3</v>
      </c>
      <c r="CG122" s="882"/>
      <c r="CH122" s="882"/>
      <c r="CI122" s="882"/>
      <c r="CJ122" s="882"/>
      <c r="CK122" s="904"/>
      <c r="CL122" s="890"/>
      <c r="CM122" s="890"/>
      <c r="CN122" s="890"/>
      <c r="CO122" s="891"/>
      <c r="CP122" s="870" t="s">
        <v>397</v>
      </c>
      <c r="CQ122" s="871"/>
      <c r="CR122" s="871"/>
      <c r="CS122" s="871"/>
      <c r="CT122" s="871"/>
      <c r="CU122" s="871"/>
      <c r="CV122" s="871"/>
      <c r="CW122" s="871"/>
      <c r="CX122" s="871"/>
      <c r="CY122" s="871"/>
      <c r="CZ122" s="871"/>
      <c r="DA122" s="871"/>
      <c r="DB122" s="871"/>
      <c r="DC122" s="871"/>
      <c r="DD122" s="871"/>
      <c r="DE122" s="871"/>
      <c r="DF122" s="872"/>
      <c r="DG122" s="851" t="s">
        <v>122</v>
      </c>
      <c r="DH122" s="852"/>
      <c r="DI122" s="852"/>
      <c r="DJ122" s="852"/>
      <c r="DK122" s="852"/>
      <c r="DL122" s="852" t="s">
        <v>122</v>
      </c>
      <c r="DM122" s="852"/>
      <c r="DN122" s="852"/>
      <c r="DO122" s="852"/>
      <c r="DP122" s="852"/>
      <c r="DQ122" s="852">
        <v>172456</v>
      </c>
      <c r="DR122" s="852"/>
      <c r="DS122" s="852"/>
      <c r="DT122" s="852"/>
      <c r="DU122" s="852"/>
      <c r="DV122" s="829">
        <v>1.2</v>
      </c>
      <c r="DW122" s="829"/>
      <c r="DX122" s="829"/>
      <c r="DY122" s="829"/>
      <c r="DZ122" s="830"/>
    </row>
    <row r="123" spans="1:130" s="212" customFormat="1" ht="26.25" customHeight="1" x14ac:dyDescent="0.2">
      <c r="A123" s="855"/>
      <c r="B123" s="856"/>
      <c r="C123" s="850" t="s">
        <v>440</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122</v>
      </c>
      <c r="AB123" s="815"/>
      <c r="AC123" s="815"/>
      <c r="AD123" s="815"/>
      <c r="AE123" s="816"/>
      <c r="AF123" s="817" t="s">
        <v>122</v>
      </c>
      <c r="AG123" s="815"/>
      <c r="AH123" s="815"/>
      <c r="AI123" s="815"/>
      <c r="AJ123" s="816"/>
      <c r="AK123" s="817" t="s">
        <v>122</v>
      </c>
      <c r="AL123" s="815"/>
      <c r="AM123" s="815"/>
      <c r="AN123" s="815"/>
      <c r="AO123" s="816"/>
      <c r="AP123" s="859" t="s">
        <v>122</v>
      </c>
      <c r="AQ123" s="860"/>
      <c r="AR123" s="860"/>
      <c r="AS123" s="860"/>
      <c r="AT123" s="861"/>
      <c r="AU123" s="921"/>
      <c r="AV123" s="922"/>
      <c r="AW123" s="922"/>
      <c r="AX123" s="922"/>
      <c r="AY123" s="922"/>
      <c r="AZ123" s="233" t="s">
        <v>177</v>
      </c>
      <c r="BA123" s="233"/>
      <c r="BB123" s="233"/>
      <c r="BC123" s="233"/>
      <c r="BD123" s="233"/>
      <c r="BE123" s="233"/>
      <c r="BF123" s="233"/>
      <c r="BG123" s="233"/>
      <c r="BH123" s="233"/>
      <c r="BI123" s="233"/>
      <c r="BJ123" s="233"/>
      <c r="BK123" s="233"/>
      <c r="BL123" s="233"/>
      <c r="BM123" s="233"/>
      <c r="BN123" s="233"/>
      <c r="BO123" s="912" t="s">
        <v>454</v>
      </c>
      <c r="BP123" s="913"/>
      <c r="BQ123" s="867">
        <v>37560881</v>
      </c>
      <c r="BR123" s="868"/>
      <c r="BS123" s="868"/>
      <c r="BT123" s="868"/>
      <c r="BU123" s="868"/>
      <c r="BV123" s="868">
        <v>37153213</v>
      </c>
      <c r="BW123" s="868"/>
      <c r="BX123" s="868"/>
      <c r="BY123" s="868"/>
      <c r="BZ123" s="868"/>
      <c r="CA123" s="868">
        <v>35566626</v>
      </c>
      <c r="CB123" s="868"/>
      <c r="CC123" s="868"/>
      <c r="CD123" s="868"/>
      <c r="CE123" s="868"/>
      <c r="CF123" s="783"/>
      <c r="CG123" s="784"/>
      <c r="CH123" s="784"/>
      <c r="CI123" s="784"/>
      <c r="CJ123" s="869"/>
      <c r="CK123" s="904"/>
      <c r="CL123" s="890"/>
      <c r="CM123" s="890"/>
      <c r="CN123" s="890"/>
      <c r="CO123" s="891"/>
      <c r="CP123" s="870" t="s">
        <v>396</v>
      </c>
      <c r="CQ123" s="871"/>
      <c r="CR123" s="871"/>
      <c r="CS123" s="871"/>
      <c r="CT123" s="871"/>
      <c r="CU123" s="871"/>
      <c r="CV123" s="871"/>
      <c r="CW123" s="871"/>
      <c r="CX123" s="871"/>
      <c r="CY123" s="871"/>
      <c r="CZ123" s="871"/>
      <c r="DA123" s="871"/>
      <c r="DB123" s="871"/>
      <c r="DC123" s="871"/>
      <c r="DD123" s="871"/>
      <c r="DE123" s="871"/>
      <c r="DF123" s="872"/>
      <c r="DG123" s="814">
        <v>120647</v>
      </c>
      <c r="DH123" s="815"/>
      <c r="DI123" s="815"/>
      <c r="DJ123" s="815"/>
      <c r="DK123" s="816"/>
      <c r="DL123" s="817">
        <v>120870</v>
      </c>
      <c r="DM123" s="815"/>
      <c r="DN123" s="815"/>
      <c r="DO123" s="815"/>
      <c r="DP123" s="816"/>
      <c r="DQ123" s="817">
        <v>121093</v>
      </c>
      <c r="DR123" s="815"/>
      <c r="DS123" s="815"/>
      <c r="DT123" s="815"/>
      <c r="DU123" s="816"/>
      <c r="DV123" s="859">
        <v>0.8</v>
      </c>
      <c r="DW123" s="860"/>
      <c r="DX123" s="860"/>
      <c r="DY123" s="860"/>
      <c r="DZ123" s="861"/>
    </row>
    <row r="124" spans="1:130" s="212" customFormat="1" ht="26.25" customHeight="1" thickBot="1" x14ac:dyDescent="0.25">
      <c r="A124" s="855"/>
      <c r="B124" s="856"/>
      <c r="C124" s="850" t="s">
        <v>443</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122</v>
      </c>
      <c r="AB124" s="815"/>
      <c r="AC124" s="815"/>
      <c r="AD124" s="815"/>
      <c r="AE124" s="816"/>
      <c r="AF124" s="817" t="s">
        <v>122</v>
      </c>
      <c r="AG124" s="815"/>
      <c r="AH124" s="815"/>
      <c r="AI124" s="815"/>
      <c r="AJ124" s="816"/>
      <c r="AK124" s="817" t="s">
        <v>122</v>
      </c>
      <c r="AL124" s="815"/>
      <c r="AM124" s="815"/>
      <c r="AN124" s="815"/>
      <c r="AO124" s="816"/>
      <c r="AP124" s="859" t="s">
        <v>122</v>
      </c>
      <c r="AQ124" s="860"/>
      <c r="AR124" s="860"/>
      <c r="AS124" s="860"/>
      <c r="AT124" s="861"/>
      <c r="AU124" s="862" t="s">
        <v>455</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v>41.7</v>
      </c>
      <c r="BR124" s="866"/>
      <c r="BS124" s="866"/>
      <c r="BT124" s="866"/>
      <c r="BU124" s="866"/>
      <c r="BV124" s="866">
        <v>32.6</v>
      </c>
      <c r="BW124" s="866"/>
      <c r="BX124" s="866"/>
      <c r="BY124" s="866"/>
      <c r="BZ124" s="866"/>
      <c r="CA124" s="866">
        <v>27.1</v>
      </c>
      <c r="CB124" s="866"/>
      <c r="CC124" s="866"/>
      <c r="CD124" s="866"/>
      <c r="CE124" s="866"/>
      <c r="CF124" s="761"/>
      <c r="CG124" s="762"/>
      <c r="CH124" s="762"/>
      <c r="CI124" s="762"/>
      <c r="CJ124" s="897"/>
      <c r="CK124" s="905"/>
      <c r="CL124" s="905"/>
      <c r="CM124" s="905"/>
      <c r="CN124" s="905"/>
      <c r="CO124" s="906"/>
      <c r="CP124" s="870" t="s">
        <v>456</v>
      </c>
      <c r="CQ124" s="871"/>
      <c r="CR124" s="871"/>
      <c r="CS124" s="871"/>
      <c r="CT124" s="871"/>
      <c r="CU124" s="871"/>
      <c r="CV124" s="871"/>
      <c r="CW124" s="871"/>
      <c r="CX124" s="871"/>
      <c r="CY124" s="871"/>
      <c r="CZ124" s="871"/>
      <c r="DA124" s="871"/>
      <c r="DB124" s="871"/>
      <c r="DC124" s="871"/>
      <c r="DD124" s="871"/>
      <c r="DE124" s="871"/>
      <c r="DF124" s="872"/>
      <c r="DG124" s="798" t="s">
        <v>122</v>
      </c>
      <c r="DH124" s="799"/>
      <c r="DI124" s="799"/>
      <c r="DJ124" s="799"/>
      <c r="DK124" s="800"/>
      <c r="DL124" s="801" t="s">
        <v>122</v>
      </c>
      <c r="DM124" s="799"/>
      <c r="DN124" s="799"/>
      <c r="DO124" s="799"/>
      <c r="DP124" s="800"/>
      <c r="DQ124" s="801" t="s">
        <v>122</v>
      </c>
      <c r="DR124" s="799"/>
      <c r="DS124" s="799"/>
      <c r="DT124" s="799"/>
      <c r="DU124" s="800"/>
      <c r="DV124" s="883" t="s">
        <v>122</v>
      </c>
      <c r="DW124" s="884"/>
      <c r="DX124" s="884"/>
      <c r="DY124" s="884"/>
      <c r="DZ124" s="885"/>
    </row>
    <row r="125" spans="1:130" s="212" customFormat="1" ht="26.25" customHeight="1" x14ac:dyDescent="0.2">
      <c r="A125" s="855"/>
      <c r="B125" s="856"/>
      <c r="C125" s="850" t="s">
        <v>445</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122</v>
      </c>
      <c r="AB125" s="815"/>
      <c r="AC125" s="815"/>
      <c r="AD125" s="815"/>
      <c r="AE125" s="816"/>
      <c r="AF125" s="817" t="s">
        <v>122</v>
      </c>
      <c r="AG125" s="815"/>
      <c r="AH125" s="815"/>
      <c r="AI125" s="815"/>
      <c r="AJ125" s="816"/>
      <c r="AK125" s="817" t="s">
        <v>122</v>
      </c>
      <c r="AL125" s="815"/>
      <c r="AM125" s="815"/>
      <c r="AN125" s="815"/>
      <c r="AO125" s="816"/>
      <c r="AP125" s="859" t="s">
        <v>122</v>
      </c>
      <c r="AQ125" s="860"/>
      <c r="AR125" s="860"/>
      <c r="AS125" s="860"/>
      <c r="AT125" s="86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457</v>
      </c>
      <c r="CL125" s="887"/>
      <c r="CM125" s="887"/>
      <c r="CN125" s="887"/>
      <c r="CO125" s="888"/>
      <c r="CP125" s="895" t="s">
        <v>458</v>
      </c>
      <c r="CQ125" s="843"/>
      <c r="CR125" s="843"/>
      <c r="CS125" s="843"/>
      <c r="CT125" s="843"/>
      <c r="CU125" s="843"/>
      <c r="CV125" s="843"/>
      <c r="CW125" s="843"/>
      <c r="CX125" s="843"/>
      <c r="CY125" s="843"/>
      <c r="CZ125" s="843"/>
      <c r="DA125" s="843"/>
      <c r="DB125" s="843"/>
      <c r="DC125" s="843"/>
      <c r="DD125" s="843"/>
      <c r="DE125" s="843"/>
      <c r="DF125" s="844"/>
      <c r="DG125" s="896" t="s">
        <v>122</v>
      </c>
      <c r="DH125" s="877"/>
      <c r="DI125" s="877"/>
      <c r="DJ125" s="877"/>
      <c r="DK125" s="877"/>
      <c r="DL125" s="877" t="s">
        <v>122</v>
      </c>
      <c r="DM125" s="877"/>
      <c r="DN125" s="877"/>
      <c r="DO125" s="877"/>
      <c r="DP125" s="877"/>
      <c r="DQ125" s="877" t="s">
        <v>122</v>
      </c>
      <c r="DR125" s="877"/>
      <c r="DS125" s="877"/>
      <c r="DT125" s="877"/>
      <c r="DU125" s="877"/>
      <c r="DV125" s="878" t="s">
        <v>122</v>
      </c>
      <c r="DW125" s="878"/>
      <c r="DX125" s="878"/>
      <c r="DY125" s="878"/>
      <c r="DZ125" s="879"/>
    </row>
    <row r="126" spans="1:130" s="212" customFormat="1" ht="26.25" customHeight="1" thickBot="1" x14ac:dyDescent="0.25">
      <c r="A126" s="855"/>
      <c r="B126" s="856"/>
      <c r="C126" s="850" t="s">
        <v>447</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v>125900</v>
      </c>
      <c r="AB126" s="815"/>
      <c r="AC126" s="815"/>
      <c r="AD126" s="815"/>
      <c r="AE126" s="816"/>
      <c r="AF126" s="817">
        <v>104500</v>
      </c>
      <c r="AG126" s="815"/>
      <c r="AH126" s="815"/>
      <c r="AI126" s="815"/>
      <c r="AJ126" s="816"/>
      <c r="AK126" s="817">
        <v>78786</v>
      </c>
      <c r="AL126" s="815"/>
      <c r="AM126" s="815"/>
      <c r="AN126" s="815"/>
      <c r="AO126" s="816"/>
      <c r="AP126" s="859">
        <v>0.5</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459</v>
      </c>
      <c r="CQ126" s="787"/>
      <c r="CR126" s="787"/>
      <c r="CS126" s="787"/>
      <c r="CT126" s="787"/>
      <c r="CU126" s="787"/>
      <c r="CV126" s="787"/>
      <c r="CW126" s="787"/>
      <c r="CX126" s="787"/>
      <c r="CY126" s="787"/>
      <c r="CZ126" s="787"/>
      <c r="DA126" s="787"/>
      <c r="DB126" s="787"/>
      <c r="DC126" s="787"/>
      <c r="DD126" s="787"/>
      <c r="DE126" s="787"/>
      <c r="DF126" s="788"/>
      <c r="DG126" s="851" t="s">
        <v>122</v>
      </c>
      <c r="DH126" s="852"/>
      <c r="DI126" s="852"/>
      <c r="DJ126" s="852"/>
      <c r="DK126" s="852"/>
      <c r="DL126" s="852" t="s">
        <v>122</v>
      </c>
      <c r="DM126" s="852"/>
      <c r="DN126" s="852"/>
      <c r="DO126" s="852"/>
      <c r="DP126" s="852"/>
      <c r="DQ126" s="852" t="s">
        <v>122</v>
      </c>
      <c r="DR126" s="852"/>
      <c r="DS126" s="852"/>
      <c r="DT126" s="852"/>
      <c r="DU126" s="852"/>
      <c r="DV126" s="829" t="s">
        <v>122</v>
      </c>
      <c r="DW126" s="829"/>
      <c r="DX126" s="829"/>
      <c r="DY126" s="829"/>
      <c r="DZ126" s="830"/>
    </row>
    <row r="127" spans="1:130" s="212" customFormat="1" ht="26.25" customHeight="1" x14ac:dyDescent="0.2">
      <c r="A127" s="857"/>
      <c r="B127" s="858"/>
      <c r="C127" s="873" t="s">
        <v>460</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v>6430</v>
      </c>
      <c r="AB127" s="815"/>
      <c r="AC127" s="815"/>
      <c r="AD127" s="815"/>
      <c r="AE127" s="816"/>
      <c r="AF127" s="817">
        <v>723</v>
      </c>
      <c r="AG127" s="815"/>
      <c r="AH127" s="815"/>
      <c r="AI127" s="815"/>
      <c r="AJ127" s="816"/>
      <c r="AK127" s="817">
        <v>45</v>
      </c>
      <c r="AL127" s="815"/>
      <c r="AM127" s="815"/>
      <c r="AN127" s="815"/>
      <c r="AO127" s="816"/>
      <c r="AP127" s="859">
        <v>0</v>
      </c>
      <c r="AQ127" s="860"/>
      <c r="AR127" s="860"/>
      <c r="AS127" s="860"/>
      <c r="AT127" s="861"/>
      <c r="AU127" s="214"/>
      <c r="AV127" s="214"/>
      <c r="AW127" s="214"/>
      <c r="AX127" s="876" t="s">
        <v>461</v>
      </c>
      <c r="AY127" s="847"/>
      <c r="AZ127" s="847"/>
      <c r="BA127" s="847"/>
      <c r="BB127" s="847"/>
      <c r="BC127" s="847"/>
      <c r="BD127" s="847"/>
      <c r="BE127" s="848"/>
      <c r="BF127" s="846" t="s">
        <v>462</v>
      </c>
      <c r="BG127" s="847"/>
      <c r="BH127" s="847"/>
      <c r="BI127" s="847"/>
      <c r="BJ127" s="847"/>
      <c r="BK127" s="847"/>
      <c r="BL127" s="848"/>
      <c r="BM127" s="846" t="s">
        <v>463</v>
      </c>
      <c r="BN127" s="847"/>
      <c r="BO127" s="847"/>
      <c r="BP127" s="847"/>
      <c r="BQ127" s="847"/>
      <c r="BR127" s="847"/>
      <c r="BS127" s="848"/>
      <c r="BT127" s="846" t="s">
        <v>464</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465</v>
      </c>
      <c r="CQ127" s="787"/>
      <c r="CR127" s="787"/>
      <c r="CS127" s="787"/>
      <c r="CT127" s="787"/>
      <c r="CU127" s="787"/>
      <c r="CV127" s="787"/>
      <c r="CW127" s="787"/>
      <c r="CX127" s="787"/>
      <c r="CY127" s="787"/>
      <c r="CZ127" s="787"/>
      <c r="DA127" s="787"/>
      <c r="DB127" s="787"/>
      <c r="DC127" s="787"/>
      <c r="DD127" s="787"/>
      <c r="DE127" s="787"/>
      <c r="DF127" s="788"/>
      <c r="DG127" s="851" t="s">
        <v>122</v>
      </c>
      <c r="DH127" s="852"/>
      <c r="DI127" s="852"/>
      <c r="DJ127" s="852"/>
      <c r="DK127" s="852"/>
      <c r="DL127" s="852" t="s">
        <v>122</v>
      </c>
      <c r="DM127" s="852"/>
      <c r="DN127" s="852"/>
      <c r="DO127" s="852"/>
      <c r="DP127" s="852"/>
      <c r="DQ127" s="852" t="s">
        <v>122</v>
      </c>
      <c r="DR127" s="852"/>
      <c r="DS127" s="852"/>
      <c r="DT127" s="852"/>
      <c r="DU127" s="852"/>
      <c r="DV127" s="829" t="s">
        <v>122</v>
      </c>
      <c r="DW127" s="829"/>
      <c r="DX127" s="829"/>
      <c r="DY127" s="829"/>
      <c r="DZ127" s="830"/>
    </row>
    <row r="128" spans="1:130" s="212" customFormat="1" ht="26.25" customHeight="1" thickBot="1" x14ac:dyDescent="0.25">
      <c r="A128" s="831" t="s">
        <v>466</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467</v>
      </c>
      <c r="X128" s="833"/>
      <c r="Y128" s="833"/>
      <c r="Z128" s="834"/>
      <c r="AA128" s="835">
        <v>30438</v>
      </c>
      <c r="AB128" s="836"/>
      <c r="AC128" s="836"/>
      <c r="AD128" s="836"/>
      <c r="AE128" s="837"/>
      <c r="AF128" s="838">
        <v>30621</v>
      </c>
      <c r="AG128" s="836"/>
      <c r="AH128" s="836"/>
      <c r="AI128" s="836"/>
      <c r="AJ128" s="837"/>
      <c r="AK128" s="838">
        <v>29754</v>
      </c>
      <c r="AL128" s="836"/>
      <c r="AM128" s="836"/>
      <c r="AN128" s="836"/>
      <c r="AO128" s="837"/>
      <c r="AP128" s="839"/>
      <c r="AQ128" s="840"/>
      <c r="AR128" s="840"/>
      <c r="AS128" s="840"/>
      <c r="AT128" s="841"/>
      <c r="AU128" s="214"/>
      <c r="AV128" s="214"/>
      <c r="AW128" s="214"/>
      <c r="AX128" s="842" t="s">
        <v>468</v>
      </c>
      <c r="AY128" s="843"/>
      <c r="AZ128" s="843"/>
      <c r="BA128" s="843"/>
      <c r="BB128" s="843"/>
      <c r="BC128" s="843"/>
      <c r="BD128" s="843"/>
      <c r="BE128" s="844"/>
      <c r="BF128" s="821" t="s">
        <v>122</v>
      </c>
      <c r="BG128" s="822"/>
      <c r="BH128" s="822"/>
      <c r="BI128" s="822"/>
      <c r="BJ128" s="822"/>
      <c r="BK128" s="822"/>
      <c r="BL128" s="845"/>
      <c r="BM128" s="821">
        <v>12.62</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469</v>
      </c>
      <c r="CQ128" s="765"/>
      <c r="CR128" s="765"/>
      <c r="CS128" s="765"/>
      <c r="CT128" s="765"/>
      <c r="CU128" s="765"/>
      <c r="CV128" s="765"/>
      <c r="CW128" s="765"/>
      <c r="CX128" s="765"/>
      <c r="CY128" s="765"/>
      <c r="CZ128" s="765"/>
      <c r="DA128" s="765"/>
      <c r="DB128" s="765"/>
      <c r="DC128" s="765"/>
      <c r="DD128" s="765"/>
      <c r="DE128" s="765"/>
      <c r="DF128" s="766"/>
      <c r="DG128" s="825" t="s">
        <v>122</v>
      </c>
      <c r="DH128" s="826"/>
      <c r="DI128" s="826"/>
      <c r="DJ128" s="826"/>
      <c r="DK128" s="826"/>
      <c r="DL128" s="826" t="s">
        <v>122</v>
      </c>
      <c r="DM128" s="826"/>
      <c r="DN128" s="826"/>
      <c r="DO128" s="826"/>
      <c r="DP128" s="826"/>
      <c r="DQ128" s="826" t="s">
        <v>122</v>
      </c>
      <c r="DR128" s="826"/>
      <c r="DS128" s="826"/>
      <c r="DT128" s="826"/>
      <c r="DU128" s="826"/>
      <c r="DV128" s="827" t="s">
        <v>122</v>
      </c>
      <c r="DW128" s="827"/>
      <c r="DX128" s="827"/>
      <c r="DY128" s="827"/>
      <c r="DZ128" s="828"/>
    </row>
    <row r="129" spans="1:131" s="212" customFormat="1" ht="26.25" customHeight="1" x14ac:dyDescent="0.2">
      <c r="A129" s="809" t="s">
        <v>102</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470</v>
      </c>
      <c r="X129" s="812"/>
      <c r="Y129" s="812"/>
      <c r="Z129" s="813"/>
      <c r="AA129" s="814">
        <v>16890830</v>
      </c>
      <c r="AB129" s="815"/>
      <c r="AC129" s="815"/>
      <c r="AD129" s="815"/>
      <c r="AE129" s="816"/>
      <c r="AF129" s="817">
        <v>17043668</v>
      </c>
      <c r="AG129" s="815"/>
      <c r="AH129" s="815"/>
      <c r="AI129" s="815"/>
      <c r="AJ129" s="816"/>
      <c r="AK129" s="817">
        <v>17454897</v>
      </c>
      <c r="AL129" s="815"/>
      <c r="AM129" s="815"/>
      <c r="AN129" s="815"/>
      <c r="AO129" s="816"/>
      <c r="AP129" s="818"/>
      <c r="AQ129" s="819"/>
      <c r="AR129" s="819"/>
      <c r="AS129" s="819"/>
      <c r="AT129" s="820"/>
      <c r="AU129" s="215"/>
      <c r="AV129" s="215"/>
      <c r="AW129" s="215"/>
      <c r="AX129" s="786" t="s">
        <v>471</v>
      </c>
      <c r="AY129" s="787"/>
      <c r="AZ129" s="787"/>
      <c r="BA129" s="787"/>
      <c r="BB129" s="787"/>
      <c r="BC129" s="787"/>
      <c r="BD129" s="787"/>
      <c r="BE129" s="788"/>
      <c r="BF129" s="805" t="s">
        <v>122</v>
      </c>
      <c r="BG129" s="806"/>
      <c r="BH129" s="806"/>
      <c r="BI129" s="806"/>
      <c r="BJ129" s="806"/>
      <c r="BK129" s="806"/>
      <c r="BL129" s="807"/>
      <c r="BM129" s="805">
        <v>17.62</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09" t="s">
        <v>472</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473</v>
      </c>
      <c r="X130" s="812"/>
      <c r="Y130" s="812"/>
      <c r="Z130" s="813"/>
      <c r="AA130" s="814">
        <v>2798088</v>
      </c>
      <c r="AB130" s="815"/>
      <c r="AC130" s="815"/>
      <c r="AD130" s="815"/>
      <c r="AE130" s="816"/>
      <c r="AF130" s="817">
        <v>2730219</v>
      </c>
      <c r="AG130" s="815"/>
      <c r="AH130" s="815"/>
      <c r="AI130" s="815"/>
      <c r="AJ130" s="816"/>
      <c r="AK130" s="817">
        <v>2812464</v>
      </c>
      <c r="AL130" s="815"/>
      <c r="AM130" s="815"/>
      <c r="AN130" s="815"/>
      <c r="AO130" s="816"/>
      <c r="AP130" s="818"/>
      <c r="AQ130" s="819"/>
      <c r="AR130" s="819"/>
      <c r="AS130" s="819"/>
      <c r="AT130" s="820"/>
      <c r="AU130" s="215"/>
      <c r="AV130" s="215"/>
      <c r="AW130" s="215"/>
      <c r="AX130" s="786" t="s">
        <v>474</v>
      </c>
      <c r="AY130" s="787"/>
      <c r="AZ130" s="787"/>
      <c r="BA130" s="787"/>
      <c r="BB130" s="787"/>
      <c r="BC130" s="787"/>
      <c r="BD130" s="787"/>
      <c r="BE130" s="788"/>
      <c r="BF130" s="789">
        <v>9.4</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475</v>
      </c>
      <c r="X131" s="796"/>
      <c r="Y131" s="796"/>
      <c r="Z131" s="797"/>
      <c r="AA131" s="798">
        <v>14092742</v>
      </c>
      <c r="AB131" s="799"/>
      <c r="AC131" s="799"/>
      <c r="AD131" s="799"/>
      <c r="AE131" s="800"/>
      <c r="AF131" s="801">
        <v>14313449</v>
      </c>
      <c r="AG131" s="799"/>
      <c r="AH131" s="799"/>
      <c r="AI131" s="799"/>
      <c r="AJ131" s="800"/>
      <c r="AK131" s="801">
        <v>14642433</v>
      </c>
      <c r="AL131" s="799"/>
      <c r="AM131" s="799"/>
      <c r="AN131" s="799"/>
      <c r="AO131" s="800"/>
      <c r="AP131" s="802"/>
      <c r="AQ131" s="803"/>
      <c r="AR131" s="803"/>
      <c r="AS131" s="803"/>
      <c r="AT131" s="804"/>
      <c r="AU131" s="215"/>
      <c r="AV131" s="215"/>
      <c r="AW131" s="215"/>
      <c r="AX131" s="764" t="s">
        <v>476</v>
      </c>
      <c r="AY131" s="765"/>
      <c r="AZ131" s="765"/>
      <c r="BA131" s="765"/>
      <c r="BB131" s="765"/>
      <c r="BC131" s="765"/>
      <c r="BD131" s="765"/>
      <c r="BE131" s="766"/>
      <c r="BF131" s="767">
        <v>27.1</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3" t="s">
        <v>477</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478</v>
      </c>
      <c r="W132" s="777"/>
      <c r="X132" s="777"/>
      <c r="Y132" s="777"/>
      <c r="Z132" s="778"/>
      <c r="AA132" s="779">
        <v>9.6782443049999998</v>
      </c>
      <c r="AB132" s="780"/>
      <c r="AC132" s="780"/>
      <c r="AD132" s="780"/>
      <c r="AE132" s="781"/>
      <c r="AF132" s="782">
        <v>9.3649266499999992</v>
      </c>
      <c r="AG132" s="780"/>
      <c r="AH132" s="780"/>
      <c r="AI132" s="780"/>
      <c r="AJ132" s="781"/>
      <c r="AK132" s="782">
        <v>9.335053812</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479</v>
      </c>
      <c r="W133" s="756"/>
      <c r="X133" s="756"/>
      <c r="Y133" s="756"/>
      <c r="Z133" s="757"/>
      <c r="AA133" s="758">
        <v>8.9</v>
      </c>
      <c r="AB133" s="759"/>
      <c r="AC133" s="759"/>
      <c r="AD133" s="759"/>
      <c r="AE133" s="760"/>
      <c r="AF133" s="758">
        <v>9.1</v>
      </c>
      <c r="AG133" s="759"/>
      <c r="AH133" s="759"/>
      <c r="AI133" s="759"/>
      <c r="AJ133" s="760"/>
      <c r="AK133" s="758">
        <v>9.4</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TxGZccfmPezPun520NeiSFQ1I7SMjhx8HTbWb4pRHqT9DYVyyoppIYCvDidDqGWnNeCovy3OO09eQcMycjczDg==" saltValue="TuMGeoYjp32lY8PfonN8L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election activeCell="BH73" sqref="BH73"/>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480</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IhJ0EBHIz5jAEFJiaurGdh9dE0ChShgFt73SiSuUi8fqVs6GzOVwLIJz+AA16K1oYks8IaeT1YYyTIqAN7DM8Q==" saltValue="4wgAYZ2TwLZ1BxTWx5Olb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60" zoomScaleNormal="6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ZjgkgLkE5pxE/JfnpL5AqwcAWJvMBDzMueff0WjbHSSBKRdujDnaAoz6nXPo+CT7xZjnxqyBSuIRcHZWsMtkfg==" saltValue="NKfZ+pEMXsiRTtbEPTTnO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6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481</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482</v>
      </c>
      <c r="AL6" s="248"/>
      <c r="AM6" s="248"/>
      <c r="AN6" s="248"/>
    </row>
    <row r="7" spans="1:46" ht="13.5" customHeight="1" x14ac:dyDescent="0.2">
      <c r="A7" s="247"/>
      <c r="AK7" s="250"/>
      <c r="AL7" s="251"/>
      <c r="AM7" s="251"/>
      <c r="AN7" s="252"/>
      <c r="AO7" s="1153" t="s">
        <v>483</v>
      </c>
      <c r="AP7" s="253"/>
      <c r="AQ7" s="254" t="s">
        <v>484</v>
      </c>
      <c r="AR7" s="255"/>
    </row>
    <row r="8" spans="1:46" ht="13" x14ac:dyDescent="0.2">
      <c r="A8" s="247"/>
      <c r="AK8" s="256"/>
      <c r="AL8" s="257"/>
      <c r="AM8" s="257"/>
      <c r="AN8" s="258"/>
      <c r="AO8" s="1154"/>
      <c r="AP8" s="259" t="s">
        <v>485</v>
      </c>
      <c r="AQ8" s="260" t="s">
        <v>486</v>
      </c>
      <c r="AR8" s="261" t="s">
        <v>487</v>
      </c>
    </row>
    <row r="9" spans="1:46" ht="13" x14ac:dyDescent="0.2">
      <c r="A9" s="247"/>
      <c r="AK9" s="1165" t="s">
        <v>488</v>
      </c>
      <c r="AL9" s="1166"/>
      <c r="AM9" s="1166"/>
      <c r="AN9" s="1167"/>
      <c r="AO9" s="262">
        <v>5065731</v>
      </c>
      <c r="AP9" s="262">
        <v>100594</v>
      </c>
      <c r="AQ9" s="263">
        <v>95899</v>
      </c>
      <c r="AR9" s="264">
        <v>4.9000000000000004</v>
      </c>
    </row>
    <row r="10" spans="1:46" ht="13.5" customHeight="1" x14ac:dyDescent="0.2">
      <c r="A10" s="247"/>
      <c r="AK10" s="1165" t="s">
        <v>489</v>
      </c>
      <c r="AL10" s="1166"/>
      <c r="AM10" s="1166"/>
      <c r="AN10" s="1167"/>
      <c r="AO10" s="265">
        <v>625737</v>
      </c>
      <c r="AP10" s="265">
        <v>12426</v>
      </c>
      <c r="AQ10" s="266">
        <v>7418</v>
      </c>
      <c r="AR10" s="267">
        <v>67.5</v>
      </c>
    </row>
    <row r="11" spans="1:46" ht="13.5" customHeight="1" x14ac:dyDescent="0.2">
      <c r="A11" s="247"/>
      <c r="AK11" s="1165" t="s">
        <v>490</v>
      </c>
      <c r="AL11" s="1166"/>
      <c r="AM11" s="1166"/>
      <c r="AN11" s="1167"/>
      <c r="AO11" s="265">
        <v>43397</v>
      </c>
      <c r="AP11" s="265">
        <v>862</v>
      </c>
      <c r="AQ11" s="266">
        <v>1842</v>
      </c>
      <c r="AR11" s="267">
        <v>-53.2</v>
      </c>
    </row>
    <row r="12" spans="1:46" ht="13.5" customHeight="1" x14ac:dyDescent="0.2">
      <c r="A12" s="247"/>
      <c r="AK12" s="1165" t="s">
        <v>491</v>
      </c>
      <c r="AL12" s="1166"/>
      <c r="AM12" s="1166"/>
      <c r="AN12" s="1167"/>
      <c r="AO12" s="265" t="s">
        <v>492</v>
      </c>
      <c r="AP12" s="265" t="s">
        <v>492</v>
      </c>
      <c r="AQ12" s="266">
        <v>18</v>
      </c>
      <c r="AR12" s="267" t="s">
        <v>492</v>
      </c>
    </row>
    <row r="13" spans="1:46" ht="13.5" customHeight="1" x14ac:dyDescent="0.2">
      <c r="A13" s="247"/>
      <c r="AK13" s="1165" t="s">
        <v>493</v>
      </c>
      <c r="AL13" s="1166"/>
      <c r="AM13" s="1166"/>
      <c r="AN13" s="1167"/>
      <c r="AO13" s="265">
        <v>225808</v>
      </c>
      <c r="AP13" s="265">
        <v>4484</v>
      </c>
      <c r="AQ13" s="266">
        <v>3674</v>
      </c>
      <c r="AR13" s="267">
        <v>22</v>
      </c>
    </row>
    <row r="14" spans="1:46" ht="13.5" customHeight="1" x14ac:dyDescent="0.2">
      <c r="A14" s="247"/>
      <c r="AK14" s="1165" t="s">
        <v>494</v>
      </c>
      <c r="AL14" s="1166"/>
      <c r="AM14" s="1166"/>
      <c r="AN14" s="1167"/>
      <c r="AO14" s="265">
        <v>64525</v>
      </c>
      <c r="AP14" s="265">
        <v>1281</v>
      </c>
      <c r="AQ14" s="266">
        <v>2040</v>
      </c>
      <c r="AR14" s="267">
        <v>-37.200000000000003</v>
      </c>
    </row>
    <row r="15" spans="1:46" ht="13.5" customHeight="1" x14ac:dyDescent="0.2">
      <c r="A15" s="247"/>
      <c r="AK15" s="1168" t="s">
        <v>495</v>
      </c>
      <c r="AL15" s="1169"/>
      <c r="AM15" s="1169"/>
      <c r="AN15" s="1170"/>
      <c r="AO15" s="265">
        <v>-263483</v>
      </c>
      <c r="AP15" s="265">
        <v>-5232</v>
      </c>
      <c r="AQ15" s="266">
        <v>-5724</v>
      </c>
      <c r="AR15" s="267">
        <v>-8.6</v>
      </c>
    </row>
    <row r="16" spans="1:46" ht="13" x14ac:dyDescent="0.2">
      <c r="A16" s="247"/>
      <c r="AK16" s="1168" t="s">
        <v>177</v>
      </c>
      <c r="AL16" s="1169"/>
      <c r="AM16" s="1169"/>
      <c r="AN16" s="1170"/>
      <c r="AO16" s="265">
        <v>5761715</v>
      </c>
      <c r="AP16" s="265">
        <v>114415</v>
      </c>
      <c r="AQ16" s="266">
        <v>105167</v>
      </c>
      <c r="AR16" s="267">
        <v>8.8000000000000007</v>
      </c>
    </row>
    <row r="17" spans="1:46" ht="13" x14ac:dyDescent="0.2">
      <c r="A17" s="247"/>
    </row>
    <row r="18" spans="1:46" ht="13" x14ac:dyDescent="0.2">
      <c r="A18" s="247"/>
      <c r="AQ18" s="268"/>
      <c r="AR18" s="268"/>
    </row>
    <row r="19" spans="1:46" ht="13" x14ac:dyDescent="0.2">
      <c r="A19" s="247"/>
      <c r="AK19" s="243" t="s">
        <v>496</v>
      </c>
    </row>
    <row r="20" spans="1:46" ht="13" x14ac:dyDescent="0.2">
      <c r="A20" s="247"/>
      <c r="AK20" s="269"/>
      <c r="AL20" s="270"/>
      <c r="AM20" s="270"/>
      <c r="AN20" s="271"/>
      <c r="AO20" s="272" t="s">
        <v>497</v>
      </c>
      <c r="AP20" s="273" t="s">
        <v>498</v>
      </c>
      <c r="AQ20" s="274" t="s">
        <v>499</v>
      </c>
      <c r="AR20" s="275"/>
    </row>
    <row r="21" spans="1:46" s="248" customFormat="1" ht="13" x14ac:dyDescent="0.2">
      <c r="A21" s="276"/>
      <c r="AK21" s="1171" t="s">
        <v>500</v>
      </c>
      <c r="AL21" s="1172"/>
      <c r="AM21" s="1172"/>
      <c r="AN21" s="1173"/>
      <c r="AO21" s="277">
        <v>8.9600000000000009</v>
      </c>
      <c r="AP21" s="278">
        <v>8.91</v>
      </c>
      <c r="AQ21" s="279">
        <v>0.05</v>
      </c>
      <c r="AS21" s="280"/>
      <c r="AT21" s="276"/>
    </row>
    <row r="22" spans="1:46" s="248" customFormat="1" ht="13" x14ac:dyDescent="0.2">
      <c r="A22" s="276"/>
      <c r="AK22" s="1171" t="s">
        <v>501</v>
      </c>
      <c r="AL22" s="1172"/>
      <c r="AM22" s="1172"/>
      <c r="AN22" s="1173"/>
      <c r="AO22" s="281">
        <v>98.5</v>
      </c>
      <c r="AP22" s="282">
        <v>97.6</v>
      </c>
      <c r="AQ22" s="283">
        <v>0.9</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64" t="s">
        <v>502</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row>
    <row r="27" spans="1:46" ht="13" x14ac:dyDescent="0.2">
      <c r="A27" s="288"/>
      <c r="AS27" s="243"/>
      <c r="AT27" s="243"/>
    </row>
    <row r="28" spans="1:46" ht="16.5" x14ac:dyDescent="0.2">
      <c r="A28" s="244" t="s">
        <v>503</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504</v>
      </c>
      <c r="AL29" s="248"/>
      <c r="AM29" s="248"/>
      <c r="AN29" s="248"/>
      <c r="AS29" s="290"/>
    </row>
    <row r="30" spans="1:46" ht="13.5" customHeight="1" x14ac:dyDescent="0.2">
      <c r="A30" s="247"/>
      <c r="AK30" s="250"/>
      <c r="AL30" s="251"/>
      <c r="AM30" s="251"/>
      <c r="AN30" s="252"/>
      <c r="AO30" s="1153" t="s">
        <v>483</v>
      </c>
      <c r="AP30" s="253"/>
      <c r="AQ30" s="254" t="s">
        <v>484</v>
      </c>
      <c r="AR30" s="255"/>
    </row>
    <row r="31" spans="1:46" ht="13" x14ac:dyDescent="0.2">
      <c r="A31" s="247"/>
      <c r="AK31" s="256"/>
      <c r="AL31" s="257"/>
      <c r="AM31" s="257"/>
      <c r="AN31" s="258"/>
      <c r="AO31" s="1154"/>
      <c r="AP31" s="259" t="s">
        <v>485</v>
      </c>
      <c r="AQ31" s="260" t="s">
        <v>486</v>
      </c>
      <c r="AR31" s="261" t="s">
        <v>487</v>
      </c>
    </row>
    <row r="32" spans="1:46" ht="27" customHeight="1" x14ac:dyDescent="0.2">
      <c r="A32" s="247"/>
      <c r="AK32" s="1155" t="s">
        <v>505</v>
      </c>
      <c r="AL32" s="1156"/>
      <c r="AM32" s="1156"/>
      <c r="AN32" s="1157"/>
      <c r="AO32" s="291">
        <v>3460816</v>
      </c>
      <c r="AP32" s="291">
        <v>68724</v>
      </c>
      <c r="AQ32" s="292">
        <v>63956</v>
      </c>
      <c r="AR32" s="293">
        <v>7.5</v>
      </c>
    </row>
    <row r="33" spans="1:46" ht="13.5" customHeight="1" x14ac:dyDescent="0.2">
      <c r="A33" s="247"/>
      <c r="AK33" s="1155" t="s">
        <v>506</v>
      </c>
      <c r="AL33" s="1156"/>
      <c r="AM33" s="1156"/>
      <c r="AN33" s="1157"/>
      <c r="AO33" s="291" t="s">
        <v>492</v>
      </c>
      <c r="AP33" s="291" t="s">
        <v>492</v>
      </c>
      <c r="AQ33" s="292" t="s">
        <v>492</v>
      </c>
      <c r="AR33" s="293" t="s">
        <v>492</v>
      </c>
    </row>
    <row r="34" spans="1:46" ht="27" customHeight="1" x14ac:dyDescent="0.2">
      <c r="A34" s="247"/>
      <c r="AK34" s="1155" t="s">
        <v>507</v>
      </c>
      <c r="AL34" s="1156"/>
      <c r="AM34" s="1156"/>
      <c r="AN34" s="1157"/>
      <c r="AO34" s="291" t="s">
        <v>492</v>
      </c>
      <c r="AP34" s="291" t="s">
        <v>492</v>
      </c>
      <c r="AQ34" s="292">
        <v>4</v>
      </c>
      <c r="AR34" s="293" t="s">
        <v>492</v>
      </c>
    </row>
    <row r="35" spans="1:46" ht="27" customHeight="1" x14ac:dyDescent="0.2">
      <c r="A35" s="247"/>
      <c r="AK35" s="1155" t="s">
        <v>508</v>
      </c>
      <c r="AL35" s="1156"/>
      <c r="AM35" s="1156"/>
      <c r="AN35" s="1157"/>
      <c r="AO35" s="291">
        <v>568709</v>
      </c>
      <c r="AP35" s="291">
        <v>11293</v>
      </c>
      <c r="AQ35" s="292">
        <v>14498</v>
      </c>
      <c r="AR35" s="293">
        <v>-22.1</v>
      </c>
    </row>
    <row r="36" spans="1:46" ht="27" customHeight="1" x14ac:dyDescent="0.2">
      <c r="A36" s="247"/>
      <c r="AK36" s="1155" t="s">
        <v>509</v>
      </c>
      <c r="AL36" s="1156"/>
      <c r="AM36" s="1156"/>
      <c r="AN36" s="1157"/>
      <c r="AO36" s="291">
        <v>100741</v>
      </c>
      <c r="AP36" s="291">
        <v>2000</v>
      </c>
      <c r="AQ36" s="292">
        <v>1993</v>
      </c>
      <c r="AR36" s="293">
        <v>0.4</v>
      </c>
    </row>
    <row r="37" spans="1:46" ht="13.5" customHeight="1" x14ac:dyDescent="0.2">
      <c r="A37" s="247"/>
      <c r="AK37" s="1155" t="s">
        <v>510</v>
      </c>
      <c r="AL37" s="1156"/>
      <c r="AM37" s="1156"/>
      <c r="AN37" s="1157"/>
      <c r="AO37" s="291">
        <v>78831</v>
      </c>
      <c r="AP37" s="291">
        <v>1565</v>
      </c>
      <c r="AQ37" s="292">
        <v>407</v>
      </c>
      <c r="AR37" s="293">
        <v>284.5</v>
      </c>
    </row>
    <row r="38" spans="1:46" ht="27" customHeight="1" x14ac:dyDescent="0.2">
      <c r="A38" s="247"/>
      <c r="AK38" s="1158" t="s">
        <v>511</v>
      </c>
      <c r="AL38" s="1159"/>
      <c r="AM38" s="1159"/>
      <c r="AN38" s="1160"/>
      <c r="AO38" s="294" t="s">
        <v>492</v>
      </c>
      <c r="AP38" s="294" t="s">
        <v>492</v>
      </c>
      <c r="AQ38" s="295">
        <v>1</v>
      </c>
      <c r="AR38" s="283" t="s">
        <v>492</v>
      </c>
      <c r="AS38" s="290"/>
    </row>
    <row r="39" spans="1:46" ht="13" x14ac:dyDescent="0.2">
      <c r="A39" s="247"/>
      <c r="AK39" s="1158" t="s">
        <v>512</v>
      </c>
      <c r="AL39" s="1159"/>
      <c r="AM39" s="1159"/>
      <c r="AN39" s="1160"/>
      <c r="AO39" s="291">
        <v>-29754</v>
      </c>
      <c r="AP39" s="291">
        <v>-591</v>
      </c>
      <c r="AQ39" s="292">
        <v>-3355</v>
      </c>
      <c r="AR39" s="293">
        <v>-82.4</v>
      </c>
      <c r="AS39" s="290"/>
    </row>
    <row r="40" spans="1:46" ht="27" customHeight="1" x14ac:dyDescent="0.2">
      <c r="A40" s="247"/>
      <c r="AK40" s="1155" t="s">
        <v>513</v>
      </c>
      <c r="AL40" s="1156"/>
      <c r="AM40" s="1156"/>
      <c r="AN40" s="1157"/>
      <c r="AO40" s="291">
        <v>-2812464</v>
      </c>
      <c r="AP40" s="291">
        <v>-55849</v>
      </c>
      <c r="AQ40" s="292">
        <v>-53996</v>
      </c>
      <c r="AR40" s="293">
        <v>3.4</v>
      </c>
      <c r="AS40" s="290"/>
    </row>
    <row r="41" spans="1:46" ht="13" x14ac:dyDescent="0.2">
      <c r="A41" s="247"/>
      <c r="AK41" s="1161" t="s">
        <v>287</v>
      </c>
      <c r="AL41" s="1162"/>
      <c r="AM41" s="1162"/>
      <c r="AN41" s="1163"/>
      <c r="AO41" s="291">
        <v>1366879</v>
      </c>
      <c r="AP41" s="291">
        <v>27143</v>
      </c>
      <c r="AQ41" s="292">
        <v>23508</v>
      </c>
      <c r="AR41" s="293">
        <v>15.5</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514</v>
      </c>
    </row>
    <row r="48" spans="1:46" ht="13" x14ac:dyDescent="0.2">
      <c r="A48" s="247"/>
      <c r="AK48" s="301" t="s">
        <v>515</v>
      </c>
      <c r="AL48" s="301"/>
      <c r="AM48" s="301"/>
      <c r="AN48" s="301"/>
      <c r="AO48" s="301"/>
      <c r="AP48" s="301"/>
      <c r="AQ48" s="302"/>
      <c r="AR48" s="301"/>
    </row>
    <row r="49" spans="1:44" ht="13.5" customHeight="1" x14ac:dyDescent="0.2">
      <c r="A49" s="247"/>
      <c r="AK49" s="303"/>
      <c r="AL49" s="304"/>
      <c r="AM49" s="1148" t="s">
        <v>483</v>
      </c>
      <c r="AN49" s="1150" t="s">
        <v>516</v>
      </c>
      <c r="AO49" s="1151"/>
      <c r="AP49" s="1151"/>
      <c r="AQ49" s="1151"/>
      <c r="AR49" s="1152"/>
    </row>
    <row r="50" spans="1:44" ht="13" x14ac:dyDescent="0.2">
      <c r="A50" s="247"/>
      <c r="AK50" s="305"/>
      <c r="AL50" s="306"/>
      <c r="AM50" s="1149"/>
      <c r="AN50" s="307" t="s">
        <v>517</v>
      </c>
      <c r="AO50" s="308" t="s">
        <v>518</v>
      </c>
      <c r="AP50" s="309" t="s">
        <v>519</v>
      </c>
      <c r="AQ50" s="310" t="s">
        <v>520</v>
      </c>
      <c r="AR50" s="311" t="s">
        <v>521</v>
      </c>
    </row>
    <row r="51" spans="1:44" ht="13" x14ac:dyDescent="0.2">
      <c r="A51" s="247"/>
      <c r="AK51" s="303" t="s">
        <v>522</v>
      </c>
      <c r="AL51" s="304"/>
      <c r="AM51" s="312">
        <v>4162425</v>
      </c>
      <c r="AN51" s="313">
        <v>77579</v>
      </c>
      <c r="AO51" s="314">
        <v>-2.9</v>
      </c>
      <c r="AP51" s="315">
        <v>67009</v>
      </c>
      <c r="AQ51" s="316">
        <v>-6.4</v>
      </c>
      <c r="AR51" s="317">
        <v>3.5</v>
      </c>
    </row>
    <row r="52" spans="1:44" ht="13" x14ac:dyDescent="0.2">
      <c r="A52" s="247"/>
      <c r="AK52" s="318"/>
      <c r="AL52" s="319" t="s">
        <v>523</v>
      </c>
      <c r="AM52" s="320">
        <v>1919267</v>
      </c>
      <c r="AN52" s="321">
        <v>35771</v>
      </c>
      <c r="AO52" s="322">
        <v>0.1</v>
      </c>
      <c r="AP52" s="323">
        <v>43028</v>
      </c>
      <c r="AQ52" s="324">
        <v>-4.5999999999999996</v>
      </c>
      <c r="AR52" s="325">
        <v>4.7</v>
      </c>
    </row>
    <row r="53" spans="1:44" ht="13" x14ac:dyDescent="0.2">
      <c r="A53" s="247"/>
      <c r="AK53" s="303" t="s">
        <v>524</v>
      </c>
      <c r="AL53" s="304"/>
      <c r="AM53" s="312">
        <v>5145428</v>
      </c>
      <c r="AN53" s="313">
        <v>97282</v>
      </c>
      <c r="AO53" s="314">
        <v>25.4</v>
      </c>
      <c r="AP53" s="315">
        <v>71871</v>
      </c>
      <c r="AQ53" s="316">
        <v>7.3</v>
      </c>
      <c r="AR53" s="317">
        <v>18.100000000000001</v>
      </c>
    </row>
    <row r="54" spans="1:44" ht="13" x14ac:dyDescent="0.2">
      <c r="A54" s="247"/>
      <c r="AK54" s="318"/>
      <c r="AL54" s="319" t="s">
        <v>523</v>
      </c>
      <c r="AM54" s="320">
        <v>1769642</v>
      </c>
      <c r="AN54" s="321">
        <v>33458</v>
      </c>
      <c r="AO54" s="322">
        <v>-6.5</v>
      </c>
      <c r="AP54" s="323">
        <v>38232</v>
      </c>
      <c r="AQ54" s="324">
        <v>-11.1</v>
      </c>
      <c r="AR54" s="325">
        <v>4.5999999999999996</v>
      </c>
    </row>
    <row r="55" spans="1:44" ht="13" x14ac:dyDescent="0.2">
      <c r="A55" s="247"/>
      <c r="AK55" s="303" t="s">
        <v>525</v>
      </c>
      <c r="AL55" s="304"/>
      <c r="AM55" s="312">
        <v>3266406</v>
      </c>
      <c r="AN55" s="313">
        <v>62620</v>
      </c>
      <c r="AO55" s="314">
        <v>-35.6</v>
      </c>
      <c r="AP55" s="315">
        <v>71807</v>
      </c>
      <c r="AQ55" s="316">
        <v>-0.1</v>
      </c>
      <c r="AR55" s="317">
        <v>-35.5</v>
      </c>
    </row>
    <row r="56" spans="1:44" ht="13" x14ac:dyDescent="0.2">
      <c r="A56" s="247"/>
      <c r="AK56" s="318"/>
      <c r="AL56" s="319" t="s">
        <v>523</v>
      </c>
      <c r="AM56" s="320">
        <v>1525085</v>
      </c>
      <c r="AN56" s="321">
        <v>29237</v>
      </c>
      <c r="AO56" s="322">
        <v>-12.6</v>
      </c>
      <c r="AP56" s="323">
        <v>37333</v>
      </c>
      <c r="AQ56" s="324">
        <v>-2.4</v>
      </c>
      <c r="AR56" s="325">
        <v>-10.199999999999999</v>
      </c>
    </row>
    <row r="57" spans="1:44" ht="13" x14ac:dyDescent="0.2">
      <c r="A57" s="247"/>
      <c r="AK57" s="303" t="s">
        <v>526</v>
      </c>
      <c r="AL57" s="304"/>
      <c r="AM57" s="312">
        <v>4093582</v>
      </c>
      <c r="AN57" s="313">
        <v>79855</v>
      </c>
      <c r="AO57" s="314">
        <v>27.5</v>
      </c>
      <c r="AP57" s="315">
        <v>80821</v>
      </c>
      <c r="AQ57" s="316">
        <v>12.6</v>
      </c>
      <c r="AR57" s="317">
        <v>14.9</v>
      </c>
    </row>
    <row r="58" spans="1:44" ht="13" x14ac:dyDescent="0.2">
      <c r="A58" s="247"/>
      <c r="AK58" s="318"/>
      <c r="AL58" s="319" t="s">
        <v>523</v>
      </c>
      <c r="AM58" s="320">
        <v>2097781</v>
      </c>
      <c r="AN58" s="321">
        <v>40922</v>
      </c>
      <c r="AO58" s="322">
        <v>40</v>
      </c>
      <c r="AP58" s="323">
        <v>49586</v>
      </c>
      <c r="AQ58" s="324">
        <v>32.799999999999997</v>
      </c>
      <c r="AR58" s="325">
        <v>7.2</v>
      </c>
    </row>
    <row r="59" spans="1:44" ht="13" x14ac:dyDescent="0.2">
      <c r="A59" s="247"/>
      <c r="AK59" s="303" t="s">
        <v>527</v>
      </c>
      <c r="AL59" s="304"/>
      <c r="AM59" s="312">
        <v>2665517</v>
      </c>
      <c r="AN59" s="313">
        <v>52931</v>
      </c>
      <c r="AO59" s="314">
        <v>-33.700000000000003</v>
      </c>
      <c r="AP59" s="315">
        <v>79840</v>
      </c>
      <c r="AQ59" s="316">
        <v>-1.2</v>
      </c>
      <c r="AR59" s="317">
        <v>-32.5</v>
      </c>
    </row>
    <row r="60" spans="1:44" ht="13" x14ac:dyDescent="0.2">
      <c r="A60" s="247"/>
      <c r="AK60" s="318"/>
      <c r="AL60" s="319" t="s">
        <v>523</v>
      </c>
      <c r="AM60" s="320">
        <v>1130194</v>
      </c>
      <c r="AN60" s="321">
        <v>22443</v>
      </c>
      <c r="AO60" s="322">
        <v>-45.2</v>
      </c>
      <c r="AP60" s="323">
        <v>45238</v>
      </c>
      <c r="AQ60" s="324">
        <v>-8.8000000000000007</v>
      </c>
      <c r="AR60" s="325">
        <v>-36.4</v>
      </c>
    </row>
    <row r="61" spans="1:44" ht="13" x14ac:dyDescent="0.2">
      <c r="A61" s="247"/>
      <c r="AK61" s="303" t="s">
        <v>528</v>
      </c>
      <c r="AL61" s="326"/>
      <c r="AM61" s="312">
        <v>3866672</v>
      </c>
      <c r="AN61" s="313">
        <v>74053</v>
      </c>
      <c r="AO61" s="314">
        <v>-3.9</v>
      </c>
      <c r="AP61" s="315">
        <v>74270</v>
      </c>
      <c r="AQ61" s="327">
        <v>2.4</v>
      </c>
      <c r="AR61" s="317">
        <v>-6.3</v>
      </c>
    </row>
    <row r="62" spans="1:44" ht="13" x14ac:dyDescent="0.2">
      <c r="A62" s="247"/>
      <c r="AK62" s="318"/>
      <c r="AL62" s="319" t="s">
        <v>523</v>
      </c>
      <c r="AM62" s="320">
        <v>1688394</v>
      </c>
      <c r="AN62" s="321">
        <v>32366</v>
      </c>
      <c r="AO62" s="322">
        <v>-4.8</v>
      </c>
      <c r="AP62" s="323">
        <v>42683</v>
      </c>
      <c r="AQ62" s="324">
        <v>1.2</v>
      </c>
      <c r="AR62" s="325">
        <v>-6</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yx6SM9+hiCBBVOwbeGO5JHn2iAURVOoT7++8kyY+wCma2A8kjGmNfhgqLYA4b9Ozj+raJPTMA27nnz2NOTSfow==" saltValue="KozlZkd6iz/1bMQiZv49o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60" zoomScaleNormal="60" zoomScaleSheetLayoutView="55" workbookViewId="0">
      <selection activeCell="AG116" sqref="AG116"/>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480</v>
      </c>
    </row>
    <row r="121" spans="125:125" ht="13.5" hidden="1" customHeight="1" x14ac:dyDescent="0.2">
      <c r="DU121" s="241"/>
    </row>
  </sheetData>
  <sheetProtection algorithmName="SHA-512" hashValue="B8p9fYQ2m7Bi7px31R1lMdodeGZQKzkDa88CgIxcdastrlbcVgmnzNZgKlx//Q6w/MguGqNrDkPgp6WG+jivUw==" saltValue="Qc7NtMym4SgmbrN/yTNVW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60" zoomScaleNormal="60" zoomScaleSheetLayoutView="55" workbookViewId="0">
      <selection activeCell="AE75" sqref="AE75"/>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480</v>
      </c>
    </row>
  </sheetData>
  <sheetProtection algorithmName="SHA-512" hashValue="d521awkP7wc1qc7vmUmMFqBTHJ2PQdnExP3WLWfOfIrVVxgHa/xctN89Ej/0vYm+NchC+Qp9Ak/aCaaE6XdHdQ==" saltValue="2S3+vtOE6MyejqCxy+d9C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530</v>
      </c>
      <c r="G46" s="8" t="s">
        <v>531</v>
      </c>
      <c r="H46" s="8" t="s">
        <v>532</v>
      </c>
      <c r="I46" s="8" t="s">
        <v>533</v>
      </c>
      <c r="J46" s="9" t="s">
        <v>534</v>
      </c>
    </row>
    <row r="47" spans="2:10" ht="57.75" customHeight="1" x14ac:dyDescent="0.2">
      <c r="B47" s="10"/>
      <c r="C47" s="1174" t="s">
        <v>3</v>
      </c>
      <c r="D47" s="1174"/>
      <c r="E47" s="1175"/>
      <c r="F47" s="11">
        <v>13.94</v>
      </c>
      <c r="G47" s="12">
        <v>18.37</v>
      </c>
      <c r="H47" s="12">
        <v>19.920000000000002</v>
      </c>
      <c r="I47" s="12">
        <v>20.62</v>
      </c>
      <c r="J47" s="13">
        <v>20.149999999999999</v>
      </c>
    </row>
    <row r="48" spans="2:10" ht="57.75" customHeight="1" x14ac:dyDescent="0.2">
      <c r="B48" s="14"/>
      <c r="C48" s="1176" t="s">
        <v>4</v>
      </c>
      <c r="D48" s="1176"/>
      <c r="E48" s="1177"/>
      <c r="F48" s="15">
        <v>9.76</v>
      </c>
      <c r="G48" s="16">
        <v>12.19</v>
      </c>
      <c r="H48" s="16">
        <v>10</v>
      </c>
      <c r="I48" s="16">
        <v>8.74</v>
      </c>
      <c r="J48" s="17">
        <v>6.23</v>
      </c>
    </row>
    <row r="49" spans="2:10" ht="57.75" customHeight="1" thickBot="1" x14ac:dyDescent="0.25">
      <c r="B49" s="18"/>
      <c r="C49" s="1178" t="s">
        <v>5</v>
      </c>
      <c r="D49" s="1178"/>
      <c r="E49" s="1179"/>
      <c r="F49" s="19" t="s">
        <v>535</v>
      </c>
      <c r="G49" s="20">
        <v>7.59</v>
      </c>
      <c r="H49" s="20" t="s">
        <v>536</v>
      </c>
      <c r="I49" s="20" t="s">
        <v>537</v>
      </c>
      <c r="J49" s="21" t="s">
        <v>538</v>
      </c>
    </row>
    <row r="50" spans="2:10" ht="13" x14ac:dyDescent="0.2"/>
  </sheetData>
  <sheetProtection algorithmName="SHA-512" hashValue="ggfXgMxVbAEGCsYfyMoiDb9K6v8oYp03J4MvcwFfpJIMykCRM/CHUDGFVqK5vZ+WsIvVGUTGSpSdnwPTEGyPww==" saltValue="CBY+H9evvKvAoj25UlglZ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60" zoomScaleNormal="6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2">
      <c r="A34" s="22"/>
      <c r="B34" s="31"/>
      <c r="C34" s="1184" t="s">
        <v>539</v>
      </c>
      <c r="D34" s="1184"/>
      <c r="E34" s="1185"/>
      <c r="F34" s="32">
        <v>18.23</v>
      </c>
      <c r="G34" s="33">
        <v>17.37</v>
      </c>
      <c r="H34" s="33">
        <v>17.7</v>
      </c>
      <c r="I34" s="33">
        <v>16.899999999999999</v>
      </c>
      <c r="J34" s="34">
        <v>15.99</v>
      </c>
      <c r="K34" s="22"/>
      <c r="L34" s="22"/>
      <c r="M34" s="22"/>
      <c r="N34" s="22"/>
      <c r="O34" s="22"/>
      <c r="P34" s="22"/>
    </row>
    <row r="35" spans="1:16" ht="39" customHeight="1" x14ac:dyDescent="0.2">
      <c r="A35" s="22"/>
      <c r="B35" s="35"/>
      <c r="C35" s="1180" t="s">
        <v>540</v>
      </c>
      <c r="D35" s="1180"/>
      <c r="E35" s="1181"/>
      <c r="F35" s="36">
        <v>9.76</v>
      </c>
      <c r="G35" s="37">
        <v>12.18</v>
      </c>
      <c r="H35" s="37">
        <v>9.99</v>
      </c>
      <c r="I35" s="37">
        <v>8.74</v>
      </c>
      <c r="J35" s="38">
        <v>6.22</v>
      </c>
      <c r="K35" s="22"/>
      <c r="L35" s="22"/>
      <c r="M35" s="22"/>
      <c r="N35" s="22"/>
      <c r="O35" s="22"/>
      <c r="P35" s="22"/>
    </row>
    <row r="36" spans="1:16" ht="39" customHeight="1" x14ac:dyDescent="0.2">
      <c r="A36" s="22"/>
      <c r="B36" s="35"/>
      <c r="C36" s="1180" t="s">
        <v>541</v>
      </c>
      <c r="D36" s="1180"/>
      <c r="E36" s="1181"/>
      <c r="F36" s="36">
        <v>2.97</v>
      </c>
      <c r="G36" s="37">
        <v>2.21</v>
      </c>
      <c r="H36" s="37">
        <v>2.2000000000000002</v>
      </c>
      <c r="I36" s="37">
        <v>1.82</v>
      </c>
      <c r="J36" s="38">
        <v>2.0099999999999998</v>
      </c>
      <c r="K36" s="22"/>
      <c r="L36" s="22"/>
      <c r="M36" s="22"/>
      <c r="N36" s="22"/>
      <c r="O36" s="22"/>
      <c r="P36" s="22"/>
    </row>
    <row r="37" spans="1:16" ht="39" customHeight="1" x14ac:dyDescent="0.2">
      <c r="A37" s="22"/>
      <c r="B37" s="35"/>
      <c r="C37" s="1180" t="s">
        <v>542</v>
      </c>
      <c r="D37" s="1180"/>
      <c r="E37" s="1181"/>
      <c r="F37" s="36">
        <v>3.96</v>
      </c>
      <c r="G37" s="37">
        <v>3.15</v>
      </c>
      <c r="H37" s="37">
        <v>2.52</v>
      </c>
      <c r="I37" s="37">
        <v>1.8</v>
      </c>
      <c r="J37" s="38">
        <v>1.72</v>
      </c>
      <c r="K37" s="22"/>
      <c r="L37" s="22"/>
      <c r="M37" s="22"/>
      <c r="N37" s="22"/>
      <c r="O37" s="22"/>
      <c r="P37" s="22"/>
    </row>
    <row r="38" spans="1:16" ht="39" customHeight="1" x14ac:dyDescent="0.2">
      <c r="A38" s="22"/>
      <c r="B38" s="35"/>
      <c r="C38" s="1180" t="s">
        <v>543</v>
      </c>
      <c r="D38" s="1180"/>
      <c r="E38" s="1181"/>
      <c r="F38" s="36">
        <v>0.56999999999999995</v>
      </c>
      <c r="G38" s="37">
        <v>0</v>
      </c>
      <c r="H38" s="37">
        <v>0.78</v>
      </c>
      <c r="I38" s="37">
        <v>0.78</v>
      </c>
      <c r="J38" s="38">
        <v>0.76</v>
      </c>
      <c r="K38" s="22"/>
      <c r="L38" s="22"/>
      <c r="M38" s="22"/>
      <c r="N38" s="22"/>
      <c r="O38" s="22"/>
      <c r="P38" s="22"/>
    </row>
    <row r="39" spans="1:16" ht="39" customHeight="1" x14ac:dyDescent="0.2">
      <c r="A39" s="22"/>
      <c r="B39" s="35"/>
      <c r="C39" s="1180" t="s">
        <v>544</v>
      </c>
      <c r="D39" s="1180"/>
      <c r="E39" s="1181"/>
      <c r="F39" s="36">
        <v>1.1200000000000001</v>
      </c>
      <c r="G39" s="37">
        <v>0.93</v>
      </c>
      <c r="H39" s="37">
        <v>0.88</v>
      </c>
      <c r="I39" s="37">
        <v>0.77</v>
      </c>
      <c r="J39" s="38">
        <v>0.69</v>
      </c>
      <c r="K39" s="22"/>
      <c r="L39" s="22"/>
      <c r="M39" s="22"/>
      <c r="N39" s="22"/>
      <c r="O39" s="22"/>
      <c r="P39" s="22"/>
    </row>
    <row r="40" spans="1:16" ht="39" customHeight="1" x14ac:dyDescent="0.2">
      <c r="A40" s="22"/>
      <c r="B40" s="35"/>
      <c r="C40" s="1180" t="s">
        <v>545</v>
      </c>
      <c r="D40" s="1180"/>
      <c r="E40" s="1181"/>
      <c r="F40" s="36">
        <v>0</v>
      </c>
      <c r="G40" s="37">
        <v>0.96</v>
      </c>
      <c r="H40" s="37">
        <v>0</v>
      </c>
      <c r="I40" s="37">
        <v>0</v>
      </c>
      <c r="J40" s="38">
        <v>0.38</v>
      </c>
      <c r="K40" s="22"/>
      <c r="L40" s="22"/>
      <c r="M40" s="22"/>
      <c r="N40" s="22"/>
      <c r="O40" s="22"/>
      <c r="P40" s="22"/>
    </row>
    <row r="41" spans="1:16" ht="39" customHeight="1" x14ac:dyDescent="0.2">
      <c r="A41" s="22"/>
      <c r="B41" s="35"/>
      <c r="C41" s="1180" t="s">
        <v>546</v>
      </c>
      <c r="D41" s="1180"/>
      <c r="E41" s="1181"/>
      <c r="F41" s="36">
        <v>0.01</v>
      </c>
      <c r="G41" s="37">
        <v>0.02</v>
      </c>
      <c r="H41" s="37">
        <v>0</v>
      </c>
      <c r="I41" s="37">
        <v>0</v>
      </c>
      <c r="J41" s="38">
        <v>0.01</v>
      </c>
      <c r="K41" s="22"/>
      <c r="L41" s="22"/>
      <c r="M41" s="22"/>
      <c r="N41" s="22"/>
      <c r="O41" s="22"/>
      <c r="P41" s="22"/>
    </row>
    <row r="42" spans="1:16" ht="39" customHeight="1" x14ac:dyDescent="0.2">
      <c r="A42" s="22"/>
      <c r="B42" s="39"/>
      <c r="C42" s="1180" t="s">
        <v>547</v>
      </c>
      <c r="D42" s="1180"/>
      <c r="E42" s="1181"/>
      <c r="F42" s="36" t="s">
        <v>492</v>
      </c>
      <c r="G42" s="37" t="s">
        <v>492</v>
      </c>
      <c r="H42" s="37" t="s">
        <v>492</v>
      </c>
      <c r="I42" s="37" t="s">
        <v>492</v>
      </c>
      <c r="J42" s="38" t="s">
        <v>492</v>
      </c>
      <c r="K42" s="22"/>
      <c r="L42" s="22"/>
      <c r="M42" s="22"/>
      <c r="N42" s="22"/>
      <c r="O42" s="22"/>
      <c r="P42" s="22"/>
    </row>
    <row r="43" spans="1:16" ht="39" customHeight="1" thickBot="1" x14ac:dyDescent="0.25">
      <c r="A43" s="22"/>
      <c r="B43" s="40"/>
      <c r="C43" s="1182" t="s">
        <v>548</v>
      </c>
      <c r="D43" s="1182"/>
      <c r="E43" s="1183"/>
      <c r="F43" s="41">
        <v>0.15</v>
      </c>
      <c r="G43" s="42">
        <v>0.13</v>
      </c>
      <c r="H43" s="42">
        <v>0.11</v>
      </c>
      <c r="I43" s="42">
        <v>0.01</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ku3n+N6Pp4UXyjdIhIUHi4ZPykoDt8qMTeaxMoKUteKUGdTwjf7e603aM8KiU3/4rs0NobfkWCT9x66a4hzYUA==" saltValue="kQITOBqzFVI42PoKHV7Ns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60" zoomScaleNormal="60" zoomScaleSheetLayoutView="55" workbookViewId="0">
      <selection activeCell="O45" sqref="O45:O51"/>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530</v>
      </c>
      <c r="L44" s="54" t="s">
        <v>531</v>
      </c>
      <c r="M44" s="54" t="s">
        <v>532</v>
      </c>
      <c r="N44" s="54" t="s">
        <v>533</v>
      </c>
      <c r="O44" s="55" t="s">
        <v>534</v>
      </c>
      <c r="P44" s="46"/>
      <c r="Q44" s="46"/>
      <c r="R44" s="46"/>
      <c r="S44" s="46"/>
      <c r="T44" s="46"/>
      <c r="U44" s="46"/>
    </row>
    <row r="45" spans="1:21" ht="30.75" customHeight="1" x14ac:dyDescent="0.2">
      <c r="A45" s="46"/>
      <c r="B45" s="1209" t="s">
        <v>9</v>
      </c>
      <c r="C45" s="1210"/>
      <c r="D45" s="56"/>
      <c r="E45" s="1215" t="s">
        <v>10</v>
      </c>
      <c r="F45" s="1215"/>
      <c r="G45" s="1215"/>
      <c r="H45" s="1215"/>
      <c r="I45" s="1215"/>
      <c r="J45" s="1216"/>
      <c r="K45" s="57">
        <v>3178</v>
      </c>
      <c r="L45" s="58">
        <v>3215</v>
      </c>
      <c r="M45" s="58">
        <v>3314</v>
      </c>
      <c r="N45" s="58">
        <v>3294</v>
      </c>
      <c r="O45" s="59">
        <v>3461</v>
      </c>
      <c r="P45" s="46"/>
      <c r="Q45" s="46"/>
      <c r="R45" s="46"/>
      <c r="S45" s="46"/>
      <c r="T45" s="46"/>
      <c r="U45" s="46"/>
    </row>
    <row r="46" spans="1:21" ht="30.75" customHeight="1" x14ac:dyDescent="0.2">
      <c r="A46" s="46"/>
      <c r="B46" s="1211"/>
      <c r="C46" s="1212"/>
      <c r="D46" s="60"/>
      <c r="E46" s="1188" t="s">
        <v>11</v>
      </c>
      <c r="F46" s="1188"/>
      <c r="G46" s="1188"/>
      <c r="H46" s="1188"/>
      <c r="I46" s="1188"/>
      <c r="J46" s="1189"/>
      <c r="K46" s="61" t="s">
        <v>492</v>
      </c>
      <c r="L46" s="62" t="s">
        <v>492</v>
      </c>
      <c r="M46" s="62" t="s">
        <v>492</v>
      </c>
      <c r="N46" s="62" t="s">
        <v>492</v>
      </c>
      <c r="O46" s="63" t="s">
        <v>492</v>
      </c>
      <c r="P46" s="46"/>
      <c r="Q46" s="46"/>
      <c r="R46" s="46"/>
      <c r="S46" s="46"/>
      <c r="T46" s="46"/>
      <c r="U46" s="46"/>
    </row>
    <row r="47" spans="1:21" ht="30.75" customHeight="1" x14ac:dyDescent="0.2">
      <c r="A47" s="46"/>
      <c r="B47" s="1211"/>
      <c r="C47" s="1212"/>
      <c r="D47" s="60"/>
      <c r="E47" s="1188" t="s">
        <v>12</v>
      </c>
      <c r="F47" s="1188"/>
      <c r="G47" s="1188"/>
      <c r="H47" s="1188"/>
      <c r="I47" s="1188"/>
      <c r="J47" s="1189"/>
      <c r="K47" s="61" t="s">
        <v>492</v>
      </c>
      <c r="L47" s="62" t="s">
        <v>492</v>
      </c>
      <c r="M47" s="62" t="s">
        <v>492</v>
      </c>
      <c r="N47" s="62" t="s">
        <v>492</v>
      </c>
      <c r="O47" s="63" t="s">
        <v>492</v>
      </c>
      <c r="P47" s="46"/>
      <c r="Q47" s="46"/>
      <c r="R47" s="46"/>
      <c r="S47" s="46"/>
      <c r="T47" s="46"/>
      <c r="U47" s="46"/>
    </row>
    <row r="48" spans="1:21" ht="30.75" customHeight="1" x14ac:dyDescent="0.2">
      <c r="A48" s="46"/>
      <c r="B48" s="1211"/>
      <c r="C48" s="1212"/>
      <c r="D48" s="60"/>
      <c r="E48" s="1188" t="s">
        <v>13</v>
      </c>
      <c r="F48" s="1188"/>
      <c r="G48" s="1188"/>
      <c r="H48" s="1188"/>
      <c r="I48" s="1188"/>
      <c r="J48" s="1189"/>
      <c r="K48" s="61">
        <v>623</v>
      </c>
      <c r="L48" s="62">
        <v>615</v>
      </c>
      <c r="M48" s="62">
        <v>632</v>
      </c>
      <c r="N48" s="62">
        <v>594</v>
      </c>
      <c r="O48" s="63">
        <v>569</v>
      </c>
      <c r="P48" s="46"/>
      <c r="Q48" s="46"/>
      <c r="R48" s="46"/>
      <c r="S48" s="46"/>
      <c r="T48" s="46"/>
      <c r="U48" s="46"/>
    </row>
    <row r="49" spans="1:21" ht="30.75" customHeight="1" x14ac:dyDescent="0.2">
      <c r="A49" s="46"/>
      <c r="B49" s="1211"/>
      <c r="C49" s="1212"/>
      <c r="D49" s="60"/>
      <c r="E49" s="1188" t="s">
        <v>14</v>
      </c>
      <c r="F49" s="1188"/>
      <c r="G49" s="1188"/>
      <c r="H49" s="1188"/>
      <c r="I49" s="1188"/>
      <c r="J49" s="1189"/>
      <c r="K49" s="61">
        <v>116</v>
      </c>
      <c r="L49" s="62">
        <v>109</v>
      </c>
      <c r="M49" s="62">
        <v>113</v>
      </c>
      <c r="N49" s="62">
        <v>107</v>
      </c>
      <c r="O49" s="63">
        <v>101</v>
      </c>
      <c r="P49" s="46"/>
      <c r="Q49" s="46"/>
      <c r="R49" s="46"/>
      <c r="S49" s="46"/>
      <c r="T49" s="46"/>
      <c r="U49" s="46"/>
    </row>
    <row r="50" spans="1:21" ht="30.75" customHeight="1" x14ac:dyDescent="0.2">
      <c r="A50" s="46"/>
      <c r="B50" s="1211"/>
      <c r="C50" s="1212"/>
      <c r="D50" s="60"/>
      <c r="E50" s="1188" t="s">
        <v>15</v>
      </c>
      <c r="F50" s="1188"/>
      <c r="G50" s="1188"/>
      <c r="H50" s="1188"/>
      <c r="I50" s="1188"/>
      <c r="J50" s="1189"/>
      <c r="K50" s="61">
        <v>191</v>
      </c>
      <c r="L50" s="62">
        <v>158</v>
      </c>
      <c r="M50" s="62">
        <v>132</v>
      </c>
      <c r="N50" s="62">
        <v>105</v>
      </c>
      <c r="O50" s="63">
        <v>79</v>
      </c>
      <c r="P50" s="46"/>
      <c r="Q50" s="46"/>
      <c r="R50" s="46"/>
      <c r="S50" s="46"/>
      <c r="T50" s="46"/>
      <c r="U50" s="46"/>
    </row>
    <row r="51" spans="1:21" ht="30.75" customHeight="1" x14ac:dyDescent="0.2">
      <c r="A51" s="46"/>
      <c r="B51" s="1213"/>
      <c r="C51" s="1214"/>
      <c r="D51" s="64"/>
      <c r="E51" s="1188" t="s">
        <v>16</v>
      </c>
      <c r="F51" s="1188"/>
      <c r="G51" s="1188"/>
      <c r="H51" s="1188"/>
      <c r="I51" s="1188"/>
      <c r="J51" s="1189"/>
      <c r="K51" s="61">
        <v>0</v>
      </c>
      <c r="L51" s="62">
        <v>0</v>
      </c>
      <c r="M51" s="62">
        <v>1</v>
      </c>
      <c r="N51" s="62">
        <v>1</v>
      </c>
      <c r="O51" s="63" t="s">
        <v>492</v>
      </c>
      <c r="P51" s="46"/>
      <c r="Q51" s="46"/>
      <c r="R51" s="46"/>
      <c r="S51" s="46"/>
      <c r="T51" s="46"/>
      <c r="U51" s="46"/>
    </row>
    <row r="52" spans="1:21" ht="30.75" customHeight="1" x14ac:dyDescent="0.2">
      <c r="A52" s="46"/>
      <c r="B52" s="1186" t="s">
        <v>17</v>
      </c>
      <c r="C52" s="1187"/>
      <c r="D52" s="64"/>
      <c r="E52" s="1188" t="s">
        <v>18</v>
      </c>
      <c r="F52" s="1188"/>
      <c r="G52" s="1188"/>
      <c r="H52" s="1188"/>
      <c r="I52" s="1188"/>
      <c r="J52" s="1189"/>
      <c r="K52" s="61">
        <v>2887</v>
      </c>
      <c r="L52" s="62">
        <v>2845</v>
      </c>
      <c r="M52" s="62">
        <v>2829</v>
      </c>
      <c r="N52" s="62">
        <v>2762</v>
      </c>
      <c r="O52" s="63">
        <v>2843</v>
      </c>
      <c r="P52" s="46"/>
      <c r="Q52" s="46"/>
      <c r="R52" s="46"/>
      <c r="S52" s="46"/>
      <c r="T52" s="46"/>
      <c r="U52" s="46"/>
    </row>
    <row r="53" spans="1:21" ht="30.75" customHeight="1" thickBot="1" x14ac:dyDescent="0.25">
      <c r="A53" s="46"/>
      <c r="B53" s="1190" t="s">
        <v>19</v>
      </c>
      <c r="C53" s="1191"/>
      <c r="D53" s="65"/>
      <c r="E53" s="1192" t="s">
        <v>20</v>
      </c>
      <c r="F53" s="1192"/>
      <c r="G53" s="1192"/>
      <c r="H53" s="1192"/>
      <c r="I53" s="1192"/>
      <c r="J53" s="1193"/>
      <c r="K53" s="66">
        <v>1221</v>
      </c>
      <c r="L53" s="67">
        <v>1252</v>
      </c>
      <c r="M53" s="67">
        <v>1363</v>
      </c>
      <c r="N53" s="67">
        <v>1339</v>
      </c>
      <c r="O53" s="68">
        <v>1367</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549</v>
      </c>
      <c r="L57" s="79" t="s">
        <v>550</v>
      </c>
      <c r="M57" s="79" t="s">
        <v>551</v>
      </c>
      <c r="N57" s="79" t="s">
        <v>552</v>
      </c>
      <c r="O57" s="80" t="s">
        <v>553</v>
      </c>
      <c r="P57" s="46"/>
      <c r="Q57" s="46"/>
      <c r="R57" s="46"/>
      <c r="S57" s="46"/>
      <c r="T57" s="46"/>
      <c r="U57" s="46"/>
    </row>
    <row r="58" spans="1:21" ht="31.5" customHeight="1" x14ac:dyDescent="0.2">
      <c r="B58" s="1194" t="s">
        <v>24</v>
      </c>
      <c r="C58" s="1195"/>
      <c r="D58" s="1200" t="s">
        <v>25</v>
      </c>
      <c r="E58" s="1201"/>
      <c r="F58" s="1201"/>
      <c r="G58" s="1201"/>
      <c r="H58" s="1201"/>
      <c r="I58" s="1201"/>
      <c r="J58" s="1202"/>
      <c r="K58" s="81"/>
      <c r="L58" s="82"/>
      <c r="M58" s="82"/>
      <c r="N58" s="82"/>
      <c r="O58" s="83"/>
    </row>
    <row r="59" spans="1:21" ht="31.5" customHeight="1" x14ac:dyDescent="0.2">
      <c r="B59" s="1196"/>
      <c r="C59" s="1197"/>
      <c r="D59" s="1203" t="s">
        <v>26</v>
      </c>
      <c r="E59" s="1204"/>
      <c r="F59" s="1204"/>
      <c r="G59" s="1204"/>
      <c r="H59" s="1204"/>
      <c r="I59" s="1204"/>
      <c r="J59" s="1205"/>
      <c r="K59" s="84"/>
      <c r="L59" s="85"/>
      <c r="M59" s="85"/>
      <c r="N59" s="85"/>
      <c r="O59" s="86"/>
    </row>
    <row r="60" spans="1:21" ht="31.5" customHeight="1" thickBot="1" x14ac:dyDescent="0.25">
      <c r="B60" s="1198"/>
      <c r="C60" s="1199"/>
      <c r="D60" s="1206" t="s">
        <v>27</v>
      </c>
      <c r="E60" s="1207"/>
      <c r="F60" s="1207"/>
      <c r="G60" s="1207"/>
      <c r="H60" s="1207"/>
      <c r="I60" s="1207"/>
      <c r="J60" s="120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WfmXU63yl/NbD9tstDmka8xqmBncC+SWU1j0YkFB+DQSFx9iiMBJEp0758FXsBINkvsz2Qe8gb03LOSA61dlJQ==" saltValue="8buJukvduAMsut+1mOj1w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election activeCell="M50" sqref="M50:M52"/>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530</v>
      </c>
      <c r="J40" s="101" t="s">
        <v>531</v>
      </c>
      <c r="K40" s="101" t="s">
        <v>532</v>
      </c>
      <c r="L40" s="101" t="s">
        <v>533</v>
      </c>
      <c r="M40" s="102" t="s">
        <v>534</v>
      </c>
    </row>
    <row r="41" spans="2:13" ht="27.75" customHeight="1" x14ac:dyDescent="0.2">
      <c r="B41" s="1229" t="s">
        <v>30</v>
      </c>
      <c r="C41" s="1230"/>
      <c r="D41" s="103"/>
      <c r="E41" s="1231" t="s">
        <v>31</v>
      </c>
      <c r="F41" s="1231"/>
      <c r="G41" s="1231"/>
      <c r="H41" s="1232"/>
      <c r="I41" s="330">
        <v>32943</v>
      </c>
      <c r="J41" s="331">
        <v>33589</v>
      </c>
      <c r="K41" s="331">
        <v>32800</v>
      </c>
      <c r="L41" s="331">
        <v>31823</v>
      </c>
      <c r="M41" s="332">
        <v>29913</v>
      </c>
    </row>
    <row r="42" spans="2:13" ht="27.75" customHeight="1" x14ac:dyDescent="0.2">
      <c r="B42" s="1219"/>
      <c r="C42" s="1220"/>
      <c r="D42" s="104"/>
      <c r="E42" s="1223" t="s">
        <v>32</v>
      </c>
      <c r="F42" s="1223"/>
      <c r="G42" s="1223"/>
      <c r="H42" s="1224"/>
      <c r="I42" s="333">
        <v>540</v>
      </c>
      <c r="J42" s="334">
        <v>410</v>
      </c>
      <c r="K42" s="334">
        <v>300</v>
      </c>
      <c r="L42" s="334">
        <v>210</v>
      </c>
      <c r="M42" s="335">
        <v>143</v>
      </c>
    </row>
    <row r="43" spans="2:13" ht="27.75" customHeight="1" x14ac:dyDescent="0.2">
      <c r="B43" s="1219"/>
      <c r="C43" s="1220"/>
      <c r="D43" s="104"/>
      <c r="E43" s="1223" t="s">
        <v>33</v>
      </c>
      <c r="F43" s="1223"/>
      <c r="G43" s="1223"/>
      <c r="H43" s="1224"/>
      <c r="I43" s="333">
        <v>7239</v>
      </c>
      <c r="J43" s="334">
        <v>6465</v>
      </c>
      <c r="K43" s="334">
        <v>6455</v>
      </c>
      <c r="L43" s="334">
        <v>5973</v>
      </c>
      <c r="M43" s="335">
        <v>5618</v>
      </c>
    </row>
    <row r="44" spans="2:13" ht="27.75" customHeight="1" x14ac:dyDescent="0.2">
      <c r="B44" s="1219"/>
      <c r="C44" s="1220"/>
      <c r="D44" s="104"/>
      <c r="E44" s="1223" t="s">
        <v>34</v>
      </c>
      <c r="F44" s="1223"/>
      <c r="G44" s="1223"/>
      <c r="H44" s="1224"/>
      <c r="I44" s="333">
        <v>922</v>
      </c>
      <c r="J44" s="334">
        <v>834</v>
      </c>
      <c r="K44" s="334">
        <v>742</v>
      </c>
      <c r="L44" s="334">
        <v>719</v>
      </c>
      <c r="M44" s="335">
        <v>663</v>
      </c>
    </row>
    <row r="45" spans="2:13" ht="27.75" customHeight="1" x14ac:dyDescent="0.2">
      <c r="B45" s="1219"/>
      <c r="C45" s="1220"/>
      <c r="D45" s="104"/>
      <c r="E45" s="1223" t="s">
        <v>35</v>
      </c>
      <c r="F45" s="1223"/>
      <c r="G45" s="1223"/>
      <c r="H45" s="1224"/>
      <c r="I45" s="333">
        <v>3289</v>
      </c>
      <c r="J45" s="334">
        <v>3193</v>
      </c>
      <c r="K45" s="334">
        <v>3148</v>
      </c>
      <c r="L45" s="334">
        <v>3103</v>
      </c>
      <c r="M45" s="335">
        <v>3200</v>
      </c>
    </row>
    <row r="46" spans="2:13" ht="27.75" customHeight="1" x14ac:dyDescent="0.2">
      <c r="B46" s="1219"/>
      <c r="C46" s="1220"/>
      <c r="D46" s="105"/>
      <c r="E46" s="1223" t="s">
        <v>36</v>
      </c>
      <c r="F46" s="1223"/>
      <c r="G46" s="1223"/>
      <c r="H46" s="1224"/>
      <c r="I46" s="333" t="s">
        <v>492</v>
      </c>
      <c r="J46" s="334" t="s">
        <v>492</v>
      </c>
      <c r="K46" s="334" t="s">
        <v>492</v>
      </c>
      <c r="L46" s="334" t="s">
        <v>492</v>
      </c>
      <c r="M46" s="335" t="s">
        <v>492</v>
      </c>
    </row>
    <row r="47" spans="2:13" ht="27.75" customHeight="1" x14ac:dyDescent="0.2">
      <c r="B47" s="1219"/>
      <c r="C47" s="1220"/>
      <c r="D47" s="106"/>
      <c r="E47" s="1233" t="s">
        <v>37</v>
      </c>
      <c r="F47" s="1234"/>
      <c r="G47" s="1234"/>
      <c r="H47" s="1235"/>
      <c r="I47" s="333" t="s">
        <v>492</v>
      </c>
      <c r="J47" s="334" t="s">
        <v>492</v>
      </c>
      <c r="K47" s="334" t="s">
        <v>492</v>
      </c>
      <c r="L47" s="334" t="s">
        <v>492</v>
      </c>
      <c r="M47" s="335" t="s">
        <v>492</v>
      </c>
    </row>
    <row r="48" spans="2:13" ht="27.75" customHeight="1" x14ac:dyDescent="0.2">
      <c r="B48" s="1219"/>
      <c r="C48" s="1220"/>
      <c r="D48" s="104"/>
      <c r="E48" s="1223" t="s">
        <v>38</v>
      </c>
      <c r="F48" s="1223"/>
      <c r="G48" s="1223"/>
      <c r="H48" s="1224"/>
      <c r="I48" s="333" t="s">
        <v>492</v>
      </c>
      <c r="J48" s="334" t="s">
        <v>492</v>
      </c>
      <c r="K48" s="334" t="s">
        <v>492</v>
      </c>
      <c r="L48" s="334" t="s">
        <v>492</v>
      </c>
      <c r="M48" s="335" t="s">
        <v>492</v>
      </c>
    </row>
    <row r="49" spans="2:13" ht="27.75" customHeight="1" x14ac:dyDescent="0.2">
      <c r="B49" s="1221"/>
      <c r="C49" s="1222"/>
      <c r="D49" s="104"/>
      <c r="E49" s="1223" t="s">
        <v>39</v>
      </c>
      <c r="F49" s="1223"/>
      <c r="G49" s="1223"/>
      <c r="H49" s="1224"/>
      <c r="I49" s="333" t="s">
        <v>492</v>
      </c>
      <c r="J49" s="334" t="s">
        <v>492</v>
      </c>
      <c r="K49" s="334" t="s">
        <v>492</v>
      </c>
      <c r="L49" s="334" t="s">
        <v>492</v>
      </c>
      <c r="M49" s="335" t="s">
        <v>492</v>
      </c>
    </row>
    <row r="50" spans="2:13" ht="27.75" customHeight="1" x14ac:dyDescent="0.2">
      <c r="B50" s="1217" t="s">
        <v>40</v>
      </c>
      <c r="C50" s="1218"/>
      <c r="D50" s="107"/>
      <c r="E50" s="1223" t="s">
        <v>41</v>
      </c>
      <c r="F50" s="1223"/>
      <c r="G50" s="1223"/>
      <c r="H50" s="1224"/>
      <c r="I50" s="333">
        <v>7867</v>
      </c>
      <c r="J50" s="334">
        <v>9255</v>
      </c>
      <c r="K50" s="334">
        <v>9476</v>
      </c>
      <c r="L50" s="334">
        <v>9671</v>
      </c>
      <c r="M50" s="335">
        <v>9830</v>
      </c>
    </row>
    <row r="51" spans="2:13" ht="27.75" customHeight="1" x14ac:dyDescent="0.2">
      <c r="B51" s="1219"/>
      <c r="C51" s="1220"/>
      <c r="D51" s="104"/>
      <c r="E51" s="1223" t="s">
        <v>42</v>
      </c>
      <c r="F51" s="1223"/>
      <c r="G51" s="1223"/>
      <c r="H51" s="1224"/>
      <c r="I51" s="333">
        <v>508</v>
      </c>
      <c r="J51" s="334">
        <v>452</v>
      </c>
      <c r="K51" s="334">
        <v>420</v>
      </c>
      <c r="L51" s="334">
        <v>387</v>
      </c>
      <c r="M51" s="335">
        <v>356</v>
      </c>
    </row>
    <row r="52" spans="2:13" ht="27.75" customHeight="1" x14ac:dyDescent="0.2">
      <c r="B52" s="1221"/>
      <c r="C52" s="1222"/>
      <c r="D52" s="104"/>
      <c r="E52" s="1223" t="s">
        <v>43</v>
      </c>
      <c r="F52" s="1223"/>
      <c r="G52" s="1223"/>
      <c r="H52" s="1224"/>
      <c r="I52" s="333">
        <v>28456</v>
      </c>
      <c r="J52" s="334">
        <v>28083</v>
      </c>
      <c r="K52" s="334">
        <v>27665</v>
      </c>
      <c r="L52" s="334">
        <v>27095</v>
      </c>
      <c r="M52" s="335">
        <v>25380</v>
      </c>
    </row>
    <row r="53" spans="2:13" ht="27.75" customHeight="1" thickBot="1" x14ac:dyDescent="0.25">
      <c r="B53" s="1225" t="s">
        <v>19</v>
      </c>
      <c r="C53" s="1226"/>
      <c r="D53" s="108"/>
      <c r="E53" s="1227" t="s">
        <v>44</v>
      </c>
      <c r="F53" s="1227"/>
      <c r="G53" s="1227"/>
      <c r="H53" s="1228"/>
      <c r="I53" s="336">
        <v>8103</v>
      </c>
      <c r="J53" s="337">
        <v>6701</v>
      </c>
      <c r="K53" s="337">
        <v>5884</v>
      </c>
      <c r="L53" s="337">
        <v>4674</v>
      </c>
      <c r="M53" s="338">
        <v>3971</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eL8JlnhhEDM/IbqXWC2RPBu9MhsAHA1grKNW0OYpkQxvQeG+TWFZ45Cu5SEbiXnzXoKH1ixTzglfIDLL7sWkwQ==" saltValue="FLkDP2jPUc8FjUm9e0uDS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0" zoomScaleNormal="50" zoomScaleSheetLayoutView="100" workbookViewId="0">
      <selection activeCell="H63" sqref="H63"/>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532</v>
      </c>
      <c r="G54" s="117" t="s">
        <v>533</v>
      </c>
      <c r="H54" s="118" t="s">
        <v>534</v>
      </c>
    </row>
    <row r="55" spans="2:8" ht="52.5" customHeight="1" x14ac:dyDescent="0.2">
      <c r="B55" s="119"/>
      <c r="C55" s="1244" t="s">
        <v>46</v>
      </c>
      <c r="D55" s="1244"/>
      <c r="E55" s="1245"/>
      <c r="F55" s="339">
        <v>3364</v>
      </c>
      <c r="G55" s="339">
        <v>3515</v>
      </c>
      <c r="H55" s="340">
        <v>3517</v>
      </c>
    </row>
    <row r="56" spans="2:8" ht="52.5" customHeight="1" x14ac:dyDescent="0.2">
      <c r="B56" s="120"/>
      <c r="C56" s="1246" t="s">
        <v>47</v>
      </c>
      <c r="D56" s="1246"/>
      <c r="E56" s="1247"/>
      <c r="F56" s="341">
        <v>2075</v>
      </c>
      <c r="G56" s="341">
        <v>2076</v>
      </c>
      <c r="H56" s="342">
        <v>2028</v>
      </c>
    </row>
    <row r="57" spans="2:8" ht="53.25" customHeight="1" x14ac:dyDescent="0.2">
      <c r="B57" s="120"/>
      <c r="C57" s="1248" t="s">
        <v>48</v>
      </c>
      <c r="D57" s="1248"/>
      <c r="E57" s="1249"/>
      <c r="F57" s="343">
        <v>1899</v>
      </c>
      <c r="G57" s="343">
        <v>1766</v>
      </c>
      <c r="H57" s="344">
        <v>1845</v>
      </c>
    </row>
    <row r="58" spans="2:8" ht="45.75" customHeight="1" x14ac:dyDescent="0.2">
      <c r="B58" s="121"/>
      <c r="C58" s="1236" t="s">
        <v>554</v>
      </c>
      <c r="D58" s="1237"/>
      <c r="E58" s="1238"/>
      <c r="F58" s="345">
        <v>902</v>
      </c>
      <c r="G58" s="345">
        <v>902</v>
      </c>
      <c r="H58" s="346">
        <v>902</v>
      </c>
    </row>
    <row r="59" spans="2:8" ht="45.75" customHeight="1" x14ac:dyDescent="0.2">
      <c r="B59" s="121"/>
      <c r="C59" s="1236" t="s">
        <v>555</v>
      </c>
      <c r="D59" s="1237"/>
      <c r="E59" s="1238"/>
      <c r="F59" s="345">
        <v>483</v>
      </c>
      <c r="G59" s="345">
        <v>444</v>
      </c>
      <c r="H59" s="346">
        <v>520</v>
      </c>
    </row>
    <row r="60" spans="2:8" ht="45.75" customHeight="1" x14ac:dyDescent="0.2">
      <c r="B60" s="121"/>
      <c r="C60" s="1236" t="s">
        <v>556</v>
      </c>
      <c r="D60" s="1237"/>
      <c r="E60" s="1238"/>
      <c r="F60" s="345">
        <v>139</v>
      </c>
      <c r="G60" s="345">
        <v>139</v>
      </c>
      <c r="H60" s="346">
        <v>139</v>
      </c>
    </row>
    <row r="61" spans="2:8" ht="45.75" customHeight="1" x14ac:dyDescent="0.2">
      <c r="B61" s="121"/>
      <c r="C61" s="1236" t="s">
        <v>557</v>
      </c>
      <c r="D61" s="1237"/>
      <c r="E61" s="1238"/>
      <c r="F61" s="345">
        <v>112</v>
      </c>
      <c r="G61" s="345">
        <v>111</v>
      </c>
      <c r="H61" s="346">
        <v>99</v>
      </c>
    </row>
    <row r="62" spans="2:8" ht="45.75" customHeight="1" thickBot="1" x14ac:dyDescent="0.25">
      <c r="B62" s="122"/>
      <c r="C62" s="1239" t="s">
        <v>558</v>
      </c>
      <c r="D62" s="1240"/>
      <c r="E62" s="1241"/>
      <c r="F62" s="347">
        <v>47</v>
      </c>
      <c r="G62" s="347">
        <v>66</v>
      </c>
      <c r="H62" s="348">
        <v>79</v>
      </c>
    </row>
    <row r="63" spans="2:8" ht="52.5" customHeight="1" thickBot="1" x14ac:dyDescent="0.25">
      <c r="B63" s="123"/>
      <c r="C63" s="1242" t="s">
        <v>49</v>
      </c>
      <c r="D63" s="1242"/>
      <c r="E63" s="1243"/>
      <c r="F63" s="349">
        <v>7338</v>
      </c>
      <c r="G63" s="349">
        <v>7356</v>
      </c>
      <c r="H63" s="350">
        <v>7389</v>
      </c>
    </row>
    <row r="64" spans="2:8" ht="13" x14ac:dyDescent="0.2"/>
  </sheetData>
  <sheetProtection algorithmName="SHA-512" hashValue="ocYNV0sVAw3PNMxo+P78M18jo1FS/7NuD+rpbFS4c7Ieutx67SNH5gRT52yZPKI9eTGChT+c+99KaRR1ROpxYw==" saltValue="RDjWO9vCKVAhqN3vTsMEC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E0723-47D3-4160-B1BB-99A3C2E00FD9}">
  <sheetPr>
    <pageSetUpPr fitToPage="1"/>
  </sheetPr>
  <dimension ref="A1:DE85"/>
  <sheetViews>
    <sheetView showGridLines="0" zoomScaleNormal="100" zoomScaleSheetLayoutView="55" workbookViewId="0">
      <selection activeCell="BM13" sqref="BM13"/>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573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574</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77" t="s">
        <v>582</v>
      </c>
      <c r="AO43" s="378"/>
      <c r="AP43" s="378"/>
      <c r="AQ43" s="378"/>
      <c r="AR43" s="378"/>
      <c r="AS43" s="378"/>
      <c r="AT43" s="378"/>
      <c r="AU43" s="378"/>
      <c r="AV43" s="378"/>
      <c r="AW43" s="378"/>
      <c r="AX43" s="378"/>
      <c r="AY43" s="378"/>
      <c r="AZ43" s="378"/>
      <c r="BA43" s="378"/>
      <c r="BB43" s="378"/>
      <c r="BC43" s="378"/>
      <c r="BD43" s="378"/>
      <c r="BE43" s="378"/>
      <c r="BF43" s="378"/>
      <c r="BG43" s="378"/>
      <c r="BH43" s="378"/>
      <c r="BI43" s="378"/>
      <c r="BJ43" s="378"/>
      <c r="BK43" s="378"/>
      <c r="BL43" s="378"/>
      <c r="BM43" s="378"/>
      <c r="BN43" s="378"/>
      <c r="BO43" s="378"/>
      <c r="BP43" s="378"/>
      <c r="BQ43" s="378"/>
      <c r="BR43" s="378"/>
      <c r="BS43" s="378"/>
      <c r="BT43" s="378"/>
      <c r="BU43" s="378"/>
      <c r="BV43" s="378"/>
      <c r="BW43" s="378"/>
      <c r="BX43" s="378"/>
      <c r="BY43" s="378"/>
      <c r="BZ43" s="378"/>
      <c r="CA43" s="378"/>
      <c r="CB43" s="378"/>
      <c r="CC43" s="378"/>
      <c r="CD43" s="378"/>
      <c r="CE43" s="378"/>
      <c r="CF43" s="378"/>
      <c r="CG43" s="378"/>
      <c r="CH43" s="378"/>
      <c r="CI43" s="378"/>
      <c r="CJ43" s="378"/>
      <c r="CK43" s="378"/>
      <c r="CL43" s="378"/>
      <c r="CM43" s="378"/>
      <c r="CN43" s="378"/>
      <c r="CO43" s="378"/>
      <c r="CP43" s="378"/>
      <c r="CQ43" s="378"/>
      <c r="CR43" s="378"/>
      <c r="CS43" s="378"/>
      <c r="CT43" s="378"/>
      <c r="CU43" s="378"/>
      <c r="CV43" s="378"/>
      <c r="CW43" s="378"/>
      <c r="CX43" s="378"/>
      <c r="CY43" s="378"/>
      <c r="CZ43" s="378"/>
      <c r="DA43" s="378"/>
      <c r="DB43" s="378"/>
      <c r="DC43" s="379"/>
    </row>
    <row r="44" spans="2:109" ht="13" x14ac:dyDescent="0.2">
      <c r="B44" s="247"/>
      <c r="AN44" s="380"/>
      <c r="AO44" s="381"/>
      <c r="AP44" s="381"/>
      <c r="AQ44" s="381"/>
      <c r="AR44" s="381"/>
      <c r="AS44" s="381"/>
      <c r="AT44" s="381"/>
      <c r="AU44" s="381"/>
      <c r="AV44" s="381"/>
      <c r="AW44" s="381"/>
      <c r="AX44" s="381"/>
      <c r="AY44" s="381"/>
      <c r="AZ44" s="381"/>
      <c r="BA44" s="381"/>
      <c r="BB44" s="381"/>
      <c r="BC44" s="381"/>
      <c r="BD44" s="381"/>
      <c r="BE44" s="381"/>
      <c r="BF44" s="381"/>
      <c r="BG44" s="381"/>
      <c r="BH44" s="381"/>
      <c r="BI44" s="381"/>
      <c r="BJ44" s="381"/>
      <c r="BK44" s="381"/>
      <c r="BL44" s="381"/>
      <c r="BM44" s="381"/>
      <c r="BN44" s="381"/>
      <c r="BO44" s="381"/>
      <c r="BP44" s="381"/>
      <c r="BQ44" s="381"/>
      <c r="BR44" s="381"/>
      <c r="BS44" s="381"/>
      <c r="BT44" s="381"/>
      <c r="BU44" s="381"/>
      <c r="BV44" s="381"/>
      <c r="BW44" s="381"/>
      <c r="BX44" s="381"/>
      <c r="BY44" s="381"/>
      <c r="BZ44" s="381"/>
      <c r="CA44" s="381"/>
      <c r="CB44" s="381"/>
      <c r="CC44" s="381"/>
      <c r="CD44" s="381"/>
      <c r="CE44" s="381"/>
      <c r="CF44" s="381"/>
      <c r="CG44" s="381"/>
      <c r="CH44" s="381"/>
      <c r="CI44" s="381"/>
      <c r="CJ44" s="381"/>
      <c r="CK44" s="381"/>
      <c r="CL44" s="381"/>
      <c r="CM44" s="381"/>
      <c r="CN44" s="381"/>
      <c r="CO44" s="381"/>
      <c r="CP44" s="381"/>
      <c r="CQ44" s="381"/>
      <c r="CR44" s="381"/>
      <c r="CS44" s="381"/>
      <c r="CT44" s="381"/>
      <c r="CU44" s="381"/>
      <c r="CV44" s="381"/>
      <c r="CW44" s="381"/>
      <c r="CX44" s="381"/>
      <c r="CY44" s="381"/>
      <c r="CZ44" s="381"/>
      <c r="DA44" s="381"/>
      <c r="DB44" s="381"/>
      <c r="DC44" s="382"/>
    </row>
    <row r="45" spans="2:109" ht="13" x14ac:dyDescent="0.2">
      <c r="B45" s="247"/>
      <c r="AN45" s="380"/>
      <c r="AO45" s="381"/>
      <c r="AP45" s="381"/>
      <c r="AQ45" s="381"/>
      <c r="AR45" s="381"/>
      <c r="AS45" s="381"/>
      <c r="AT45" s="381"/>
      <c r="AU45" s="381"/>
      <c r="AV45" s="381"/>
      <c r="AW45" s="381"/>
      <c r="AX45" s="381"/>
      <c r="AY45" s="381"/>
      <c r="AZ45" s="381"/>
      <c r="BA45" s="381"/>
      <c r="BB45" s="381"/>
      <c r="BC45" s="381"/>
      <c r="BD45" s="381"/>
      <c r="BE45" s="381"/>
      <c r="BF45" s="381"/>
      <c r="BG45" s="381"/>
      <c r="BH45" s="381"/>
      <c r="BI45" s="381"/>
      <c r="BJ45" s="381"/>
      <c r="BK45" s="381"/>
      <c r="BL45" s="381"/>
      <c r="BM45" s="381"/>
      <c r="BN45" s="381"/>
      <c r="BO45" s="381"/>
      <c r="BP45" s="381"/>
      <c r="BQ45" s="381"/>
      <c r="BR45" s="381"/>
      <c r="BS45" s="381"/>
      <c r="BT45" s="381"/>
      <c r="BU45" s="381"/>
      <c r="BV45" s="381"/>
      <c r="BW45" s="381"/>
      <c r="BX45" s="381"/>
      <c r="BY45" s="381"/>
      <c r="BZ45" s="381"/>
      <c r="CA45" s="381"/>
      <c r="CB45" s="381"/>
      <c r="CC45" s="381"/>
      <c r="CD45" s="381"/>
      <c r="CE45" s="381"/>
      <c r="CF45" s="381"/>
      <c r="CG45" s="381"/>
      <c r="CH45" s="381"/>
      <c r="CI45" s="381"/>
      <c r="CJ45" s="381"/>
      <c r="CK45" s="381"/>
      <c r="CL45" s="381"/>
      <c r="CM45" s="381"/>
      <c r="CN45" s="381"/>
      <c r="CO45" s="381"/>
      <c r="CP45" s="381"/>
      <c r="CQ45" s="381"/>
      <c r="CR45" s="381"/>
      <c r="CS45" s="381"/>
      <c r="CT45" s="381"/>
      <c r="CU45" s="381"/>
      <c r="CV45" s="381"/>
      <c r="CW45" s="381"/>
      <c r="CX45" s="381"/>
      <c r="CY45" s="381"/>
      <c r="CZ45" s="381"/>
      <c r="DA45" s="381"/>
      <c r="DB45" s="381"/>
      <c r="DC45" s="382"/>
    </row>
    <row r="46" spans="2:109" ht="13" x14ac:dyDescent="0.2">
      <c r="B46" s="247"/>
      <c r="AN46" s="380"/>
      <c r="AO46" s="381"/>
      <c r="AP46" s="381"/>
      <c r="AQ46" s="381"/>
      <c r="AR46" s="381"/>
      <c r="AS46" s="381"/>
      <c r="AT46" s="381"/>
      <c r="AU46" s="381"/>
      <c r="AV46" s="381"/>
      <c r="AW46" s="381"/>
      <c r="AX46" s="381"/>
      <c r="AY46" s="381"/>
      <c r="AZ46" s="381"/>
      <c r="BA46" s="381"/>
      <c r="BB46" s="381"/>
      <c r="BC46" s="381"/>
      <c r="BD46" s="381"/>
      <c r="BE46" s="381"/>
      <c r="BF46" s="381"/>
      <c r="BG46" s="381"/>
      <c r="BH46" s="381"/>
      <c r="BI46" s="381"/>
      <c r="BJ46" s="381"/>
      <c r="BK46" s="381"/>
      <c r="BL46" s="381"/>
      <c r="BM46" s="381"/>
      <c r="BN46" s="381"/>
      <c r="BO46" s="381"/>
      <c r="BP46" s="381"/>
      <c r="BQ46" s="381"/>
      <c r="BR46" s="381"/>
      <c r="BS46" s="381"/>
      <c r="BT46" s="381"/>
      <c r="BU46" s="381"/>
      <c r="BV46" s="381"/>
      <c r="BW46" s="381"/>
      <c r="BX46" s="381"/>
      <c r="BY46" s="381"/>
      <c r="BZ46" s="381"/>
      <c r="CA46" s="381"/>
      <c r="CB46" s="381"/>
      <c r="CC46" s="381"/>
      <c r="CD46" s="381"/>
      <c r="CE46" s="381"/>
      <c r="CF46" s="381"/>
      <c r="CG46" s="381"/>
      <c r="CH46" s="381"/>
      <c r="CI46" s="381"/>
      <c r="CJ46" s="381"/>
      <c r="CK46" s="381"/>
      <c r="CL46" s="381"/>
      <c r="CM46" s="381"/>
      <c r="CN46" s="381"/>
      <c r="CO46" s="381"/>
      <c r="CP46" s="381"/>
      <c r="CQ46" s="381"/>
      <c r="CR46" s="381"/>
      <c r="CS46" s="381"/>
      <c r="CT46" s="381"/>
      <c r="CU46" s="381"/>
      <c r="CV46" s="381"/>
      <c r="CW46" s="381"/>
      <c r="CX46" s="381"/>
      <c r="CY46" s="381"/>
      <c r="CZ46" s="381"/>
      <c r="DA46" s="381"/>
      <c r="DB46" s="381"/>
      <c r="DC46" s="382"/>
    </row>
    <row r="47" spans="2:109" ht="13" x14ac:dyDescent="0.2">
      <c r="B47" s="247"/>
      <c r="AN47" s="383"/>
      <c r="AO47" s="384"/>
      <c r="AP47" s="384"/>
      <c r="AQ47" s="384"/>
      <c r="AR47" s="384"/>
      <c r="AS47" s="384"/>
      <c r="AT47" s="384"/>
      <c r="AU47" s="384"/>
      <c r="AV47" s="384"/>
      <c r="AW47" s="384"/>
      <c r="AX47" s="384"/>
      <c r="AY47" s="384"/>
      <c r="AZ47" s="384"/>
      <c r="BA47" s="384"/>
      <c r="BB47" s="384"/>
      <c r="BC47" s="384"/>
      <c r="BD47" s="384"/>
      <c r="BE47" s="384"/>
      <c r="BF47" s="384"/>
      <c r="BG47" s="384"/>
      <c r="BH47" s="384"/>
      <c r="BI47" s="384"/>
      <c r="BJ47" s="384"/>
      <c r="BK47" s="384"/>
      <c r="BL47" s="384"/>
      <c r="BM47" s="384"/>
      <c r="BN47" s="384"/>
      <c r="BO47" s="384"/>
      <c r="BP47" s="384"/>
      <c r="BQ47" s="384"/>
      <c r="BR47" s="384"/>
      <c r="BS47" s="384"/>
      <c r="BT47" s="384"/>
      <c r="BU47" s="384"/>
      <c r="BV47" s="384"/>
      <c r="BW47" s="384"/>
      <c r="BX47" s="384"/>
      <c r="BY47" s="384"/>
      <c r="BZ47" s="384"/>
      <c r="CA47" s="384"/>
      <c r="CB47" s="384"/>
      <c r="CC47" s="384"/>
      <c r="CD47" s="384"/>
      <c r="CE47" s="384"/>
      <c r="CF47" s="384"/>
      <c r="CG47" s="384"/>
      <c r="CH47" s="384"/>
      <c r="CI47" s="384"/>
      <c r="CJ47" s="384"/>
      <c r="CK47" s="384"/>
      <c r="CL47" s="384"/>
      <c r="CM47" s="384"/>
      <c r="CN47" s="384"/>
      <c r="CO47" s="384"/>
      <c r="CP47" s="384"/>
      <c r="CQ47" s="384"/>
      <c r="CR47" s="384"/>
      <c r="CS47" s="384"/>
      <c r="CT47" s="384"/>
      <c r="CU47" s="384"/>
      <c r="CV47" s="384"/>
      <c r="CW47" s="384"/>
      <c r="CX47" s="384"/>
      <c r="CY47" s="384"/>
      <c r="CZ47" s="384"/>
      <c r="DA47" s="384"/>
      <c r="DB47" s="384"/>
      <c r="DC47" s="385"/>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575</v>
      </c>
    </row>
    <row r="50" spans="1:109" ht="13" x14ac:dyDescent="0.2">
      <c r="B50" s="247"/>
      <c r="G50" s="386"/>
      <c r="H50" s="386"/>
      <c r="I50" s="386"/>
      <c r="J50" s="386"/>
      <c r="K50" s="360"/>
      <c r="L50" s="360"/>
      <c r="M50" s="361"/>
      <c r="N50" s="361"/>
      <c r="AN50" s="387"/>
      <c r="AO50" s="388"/>
      <c r="AP50" s="388"/>
      <c r="AQ50" s="388"/>
      <c r="AR50" s="388"/>
      <c r="AS50" s="388"/>
      <c r="AT50" s="388"/>
      <c r="AU50" s="388"/>
      <c r="AV50" s="388"/>
      <c r="AW50" s="388"/>
      <c r="AX50" s="388"/>
      <c r="AY50" s="388"/>
      <c r="AZ50" s="388"/>
      <c r="BA50" s="388"/>
      <c r="BB50" s="388"/>
      <c r="BC50" s="388"/>
      <c r="BD50" s="388"/>
      <c r="BE50" s="388"/>
      <c r="BF50" s="388"/>
      <c r="BG50" s="388"/>
      <c r="BH50" s="388"/>
      <c r="BI50" s="388"/>
      <c r="BJ50" s="388"/>
      <c r="BK50" s="388"/>
      <c r="BL50" s="388"/>
      <c r="BM50" s="388"/>
      <c r="BN50" s="388"/>
      <c r="BO50" s="389"/>
      <c r="BP50" s="390" t="s">
        <v>530</v>
      </c>
      <c r="BQ50" s="390"/>
      <c r="BR50" s="390"/>
      <c r="BS50" s="390"/>
      <c r="BT50" s="390"/>
      <c r="BU50" s="390"/>
      <c r="BV50" s="390"/>
      <c r="BW50" s="390"/>
      <c r="BX50" s="390" t="s">
        <v>531</v>
      </c>
      <c r="BY50" s="390"/>
      <c r="BZ50" s="390"/>
      <c r="CA50" s="390"/>
      <c r="CB50" s="390"/>
      <c r="CC50" s="390"/>
      <c r="CD50" s="390"/>
      <c r="CE50" s="390"/>
      <c r="CF50" s="390" t="s">
        <v>532</v>
      </c>
      <c r="CG50" s="390"/>
      <c r="CH50" s="390"/>
      <c r="CI50" s="390"/>
      <c r="CJ50" s="390"/>
      <c r="CK50" s="390"/>
      <c r="CL50" s="390"/>
      <c r="CM50" s="390"/>
      <c r="CN50" s="390" t="s">
        <v>533</v>
      </c>
      <c r="CO50" s="390"/>
      <c r="CP50" s="390"/>
      <c r="CQ50" s="390"/>
      <c r="CR50" s="390"/>
      <c r="CS50" s="390"/>
      <c r="CT50" s="390"/>
      <c r="CU50" s="390"/>
      <c r="CV50" s="390" t="s">
        <v>534</v>
      </c>
      <c r="CW50" s="390"/>
      <c r="CX50" s="390"/>
      <c r="CY50" s="390"/>
      <c r="CZ50" s="390"/>
      <c r="DA50" s="390"/>
      <c r="DB50" s="390"/>
      <c r="DC50" s="390"/>
    </row>
    <row r="51" spans="1:109" ht="13.5" customHeight="1" x14ac:dyDescent="0.2">
      <c r="B51" s="247"/>
      <c r="G51" s="396"/>
      <c r="H51" s="396"/>
      <c r="I51" s="394"/>
      <c r="J51" s="394"/>
      <c r="K51" s="392"/>
      <c r="L51" s="392"/>
      <c r="M51" s="392"/>
      <c r="N51" s="392"/>
      <c r="AM51" s="359"/>
      <c r="AN51" s="393" t="s">
        <v>576</v>
      </c>
      <c r="AO51" s="393"/>
      <c r="AP51" s="393"/>
      <c r="AQ51" s="393"/>
      <c r="AR51" s="393"/>
      <c r="AS51" s="393"/>
      <c r="AT51" s="393"/>
      <c r="AU51" s="393"/>
      <c r="AV51" s="393"/>
      <c r="AW51" s="393"/>
      <c r="AX51" s="393"/>
      <c r="AY51" s="393"/>
      <c r="AZ51" s="393"/>
      <c r="BA51" s="393"/>
      <c r="BB51" s="393" t="s">
        <v>577</v>
      </c>
      <c r="BC51" s="393"/>
      <c r="BD51" s="393"/>
      <c r="BE51" s="393"/>
      <c r="BF51" s="393"/>
      <c r="BG51" s="393"/>
      <c r="BH51" s="393"/>
      <c r="BI51" s="393"/>
      <c r="BJ51" s="393"/>
      <c r="BK51" s="393"/>
      <c r="BL51" s="393"/>
      <c r="BM51" s="393"/>
      <c r="BN51" s="393"/>
      <c r="BO51" s="393"/>
      <c r="BP51" s="391">
        <v>57.2</v>
      </c>
      <c r="BQ51" s="391"/>
      <c r="BR51" s="391"/>
      <c r="BS51" s="391"/>
      <c r="BT51" s="391"/>
      <c r="BU51" s="391"/>
      <c r="BV51" s="391"/>
      <c r="BW51" s="391"/>
      <c r="BX51" s="391">
        <v>45.5</v>
      </c>
      <c r="BY51" s="391"/>
      <c r="BZ51" s="391"/>
      <c r="CA51" s="391"/>
      <c r="CB51" s="391"/>
      <c r="CC51" s="391"/>
      <c r="CD51" s="391"/>
      <c r="CE51" s="391"/>
      <c r="CF51" s="391">
        <v>41.7</v>
      </c>
      <c r="CG51" s="391"/>
      <c r="CH51" s="391"/>
      <c r="CI51" s="391"/>
      <c r="CJ51" s="391"/>
      <c r="CK51" s="391"/>
      <c r="CL51" s="391"/>
      <c r="CM51" s="391"/>
      <c r="CN51" s="391">
        <v>32.6</v>
      </c>
      <c r="CO51" s="391"/>
      <c r="CP51" s="391"/>
      <c r="CQ51" s="391"/>
      <c r="CR51" s="391"/>
      <c r="CS51" s="391"/>
      <c r="CT51" s="391"/>
      <c r="CU51" s="391"/>
      <c r="CV51" s="391">
        <v>27.1</v>
      </c>
      <c r="CW51" s="391"/>
      <c r="CX51" s="391"/>
      <c r="CY51" s="391"/>
      <c r="CZ51" s="391"/>
      <c r="DA51" s="391"/>
      <c r="DB51" s="391"/>
      <c r="DC51" s="391"/>
    </row>
    <row r="52" spans="1:109" ht="13" x14ac:dyDescent="0.2">
      <c r="B52" s="247"/>
      <c r="G52" s="396"/>
      <c r="H52" s="396"/>
      <c r="I52" s="394"/>
      <c r="J52" s="394"/>
      <c r="K52" s="392"/>
      <c r="L52" s="392"/>
      <c r="M52" s="392"/>
      <c r="N52" s="392"/>
      <c r="AM52" s="359"/>
      <c r="AN52" s="393"/>
      <c r="AO52" s="393"/>
      <c r="AP52" s="393"/>
      <c r="AQ52" s="393"/>
      <c r="AR52" s="393"/>
      <c r="AS52" s="393"/>
      <c r="AT52" s="393"/>
      <c r="AU52" s="393"/>
      <c r="AV52" s="393"/>
      <c r="AW52" s="393"/>
      <c r="AX52" s="393"/>
      <c r="AY52" s="393"/>
      <c r="AZ52" s="393"/>
      <c r="BA52" s="393"/>
      <c r="BB52" s="393"/>
      <c r="BC52" s="393"/>
      <c r="BD52" s="393"/>
      <c r="BE52" s="393"/>
      <c r="BF52" s="393"/>
      <c r="BG52" s="393"/>
      <c r="BH52" s="393"/>
      <c r="BI52" s="393"/>
      <c r="BJ52" s="393"/>
      <c r="BK52" s="393"/>
      <c r="BL52" s="393"/>
      <c r="BM52" s="393"/>
      <c r="BN52" s="393"/>
      <c r="BO52" s="393"/>
      <c r="BP52" s="391"/>
      <c r="BQ52" s="391"/>
      <c r="BR52" s="391"/>
      <c r="BS52" s="391"/>
      <c r="BT52" s="391"/>
      <c r="BU52" s="391"/>
      <c r="BV52" s="391"/>
      <c r="BW52" s="391"/>
      <c r="BX52" s="391"/>
      <c r="BY52" s="391"/>
      <c r="BZ52" s="391"/>
      <c r="CA52" s="391"/>
      <c r="CB52" s="391"/>
      <c r="CC52" s="391"/>
      <c r="CD52" s="391"/>
      <c r="CE52" s="391"/>
      <c r="CF52" s="391"/>
      <c r="CG52" s="391"/>
      <c r="CH52" s="391"/>
      <c r="CI52" s="391"/>
      <c r="CJ52" s="391"/>
      <c r="CK52" s="391"/>
      <c r="CL52" s="391"/>
      <c r="CM52" s="391"/>
      <c r="CN52" s="391"/>
      <c r="CO52" s="391"/>
      <c r="CP52" s="391"/>
      <c r="CQ52" s="391"/>
      <c r="CR52" s="391"/>
      <c r="CS52" s="391"/>
      <c r="CT52" s="391"/>
      <c r="CU52" s="391"/>
      <c r="CV52" s="391"/>
      <c r="CW52" s="391"/>
      <c r="CX52" s="391"/>
      <c r="CY52" s="391"/>
      <c r="CZ52" s="391"/>
      <c r="DA52" s="391"/>
      <c r="DB52" s="391"/>
      <c r="DC52" s="391"/>
    </row>
    <row r="53" spans="1:109" ht="13" x14ac:dyDescent="0.2">
      <c r="A53" s="358"/>
      <c r="B53" s="247"/>
      <c r="G53" s="396"/>
      <c r="H53" s="396"/>
      <c r="I53" s="386"/>
      <c r="J53" s="386"/>
      <c r="K53" s="392"/>
      <c r="L53" s="392"/>
      <c r="M53" s="392"/>
      <c r="N53" s="392"/>
      <c r="AM53" s="359"/>
      <c r="AN53" s="393"/>
      <c r="AO53" s="393"/>
      <c r="AP53" s="393"/>
      <c r="AQ53" s="393"/>
      <c r="AR53" s="393"/>
      <c r="AS53" s="393"/>
      <c r="AT53" s="393"/>
      <c r="AU53" s="393"/>
      <c r="AV53" s="393"/>
      <c r="AW53" s="393"/>
      <c r="AX53" s="393"/>
      <c r="AY53" s="393"/>
      <c r="AZ53" s="393"/>
      <c r="BA53" s="393"/>
      <c r="BB53" s="393" t="s">
        <v>578</v>
      </c>
      <c r="BC53" s="393"/>
      <c r="BD53" s="393"/>
      <c r="BE53" s="393"/>
      <c r="BF53" s="393"/>
      <c r="BG53" s="393"/>
      <c r="BH53" s="393"/>
      <c r="BI53" s="393"/>
      <c r="BJ53" s="393"/>
      <c r="BK53" s="393"/>
      <c r="BL53" s="393"/>
      <c r="BM53" s="393"/>
      <c r="BN53" s="393"/>
      <c r="BO53" s="393"/>
      <c r="BP53" s="391">
        <v>63.8</v>
      </c>
      <c r="BQ53" s="391"/>
      <c r="BR53" s="391"/>
      <c r="BS53" s="391"/>
      <c r="BT53" s="391"/>
      <c r="BU53" s="391"/>
      <c r="BV53" s="391"/>
      <c r="BW53" s="391"/>
      <c r="BX53" s="391">
        <v>64.900000000000006</v>
      </c>
      <c r="BY53" s="391"/>
      <c r="BZ53" s="391"/>
      <c r="CA53" s="391"/>
      <c r="CB53" s="391"/>
      <c r="CC53" s="391"/>
      <c r="CD53" s="391"/>
      <c r="CE53" s="391"/>
      <c r="CF53" s="391">
        <v>66.400000000000006</v>
      </c>
      <c r="CG53" s="391"/>
      <c r="CH53" s="391"/>
      <c r="CI53" s="391"/>
      <c r="CJ53" s="391"/>
      <c r="CK53" s="391"/>
      <c r="CL53" s="391"/>
      <c r="CM53" s="391"/>
      <c r="CN53" s="391">
        <v>67.599999999999994</v>
      </c>
      <c r="CO53" s="391"/>
      <c r="CP53" s="391"/>
      <c r="CQ53" s="391"/>
      <c r="CR53" s="391"/>
      <c r="CS53" s="391"/>
      <c r="CT53" s="391"/>
      <c r="CU53" s="391"/>
      <c r="CV53" s="391">
        <v>69.3</v>
      </c>
      <c r="CW53" s="391"/>
      <c r="CX53" s="391"/>
      <c r="CY53" s="391"/>
      <c r="CZ53" s="391"/>
      <c r="DA53" s="391"/>
      <c r="DB53" s="391"/>
      <c r="DC53" s="391"/>
    </row>
    <row r="54" spans="1:109" ht="13" x14ac:dyDescent="0.2">
      <c r="A54" s="358"/>
      <c r="B54" s="247"/>
      <c r="G54" s="396"/>
      <c r="H54" s="396"/>
      <c r="I54" s="386"/>
      <c r="J54" s="386"/>
      <c r="K54" s="392"/>
      <c r="L54" s="392"/>
      <c r="M54" s="392"/>
      <c r="N54" s="392"/>
      <c r="AM54" s="359"/>
      <c r="AN54" s="393"/>
      <c r="AO54" s="393"/>
      <c r="AP54" s="393"/>
      <c r="AQ54" s="393"/>
      <c r="AR54" s="393"/>
      <c r="AS54" s="393"/>
      <c r="AT54" s="393"/>
      <c r="AU54" s="393"/>
      <c r="AV54" s="393"/>
      <c r="AW54" s="393"/>
      <c r="AX54" s="393"/>
      <c r="AY54" s="393"/>
      <c r="AZ54" s="393"/>
      <c r="BA54" s="393"/>
      <c r="BB54" s="393"/>
      <c r="BC54" s="393"/>
      <c r="BD54" s="393"/>
      <c r="BE54" s="393"/>
      <c r="BF54" s="393"/>
      <c r="BG54" s="393"/>
      <c r="BH54" s="393"/>
      <c r="BI54" s="393"/>
      <c r="BJ54" s="393"/>
      <c r="BK54" s="393"/>
      <c r="BL54" s="393"/>
      <c r="BM54" s="393"/>
      <c r="BN54" s="393"/>
      <c r="BO54" s="393"/>
      <c r="BP54" s="391"/>
      <c r="BQ54" s="391"/>
      <c r="BR54" s="391"/>
      <c r="BS54" s="391"/>
      <c r="BT54" s="391"/>
      <c r="BU54" s="391"/>
      <c r="BV54" s="391"/>
      <c r="BW54" s="391"/>
      <c r="BX54" s="391"/>
      <c r="BY54" s="391"/>
      <c r="BZ54" s="391"/>
      <c r="CA54" s="391"/>
      <c r="CB54" s="391"/>
      <c r="CC54" s="391"/>
      <c r="CD54" s="391"/>
      <c r="CE54" s="391"/>
      <c r="CF54" s="391"/>
      <c r="CG54" s="391"/>
      <c r="CH54" s="391"/>
      <c r="CI54" s="391"/>
      <c r="CJ54" s="391"/>
      <c r="CK54" s="391"/>
      <c r="CL54" s="391"/>
      <c r="CM54" s="391"/>
      <c r="CN54" s="391"/>
      <c r="CO54" s="391"/>
      <c r="CP54" s="391"/>
      <c r="CQ54" s="391"/>
      <c r="CR54" s="391"/>
      <c r="CS54" s="391"/>
      <c r="CT54" s="391"/>
      <c r="CU54" s="391"/>
      <c r="CV54" s="391"/>
      <c r="CW54" s="391"/>
      <c r="CX54" s="391"/>
      <c r="CY54" s="391"/>
      <c r="CZ54" s="391"/>
      <c r="DA54" s="391"/>
      <c r="DB54" s="391"/>
      <c r="DC54" s="391"/>
    </row>
    <row r="55" spans="1:109" ht="13" x14ac:dyDescent="0.2">
      <c r="A55" s="358"/>
      <c r="B55" s="247"/>
      <c r="G55" s="386"/>
      <c r="H55" s="386"/>
      <c r="I55" s="386"/>
      <c r="J55" s="386"/>
      <c r="K55" s="392"/>
      <c r="L55" s="392"/>
      <c r="M55" s="392"/>
      <c r="N55" s="392"/>
      <c r="AN55" s="390" t="s">
        <v>579</v>
      </c>
      <c r="AO55" s="390"/>
      <c r="AP55" s="390"/>
      <c r="AQ55" s="390"/>
      <c r="AR55" s="390"/>
      <c r="AS55" s="390"/>
      <c r="AT55" s="390"/>
      <c r="AU55" s="390"/>
      <c r="AV55" s="390"/>
      <c r="AW55" s="390"/>
      <c r="AX55" s="390"/>
      <c r="AY55" s="390"/>
      <c r="AZ55" s="390"/>
      <c r="BA55" s="390"/>
      <c r="BB55" s="393" t="s">
        <v>577</v>
      </c>
      <c r="BC55" s="393"/>
      <c r="BD55" s="393"/>
      <c r="BE55" s="393"/>
      <c r="BF55" s="393"/>
      <c r="BG55" s="393"/>
      <c r="BH55" s="393"/>
      <c r="BI55" s="393"/>
      <c r="BJ55" s="393"/>
      <c r="BK55" s="393"/>
      <c r="BL55" s="393"/>
      <c r="BM55" s="393"/>
      <c r="BN55" s="393"/>
      <c r="BO55" s="393"/>
      <c r="BP55" s="391">
        <v>39.5</v>
      </c>
      <c r="BQ55" s="391"/>
      <c r="BR55" s="391"/>
      <c r="BS55" s="391"/>
      <c r="BT55" s="391"/>
      <c r="BU55" s="391"/>
      <c r="BV55" s="391"/>
      <c r="BW55" s="391"/>
      <c r="BX55" s="391">
        <v>19</v>
      </c>
      <c r="BY55" s="391"/>
      <c r="BZ55" s="391"/>
      <c r="CA55" s="391"/>
      <c r="CB55" s="391"/>
      <c r="CC55" s="391"/>
      <c r="CD55" s="391"/>
      <c r="CE55" s="391"/>
      <c r="CF55" s="391">
        <v>4</v>
      </c>
      <c r="CG55" s="391"/>
      <c r="CH55" s="391"/>
      <c r="CI55" s="391"/>
      <c r="CJ55" s="391"/>
      <c r="CK55" s="391"/>
      <c r="CL55" s="391"/>
      <c r="CM55" s="391"/>
      <c r="CN55" s="391">
        <v>0.4</v>
      </c>
      <c r="CO55" s="391"/>
      <c r="CP55" s="391"/>
      <c r="CQ55" s="391"/>
      <c r="CR55" s="391"/>
      <c r="CS55" s="391"/>
      <c r="CT55" s="391"/>
      <c r="CU55" s="391"/>
      <c r="CV55" s="391">
        <v>9.8000000000000007</v>
      </c>
      <c r="CW55" s="391"/>
      <c r="CX55" s="391"/>
      <c r="CY55" s="391"/>
      <c r="CZ55" s="391"/>
      <c r="DA55" s="391"/>
      <c r="DB55" s="391"/>
      <c r="DC55" s="391"/>
    </row>
    <row r="56" spans="1:109" ht="13" x14ac:dyDescent="0.2">
      <c r="A56" s="358"/>
      <c r="B56" s="247"/>
      <c r="G56" s="386"/>
      <c r="H56" s="386"/>
      <c r="I56" s="386"/>
      <c r="J56" s="386"/>
      <c r="K56" s="392"/>
      <c r="L56" s="392"/>
      <c r="M56" s="392"/>
      <c r="N56" s="392"/>
      <c r="AN56" s="390"/>
      <c r="AO56" s="390"/>
      <c r="AP56" s="390"/>
      <c r="AQ56" s="390"/>
      <c r="AR56" s="390"/>
      <c r="AS56" s="390"/>
      <c r="AT56" s="390"/>
      <c r="AU56" s="390"/>
      <c r="AV56" s="390"/>
      <c r="AW56" s="390"/>
      <c r="AX56" s="390"/>
      <c r="AY56" s="390"/>
      <c r="AZ56" s="390"/>
      <c r="BA56" s="390"/>
      <c r="BB56" s="393"/>
      <c r="BC56" s="393"/>
      <c r="BD56" s="393"/>
      <c r="BE56" s="393"/>
      <c r="BF56" s="393"/>
      <c r="BG56" s="393"/>
      <c r="BH56" s="393"/>
      <c r="BI56" s="393"/>
      <c r="BJ56" s="393"/>
      <c r="BK56" s="393"/>
      <c r="BL56" s="393"/>
      <c r="BM56" s="393"/>
      <c r="BN56" s="393"/>
      <c r="BO56" s="393"/>
      <c r="BP56" s="391"/>
      <c r="BQ56" s="391"/>
      <c r="BR56" s="391"/>
      <c r="BS56" s="391"/>
      <c r="BT56" s="391"/>
      <c r="BU56" s="391"/>
      <c r="BV56" s="391"/>
      <c r="BW56" s="391"/>
      <c r="BX56" s="391"/>
      <c r="BY56" s="391"/>
      <c r="BZ56" s="391"/>
      <c r="CA56" s="391"/>
      <c r="CB56" s="391"/>
      <c r="CC56" s="391"/>
      <c r="CD56" s="391"/>
      <c r="CE56" s="391"/>
      <c r="CF56" s="391"/>
      <c r="CG56" s="391"/>
      <c r="CH56" s="391"/>
      <c r="CI56" s="391"/>
      <c r="CJ56" s="391"/>
      <c r="CK56" s="391"/>
      <c r="CL56" s="391"/>
      <c r="CM56" s="391"/>
      <c r="CN56" s="391"/>
      <c r="CO56" s="391"/>
      <c r="CP56" s="391"/>
      <c r="CQ56" s="391"/>
      <c r="CR56" s="391"/>
      <c r="CS56" s="391"/>
      <c r="CT56" s="391"/>
      <c r="CU56" s="391"/>
      <c r="CV56" s="391"/>
      <c r="CW56" s="391"/>
      <c r="CX56" s="391"/>
      <c r="CY56" s="391"/>
      <c r="CZ56" s="391"/>
      <c r="DA56" s="391"/>
      <c r="DB56" s="391"/>
      <c r="DC56" s="391"/>
    </row>
    <row r="57" spans="1:109" s="358" customFormat="1" ht="13" x14ac:dyDescent="0.2">
      <c r="B57" s="362"/>
      <c r="G57" s="386"/>
      <c r="H57" s="386"/>
      <c r="I57" s="395"/>
      <c r="J57" s="395"/>
      <c r="K57" s="392"/>
      <c r="L57" s="392"/>
      <c r="M57" s="392"/>
      <c r="N57" s="392"/>
      <c r="AM57" s="243"/>
      <c r="AN57" s="390"/>
      <c r="AO57" s="390"/>
      <c r="AP57" s="390"/>
      <c r="AQ57" s="390"/>
      <c r="AR57" s="390"/>
      <c r="AS57" s="390"/>
      <c r="AT57" s="390"/>
      <c r="AU57" s="390"/>
      <c r="AV57" s="390"/>
      <c r="AW57" s="390"/>
      <c r="AX57" s="390"/>
      <c r="AY57" s="390"/>
      <c r="AZ57" s="390"/>
      <c r="BA57" s="390"/>
      <c r="BB57" s="393" t="s">
        <v>578</v>
      </c>
      <c r="BC57" s="393"/>
      <c r="BD57" s="393"/>
      <c r="BE57" s="393"/>
      <c r="BF57" s="393"/>
      <c r="BG57" s="393"/>
      <c r="BH57" s="393"/>
      <c r="BI57" s="393"/>
      <c r="BJ57" s="393"/>
      <c r="BK57" s="393"/>
      <c r="BL57" s="393"/>
      <c r="BM57" s="393"/>
      <c r="BN57" s="393"/>
      <c r="BO57" s="393"/>
      <c r="BP57" s="391">
        <v>59.1</v>
      </c>
      <c r="BQ57" s="391"/>
      <c r="BR57" s="391"/>
      <c r="BS57" s="391"/>
      <c r="BT57" s="391"/>
      <c r="BU57" s="391"/>
      <c r="BV57" s="391"/>
      <c r="BW57" s="391"/>
      <c r="BX57" s="391">
        <v>61.7</v>
      </c>
      <c r="BY57" s="391"/>
      <c r="BZ57" s="391"/>
      <c r="CA57" s="391"/>
      <c r="CB57" s="391"/>
      <c r="CC57" s="391"/>
      <c r="CD57" s="391"/>
      <c r="CE57" s="391"/>
      <c r="CF57" s="391">
        <v>63</v>
      </c>
      <c r="CG57" s="391"/>
      <c r="CH57" s="391"/>
      <c r="CI57" s="391"/>
      <c r="CJ57" s="391"/>
      <c r="CK57" s="391"/>
      <c r="CL57" s="391"/>
      <c r="CM57" s="391"/>
      <c r="CN57" s="391">
        <v>64.3</v>
      </c>
      <c r="CO57" s="391"/>
      <c r="CP57" s="391"/>
      <c r="CQ57" s="391"/>
      <c r="CR57" s="391"/>
      <c r="CS57" s="391"/>
      <c r="CT57" s="391"/>
      <c r="CU57" s="391"/>
      <c r="CV57" s="391">
        <v>65.2</v>
      </c>
      <c r="CW57" s="391"/>
      <c r="CX57" s="391"/>
      <c r="CY57" s="391"/>
      <c r="CZ57" s="391"/>
      <c r="DA57" s="391"/>
      <c r="DB57" s="391"/>
      <c r="DC57" s="391"/>
      <c r="DD57" s="363"/>
      <c r="DE57" s="362"/>
    </row>
    <row r="58" spans="1:109" s="358" customFormat="1" ht="13" x14ac:dyDescent="0.2">
      <c r="A58" s="243"/>
      <c r="B58" s="362"/>
      <c r="G58" s="386"/>
      <c r="H58" s="386"/>
      <c r="I58" s="395"/>
      <c r="J58" s="395"/>
      <c r="K58" s="392"/>
      <c r="L58" s="392"/>
      <c r="M58" s="392"/>
      <c r="N58" s="392"/>
      <c r="AM58" s="243"/>
      <c r="AN58" s="390"/>
      <c r="AO58" s="390"/>
      <c r="AP58" s="390"/>
      <c r="AQ58" s="390"/>
      <c r="AR58" s="390"/>
      <c r="AS58" s="390"/>
      <c r="AT58" s="390"/>
      <c r="AU58" s="390"/>
      <c r="AV58" s="390"/>
      <c r="AW58" s="390"/>
      <c r="AX58" s="390"/>
      <c r="AY58" s="390"/>
      <c r="AZ58" s="390"/>
      <c r="BA58" s="390"/>
      <c r="BB58" s="393"/>
      <c r="BC58" s="393"/>
      <c r="BD58" s="393"/>
      <c r="BE58" s="393"/>
      <c r="BF58" s="393"/>
      <c r="BG58" s="393"/>
      <c r="BH58" s="393"/>
      <c r="BI58" s="393"/>
      <c r="BJ58" s="393"/>
      <c r="BK58" s="393"/>
      <c r="BL58" s="393"/>
      <c r="BM58" s="393"/>
      <c r="BN58" s="393"/>
      <c r="BO58" s="393"/>
      <c r="BP58" s="391"/>
      <c r="BQ58" s="391"/>
      <c r="BR58" s="391"/>
      <c r="BS58" s="391"/>
      <c r="BT58" s="391"/>
      <c r="BU58" s="391"/>
      <c r="BV58" s="391"/>
      <c r="BW58" s="391"/>
      <c r="BX58" s="391"/>
      <c r="BY58" s="391"/>
      <c r="BZ58" s="391"/>
      <c r="CA58" s="391"/>
      <c r="CB58" s="391"/>
      <c r="CC58" s="391"/>
      <c r="CD58" s="391"/>
      <c r="CE58" s="391"/>
      <c r="CF58" s="391"/>
      <c r="CG58" s="391"/>
      <c r="CH58" s="391"/>
      <c r="CI58" s="391"/>
      <c r="CJ58" s="391"/>
      <c r="CK58" s="391"/>
      <c r="CL58" s="391"/>
      <c r="CM58" s="391"/>
      <c r="CN58" s="391"/>
      <c r="CO58" s="391"/>
      <c r="CP58" s="391"/>
      <c r="CQ58" s="391"/>
      <c r="CR58" s="391"/>
      <c r="CS58" s="391"/>
      <c r="CT58" s="391"/>
      <c r="CU58" s="391"/>
      <c r="CV58" s="391"/>
      <c r="CW58" s="391"/>
      <c r="CX58" s="391"/>
      <c r="CY58" s="391"/>
      <c r="CZ58" s="391"/>
      <c r="DA58" s="391"/>
      <c r="DB58" s="391"/>
      <c r="DC58" s="391"/>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580</v>
      </c>
    </row>
    <row r="64" spans="1:109" ht="13" x14ac:dyDescent="0.2">
      <c r="B64" s="247"/>
      <c r="G64" s="357"/>
      <c r="I64" s="369"/>
      <c r="J64" s="369"/>
      <c r="K64" s="369"/>
      <c r="L64" s="369"/>
      <c r="M64" s="369"/>
      <c r="N64" s="370"/>
      <c r="AM64" s="357"/>
      <c r="AN64" s="357" t="s">
        <v>574</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377" t="s">
        <v>583</v>
      </c>
      <c r="AO65" s="378"/>
      <c r="AP65" s="378"/>
      <c r="AQ65" s="378"/>
      <c r="AR65" s="378"/>
      <c r="AS65" s="378"/>
      <c r="AT65" s="378"/>
      <c r="AU65" s="378"/>
      <c r="AV65" s="378"/>
      <c r="AW65" s="378"/>
      <c r="AX65" s="378"/>
      <c r="AY65" s="378"/>
      <c r="AZ65" s="378"/>
      <c r="BA65" s="378"/>
      <c r="BB65" s="378"/>
      <c r="BC65" s="378"/>
      <c r="BD65" s="378"/>
      <c r="BE65" s="378"/>
      <c r="BF65" s="378"/>
      <c r="BG65" s="378"/>
      <c r="BH65" s="378"/>
      <c r="BI65" s="378"/>
      <c r="BJ65" s="378"/>
      <c r="BK65" s="378"/>
      <c r="BL65" s="378"/>
      <c r="BM65" s="378"/>
      <c r="BN65" s="378"/>
      <c r="BO65" s="378"/>
      <c r="BP65" s="378"/>
      <c r="BQ65" s="378"/>
      <c r="BR65" s="378"/>
      <c r="BS65" s="378"/>
      <c r="BT65" s="378"/>
      <c r="BU65" s="378"/>
      <c r="BV65" s="378"/>
      <c r="BW65" s="378"/>
      <c r="BX65" s="378"/>
      <c r="BY65" s="378"/>
      <c r="BZ65" s="378"/>
      <c r="CA65" s="378"/>
      <c r="CB65" s="378"/>
      <c r="CC65" s="378"/>
      <c r="CD65" s="378"/>
      <c r="CE65" s="378"/>
      <c r="CF65" s="378"/>
      <c r="CG65" s="378"/>
      <c r="CH65" s="378"/>
      <c r="CI65" s="378"/>
      <c r="CJ65" s="378"/>
      <c r="CK65" s="378"/>
      <c r="CL65" s="378"/>
      <c r="CM65" s="378"/>
      <c r="CN65" s="378"/>
      <c r="CO65" s="378"/>
      <c r="CP65" s="378"/>
      <c r="CQ65" s="378"/>
      <c r="CR65" s="378"/>
      <c r="CS65" s="378"/>
      <c r="CT65" s="378"/>
      <c r="CU65" s="378"/>
      <c r="CV65" s="378"/>
      <c r="CW65" s="378"/>
      <c r="CX65" s="378"/>
      <c r="CY65" s="378"/>
      <c r="CZ65" s="378"/>
      <c r="DA65" s="378"/>
      <c r="DB65" s="378"/>
      <c r="DC65" s="379"/>
    </row>
    <row r="66" spans="2:107" ht="13" x14ac:dyDescent="0.2">
      <c r="B66" s="247"/>
      <c r="AN66" s="380"/>
      <c r="AO66" s="381"/>
      <c r="AP66" s="381"/>
      <c r="AQ66" s="381"/>
      <c r="AR66" s="381"/>
      <c r="AS66" s="381"/>
      <c r="AT66" s="381"/>
      <c r="AU66" s="381"/>
      <c r="AV66" s="381"/>
      <c r="AW66" s="381"/>
      <c r="AX66" s="381"/>
      <c r="AY66" s="381"/>
      <c r="AZ66" s="381"/>
      <c r="BA66" s="381"/>
      <c r="BB66" s="381"/>
      <c r="BC66" s="381"/>
      <c r="BD66" s="381"/>
      <c r="BE66" s="381"/>
      <c r="BF66" s="381"/>
      <c r="BG66" s="381"/>
      <c r="BH66" s="381"/>
      <c r="BI66" s="381"/>
      <c r="BJ66" s="381"/>
      <c r="BK66" s="381"/>
      <c r="BL66" s="381"/>
      <c r="BM66" s="381"/>
      <c r="BN66" s="381"/>
      <c r="BO66" s="381"/>
      <c r="BP66" s="381"/>
      <c r="BQ66" s="381"/>
      <c r="BR66" s="381"/>
      <c r="BS66" s="381"/>
      <c r="BT66" s="381"/>
      <c r="BU66" s="381"/>
      <c r="BV66" s="381"/>
      <c r="BW66" s="381"/>
      <c r="BX66" s="381"/>
      <c r="BY66" s="381"/>
      <c r="BZ66" s="381"/>
      <c r="CA66" s="381"/>
      <c r="CB66" s="381"/>
      <c r="CC66" s="381"/>
      <c r="CD66" s="381"/>
      <c r="CE66" s="381"/>
      <c r="CF66" s="381"/>
      <c r="CG66" s="381"/>
      <c r="CH66" s="381"/>
      <c r="CI66" s="381"/>
      <c r="CJ66" s="381"/>
      <c r="CK66" s="381"/>
      <c r="CL66" s="381"/>
      <c r="CM66" s="381"/>
      <c r="CN66" s="381"/>
      <c r="CO66" s="381"/>
      <c r="CP66" s="381"/>
      <c r="CQ66" s="381"/>
      <c r="CR66" s="381"/>
      <c r="CS66" s="381"/>
      <c r="CT66" s="381"/>
      <c r="CU66" s="381"/>
      <c r="CV66" s="381"/>
      <c r="CW66" s="381"/>
      <c r="CX66" s="381"/>
      <c r="CY66" s="381"/>
      <c r="CZ66" s="381"/>
      <c r="DA66" s="381"/>
      <c r="DB66" s="381"/>
      <c r="DC66" s="382"/>
    </row>
    <row r="67" spans="2:107" ht="13" x14ac:dyDescent="0.2">
      <c r="B67" s="247"/>
      <c r="AN67" s="380"/>
      <c r="AO67" s="381"/>
      <c r="AP67" s="381"/>
      <c r="AQ67" s="381"/>
      <c r="AR67" s="381"/>
      <c r="AS67" s="381"/>
      <c r="AT67" s="381"/>
      <c r="AU67" s="381"/>
      <c r="AV67" s="381"/>
      <c r="AW67" s="381"/>
      <c r="AX67" s="381"/>
      <c r="AY67" s="381"/>
      <c r="AZ67" s="381"/>
      <c r="BA67" s="381"/>
      <c r="BB67" s="381"/>
      <c r="BC67" s="381"/>
      <c r="BD67" s="381"/>
      <c r="BE67" s="381"/>
      <c r="BF67" s="381"/>
      <c r="BG67" s="381"/>
      <c r="BH67" s="381"/>
      <c r="BI67" s="381"/>
      <c r="BJ67" s="381"/>
      <c r="BK67" s="381"/>
      <c r="BL67" s="381"/>
      <c r="BM67" s="381"/>
      <c r="BN67" s="381"/>
      <c r="BO67" s="381"/>
      <c r="BP67" s="381"/>
      <c r="BQ67" s="381"/>
      <c r="BR67" s="381"/>
      <c r="BS67" s="381"/>
      <c r="BT67" s="381"/>
      <c r="BU67" s="381"/>
      <c r="BV67" s="381"/>
      <c r="BW67" s="381"/>
      <c r="BX67" s="381"/>
      <c r="BY67" s="381"/>
      <c r="BZ67" s="381"/>
      <c r="CA67" s="381"/>
      <c r="CB67" s="381"/>
      <c r="CC67" s="381"/>
      <c r="CD67" s="381"/>
      <c r="CE67" s="381"/>
      <c r="CF67" s="381"/>
      <c r="CG67" s="381"/>
      <c r="CH67" s="381"/>
      <c r="CI67" s="381"/>
      <c r="CJ67" s="381"/>
      <c r="CK67" s="381"/>
      <c r="CL67" s="381"/>
      <c r="CM67" s="381"/>
      <c r="CN67" s="381"/>
      <c r="CO67" s="381"/>
      <c r="CP67" s="381"/>
      <c r="CQ67" s="381"/>
      <c r="CR67" s="381"/>
      <c r="CS67" s="381"/>
      <c r="CT67" s="381"/>
      <c r="CU67" s="381"/>
      <c r="CV67" s="381"/>
      <c r="CW67" s="381"/>
      <c r="CX67" s="381"/>
      <c r="CY67" s="381"/>
      <c r="CZ67" s="381"/>
      <c r="DA67" s="381"/>
      <c r="DB67" s="381"/>
      <c r="DC67" s="382"/>
    </row>
    <row r="68" spans="2:107" ht="13" x14ac:dyDescent="0.2">
      <c r="B68" s="247"/>
      <c r="AN68" s="380"/>
      <c r="AO68" s="381"/>
      <c r="AP68" s="381"/>
      <c r="AQ68" s="381"/>
      <c r="AR68" s="381"/>
      <c r="AS68" s="381"/>
      <c r="AT68" s="381"/>
      <c r="AU68" s="381"/>
      <c r="AV68" s="381"/>
      <c r="AW68" s="381"/>
      <c r="AX68" s="381"/>
      <c r="AY68" s="381"/>
      <c r="AZ68" s="381"/>
      <c r="BA68" s="381"/>
      <c r="BB68" s="381"/>
      <c r="BC68" s="381"/>
      <c r="BD68" s="381"/>
      <c r="BE68" s="381"/>
      <c r="BF68" s="381"/>
      <c r="BG68" s="381"/>
      <c r="BH68" s="381"/>
      <c r="BI68" s="381"/>
      <c r="BJ68" s="381"/>
      <c r="BK68" s="381"/>
      <c r="BL68" s="381"/>
      <c r="BM68" s="381"/>
      <c r="BN68" s="381"/>
      <c r="BO68" s="381"/>
      <c r="BP68" s="381"/>
      <c r="BQ68" s="381"/>
      <c r="BR68" s="381"/>
      <c r="BS68" s="381"/>
      <c r="BT68" s="381"/>
      <c r="BU68" s="381"/>
      <c r="BV68" s="381"/>
      <c r="BW68" s="381"/>
      <c r="BX68" s="381"/>
      <c r="BY68" s="381"/>
      <c r="BZ68" s="381"/>
      <c r="CA68" s="381"/>
      <c r="CB68" s="381"/>
      <c r="CC68" s="381"/>
      <c r="CD68" s="381"/>
      <c r="CE68" s="381"/>
      <c r="CF68" s="381"/>
      <c r="CG68" s="381"/>
      <c r="CH68" s="381"/>
      <c r="CI68" s="381"/>
      <c r="CJ68" s="381"/>
      <c r="CK68" s="381"/>
      <c r="CL68" s="381"/>
      <c r="CM68" s="381"/>
      <c r="CN68" s="381"/>
      <c r="CO68" s="381"/>
      <c r="CP68" s="381"/>
      <c r="CQ68" s="381"/>
      <c r="CR68" s="381"/>
      <c r="CS68" s="381"/>
      <c r="CT68" s="381"/>
      <c r="CU68" s="381"/>
      <c r="CV68" s="381"/>
      <c r="CW68" s="381"/>
      <c r="CX68" s="381"/>
      <c r="CY68" s="381"/>
      <c r="CZ68" s="381"/>
      <c r="DA68" s="381"/>
      <c r="DB68" s="381"/>
      <c r="DC68" s="382"/>
    </row>
    <row r="69" spans="2:107" ht="13" x14ac:dyDescent="0.2">
      <c r="B69" s="247"/>
      <c r="AN69" s="383"/>
      <c r="AO69" s="384"/>
      <c r="AP69" s="384"/>
      <c r="AQ69" s="384"/>
      <c r="AR69" s="384"/>
      <c r="AS69" s="384"/>
      <c r="AT69" s="384"/>
      <c r="AU69" s="384"/>
      <c r="AV69" s="384"/>
      <c r="AW69" s="384"/>
      <c r="AX69" s="384"/>
      <c r="AY69" s="384"/>
      <c r="AZ69" s="384"/>
      <c r="BA69" s="384"/>
      <c r="BB69" s="384"/>
      <c r="BC69" s="384"/>
      <c r="BD69" s="384"/>
      <c r="BE69" s="384"/>
      <c r="BF69" s="384"/>
      <c r="BG69" s="384"/>
      <c r="BH69" s="384"/>
      <c r="BI69" s="384"/>
      <c r="BJ69" s="384"/>
      <c r="BK69" s="384"/>
      <c r="BL69" s="384"/>
      <c r="BM69" s="384"/>
      <c r="BN69" s="384"/>
      <c r="BO69" s="384"/>
      <c r="BP69" s="384"/>
      <c r="BQ69" s="384"/>
      <c r="BR69" s="384"/>
      <c r="BS69" s="384"/>
      <c r="BT69" s="384"/>
      <c r="BU69" s="384"/>
      <c r="BV69" s="384"/>
      <c r="BW69" s="384"/>
      <c r="BX69" s="384"/>
      <c r="BY69" s="384"/>
      <c r="BZ69" s="384"/>
      <c r="CA69" s="384"/>
      <c r="CB69" s="384"/>
      <c r="CC69" s="384"/>
      <c r="CD69" s="384"/>
      <c r="CE69" s="384"/>
      <c r="CF69" s="384"/>
      <c r="CG69" s="384"/>
      <c r="CH69" s="384"/>
      <c r="CI69" s="384"/>
      <c r="CJ69" s="384"/>
      <c r="CK69" s="384"/>
      <c r="CL69" s="384"/>
      <c r="CM69" s="384"/>
      <c r="CN69" s="384"/>
      <c r="CO69" s="384"/>
      <c r="CP69" s="384"/>
      <c r="CQ69" s="384"/>
      <c r="CR69" s="384"/>
      <c r="CS69" s="384"/>
      <c r="CT69" s="384"/>
      <c r="CU69" s="384"/>
      <c r="CV69" s="384"/>
      <c r="CW69" s="384"/>
      <c r="CX69" s="384"/>
      <c r="CY69" s="384"/>
      <c r="CZ69" s="384"/>
      <c r="DA69" s="384"/>
      <c r="DB69" s="384"/>
      <c r="DC69" s="385"/>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575</v>
      </c>
    </row>
    <row r="72" spans="2:107" ht="13" x14ac:dyDescent="0.2">
      <c r="B72" s="247"/>
      <c r="G72" s="386"/>
      <c r="H72" s="386"/>
      <c r="I72" s="386"/>
      <c r="J72" s="386"/>
      <c r="K72" s="360"/>
      <c r="L72" s="360"/>
      <c r="M72" s="361"/>
      <c r="N72" s="361"/>
      <c r="AN72" s="387"/>
      <c r="AO72" s="388"/>
      <c r="AP72" s="388"/>
      <c r="AQ72" s="388"/>
      <c r="AR72" s="388"/>
      <c r="AS72" s="388"/>
      <c r="AT72" s="388"/>
      <c r="AU72" s="388"/>
      <c r="AV72" s="388"/>
      <c r="AW72" s="388"/>
      <c r="AX72" s="388"/>
      <c r="AY72" s="388"/>
      <c r="AZ72" s="388"/>
      <c r="BA72" s="388"/>
      <c r="BB72" s="388"/>
      <c r="BC72" s="388"/>
      <c r="BD72" s="388"/>
      <c r="BE72" s="388"/>
      <c r="BF72" s="388"/>
      <c r="BG72" s="388"/>
      <c r="BH72" s="388"/>
      <c r="BI72" s="388"/>
      <c r="BJ72" s="388"/>
      <c r="BK72" s="388"/>
      <c r="BL72" s="388"/>
      <c r="BM72" s="388"/>
      <c r="BN72" s="388"/>
      <c r="BO72" s="389"/>
      <c r="BP72" s="390" t="s">
        <v>530</v>
      </c>
      <c r="BQ72" s="390"/>
      <c r="BR72" s="390"/>
      <c r="BS72" s="390"/>
      <c r="BT72" s="390"/>
      <c r="BU72" s="390"/>
      <c r="BV72" s="390"/>
      <c r="BW72" s="390"/>
      <c r="BX72" s="390" t="s">
        <v>531</v>
      </c>
      <c r="BY72" s="390"/>
      <c r="BZ72" s="390"/>
      <c r="CA72" s="390"/>
      <c r="CB72" s="390"/>
      <c r="CC72" s="390"/>
      <c r="CD72" s="390"/>
      <c r="CE72" s="390"/>
      <c r="CF72" s="390" t="s">
        <v>532</v>
      </c>
      <c r="CG72" s="390"/>
      <c r="CH72" s="390"/>
      <c r="CI72" s="390"/>
      <c r="CJ72" s="390"/>
      <c r="CK72" s="390"/>
      <c r="CL72" s="390"/>
      <c r="CM72" s="390"/>
      <c r="CN72" s="390" t="s">
        <v>533</v>
      </c>
      <c r="CO72" s="390"/>
      <c r="CP72" s="390"/>
      <c r="CQ72" s="390"/>
      <c r="CR72" s="390"/>
      <c r="CS72" s="390"/>
      <c r="CT72" s="390"/>
      <c r="CU72" s="390"/>
      <c r="CV72" s="390" t="s">
        <v>534</v>
      </c>
      <c r="CW72" s="390"/>
      <c r="CX72" s="390"/>
      <c r="CY72" s="390"/>
      <c r="CZ72" s="390"/>
      <c r="DA72" s="390"/>
      <c r="DB72" s="390"/>
      <c r="DC72" s="390"/>
    </row>
    <row r="73" spans="2:107" ht="13" x14ac:dyDescent="0.2">
      <c r="B73" s="247"/>
      <c r="G73" s="396"/>
      <c r="H73" s="396"/>
      <c r="I73" s="396"/>
      <c r="J73" s="396"/>
      <c r="K73" s="397"/>
      <c r="L73" s="397"/>
      <c r="M73" s="397"/>
      <c r="N73" s="397"/>
      <c r="AM73" s="359"/>
      <c r="AN73" s="393" t="s">
        <v>576</v>
      </c>
      <c r="AO73" s="393"/>
      <c r="AP73" s="393"/>
      <c r="AQ73" s="393"/>
      <c r="AR73" s="393"/>
      <c r="AS73" s="393"/>
      <c r="AT73" s="393"/>
      <c r="AU73" s="393"/>
      <c r="AV73" s="393"/>
      <c r="AW73" s="393"/>
      <c r="AX73" s="393"/>
      <c r="AY73" s="393"/>
      <c r="AZ73" s="393"/>
      <c r="BA73" s="393"/>
      <c r="BB73" s="393" t="s">
        <v>577</v>
      </c>
      <c r="BC73" s="393"/>
      <c r="BD73" s="393"/>
      <c r="BE73" s="393"/>
      <c r="BF73" s="393"/>
      <c r="BG73" s="393"/>
      <c r="BH73" s="393"/>
      <c r="BI73" s="393"/>
      <c r="BJ73" s="393"/>
      <c r="BK73" s="393"/>
      <c r="BL73" s="393"/>
      <c r="BM73" s="393"/>
      <c r="BN73" s="393"/>
      <c r="BO73" s="393"/>
      <c r="BP73" s="391">
        <v>57.2</v>
      </c>
      <c r="BQ73" s="391"/>
      <c r="BR73" s="391"/>
      <c r="BS73" s="391"/>
      <c r="BT73" s="391"/>
      <c r="BU73" s="391"/>
      <c r="BV73" s="391"/>
      <c r="BW73" s="391"/>
      <c r="BX73" s="391">
        <v>45.5</v>
      </c>
      <c r="BY73" s="391"/>
      <c r="BZ73" s="391"/>
      <c r="CA73" s="391"/>
      <c r="CB73" s="391"/>
      <c r="CC73" s="391"/>
      <c r="CD73" s="391"/>
      <c r="CE73" s="391"/>
      <c r="CF73" s="391">
        <v>41.7</v>
      </c>
      <c r="CG73" s="391"/>
      <c r="CH73" s="391"/>
      <c r="CI73" s="391"/>
      <c r="CJ73" s="391"/>
      <c r="CK73" s="391"/>
      <c r="CL73" s="391"/>
      <c r="CM73" s="391"/>
      <c r="CN73" s="391">
        <v>32.6</v>
      </c>
      <c r="CO73" s="391"/>
      <c r="CP73" s="391"/>
      <c r="CQ73" s="391"/>
      <c r="CR73" s="391"/>
      <c r="CS73" s="391"/>
      <c r="CT73" s="391"/>
      <c r="CU73" s="391"/>
      <c r="CV73" s="391">
        <v>27.1</v>
      </c>
      <c r="CW73" s="391"/>
      <c r="CX73" s="391"/>
      <c r="CY73" s="391"/>
      <c r="CZ73" s="391"/>
      <c r="DA73" s="391"/>
      <c r="DB73" s="391"/>
      <c r="DC73" s="391"/>
    </row>
    <row r="74" spans="2:107" ht="13" x14ac:dyDescent="0.2">
      <c r="B74" s="247"/>
      <c r="G74" s="396"/>
      <c r="H74" s="396"/>
      <c r="I74" s="396"/>
      <c r="J74" s="396"/>
      <c r="K74" s="397"/>
      <c r="L74" s="397"/>
      <c r="M74" s="397"/>
      <c r="N74" s="397"/>
      <c r="AM74" s="359"/>
      <c r="AN74" s="393"/>
      <c r="AO74" s="393"/>
      <c r="AP74" s="393"/>
      <c r="AQ74" s="393"/>
      <c r="AR74" s="393"/>
      <c r="AS74" s="393"/>
      <c r="AT74" s="393"/>
      <c r="AU74" s="393"/>
      <c r="AV74" s="393"/>
      <c r="AW74" s="393"/>
      <c r="AX74" s="393"/>
      <c r="AY74" s="393"/>
      <c r="AZ74" s="393"/>
      <c r="BA74" s="393"/>
      <c r="BB74" s="393"/>
      <c r="BC74" s="393"/>
      <c r="BD74" s="393"/>
      <c r="BE74" s="393"/>
      <c r="BF74" s="393"/>
      <c r="BG74" s="393"/>
      <c r="BH74" s="393"/>
      <c r="BI74" s="393"/>
      <c r="BJ74" s="393"/>
      <c r="BK74" s="393"/>
      <c r="BL74" s="393"/>
      <c r="BM74" s="393"/>
      <c r="BN74" s="393"/>
      <c r="BO74" s="393"/>
      <c r="BP74" s="391"/>
      <c r="BQ74" s="391"/>
      <c r="BR74" s="391"/>
      <c r="BS74" s="391"/>
      <c r="BT74" s="391"/>
      <c r="BU74" s="391"/>
      <c r="BV74" s="391"/>
      <c r="BW74" s="391"/>
      <c r="BX74" s="391"/>
      <c r="BY74" s="391"/>
      <c r="BZ74" s="391"/>
      <c r="CA74" s="391"/>
      <c r="CB74" s="391"/>
      <c r="CC74" s="391"/>
      <c r="CD74" s="391"/>
      <c r="CE74" s="391"/>
      <c r="CF74" s="391"/>
      <c r="CG74" s="391"/>
      <c r="CH74" s="391"/>
      <c r="CI74" s="391"/>
      <c r="CJ74" s="391"/>
      <c r="CK74" s="391"/>
      <c r="CL74" s="391"/>
      <c r="CM74" s="391"/>
      <c r="CN74" s="391"/>
      <c r="CO74" s="391"/>
      <c r="CP74" s="391"/>
      <c r="CQ74" s="391"/>
      <c r="CR74" s="391"/>
      <c r="CS74" s="391"/>
      <c r="CT74" s="391"/>
      <c r="CU74" s="391"/>
      <c r="CV74" s="391"/>
      <c r="CW74" s="391"/>
      <c r="CX74" s="391"/>
      <c r="CY74" s="391"/>
      <c r="CZ74" s="391"/>
      <c r="DA74" s="391"/>
      <c r="DB74" s="391"/>
      <c r="DC74" s="391"/>
    </row>
    <row r="75" spans="2:107" ht="13" x14ac:dyDescent="0.2">
      <c r="B75" s="247"/>
      <c r="G75" s="396"/>
      <c r="H75" s="396"/>
      <c r="I75" s="386"/>
      <c r="J75" s="386"/>
      <c r="K75" s="392"/>
      <c r="L75" s="392"/>
      <c r="M75" s="392"/>
      <c r="N75" s="392"/>
      <c r="AM75" s="359"/>
      <c r="AN75" s="393"/>
      <c r="AO75" s="393"/>
      <c r="AP75" s="393"/>
      <c r="AQ75" s="393"/>
      <c r="AR75" s="393"/>
      <c r="AS75" s="393"/>
      <c r="AT75" s="393"/>
      <c r="AU75" s="393"/>
      <c r="AV75" s="393"/>
      <c r="AW75" s="393"/>
      <c r="AX75" s="393"/>
      <c r="AY75" s="393"/>
      <c r="AZ75" s="393"/>
      <c r="BA75" s="393"/>
      <c r="BB75" s="393" t="s">
        <v>581</v>
      </c>
      <c r="BC75" s="393"/>
      <c r="BD75" s="393"/>
      <c r="BE75" s="393"/>
      <c r="BF75" s="393"/>
      <c r="BG75" s="393"/>
      <c r="BH75" s="393"/>
      <c r="BI75" s="393"/>
      <c r="BJ75" s="393"/>
      <c r="BK75" s="393"/>
      <c r="BL75" s="393"/>
      <c r="BM75" s="393"/>
      <c r="BN75" s="393"/>
      <c r="BO75" s="393"/>
      <c r="BP75" s="391">
        <v>9.3000000000000007</v>
      </c>
      <c r="BQ75" s="391"/>
      <c r="BR75" s="391"/>
      <c r="BS75" s="391"/>
      <c r="BT75" s="391"/>
      <c r="BU75" s="391"/>
      <c r="BV75" s="391"/>
      <c r="BW75" s="391"/>
      <c r="BX75" s="391">
        <v>8.9</v>
      </c>
      <c r="BY75" s="391"/>
      <c r="BZ75" s="391"/>
      <c r="CA75" s="391"/>
      <c r="CB75" s="391"/>
      <c r="CC75" s="391"/>
      <c r="CD75" s="391"/>
      <c r="CE75" s="391"/>
      <c r="CF75" s="391">
        <v>8.9</v>
      </c>
      <c r="CG75" s="391"/>
      <c r="CH75" s="391"/>
      <c r="CI75" s="391"/>
      <c r="CJ75" s="391"/>
      <c r="CK75" s="391"/>
      <c r="CL75" s="391"/>
      <c r="CM75" s="391"/>
      <c r="CN75" s="391">
        <v>9.1</v>
      </c>
      <c r="CO75" s="391"/>
      <c r="CP75" s="391"/>
      <c r="CQ75" s="391"/>
      <c r="CR75" s="391"/>
      <c r="CS75" s="391"/>
      <c r="CT75" s="391"/>
      <c r="CU75" s="391"/>
      <c r="CV75" s="391">
        <v>9.4</v>
      </c>
      <c r="CW75" s="391"/>
      <c r="CX75" s="391"/>
      <c r="CY75" s="391"/>
      <c r="CZ75" s="391"/>
      <c r="DA75" s="391"/>
      <c r="DB75" s="391"/>
      <c r="DC75" s="391"/>
    </row>
    <row r="76" spans="2:107" ht="13" x14ac:dyDescent="0.2">
      <c r="B76" s="247"/>
      <c r="G76" s="396"/>
      <c r="H76" s="396"/>
      <c r="I76" s="386"/>
      <c r="J76" s="386"/>
      <c r="K76" s="392"/>
      <c r="L76" s="392"/>
      <c r="M76" s="392"/>
      <c r="N76" s="392"/>
      <c r="AM76" s="359"/>
      <c r="AN76" s="393"/>
      <c r="AO76" s="393"/>
      <c r="AP76" s="393"/>
      <c r="AQ76" s="393"/>
      <c r="AR76" s="393"/>
      <c r="AS76" s="393"/>
      <c r="AT76" s="393"/>
      <c r="AU76" s="393"/>
      <c r="AV76" s="393"/>
      <c r="AW76" s="393"/>
      <c r="AX76" s="393"/>
      <c r="AY76" s="393"/>
      <c r="AZ76" s="393"/>
      <c r="BA76" s="393"/>
      <c r="BB76" s="393"/>
      <c r="BC76" s="393"/>
      <c r="BD76" s="393"/>
      <c r="BE76" s="393"/>
      <c r="BF76" s="393"/>
      <c r="BG76" s="393"/>
      <c r="BH76" s="393"/>
      <c r="BI76" s="393"/>
      <c r="BJ76" s="393"/>
      <c r="BK76" s="393"/>
      <c r="BL76" s="393"/>
      <c r="BM76" s="393"/>
      <c r="BN76" s="393"/>
      <c r="BO76" s="393"/>
      <c r="BP76" s="391"/>
      <c r="BQ76" s="391"/>
      <c r="BR76" s="391"/>
      <c r="BS76" s="391"/>
      <c r="BT76" s="391"/>
      <c r="BU76" s="391"/>
      <c r="BV76" s="391"/>
      <c r="BW76" s="391"/>
      <c r="BX76" s="391"/>
      <c r="BY76" s="391"/>
      <c r="BZ76" s="391"/>
      <c r="CA76" s="391"/>
      <c r="CB76" s="391"/>
      <c r="CC76" s="391"/>
      <c r="CD76" s="391"/>
      <c r="CE76" s="391"/>
      <c r="CF76" s="391"/>
      <c r="CG76" s="391"/>
      <c r="CH76" s="391"/>
      <c r="CI76" s="391"/>
      <c r="CJ76" s="391"/>
      <c r="CK76" s="391"/>
      <c r="CL76" s="391"/>
      <c r="CM76" s="391"/>
      <c r="CN76" s="391"/>
      <c r="CO76" s="391"/>
      <c r="CP76" s="391"/>
      <c r="CQ76" s="391"/>
      <c r="CR76" s="391"/>
      <c r="CS76" s="391"/>
      <c r="CT76" s="391"/>
      <c r="CU76" s="391"/>
      <c r="CV76" s="391"/>
      <c r="CW76" s="391"/>
      <c r="CX76" s="391"/>
      <c r="CY76" s="391"/>
      <c r="CZ76" s="391"/>
      <c r="DA76" s="391"/>
      <c r="DB76" s="391"/>
      <c r="DC76" s="391"/>
    </row>
    <row r="77" spans="2:107" ht="13" x14ac:dyDescent="0.2">
      <c r="B77" s="247"/>
      <c r="G77" s="386"/>
      <c r="H77" s="386"/>
      <c r="I77" s="386"/>
      <c r="J77" s="386"/>
      <c r="K77" s="397"/>
      <c r="L77" s="397"/>
      <c r="M77" s="397"/>
      <c r="N77" s="397"/>
      <c r="AN77" s="390" t="s">
        <v>579</v>
      </c>
      <c r="AO77" s="390"/>
      <c r="AP77" s="390"/>
      <c r="AQ77" s="390"/>
      <c r="AR77" s="390"/>
      <c r="AS77" s="390"/>
      <c r="AT77" s="390"/>
      <c r="AU77" s="390"/>
      <c r="AV77" s="390"/>
      <c r="AW77" s="390"/>
      <c r="AX77" s="390"/>
      <c r="AY77" s="390"/>
      <c r="AZ77" s="390"/>
      <c r="BA77" s="390"/>
      <c r="BB77" s="393" t="s">
        <v>577</v>
      </c>
      <c r="BC77" s="393"/>
      <c r="BD77" s="393"/>
      <c r="BE77" s="393"/>
      <c r="BF77" s="393"/>
      <c r="BG77" s="393"/>
      <c r="BH77" s="393"/>
      <c r="BI77" s="393"/>
      <c r="BJ77" s="393"/>
      <c r="BK77" s="393"/>
      <c r="BL77" s="393"/>
      <c r="BM77" s="393"/>
      <c r="BN77" s="393"/>
      <c r="BO77" s="393"/>
      <c r="BP77" s="391">
        <v>39.5</v>
      </c>
      <c r="BQ77" s="391"/>
      <c r="BR77" s="391"/>
      <c r="BS77" s="391"/>
      <c r="BT77" s="391"/>
      <c r="BU77" s="391"/>
      <c r="BV77" s="391"/>
      <c r="BW77" s="391"/>
      <c r="BX77" s="391">
        <v>19</v>
      </c>
      <c r="BY77" s="391"/>
      <c r="BZ77" s="391"/>
      <c r="CA77" s="391"/>
      <c r="CB77" s="391"/>
      <c r="CC77" s="391"/>
      <c r="CD77" s="391"/>
      <c r="CE77" s="391"/>
      <c r="CF77" s="391">
        <v>4</v>
      </c>
      <c r="CG77" s="391"/>
      <c r="CH77" s="391"/>
      <c r="CI77" s="391"/>
      <c r="CJ77" s="391"/>
      <c r="CK77" s="391"/>
      <c r="CL77" s="391"/>
      <c r="CM77" s="391"/>
      <c r="CN77" s="391">
        <v>0.4</v>
      </c>
      <c r="CO77" s="391"/>
      <c r="CP77" s="391"/>
      <c r="CQ77" s="391"/>
      <c r="CR77" s="391"/>
      <c r="CS77" s="391"/>
      <c r="CT77" s="391"/>
      <c r="CU77" s="391"/>
      <c r="CV77" s="391">
        <v>9.8000000000000007</v>
      </c>
      <c r="CW77" s="391"/>
      <c r="CX77" s="391"/>
      <c r="CY77" s="391"/>
      <c r="CZ77" s="391"/>
      <c r="DA77" s="391"/>
      <c r="DB77" s="391"/>
      <c r="DC77" s="391"/>
    </row>
    <row r="78" spans="2:107" ht="13" x14ac:dyDescent="0.2">
      <c r="B78" s="247"/>
      <c r="G78" s="386"/>
      <c r="H78" s="386"/>
      <c r="I78" s="386"/>
      <c r="J78" s="386"/>
      <c r="K78" s="397"/>
      <c r="L78" s="397"/>
      <c r="M78" s="397"/>
      <c r="N78" s="397"/>
      <c r="AN78" s="390"/>
      <c r="AO78" s="390"/>
      <c r="AP78" s="390"/>
      <c r="AQ78" s="390"/>
      <c r="AR78" s="390"/>
      <c r="AS78" s="390"/>
      <c r="AT78" s="390"/>
      <c r="AU78" s="390"/>
      <c r="AV78" s="390"/>
      <c r="AW78" s="390"/>
      <c r="AX78" s="390"/>
      <c r="AY78" s="390"/>
      <c r="AZ78" s="390"/>
      <c r="BA78" s="390"/>
      <c r="BB78" s="393"/>
      <c r="BC78" s="393"/>
      <c r="BD78" s="393"/>
      <c r="BE78" s="393"/>
      <c r="BF78" s="393"/>
      <c r="BG78" s="393"/>
      <c r="BH78" s="393"/>
      <c r="BI78" s="393"/>
      <c r="BJ78" s="393"/>
      <c r="BK78" s="393"/>
      <c r="BL78" s="393"/>
      <c r="BM78" s="393"/>
      <c r="BN78" s="393"/>
      <c r="BO78" s="393"/>
      <c r="BP78" s="391"/>
      <c r="BQ78" s="391"/>
      <c r="BR78" s="391"/>
      <c r="BS78" s="391"/>
      <c r="BT78" s="391"/>
      <c r="BU78" s="391"/>
      <c r="BV78" s="391"/>
      <c r="BW78" s="391"/>
      <c r="BX78" s="391"/>
      <c r="BY78" s="391"/>
      <c r="BZ78" s="391"/>
      <c r="CA78" s="391"/>
      <c r="CB78" s="391"/>
      <c r="CC78" s="391"/>
      <c r="CD78" s="391"/>
      <c r="CE78" s="391"/>
      <c r="CF78" s="391"/>
      <c r="CG78" s="391"/>
      <c r="CH78" s="391"/>
      <c r="CI78" s="391"/>
      <c r="CJ78" s="391"/>
      <c r="CK78" s="391"/>
      <c r="CL78" s="391"/>
      <c r="CM78" s="391"/>
      <c r="CN78" s="391"/>
      <c r="CO78" s="391"/>
      <c r="CP78" s="391"/>
      <c r="CQ78" s="391"/>
      <c r="CR78" s="391"/>
      <c r="CS78" s="391"/>
      <c r="CT78" s="391"/>
      <c r="CU78" s="391"/>
      <c r="CV78" s="391"/>
      <c r="CW78" s="391"/>
      <c r="CX78" s="391"/>
      <c r="CY78" s="391"/>
      <c r="CZ78" s="391"/>
      <c r="DA78" s="391"/>
      <c r="DB78" s="391"/>
      <c r="DC78" s="391"/>
    </row>
    <row r="79" spans="2:107" ht="13" x14ac:dyDescent="0.2">
      <c r="B79" s="247"/>
      <c r="G79" s="386"/>
      <c r="H79" s="386"/>
      <c r="I79" s="395"/>
      <c r="J79" s="395"/>
      <c r="K79" s="398"/>
      <c r="L79" s="398"/>
      <c r="M79" s="398"/>
      <c r="N79" s="398"/>
      <c r="AN79" s="390"/>
      <c r="AO79" s="390"/>
      <c r="AP79" s="390"/>
      <c r="AQ79" s="390"/>
      <c r="AR79" s="390"/>
      <c r="AS79" s="390"/>
      <c r="AT79" s="390"/>
      <c r="AU79" s="390"/>
      <c r="AV79" s="390"/>
      <c r="AW79" s="390"/>
      <c r="AX79" s="390"/>
      <c r="AY79" s="390"/>
      <c r="AZ79" s="390"/>
      <c r="BA79" s="390"/>
      <c r="BB79" s="393" t="s">
        <v>581</v>
      </c>
      <c r="BC79" s="393"/>
      <c r="BD79" s="393"/>
      <c r="BE79" s="393"/>
      <c r="BF79" s="393"/>
      <c r="BG79" s="393"/>
      <c r="BH79" s="393"/>
      <c r="BI79" s="393"/>
      <c r="BJ79" s="393"/>
      <c r="BK79" s="393"/>
      <c r="BL79" s="393"/>
      <c r="BM79" s="393"/>
      <c r="BN79" s="393"/>
      <c r="BO79" s="393"/>
      <c r="BP79" s="391">
        <v>6.9</v>
      </c>
      <c r="BQ79" s="391"/>
      <c r="BR79" s="391"/>
      <c r="BS79" s="391"/>
      <c r="BT79" s="391"/>
      <c r="BU79" s="391"/>
      <c r="BV79" s="391"/>
      <c r="BW79" s="391"/>
      <c r="BX79" s="391">
        <v>8</v>
      </c>
      <c r="BY79" s="391"/>
      <c r="BZ79" s="391"/>
      <c r="CA79" s="391"/>
      <c r="CB79" s="391"/>
      <c r="CC79" s="391"/>
      <c r="CD79" s="391"/>
      <c r="CE79" s="391"/>
      <c r="CF79" s="391">
        <v>8</v>
      </c>
      <c r="CG79" s="391"/>
      <c r="CH79" s="391"/>
      <c r="CI79" s="391"/>
      <c r="CJ79" s="391"/>
      <c r="CK79" s="391"/>
      <c r="CL79" s="391"/>
      <c r="CM79" s="391"/>
      <c r="CN79" s="391">
        <v>8.3000000000000007</v>
      </c>
      <c r="CO79" s="391"/>
      <c r="CP79" s="391"/>
      <c r="CQ79" s="391"/>
      <c r="CR79" s="391"/>
      <c r="CS79" s="391"/>
      <c r="CT79" s="391"/>
      <c r="CU79" s="391"/>
      <c r="CV79" s="391">
        <v>8.6</v>
      </c>
      <c r="CW79" s="391"/>
      <c r="CX79" s="391"/>
      <c r="CY79" s="391"/>
      <c r="CZ79" s="391"/>
      <c r="DA79" s="391"/>
      <c r="DB79" s="391"/>
      <c r="DC79" s="391"/>
    </row>
    <row r="80" spans="2:107" ht="13" x14ac:dyDescent="0.2">
      <c r="B80" s="247"/>
      <c r="G80" s="386"/>
      <c r="H80" s="386"/>
      <c r="I80" s="395"/>
      <c r="J80" s="395"/>
      <c r="K80" s="398"/>
      <c r="L80" s="398"/>
      <c r="M80" s="398"/>
      <c r="N80" s="398"/>
      <c r="AN80" s="390"/>
      <c r="AO80" s="390"/>
      <c r="AP80" s="390"/>
      <c r="AQ80" s="390"/>
      <c r="AR80" s="390"/>
      <c r="AS80" s="390"/>
      <c r="AT80" s="390"/>
      <c r="AU80" s="390"/>
      <c r="AV80" s="390"/>
      <c r="AW80" s="390"/>
      <c r="AX80" s="390"/>
      <c r="AY80" s="390"/>
      <c r="AZ80" s="390"/>
      <c r="BA80" s="390"/>
      <c r="BB80" s="393"/>
      <c r="BC80" s="393"/>
      <c r="BD80" s="393"/>
      <c r="BE80" s="393"/>
      <c r="BF80" s="393"/>
      <c r="BG80" s="393"/>
      <c r="BH80" s="393"/>
      <c r="BI80" s="393"/>
      <c r="BJ80" s="393"/>
      <c r="BK80" s="393"/>
      <c r="BL80" s="393"/>
      <c r="BM80" s="393"/>
      <c r="BN80" s="393"/>
      <c r="BO80" s="393"/>
      <c r="BP80" s="391"/>
      <c r="BQ80" s="391"/>
      <c r="BR80" s="391"/>
      <c r="BS80" s="391"/>
      <c r="BT80" s="391"/>
      <c r="BU80" s="391"/>
      <c r="BV80" s="391"/>
      <c r="BW80" s="391"/>
      <c r="BX80" s="391"/>
      <c r="BY80" s="391"/>
      <c r="BZ80" s="391"/>
      <c r="CA80" s="391"/>
      <c r="CB80" s="391"/>
      <c r="CC80" s="391"/>
      <c r="CD80" s="391"/>
      <c r="CE80" s="391"/>
      <c r="CF80" s="391"/>
      <c r="CG80" s="391"/>
      <c r="CH80" s="391"/>
      <c r="CI80" s="391"/>
      <c r="CJ80" s="391"/>
      <c r="CK80" s="391"/>
      <c r="CL80" s="391"/>
      <c r="CM80" s="391"/>
      <c r="CN80" s="391"/>
      <c r="CO80" s="391"/>
      <c r="CP80" s="391"/>
      <c r="CQ80" s="391"/>
      <c r="CR80" s="391"/>
      <c r="CS80" s="391"/>
      <c r="CT80" s="391"/>
      <c r="CU80" s="391"/>
      <c r="CV80" s="391"/>
      <c r="CW80" s="391"/>
      <c r="CX80" s="391"/>
      <c r="CY80" s="391"/>
      <c r="CZ80" s="391"/>
      <c r="DA80" s="391"/>
      <c r="DB80" s="391"/>
      <c r="DC80" s="391"/>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3a7XFB+jLPID2UFfrm+/ljUqJUJIGlNRa0HTICDUslcZuiDT9V6wIiTFhoLDYI3bpSzrZTNjv3wex5z//UEqYw==" saltValue="0MlRr1bfIn07hf5b6Saw4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7E7CE-D861-4B3F-872A-9CCA56C5CCA4}">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a0+wF6e+eVsZNDnGA0Vnq/vyewibHLsdkFAYE+pjga5kVRO4/muLOPFnD+rpK+pSWF0YwQ3mSoiLrKSd6Yv3wA==" saltValue="N3k9Pem/sz/KfEn/mo3XP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3687F-7CF4-48F6-A605-B424EB3CF866}">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60NbY5aMnXQL/6HDacmcaslCH/yqYG6SfK9ozC5/1yTpD/5pGY5pyH2arOgARvEclkztmXKzIVpzxzpPF8/vNg==" saltValue="102Hh47SBccKEDoFc14YN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529</v>
      </c>
      <c r="G2" s="137"/>
      <c r="H2" s="138"/>
    </row>
    <row r="3" spans="1:8" x14ac:dyDescent="0.2">
      <c r="A3" s="134" t="s">
        <v>522</v>
      </c>
      <c r="B3" s="139"/>
      <c r="C3" s="140"/>
      <c r="D3" s="141">
        <v>77579</v>
      </c>
      <c r="E3" s="142"/>
      <c r="F3" s="143">
        <v>67009</v>
      </c>
      <c r="G3" s="144"/>
      <c r="H3" s="145"/>
    </row>
    <row r="4" spans="1:8" x14ac:dyDescent="0.2">
      <c r="A4" s="146"/>
      <c r="B4" s="147"/>
      <c r="C4" s="148"/>
      <c r="D4" s="149">
        <v>35771</v>
      </c>
      <c r="E4" s="150"/>
      <c r="F4" s="151">
        <v>43028</v>
      </c>
      <c r="G4" s="152"/>
      <c r="H4" s="153"/>
    </row>
    <row r="5" spans="1:8" x14ac:dyDescent="0.2">
      <c r="A5" s="134" t="s">
        <v>524</v>
      </c>
      <c r="B5" s="139"/>
      <c r="C5" s="140"/>
      <c r="D5" s="141">
        <v>97282</v>
      </c>
      <c r="E5" s="142"/>
      <c r="F5" s="143">
        <v>71871</v>
      </c>
      <c r="G5" s="144"/>
      <c r="H5" s="145"/>
    </row>
    <row r="6" spans="1:8" x14ac:dyDescent="0.2">
      <c r="A6" s="146"/>
      <c r="B6" s="147"/>
      <c r="C6" s="148"/>
      <c r="D6" s="149">
        <v>33458</v>
      </c>
      <c r="E6" s="150"/>
      <c r="F6" s="151">
        <v>38232</v>
      </c>
      <c r="G6" s="152"/>
      <c r="H6" s="153"/>
    </row>
    <row r="7" spans="1:8" x14ac:dyDescent="0.2">
      <c r="A7" s="134" t="s">
        <v>525</v>
      </c>
      <c r="B7" s="139"/>
      <c r="C7" s="140"/>
      <c r="D7" s="141">
        <v>62620</v>
      </c>
      <c r="E7" s="142"/>
      <c r="F7" s="143">
        <v>71807</v>
      </c>
      <c r="G7" s="144"/>
      <c r="H7" s="145"/>
    </row>
    <row r="8" spans="1:8" x14ac:dyDescent="0.2">
      <c r="A8" s="146"/>
      <c r="B8" s="147"/>
      <c r="C8" s="148"/>
      <c r="D8" s="149">
        <v>29237</v>
      </c>
      <c r="E8" s="150"/>
      <c r="F8" s="151">
        <v>37333</v>
      </c>
      <c r="G8" s="152"/>
      <c r="H8" s="153"/>
    </row>
    <row r="9" spans="1:8" x14ac:dyDescent="0.2">
      <c r="A9" s="134" t="s">
        <v>526</v>
      </c>
      <c r="B9" s="139"/>
      <c r="C9" s="140"/>
      <c r="D9" s="141">
        <v>79855</v>
      </c>
      <c r="E9" s="142"/>
      <c r="F9" s="143">
        <v>80821</v>
      </c>
      <c r="G9" s="144"/>
      <c r="H9" s="145"/>
    </row>
    <row r="10" spans="1:8" x14ac:dyDescent="0.2">
      <c r="A10" s="146"/>
      <c r="B10" s="147"/>
      <c r="C10" s="148"/>
      <c r="D10" s="149">
        <v>40922</v>
      </c>
      <c r="E10" s="150"/>
      <c r="F10" s="151">
        <v>49586</v>
      </c>
      <c r="G10" s="152"/>
      <c r="H10" s="153"/>
    </row>
    <row r="11" spans="1:8" x14ac:dyDescent="0.2">
      <c r="A11" s="134" t="s">
        <v>527</v>
      </c>
      <c r="B11" s="139"/>
      <c r="C11" s="140"/>
      <c r="D11" s="141">
        <v>52931</v>
      </c>
      <c r="E11" s="142"/>
      <c r="F11" s="143">
        <v>79840</v>
      </c>
      <c r="G11" s="144"/>
      <c r="H11" s="145"/>
    </row>
    <row r="12" spans="1:8" x14ac:dyDescent="0.2">
      <c r="A12" s="146"/>
      <c r="B12" s="147"/>
      <c r="C12" s="154"/>
      <c r="D12" s="149">
        <v>22443</v>
      </c>
      <c r="E12" s="150"/>
      <c r="F12" s="151">
        <v>45238</v>
      </c>
      <c r="G12" s="152"/>
      <c r="H12" s="153"/>
    </row>
    <row r="13" spans="1:8" x14ac:dyDescent="0.2">
      <c r="A13" s="134"/>
      <c r="B13" s="139"/>
      <c r="C13" s="140"/>
      <c r="D13" s="141">
        <v>74053</v>
      </c>
      <c r="E13" s="142"/>
      <c r="F13" s="143">
        <v>74270</v>
      </c>
      <c r="G13" s="155"/>
      <c r="H13" s="145"/>
    </row>
    <row r="14" spans="1:8" x14ac:dyDescent="0.2">
      <c r="A14" s="146"/>
      <c r="B14" s="147"/>
      <c r="C14" s="148"/>
      <c r="D14" s="149">
        <v>32366</v>
      </c>
      <c r="E14" s="150"/>
      <c r="F14" s="151">
        <v>42683</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9.76</v>
      </c>
      <c r="C19" s="156">
        <f>ROUND(VALUE(SUBSTITUTE(実質収支比率等に係る経年分析!G$48,"▲","-")),2)</f>
        <v>12.19</v>
      </c>
      <c r="D19" s="156">
        <f>ROUND(VALUE(SUBSTITUTE(実質収支比率等に係る経年分析!H$48,"▲","-")),2)</f>
        <v>10</v>
      </c>
      <c r="E19" s="156">
        <f>ROUND(VALUE(SUBSTITUTE(実質収支比率等に係る経年分析!I$48,"▲","-")),2)</f>
        <v>8.74</v>
      </c>
      <c r="F19" s="156">
        <f>ROUND(VALUE(SUBSTITUTE(実質収支比率等に係る経年分析!J$48,"▲","-")),2)</f>
        <v>6.23</v>
      </c>
    </row>
    <row r="20" spans="1:11" x14ac:dyDescent="0.2">
      <c r="A20" s="156" t="s">
        <v>53</v>
      </c>
      <c r="B20" s="156">
        <f>ROUND(VALUE(SUBSTITUTE(実質収支比率等に係る経年分析!F$47,"▲","-")),2)</f>
        <v>13.94</v>
      </c>
      <c r="C20" s="156">
        <f>ROUND(VALUE(SUBSTITUTE(実質収支比率等に係る経年分析!G$47,"▲","-")),2)</f>
        <v>18.37</v>
      </c>
      <c r="D20" s="156">
        <f>ROUND(VALUE(SUBSTITUTE(実質収支比率等に係る経年分析!H$47,"▲","-")),2)</f>
        <v>19.920000000000002</v>
      </c>
      <c r="E20" s="156">
        <f>ROUND(VALUE(SUBSTITUTE(実質収支比率等に係る経年分析!I$47,"▲","-")),2)</f>
        <v>20.62</v>
      </c>
      <c r="F20" s="156">
        <f>ROUND(VALUE(SUBSTITUTE(実質収支比率等に係る経年分析!J$47,"▲","-")),2)</f>
        <v>20.149999999999999</v>
      </c>
    </row>
    <row r="21" spans="1:11" x14ac:dyDescent="0.2">
      <c r="A21" s="156" t="s">
        <v>54</v>
      </c>
      <c r="B21" s="156">
        <f>IF(ISNUMBER(VALUE(SUBSTITUTE(実質収支比率等に係る経年分析!F$49,"▲","-"))),ROUND(VALUE(SUBSTITUTE(実質収支比率等に係る経年分析!F$49,"▲","-")),2),NA())</f>
        <v>-2.4700000000000002</v>
      </c>
      <c r="C21" s="156">
        <f>IF(ISNUMBER(VALUE(SUBSTITUTE(実質収支比率等に係る経年分析!G$49,"▲","-"))),ROUND(VALUE(SUBSTITUTE(実質収支比率等に係る経年分析!G$49,"▲","-")),2),NA())</f>
        <v>7.59</v>
      </c>
      <c r="D21" s="156">
        <f>IF(ISNUMBER(VALUE(SUBSTITUTE(実質収支比率等に係る経年分析!H$49,"▲","-"))),ROUND(VALUE(SUBSTITUTE(実質収支比率等に係る経年分析!H$49,"▲","-")),2),NA())</f>
        <v>-1.74</v>
      </c>
      <c r="E21" s="156">
        <f>IF(ISNUMBER(VALUE(SUBSTITUTE(実質収支比率等に係る経年分析!I$49,"▲","-"))),ROUND(VALUE(SUBSTITUTE(実質収支比率等に係る経年分析!I$49,"▲","-")),2),NA())</f>
        <v>-0.27</v>
      </c>
      <c r="F21" s="156">
        <f>IF(ISNUMBER(VALUE(SUBSTITUTE(実質収支比率等に係る経年分析!J$49,"▲","-"))),ROUND(VALUE(SUBSTITUTE(実質収支比率等に係る経年分析!J$49,"▲","-")),2),NA())</f>
        <v>-2.2599999999999998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0.15</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0.13</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0.01</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0.01</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0.02</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0.01</v>
      </c>
    </row>
    <row r="30" spans="1:11" x14ac:dyDescent="0.2">
      <c r="A30" s="157" t="str">
        <f>IF(連結実質赤字比率に係る赤字・黒字の構成分析!C$40="",NA(),連結実質赤字比率に係る赤字・黒字の構成分析!C$40)</f>
        <v>宅地造成事業会計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0.96</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0.38</v>
      </c>
    </row>
    <row r="31" spans="1:11" x14ac:dyDescent="0.2">
      <c r="A31" s="157" t="str">
        <f>IF(連結実質赤字比率に係る赤字・黒字の構成分析!C$39="",NA(),連結実質赤字比率に係る赤字・黒字の構成分析!C$39)</f>
        <v>国民健康保険特別会計（事業勘定）</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1.1200000000000001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0.93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0.88</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0.77</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0.69</v>
      </c>
    </row>
    <row r="32" spans="1:11" x14ac:dyDescent="0.2">
      <c r="A32" s="157" t="str">
        <f>IF(連結実質赤字比率に係る赤字・黒字の構成分析!C$38="",NA(),連結実質赤字比率に係る赤字・黒字の構成分析!C$38)</f>
        <v>工業団地造成事業会計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0.56999999999999995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0.78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0.78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0.76</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3.96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3.15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2.52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1.72</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2.97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2.21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2.2000000000000002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1.82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2.0099999999999998</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9.76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12.18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9.99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8.74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6.22</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18.23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17.37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17.7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16.899999999999999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15.99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2887</v>
      </c>
      <c r="E42" s="158"/>
      <c r="F42" s="158"/>
      <c r="G42" s="158">
        <f>'実質公債費比率（分子）の構造'!L$52</f>
        <v>2845</v>
      </c>
      <c r="H42" s="158"/>
      <c r="I42" s="158"/>
      <c r="J42" s="158">
        <f>'実質公債費比率（分子）の構造'!M$52</f>
        <v>2829</v>
      </c>
      <c r="K42" s="158"/>
      <c r="L42" s="158"/>
      <c r="M42" s="158">
        <f>'実質公債費比率（分子）の構造'!N$52</f>
        <v>2762</v>
      </c>
      <c r="N42" s="158"/>
      <c r="O42" s="158"/>
      <c r="P42" s="158">
        <f>'実質公債費比率（分子）の構造'!O$52</f>
        <v>2843</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1</v>
      </c>
      <c r="I43" s="158"/>
      <c r="J43" s="158"/>
      <c r="K43" s="158">
        <f>'実質公債費比率（分子）の構造'!N$51</f>
        <v>1</v>
      </c>
      <c r="L43" s="158"/>
      <c r="M43" s="158"/>
      <c r="N43" s="158" t="str">
        <f>'実質公債費比率（分子）の構造'!O$51</f>
        <v>-</v>
      </c>
      <c r="O43" s="158"/>
      <c r="P43" s="158"/>
    </row>
    <row r="44" spans="1:16" x14ac:dyDescent="0.2">
      <c r="A44" s="158" t="s">
        <v>62</v>
      </c>
      <c r="B44" s="158">
        <f>'実質公債費比率（分子）の構造'!K$50</f>
        <v>191</v>
      </c>
      <c r="C44" s="158"/>
      <c r="D44" s="158"/>
      <c r="E44" s="158">
        <f>'実質公債費比率（分子）の構造'!L$50</f>
        <v>158</v>
      </c>
      <c r="F44" s="158"/>
      <c r="G44" s="158"/>
      <c r="H44" s="158">
        <f>'実質公債費比率（分子）の構造'!M$50</f>
        <v>132</v>
      </c>
      <c r="I44" s="158"/>
      <c r="J44" s="158"/>
      <c r="K44" s="158">
        <f>'実質公債費比率（分子）の構造'!N$50</f>
        <v>105</v>
      </c>
      <c r="L44" s="158"/>
      <c r="M44" s="158"/>
      <c r="N44" s="158">
        <f>'実質公債費比率（分子）の構造'!O$50</f>
        <v>79</v>
      </c>
      <c r="O44" s="158"/>
      <c r="P44" s="158"/>
    </row>
    <row r="45" spans="1:16" x14ac:dyDescent="0.2">
      <c r="A45" s="158" t="s">
        <v>63</v>
      </c>
      <c r="B45" s="158">
        <f>'実質公債費比率（分子）の構造'!K$49</f>
        <v>116</v>
      </c>
      <c r="C45" s="158"/>
      <c r="D45" s="158"/>
      <c r="E45" s="158">
        <f>'実質公債費比率（分子）の構造'!L$49</f>
        <v>109</v>
      </c>
      <c r="F45" s="158"/>
      <c r="G45" s="158"/>
      <c r="H45" s="158">
        <f>'実質公債費比率（分子）の構造'!M$49</f>
        <v>113</v>
      </c>
      <c r="I45" s="158"/>
      <c r="J45" s="158"/>
      <c r="K45" s="158">
        <f>'実質公債費比率（分子）の構造'!N$49</f>
        <v>107</v>
      </c>
      <c r="L45" s="158"/>
      <c r="M45" s="158"/>
      <c r="N45" s="158">
        <f>'実質公債費比率（分子）の構造'!O$49</f>
        <v>101</v>
      </c>
      <c r="O45" s="158"/>
      <c r="P45" s="158"/>
    </row>
    <row r="46" spans="1:16" x14ac:dyDescent="0.2">
      <c r="A46" s="158" t="s">
        <v>64</v>
      </c>
      <c r="B46" s="158">
        <f>'実質公債費比率（分子）の構造'!K$48</f>
        <v>623</v>
      </c>
      <c r="C46" s="158"/>
      <c r="D46" s="158"/>
      <c r="E46" s="158">
        <f>'実質公債費比率（分子）の構造'!L$48</f>
        <v>615</v>
      </c>
      <c r="F46" s="158"/>
      <c r="G46" s="158"/>
      <c r="H46" s="158">
        <f>'実質公債費比率（分子）の構造'!M$48</f>
        <v>632</v>
      </c>
      <c r="I46" s="158"/>
      <c r="J46" s="158"/>
      <c r="K46" s="158">
        <f>'実質公債費比率（分子）の構造'!N$48</f>
        <v>594</v>
      </c>
      <c r="L46" s="158"/>
      <c r="M46" s="158"/>
      <c r="N46" s="158">
        <f>'実質公債費比率（分子）の構造'!O$48</f>
        <v>569</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3178</v>
      </c>
      <c r="C49" s="158"/>
      <c r="D49" s="158"/>
      <c r="E49" s="158">
        <f>'実質公債費比率（分子）の構造'!L$45</f>
        <v>3215</v>
      </c>
      <c r="F49" s="158"/>
      <c r="G49" s="158"/>
      <c r="H49" s="158">
        <f>'実質公債費比率（分子）の構造'!M$45</f>
        <v>3314</v>
      </c>
      <c r="I49" s="158"/>
      <c r="J49" s="158"/>
      <c r="K49" s="158">
        <f>'実質公債費比率（分子）の構造'!N$45</f>
        <v>3294</v>
      </c>
      <c r="L49" s="158"/>
      <c r="M49" s="158"/>
      <c r="N49" s="158">
        <f>'実質公債費比率（分子）の構造'!O$45</f>
        <v>3461</v>
      </c>
      <c r="O49" s="158"/>
      <c r="P49" s="158"/>
    </row>
    <row r="50" spans="1:16" x14ac:dyDescent="0.2">
      <c r="A50" s="158" t="s">
        <v>67</v>
      </c>
      <c r="B50" s="158" t="e">
        <f>NA()</f>
        <v>#N/A</v>
      </c>
      <c r="C50" s="158">
        <f>IF(ISNUMBER('実質公債費比率（分子）の構造'!K$53),'実質公債費比率（分子）の構造'!K$53,NA())</f>
        <v>1221</v>
      </c>
      <c r="D50" s="158" t="e">
        <f>NA()</f>
        <v>#N/A</v>
      </c>
      <c r="E50" s="158" t="e">
        <f>NA()</f>
        <v>#N/A</v>
      </c>
      <c r="F50" s="158">
        <f>IF(ISNUMBER('実質公債費比率（分子）の構造'!L$53),'実質公債費比率（分子）の構造'!L$53,NA())</f>
        <v>1252</v>
      </c>
      <c r="G50" s="158" t="e">
        <f>NA()</f>
        <v>#N/A</v>
      </c>
      <c r="H50" s="158" t="e">
        <f>NA()</f>
        <v>#N/A</v>
      </c>
      <c r="I50" s="158">
        <f>IF(ISNUMBER('実質公債費比率（分子）の構造'!M$53),'実質公債費比率（分子）の構造'!M$53,NA())</f>
        <v>1363</v>
      </c>
      <c r="J50" s="158" t="e">
        <f>NA()</f>
        <v>#N/A</v>
      </c>
      <c r="K50" s="158" t="e">
        <f>NA()</f>
        <v>#N/A</v>
      </c>
      <c r="L50" s="158">
        <f>IF(ISNUMBER('実質公債費比率（分子）の構造'!N$53),'実質公債費比率（分子）の構造'!N$53,NA())</f>
        <v>1339</v>
      </c>
      <c r="M50" s="158" t="e">
        <f>NA()</f>
        <v>#N/A</v>
      </c>
      <c r="N50" s="158" t="e">
        <f>NA()</f>
        <v>#N/A</v>
      </c>
      <c r="O50" s="158">
        <f>IF(ISNUMBER('実質公債費比率（分子）の構造'!O$53),'実質公債費比率（分子）の構造'!O$53,NA())</f>
        <v>1367</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28456</v>
      </c>
      <c r="E56" s="157"/>
      <c r="F56" s="157"/>
      <c r="G56" s="157">
        <f>'将来負担比率（分子）の構造'!J$52</f>
        <v>28083</v>
      </c>
      <c r="H56" s="157"/>
      <c r="I56" s="157"/>
      <c r="J56" s="157">
        <f>'将来負担比率（分子）の構造'!K$52</f>
        <v>27665</v>
      </c>
      <c r="K56" s="157"/>
      <c r="L56" s="157"/>
      <c r="M56" s="157">
        <f>'将来負担比率（分子）の構造'!L$52</f>
        <v>27095</v>
      </c>
      <c r="N56" s="157"/>
      <c r="O56" s="157"/>
      <c r="P56" s="157">
        <f>'将来負担比率（分子）の構造'!M$52</f>
        <v>25380</v>
      </c>
    </row>
    <row r="57" spans="1:16" x14ac:dyDescent="0.2">
      <c r="A57" s="157" t="s">
        <v>42</v>
      </c>
      <c r="B57" s="157"/>
      <c r="C57" s="157"/>
      <c r="D57" s="157">
        <f>'将来負担比率（分子）の構造'!I$51</f>
        <v>508</v>
      </c>
      <c r="E57" s="157"/>
      <c r="F57" s="157"/>
      <c r="G57" s="157">
        <f>'将来負担比率（分子）の構造'!J$51</f>
        <v>452</v>
      </c>
      <c r="H57" s="157"/>
      <c r="I57" s="157"/>
      <c r="J57" s="157">
        <f>'将来負担比率（分子）の構造'!K$51</f>
        <v>420</v>
      </c>
      <c r="K57" s="157"/>
      <c r="L57" s="157"/>
      <c r="M57" s="157">
        <f>'将来負担比率（分子）の構造'!L$51</f>
        <v>387</v>
      </c>
      <c r="N57" s="157"/>
      <c r="O57" s="157"/>
      <c r="P57" s="157">
        <f>'将来負担比率（分子）の構造'!M$51</f>
        <v>356</v>
      </c>
    </row>
    <row r="58" spans="1:16" x14ac:dyDescent="0.2">
      <c r="A58" s="157" t="s">
        <v>41</v>
      </c>
      <c r="B58" s="157"/>
      <c r="C58" s="157"/>
      <c r="D58" s="157">
        <f>'将来負担比率（分子）の構造'!I$50</f>
        <v>7867</v>
      </c>
      <c r="E58" s="157"/>
      <c r="F58" s="157"/>
      <c r="G58" s="157">
        <f>'将来負担比率（分子）の構造'!J$50</f>
        <v>9255</v>
      </c>
      <c r="H58" s="157"/>
      <c r="I58" s="157"/>
      <c r="J58" s="157">
        <f>'将来負担比率（分子）の構造'!K$50</f>
        <v>9476</v>
      </c>
      <c r="K58" s="157"/>
      <c r="L58" s="157"/>
      <c r="M58" s="157">
        <f>'将来負担比率（分子）の構造'!L$50</f>
        <v>9671</v>
      </c>
      <c r="N58" s="157"/>
      <c r="O58" s="157"/>
      <c r="P58" s="157">
        <f>'将来負担比率（分子）の構造'!M$50</f>
        <v>9830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3289</v>
      </c>
      <c r="C62" s="157"/>
      <c r="D62" s="157"/>
      <c r="E62" s="157">
        <f>'将来負担比率（分子）の構造'!J$45</f>
        <v>3193</v>
      </c>
      <c r="F62" s="157"/>
      <c r="G62" s="157"/>
      <c r="H62" s="157">
        <f>'将来負担比率（分子）の構造'!K$45</f>
        <v>3148</v>
      </c>
      <c r="I62" s="157"/>
      <c r="J62" s="157"/>
      <c r="K62" s="157">
        <f>'将来負担比率（分子）の構造'!L$45</f>
        <v>3103</v>
      </c>
      <c r="L62" s="157"/>
      <c r="M62" s="157"/>
      <c r="N62" s="157">
        <f>'将来負担比率（分子）の構造'!M$45</f>
        <v>3200</v>
      </c>
      <c r="O62" s="157"/>
      <c r="P62" s="157"/>
    </row>
    <row r="63" spans="1:16" x14ac:dyDescent="0.2">
      <c r="A63" s="157" t="s">
        <v>34</v>
      </c>
      <c r="B63" s="157">
        <f>'将来負担比率（分子）の構造'!I$44</f>
        <v>922</v>
      </c>
      <c r="C63" s="157"/>
      <c r="D63" s="157"/>
      <c r="E63" s="157">
        <f>'将来負担比率（分子）の構造'!J$44</f>
        <v>834</v>
      </c>
      <c r="F63" s="157"/>
      <c r="G63" s="157"/>
      <c r="H63" s="157">
        <f>'将来負担比率（分子）の構造'!K$44</f>
        <v>742</v>
      </c>
      <c r="I63" s="157"/>
      <c r="J63" s="157"/>
      <c r="K63" s="157">
        <f>'将来負担比率（分子）の構造'!L$44</f>
        <v>719</v>
      </c>
      <c r="L63" s="157"/>
      <c r="M63" s="157"/>
      <c r="N63" s="157">
        <f>'将来負担比率（分子）の構造'!M$44</f>
        <v>663</v>
      </c>
      <c r="O63" s="157"/>
      <c r="P63" s="157"/>
    </row>
    <row r="64" spans="1:16" x14ac:dyDescent="0.2">
      <c r="A64" s="157" t="s">
        <v>33</v>
      </c>
      <c r="B64" s="157">
        <f>'将来負担比率（分子）の構造'!I$43</f>
        <v>7239</v>
      </c>
      <c r="C64" s="157"/>
      <c r="D64" s="157"/>
      <c r="E64" s="157">
        <f>'将来負担比率（分子）の構造'!J$43</f>
        <v>6465</v>
      </c>
      <c r="F64" s="157"/>
      <c r="G64" s="157"/>
      <c r="H64" s="157">
        <f>'将来負担比率（分子）の構造'!K$43</f>
        <v>6455</v>
      </c>
      <c r="I64" s="157"/>
      <c r="J64" s="157"/>
      <c r="K64" s="157">
        <f>'将来負担比率（分子）の構造'!L$43</f>
        <v>5973</v>
      </c>
      <c r="L64" s="157"/>
      <c r="M64" s="157"/>
      <c r="N64" s="157">
        <f>'将来負担比率（分子）の構造'!M$43</f>
        <v>5618</v>
      </c>
      <c r="O64" s="157"/>
      <c r="P64" s="157"/>
    </row>
    <row r="65" spans="1:16" x14ac:dyDescent="0.2">
      <c r="A65" s="157" t="s">
        <v>32</v>
      </c>
      <c r="B65" s="157">
        <f>'将来負担比率（分子）の構造'!I$42</f>
        <v>540</v>
      </c>
      <c r="C65" s="157"/>
      <c r="D65" s="157"/>
      <c r="E65" s="157">
        <f>'将来負担比率（分子）の構造'!J$42</f>
        <v>410</v>
      </c>
      <c r="F65" s="157"/>
      <c r="G65" s="157"/>
      <c r="H65" s="157">
        <f>'将来負担比率（分子）の構造'!K$42</f>
        <v>300</v>
      </c>
      <c r="I65" s="157"/>
      <c r="J65" s="157"/>
      <c r="K65" s="157">
        <f>'将来負担比率（分子）の構造'!L$42</f>
        <v>210</v>
      </c>
      <c r="L65" s="157"/>
      <c r="M65" s="157"/>
      <c r="N65" s="157">
        <f>'将来負担比率（分子）の構造'!M$42</f>
        <v>143</v>
      </c>
      <c r="O65" s="157"/>
      <c r="P65" s="157"/>
    </row>
    <row r="66" spans="1:16" x14ac:dyDescent="0.2">
      <c r="A66" s="157" t="s">
        <v>31</v>
      </c>
      <c r="B66" s="157">
        <f>'将来負担比率（分子）の構造'!I$41</f>
        <v>32943</v>
      </c>
      <c r="C66" s="157"/>
      <c r="D66" s="157"/>
      <c r="E66" s="157">
        <f>'将来負担比率（分子）の構造'!J$41</f>
        <v>33589</v>
      </c>
      <c r="F66" s="157"/>
      <c r="G66" s="157"/>
      <c r="H66" s="157">
        <f>'将来負担比率（分子）の構造'!K$41</f>
        <v>32800</v>
      </c>
      <c r="I66" s="157"/>
      <c r="J66" s="157"/>
      <c r="K66" s="157">
        <f>'将来負担比率（分子）の構造'!L$41</f>
        <v>31823</v>
      </c>
      <c r="L66" s="157"/>
      <c r="M66" s="157"/>
      <c r="N66" s="157">
        <f>'将来負担比率（分子）の構造'!M$41</f>
        <v>29913</v>
      </c>
      <c r="O66" s="157"/>
      <c r="P66" s="157"/>
    </row>
    <row r="67" spans="1:16" x14ac:dyDescent="0.2">
      <c r="A67" s="157" t="s">
        <v>71</v>
      </c>
      <c r="B67" s="157" t="e">
        <f>NA()</f>
        <v>#N/A</v>
      </c>
      <c r="C67" s="157">
        <f>IF(ISNUMBER('将来負担比率（分子）の構造'!I$53), IF('将来負担比率（分子）の構造'!I$53 &lt; 0, 0, '将来負担比率（分子）の構造'!I$53), NA())</f>
        <v>8103</v>
      </c>
      <c r="D67" s="157" t="e">
        <f>NA()</f>
        <v>#N/A</v>
      </c>
      <c r="E67" s="157" t="e">
        <f>NA()</f>
        <v>#N/A</v>
      </c>
      <c r="F67" s="157">
        <f>IF(ISNUMBER('将来負担比率（分子）の構造'!J$53), IF('将来負担比率（分子）の構造'!J$53 &lt; 0, 0, '将来負担比率（分子）の構造'!J$53), NA())</f>
        <v>6701</v>
      </c>
      <c r="G67" s="157" t="e">
        <f>NA()</f>
        <v>#N/A</v>
      </c>
      <c r="H67" s="157" t="e">
        <f>NA()</f>
        <v>#N/A</v>
      </c>
      <c r="I67" s="157">
        <f>IF(ISNUMBER('将来負担比率（分子）の構造'!K$53), IF('将来負担比率（分子）の構造'!K$53 &lt; 0, 0, '将来負担比率（分子）の構造'!K$53), NA())</f>
        <v>5884</v>
      </c>
      <c r="J67" s="157" t="e">
        <f>NA()</f>
        <v>#N/A</v>
      </c>
      <c r="K67" s="157" t="e">
        <f>NA()</f>
        <v>#N/A</v>
      </c>
      <c r="L67" s="157">
        <f>IF(ISNUMBER('将来負担比率（分子）の構造'!L$53), IF('将来負担比率（分子）の構造'!L$53 &lt; 0, 0, '将来負担比率（分子）の構造'!L$53), NA())</f>
        <v>4674</v>
      </c>
      <c r="M67" s="157" t="e">
        <f>NA()</f>
        <v>#N/A</v>
      </c>
      <c r="N67" s="157" t="e">
        <f>NA()</f>
        <v>#N/A</v>
      </c>
      <c r="O67" s="157">
        <f>IF(ISNUMBER('将来負担比率（分子）の構造'!M$53), IF('将来負担比率（分子）の構造'!M$53 &lt; 0, 0, '将来負担比率（分子）の構造'!M$53), NA())</f>
        <v>3971</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3364</v>
      </c>
      <c r="C72" s="161">
        <f>基金残高に係る経年分析!G55</f>
        <v>3515</v>
      </c>
      <c r="D72" s="161">
        <f>基金残高に係る経年分析!H55</f>
        <v>3517</v>
      </c>
    </row>
    <row r="73" spans="1:16" x14ac:dyDescent="0.2">
      <c r="A73" s="160" t="s">
        <v>74</v>
      </c>
      <c r="B73" s="161">
        <f>基金残高に係る経年分析!F56</f>
        <v>2075</v>
      </c>
      <c r="C73" s="161">
        <f>基金残高に係る経年分析!G56</f>
        <v>2076</v>
      </c>
      <c r="D73" s="161">
        <f>基金残高に係る経年分析!H56</f>
        <v>2028</v>
      </c>
    </row>
    <row r="74" spans="1:16" x14ac:dyDescent="0.2">
      <c r="A74" s="160" t="s">
        <v>75</v>
      </c>
      <c r="B74" s="161">
        <f>基金残高に係る経年分析!F57</f>
        <v>1899</v>
      </c>
      <c r="C74" s="161">
        <f>基金残高に係る経年分析!G57</f>
        <v>1766</v>
      </c>
      <c r="D74" s="161">
        <f>基金残高に係る経年分析!H57</f>
        <v>1845</v>
      </c>
    </row>
  </sheetData>
  <sheetProtection algorithmName="SHA-512" hashValue="y3PD2+91RNY02MGOhRgmoT4BZBJpBD9QUqMLaFo2YpQsCimgbn3q5BJ1T+t6BEtxckkMxtzNDLeuEAP+VJsOUA==" saltValue="UEUvGoMDDiDtk6UwGABPpg=="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田口 千尋</cp:lastModifiedBy>
  <dcterms:created xsi:type="dcterms:W3CDTF">2026-02-23T04:53:44Z</dcterms:created>
  <dcterms:modified xsi:type="dcterms:W3CDTF">2026-09-08T07:48:42Z</dcterms:modified>
  <cp:category/>
</cp:coreProperties>
</file>