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8_{D4480E3D-8ADD-4046-9E91-857B3775C1B1}"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C36" i="10"/>
  <c r="C35" i="10"/>
  <c r="CO34" i="10"/>
  <c r="CO35" i="10" s="1"/>
  <c r="CO36" i="10" s="1"/>
  <c r="CO37" i="10" s="1"/>
  <c r="CO38" i="10" s="1"/>
  <c r="CO39" i="10" s="1"/>
  <c r="CO40" i="10" s="1"/>
  <c r="CO41" i="10" s="1"/>
  <c r="BW34" i="10"/>
  <c r="BW35" i="10" s="1"/>
  <c r="BW36" i="10" s="1"/>
  <c r="BW37" i="10" s="1"/>
  <c r="BW38" i="10" s="1"/>
  <c r="BW39" i="10" s="1"/>
  <c r="BW40" i="10" s="1"/>
  <c r="BW41" i="10" s="1"/>
  <c r="BW42" i="10" s="1"/>
  <c r="BW43" i="10" s="1"/>
  <c r="U34" i="10"/>
  <c r="U35" i="10" s="1"/>
  <c r="U36" i="10" s="1"/>
  <c r="C34" i="10"/>
  <c r="AM34" i="10" s="1"/>
  <c r="AM35" i="10" s="1"/>
  <c r="AM36" i="10" s="1"/>
  <c r="BE34" i="10" l="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<sst xmlns="http://schemas.openxmlformats.org/spreadsheetml/2006/main" count="1192" uniqueCount="589">
  <si>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</si>
  <si>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</si>
  <si>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</si>
  <si>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</si>
  <si>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</si>
  <si>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</si>
  <si>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</si>
  <si>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</si>
  <si>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</si>
  <si>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</si>
  <si>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</si>
  <si>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</si>
  <si>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</si>
  <si>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</si>
  <si>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</si>
  <si>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</si>
  <si>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</si>
  <si>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</si>
  <si>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</si>
  <si>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</si>
  <si>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</si>
  <si>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</si>
  <si>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</si>
  <si>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</si>
  <si>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</si>
  <si>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</si>
  <si>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</si>
  <si>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</si>
  <si>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</si>
  <si>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</si>
  <si>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</si>
  <si>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</si>
  <si>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</si>
  <si>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</si>
  <si>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</si>
  <si>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</si>
  <si>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</si>
  <si>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</si>
  <si>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</si>
  <si>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</si>
  <si>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</si>
  <si>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</si>
  <si>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</si>
  <si>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</si>
  <si>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</si>
  <si>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</si>
  <si>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</si>
  <si>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</si>
  <si>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</si>
  <si>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</si>
  <si>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</si>
  <si>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</si>
  <si>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</si>
  <si>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</si>
  <si>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</si>
  <si>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</si>
  <si>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</si>
  <si>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</si>
  <si>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</si>
  <si>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</si>
  <si>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</si>
  <si>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</si>
  <si>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</si>
  <si>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</si>
  <si>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</si>
  <si>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</si>
  <si>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</si>
  <si>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</si>
  <si>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</si>
  <si>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</si>
  <si>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</si>
  <si>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</si>
  <si>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</si>
  <si>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</si>
  <si>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</si>
  <si>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</si>
  <si>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</si>
  <si>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</si>
  <si>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</si>
  <si>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</si>
  <si>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</si>
  <si>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</si>
  <si>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</si>
  <si>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</si>
  <si>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</si>
  <si>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</si>
  <si>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</si>
  <si>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</si>
  <si>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</si>
  <si>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</si>
  <si>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</si>
  <si>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</si>
  <si>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</si>
  <si>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</si>
  <si>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伊達市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</si>
  <si>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</si>
  <si>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</si>
  <si>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</si>
  <si>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</si>
  <si>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</si>
  <si>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</si>
  <si>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</si>
  <si>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</si>
  <si>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</si>
  <si>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</si>
  <si>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</si>
  <si>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</si>
  <si>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</si>
  <si>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</si>
  <si>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</si>
  <si>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</si>
  <si>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</si>
  <si>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</si>
  <si>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</si>
  <si>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</si>
  <si>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</si>
  <si>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</si>
  <si>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</si>
  <si>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</si>
  <si>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</si>
  <si>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</si>
  <si>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</si>
  <si>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</si>
  <si>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</si>
  <si>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</si>
  <si>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</si>
  <si>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</si>
  <si>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</si>
  <si>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</si>
  <si>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</si>
  <si>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</si>
  <si>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</si>
  <si>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</si>
  <si>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</si>
  <si>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</si>
  <si>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</si>
  <si>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</si>
  <si>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</si>
  <si>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</si>
  <si>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</si>
  <si>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</si>
  <si>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</si>
  <si>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</si>
  <si>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</si>
  <si>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</si>
  <si>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</si>
  <si>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</si>
  <si>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</si>
  <si>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</si>
  <si>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</si>
  <si>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</si>
  <si>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</si>
  <si>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</si>
  <si>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</si>
  <si>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</si>
  <si>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</si>
  <si>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</si>
  <si>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</si>
  <si>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</si>
  <si>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</si>
  <si>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</si>
  <si>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</si>
  <si>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</si>
  <si>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</si>
  <si>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</si>
  <si>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</si>
  <si>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</si>
  <si>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</si>
  <si>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</si>
  <si>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</si>
  <si>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</si>
  <si>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</si>
  <si>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</si>
  <si>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</si>
  <si>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</si>
  <si>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</si>
  <si>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</si>
  <si>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</si>
  <si>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</si>
  <si>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</si>
  <si>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</si>
  <si>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</si>
  <si>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</si>
  <si>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</si>
  <si>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</si>
  <si>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</si>
  <si>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</si>
  <si>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</si>
  <si>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</si>
  <si>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</si>
  <si>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</si>
  <si>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</si>
  <si>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</si>
  <si>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</si>
  <si>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</si>
  <si>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</si>
  <si>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</si>
  <si>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</si>
  <si>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</si>
  <si>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</si>
  <si>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</si>
  <si>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</si>
  <si>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</si>
  <si>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福島県伊達市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</si>
  <si>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</si>
  <si>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</si>
  <si>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</si>
  <si>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</si>
  <si>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</si>
  <si>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</si>
  <si>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</si>
  <si>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</si>
  <si>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</si>
  <si>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</si>
  <si>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</si>
  <si>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</si>
  <si>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</si>
  <si>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</si>
  <si>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</si>
  <si>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</si>
  <si>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</si>
  <si>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</si>
  <si>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</si>
  <si>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</si>
  <si>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</si>
  <si>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</si>
  <si>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</si>
  <si>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</si>
  <si>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</si>
  <si>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</si>
  <si>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</si>
  <si>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</si>
  <si>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</si>
  <si>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</si>
  <si>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</si>
  <si>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</si>
  <si>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</si>
  <si>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</si>
  <si>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</si>
  <si>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</si>
  <si>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</si>
  <si>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</si>
  <si>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</si>
  <si>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</si>
  <si>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</si>
  <si>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</si>
  <si>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</si>
  <si>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</si>
  <si>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</si>
  <si>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</si>
  <si>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</si>
  <si>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</si>
  <si>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</si>
  <si>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</si>
  <si>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</si>
  <si>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</si>
  <si>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</si>
  <si>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</si>
  <si>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</si>
  <si>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</si>
  <si>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</si>
  <si>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</si>
  <si>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</si>
  <si>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</si>
  <si>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</si>
  <si>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</si>
  <si>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</si>
  <si>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</si>
  <si>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</si>
  <si>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</si>
  <si>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</si>
  <si>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</si>
  <si>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</si>
  <si>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</si>
  <si>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</si>
  <si>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</si>
  <si>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</si>
  <si>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</si>
  <si>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</si>
  <si>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</si>
  <si>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</si>
  <si>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</si>
  <si>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</si>
  <si>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</si>
  <si>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</si>
  <si>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</si>
  <si>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</si>
  <si>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</si>
  <si>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</si>
  <si>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</si>
  <si>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</si>
  <si>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</si>
  <si>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</si>
  <si>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</si>
  <si>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</si>
  <si>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</si>
  <si>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</si>
  <si>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</si>
  <si>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</si>
  <si>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</si>
  <si>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</si>
  <si>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</si>
  <si>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</si>
  <si>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</si>
  <si>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</si>
  <si>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</si>
  <si>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</si>
  <si>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</si>
  <si>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</si>
  <si>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</si>
  <si>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</si>
  <si>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</si>
  <si>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</si>
  <si>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</si>
  <si>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</si>
  <si>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</si>
  <si>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</si>
  <si>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</si>
  <si>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</si>
  <si>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</si>
  <si>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</si>
  <si>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</si>
  <si>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</si>
  <si>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</si>
  <si>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</si>
  <si>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</si>
  <si>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</si>
  <si>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</si>
  <si>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</si>
  <si>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</si>
  <si>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</si>
  <si>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</si>
  <si>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</si>
  <si>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</si>
  <si>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</si>
  <si>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</si>
  <si>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</si>
  <si>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</si>
  <si>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</si>
  <si>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</si>
  <si>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</si>
  <si>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</si>
  <si>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</si>
  <si>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</si>
  <si>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</si>
  <si>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</si>
  <si>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</si>
  <si>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</si>
  <si>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</si>
  <si>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</si>
  <si>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</si>
  <si>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</si>
  <si>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</si>
  <si>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</si>
  <si>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福島県伊達市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</si>
  <si>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</si>
  <si>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</si>
  <si>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</si>
  <si>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</si>
  <si>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</si>
  <si>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</si>
  <si>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</si>
  <si>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</si>
  <si>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</si>
  <si>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</si>
  <si>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</si>
  <si>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</si>
  <si>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</si>
  <si>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</si>
  <si>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</si>
  <si>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</si>
  <si>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</si>
  <si>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</si>
  <si>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</si>
  <si>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</si>
  <si>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</si>
  <si>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</si>
  <si>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</si>
  <si>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</si>
  <si>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</si>
  <si>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</si>
  <si>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</si>
  <si>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</si>
  <si>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</si>
  <si>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</si>
  <si>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</si>
  <si>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</si>
  <si>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</si>
  <si>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</si>
  <si>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</si>
  <si>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</si>
  <si>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</si>
  <si>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</si>
  <si>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</si>
  <si>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農業集落排水事業会計</t>
    <phoneticPr fontId="5"/>
  </si>
  <si>
    <t>工業団地特別会計</t>
    <phoneticPr fontId="5"/>
  </si>
  <si>
    <t>法非適用企業</t>
    <phoneticPr fontId="5"/>
  </si>
  <si>
    <t>月舘宅地造成事業特別会計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</si>
  <si>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</si>
  <si>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</si>
  <si>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</si>
  <si>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</si>
  <si>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</si>
  <si>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</si>
  <si>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</si>
  <si>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</si>
  <si>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</si>
  <si>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</si>
  <si>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</si>
  <si>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</si>
  <si>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</si>
  <si>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</si>
  <si>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</si>
  <si>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</si>
  <si>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</si>
  <si>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</si>
  <si>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</si>
  <si>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</si>
  <si>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</si>
  <si>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</si>
  <si>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</si>
  <si>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</si>
  <si>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</si>
  <si>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</si>
  <si>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</si>
  <si>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</si>
  <si>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</si>
  <si>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</si>
  <si>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</si>
  <si>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</si>
  <si>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</si>
  <si>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</si>
  <si>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</si>
  <si>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</si>
  <si>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</si>
  <si>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</si>
  <si>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</si>
  <si>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</si>
  <si>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</si>
  <si>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</si>
  <si>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</si>
  <si>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</si>
  <si>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</si>
  <si>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</si>
  <si>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</si>
  <si>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</si>
  <si>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</si>
  <si>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</si>
  <si>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</si>
  <si>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</si>
  <si>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</si>
  <si>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</si>
  <si>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</si>
  <si>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</si>
  <si>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</si>
  <si>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</si>
  <si>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</si>
  <si>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</si>
  <si>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</si>
  <si>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</si>
  <si>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</si>
  <si>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</si>
  <si>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</si>
  <si>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</si>
  <si>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</si>
  <si>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</si>
  <si>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</si>
  <si>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</si>
  <si>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</si>
  <si>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</si>
  <si>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</si>
  <si>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</si>
  <si>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</si>
  <si>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</si>
  <si>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</si>
  <si>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</si>
  <si>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</si>
  <si>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</si>
  <si>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</si>
  <si>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</si>
  <si>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</si>
  <si>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</si>
  <si>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</si>
  <si>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</si>
  <si>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</si>
  <si>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</si>
  <si>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</si>
  <si>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</si>
  <si>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</si>
  <si>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</si>
  <si>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</si>
  <si>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</si>
  <si>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</si>
  <si>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</si>
  <si>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</si>
  <si>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</si>
  <si>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</si>
  <si>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</si>
  <si>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</si>
  <si>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</si>
  <si>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</si>
  <si>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</si>
  <si>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</si>
  <si>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</si>
  <si>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</si>
  <si>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</si>
  <si>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</si>
  <si>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</si>
  <si>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</si>
  <si>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</si>
  <si>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</si>
  <si>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</si>
  <si>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</si>
  <si>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</si>
  <si>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</si>
  <si>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</si>
  <si>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</si>
  <si>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</si>
  <si>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</si>
  <si>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</si>
  <si>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</si>
  <si>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</si>
  <si>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</si>
  <si>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</si>
  <si>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</si>
  <si>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</si>
  <si>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</si>
  <si>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</si>
  <si>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</si>
  <si>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</si>
  <si>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</si>
  <si>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</si>
  <si>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</si>
  <si>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2.90</t>
  </si>
  <si>
    <t>▲ 3.46</t>
  </si>
  <si>
    <t>▲ 3.16</t>
  </si>
  <si>
    <t>水道事業会計</t>
  </si>
  <si>
    <t>一般会計</t>
  </si>
  <si>
    <t>下水道事業会計</t>
  </si>
  <si>
    <t>農業集落排水事業会計</t>
  </si>
  <si>
    <t>国民健康保険特別会計</t>
  </si>
  <si>
    <t>介護保険特別会計</t>
  </si>
  <si>
    <t>後期高齢者医療特別会計</t>
  </si>
  <si>
    <t>工業団地特別会計</t>
  </si>
  <si>
    <t>その他会計（赤字）</t>
  </si>
  <si>
    <t>その他会計（黒字）</t>
  </si>
  <si>
    <t>R02</t>
    <phoneticPr fontId="5"/>
  </si>
  <si>
    <t>R03</t>
    <phoneticPr fontId="5"/>
  </si>
  <si>
    <t>R04</t>
    <phoneticPr fontId="5"/>
  </si>
  <si>
    <t>R05</t>
    <phoneticPr fontId="5"/>
  </si>
  <si>
    <t>R06</t>
    <phoneticPr fontId="5"/>
  </si>
  <si>
    <t>伊達地方消防組合　一般会計</t>
  </si>
  <si>
    <t>伊達地方衛生処理組合　一般会計</t>
  </si>
  <si>
    <t>伊達地方衛生処理組合　し尿処理事業特別会計</t>
  </si>
  <si>
    <t>伊達地方衛生処理組合　ごみ処理事業特別会計</t>
  </si>
  <si>
    <t>福島地方水道用水供給企業団　水道用水供給事業会計</t>
  </si>
  <si>
    <t>公立藤田病院組合　病院事業会計</t>
  </si>
  <si>
    <t>福島県市町村総合事務組合　一般会計</t>
  </si>
  <si>
    <t>福島県市町村総合事務組合　消防補償等特別会計</t>
  </si>
  <si>
    <t>福島県市町村総合事務組合　消防賞じゅつ金特別会計</t>
  </si>
  <si>
    <t>福島県市町村総合事務組合　非常勤特別職員公務災害補償特別会計</t>
  </si>
  <si>
    <t>福島県市町村総合事務組合　自治会館管理特別会計</t>
  </si>
  <si>
    <t>福島県後期高齢者医療広域連合　一般会計</t>
  </si>
  <si>
    <t>福島県後期高齢者医療広域連合　後期高齢者医療特別会計</t>
  </si>
  <si>
    <t>福島県市民交通災害共済組合　一般会計</t>
  </si>
  <si>
    <t>福島土地開発公社</t>
    <rPh sb="0" eb="2">
      <t>フクシマ</t>
    </rPh>
    <rPh sb="2" eb="4">
      <t>トチ</t>
    </rPh>
    <rPh sb="4" eb="6">
      <t>カイハツ</t>
    </rPh>
    <rPh sb="6" eb="8">
      <t>コウシャ</t>
    </rPh>
    <phoneticPr fontId="35"/>
  </si>
  <si>
    <t>保原振興公社</t>
    <rPh sb="0" eb="2">
      <t>ホバラ</t>
    </rPh>
    <rPh sb="2" eb="4">
      <t>シンコウ</t>
    </rPh>
    <rPh sb="4" eb="6">
      <t>コウシャ</t>
    </rPh>
    <phoneticPr fontId="35"/>
  </si>
  <si>
    <t>つきだて振興公社</t>
    <rPh sb="4" eb="6">
      <t>シンコウ</t>
    </rPh>
    <rPh sb="6" eb="8">
      <t>コウシャ</t>
    </rPh>
    <phoneticPr fontId="35"/>
  </si>
  <si>
    <t>伊達市農林業振興公社</t>
    <rPh sb="0" eb="3">
      <t>ダテシ</t>
    </rPh>
    <rPh sb="3" eb="6">
      <t>ノウリンギョウ</t>
    </rPh>
    <rPh sb="6" eb="8">
      <t>シンコウ</t>
    </rPh>
    <rPh sb="8" eb="10">
      <t>コウシャ</t>
    </rPh>
    <phoneticPr fontId="35"/>
  </si>
  <si>
    <t>伊達市スポーツ振興公社</t>
    <rPh sb="0" eb="3">
      <t>ダテシ</t>
    </rPh>
    <rPh sb="7" eb="9">
      <t>シンコウ</t>
    </rPh>
    <rPh sb="9" eb="11">
      <t>コウシャ</t>
    </rPh>
    <phoneticPr fontId="35"/>
  </si>
  <si>
    <t>りょうぜん振興公社</t>
    <rPh sb="5" eb="7">
      <t>シンコウ</t>
    </rPh>
    <rPh sb="7" eb="9">
      <t>コウシャ</t>
    </rPh>
    <phoneticPr fontId="35"/>
  </si>
  <si>
    <t>まちづくり伊達</t>
    <rPh sb="5" eb="7">
      <t>ダテ</t>
    </rPh>
    <phoneticPr fontId="2"/>
  </si>
  <si>
    <t>伊達市観光物産交流協会</t>
    <rPh sb="0" eb="3">
      <t>ダテシ</t>
    </rPh>
    <rPh sb="3" eb="5">
      <t>カンコウ</t>
    </rPh>
    <rPh sb="5" eb="7">
      <t>ブッサン</t>
    </rPh>
    <rPh sb="7" eb="9">
      <t>コウリュウ</t>
    </rPh>
    <rPh sb="9" eb="11">
      <t>キョウカイ</t>
    </rPh>
    <phoneticPr fontId="2"/>
  </si>
  <si>
    <t>地域創造基金</t>
    <rPh sb="0" eb="2">
      <t>チイキ</t>
    </rPh>
    <rPh sb="2" eb="4">
      <t>ソウゾウ</t>
    </rPh>
    <rPh sb="4" eb="6">
      <t>キキン</t>
    </rPh>
    <phoneticPr fontId="5"/>
  </si>
  <si>
    <t>公共施設維持整備基金</t>
    <rPh sb="0" eb="2">
      <t>コウキョウ</t>
    </rPh>
    <rPh sb="2" eb="4">
      <t>シセツ</t>
    </rPh>
    <rPh sb="4" eb="6">
      <t>イジ</t>
    </rPh>
    <rPh sb="6" eb="8">
      <t>セイビ</t>
    </rPh>
    <rPh sb="8" eb="10">
      <t>キキン</t>
    </rPh>
    <phoneticPr fontId="2"/>
  </si>
  <si>
    <t>地域雇用創出・産業活性化基金</t>
    <rPh sb="0" eb="6">
      <t>チイキコヨウソウシュツ</t>
    </rPh>
    <rPh sb="7" eb="14">
      <t>サンギョウカッセイカキキン</t>
    </rPh>
    <phoneticPr fontId="2"/>
  </si>
  <si>
    <t>教育施設整備基金</t>
    <rPh sb="0" eb="2">
      <t>キョウイク</t>
    </rPh>
    <rPh sb="2" eb="4">
      <t>シセツ</t>
    </rPh>
    <rPh sb="4" eb="6">
      <t>セイビ</t>
    </rPh>
    <rPh sb="6" eb="8">
      <t>キキン</t>
    </rPh>
    <phoneticPr fontId="2"/>
  </si>
  <si>
    <t>さわやか現道整備基金</t>
    <rPh sb="4" eb="6">
      <t>ゲンドウ</t>
    </rPh>
    <rPh sb="6" eb="10">
      <t>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</si>
  <si>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</si>
  <si>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</si>
  <si>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令和６年度の有形固定資産減価償却率については、類似団体平均値を下回っているが、将来負担比率は類似団体平均を上回っている。
　有形固定資産減価償却率は、新市建設計画などに基づく公共施設や教育施設の整備・更新により新たな施設が増加しており、類似団体と比較して低水準であるが、既存資産の老朽化が進んでいるため、年々増加傾向となっている。
　一方で、将来負担比率については減少傾向にあるものの、公共施設等整備の財源として合併特例事業債等を発行してきたことによる地方債残高の増加や、減債基金や教育施設整備基金等の取り崩しによる充当可能基金の減少が数値を押し上げる要因となっている。今後は、公共施設個別施設計画に基づく公共施設の集約化・複合化や除却、長寿命化を進めていくとともに、事務事業の見直しなどを行い、地方債の発行を抑制していく。　</t>
    <rPh sb="1" eb="3">
      <t>レイワ</t>
    </rPh>
    <rPh sb="211" eb="213">
      <t>ジギョウ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</si>
  <si>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</si>
  <si>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</si>
  <si>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</si>
  <si>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</si>
  <si>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</si>
  <si>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</si>
  <si>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将来負担比率については、地方債の発行額を償還額が上回ったため地方債残高が前年度に比べ減少したことなど、将来負担額が減少する要因があったことから、対前年度比で1.8ポイント改善した。
　実質公債費比率については、元利償還金等、令和５年度に比べ増加している項目があるものの、主に公営企業に要する経費の財源とする地方債の償還の財源に充てたと認められる繰入金の金額が令和５年度に比べ4億3,700万円余減少したこと、普通交付税額が3億2,000万円余増加したことなどにより単年度の実質公債費比率は対前年度比で2.87ポイント改善した。しかし、令和３年度より実質公債費比率の上昇が続いていたことから、３ヶ年平均値としては0.5ポイント悪化した。
　元利償還金の額について、主に合併特例事業債等が前年度比で増加している。充当可能基金は平成30年度以降減少傾向にあり、基金に頼った財政運営をすることなく、事業見直し等により起債発行を抑制するなど、より一層、財政の健全化に努めていく必要がある。</t>
    <rPh sb="1" eb="7">
      <t>ショウライフタンヒリツ</t>
    </rPh>
    <rPh sb="13" eb="16">
      <t>チホウサイ</t>
    </rPh>
    <rPh sb="17" eb="20">
      <t>ハッコウガク</t>
    </rPh>
    <rPh sb="21" eb="23">
      <t>ショウカン</t>
    </rPh>
    <rPh sb="23" eb="24">
      <t>ガク</t>
    </rPh>
    <rPh sb="25" eb="27">
      <t>ウワマワ</t>
    </rPh>
    <rPh sb="37" eb="39">
      <t>ゼンネン</t>
    </rPh>
    <rPh sb="93" eb="98">
      <t>ジッシツコウサイヒ</t>
    </rPh>
    <rPh sb="98" eb="100">
      <t>ヒリツ</t>
    </rPh>
    <rPh sb="113" eb="115">
      <t>レイワ</t>
    </rPh>
    <rPh sb="180" eb="182">
      <t>レイワ</t>
    </rPh>
    <rPh sb="233" eb="236">
      <t>タンネンド</t>
    </rPh>
    <rPh sb="237" eb="242">
      <t>ジッシツコウサイヒ</t>
    </rPh>
    <rPh sb="242" eb="244">
      <t>ヒリツ</t>
    </rPh>
    <rPh sb="268" eb="270">
      <t>レイワ</t>
    </rPh>
    <rPh sb="271" eb="273">
      <t>ネンド</t>
    </rPh>
    <rPh sb="275" eb="282">
      <t>ジッシツコウサイヒヒリツ</t>
    </rPh>
    <rPh sb="286" eb="287">
      <t>ツヅ</t>
    </rPh>
    <rPh sb="298" eb="299">
      <t>ネン</t>
    </rPh>
    <rPh sb="299" eb="302">
      <t>ヘイキンチ</t>
    </rPh>
    <rPh sb="313" eb="315">
      <t>アッカ</t>
    </rPh>
    <rPh sb="332" eb="333">
      <t>オモ</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</si>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</sst>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CD344B-411A-4971-8918-98631194BCE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71871</c:v>
                </c:pt>
                <c:pt idx="2">
                  <c:v>71807</c:v>
                </c:pt>
                <c:pt idx="3">
                  <c:v>80821</c:v>
                </c:pt>
                <c:pt idx="4">
                  <c:v>79840</c:v>
                </c:pt>
              </c:numCache>
            </c:numRef>
          </c:val>
          <c:smooth val="0"/>
          <c:extLst>
            <c:ext xmlns:c16="http://schemas.microsoft.com/office/drawing/2014/chart" uri="{C3380CC4-5D6E-409C-BE32-E72D297353CC}">
              <c16:uniqueId val="{00000000-81AC-4159-968F-3AD014AE824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75729</c:v>
                </c:pt>
                <c:pt idx="1">
                  <c:v>82432</c:v>
                </c:pt>
                <c:pt idx="2">
                  <c:v>96244</c:v>
                </c:pt>
                <c:pt idx="3">
                  <c:v>105736</c:v>
                </c:pt>
                <c:pt idx="4">
                  <c:v>51930</c:v>
                </c:pt>
              </c:numCache>
            </c:numRef>
          </c:val>
          <c:smooth val="0"/>
          <c:extLst>
            <c:ext xmlns:c16="http://schemas.microsoft.com/office/drawing/2014/chart" uri="{C3380CC4-5D6E-409C-BE32-E72D297353CC}">
              <c16:uniqueId val="{00000001-81AC-4159-968F-3AD014AE824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12.64</c:v>
                </c:pt>
                <c:pt idx="1">
                  <c:v>14.66</c:v>
                </c:pt>
                <c:pt idx="2">
                  <c:v>14.4</c:v>
                </c:pt>
                <c:pt idx="3">
                  <c:v>11.21</c:v>
                </c:pt>
                <c:pt idx="4">
                  <c:v>8.16</c:v>
                </c:pt>
              </c:numCache>
            </c:numRef>
          </c:val>
          <c:extLst>
            <c:ext xmlns:c16="http://schemas.microsoft.com/office/drawing/2014/chart" uri="{C3380CC4-5D6E-409C-BE32-E72D297353CC}">
              <c16:uniqueId val="{00000000-97DE-4816-BBDD-C0B4B6F79CE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15.15</c:v>
                </c:pt>
                <c:pt idx="1">
                  <c:v>16.88</c:v>
                </c:pt>
                <c:pt idx="2">
                  <c:v>14.75</c:v>
                </c:pt>
                <c:pt idx="3">
                  <c:v>14.25</c:v>
                </c:pt>
                <c:pt idx="4">
                  <c:v>13.72</c:v>
                </c:pt>
              </c:numCache>
            </c:numRef>
          </c:val>
          <c:extLst>
            <c:ext xmlns:c16="http://schemas.microsoft.com/office/drawing/2014/chart" uri="{C3380CC4-5D6E-409C-BE32-E72D297353CC}">
              <c16:uniqueId val="{00000001-97DE-4816-BBDD-C0B4B6F79CE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2.78</c:v>
                </c:pt>
                <c:pt idx="1">
                  <c:v>4.68</c:v>
                </c:pt>
                <c:pt idx="2">
                  <c:v>-2.9</c:v>
                </c:pt>
                <c:pt idx="3">
                  <c:v>-3.46</c:v>
                </c:pt>
                <c:pt idx="4">
                  <c:v>-3.16</c:v>
                </c:pt>
              </c:numCache>
            </c:numRef>
          </c:val>
          <c:smooth val="0"/>
          <c:extLst>
            <c:ext xmlns:c16="http://schemas.microsoft.com/office/drawing/2014/chart" uri="{C3380CC4-5D6E-409C-BE32-E72D297353CC}">
              <c16:uniqueId val="{00000002-97DE-4816-BBDD-C0B4B6F79CE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0.09</c:v>
                </c:pt>
                <c:pt idx="4">
                  <c:v>#N/A</c:v>
                </c:pt>
                <c:pt idx="5">
                  <c:v>0.09</c:v>
                </c:pt>
                <c:pt idx="6">
                  <c:v>#N/A</c:v>
                </c:pt>
                <c:pt idx="7">
                  <c:v>0.1</c:v>
                </c:pt>
                <c:pt idx="8">
                  <c:v>#N/A</c:v>
                </c:pt>
                <c:pt idx="9">
                  <c:v>0</c:v>
                </c:pt>
              </c:numCache>
            </c:numRef>
          </c:val>
          <c:extLst>
            <c:ext xmlns:c16="http://schemas.microsoft.com/office/drawing/2014/chart" uri="{C3380CC4-5D6E-409C-BE32-E72D297353CC}">
              <c16:uniqueId val="{00000000-A343-4752-B6B9-02164E4B5AE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43-4752-B6B9-02164E4B5AE7}"/>
            </c:ext>
          </c:extLst>
        </c:ser>
        <c:ser>
          <c:idx val="2"/>
          <c:order val="2"/>
          <c:tx>
            <c:strRef>
              <c:f>データシート!$A$29</c:f>
              <c:strCache>
                <c:ptCount val="1"/>
                <c:pt idx="0">
                  <c:v>工業団地特別会計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343-4752-B6B9-02164E4B5AE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3-A343-4752-B6B9-02164E4B5AE7}"/>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0.84</c:v>
                </c:pt>
                <c:pt idx="2">
                  <c:v>#N/A</c:v>
                </c:pt>
                <c:pt idx="3">
                  <c:v>3.13</c:v>
                </c:pt>
                <c:pt idx="4">
                  <c:v>#N/A</c:v>
                </c:pt>
                <c:pt idx="5">
                  <c:v>2.58</c:v>
                </c:pt>
                <c:pt idx="6">
                  <c:v>#N/A</c:v>
                </c:pt>
                <c:pt idx="7">
                  <c:v>1.83</c:v>
                </c:pt>
                <c:pt idx="8">
                  <c:v>#N/A</c:v>
                </c:pt>
                <c:pt idx="9">
                  <c:v>0.17</c:v>
                </c:pt>
              </c:numCache>
            </c:numRef>
          </c:val>
          <c:extLst>
            <c:ext xmlns:c16="http://schemas.microsoft.com/office/drawing/2014/chart" uri="{C3380CC4-5D6E-409C-BE32-E72D297353CC}">
              <c16:uniqueId val="{00000004-A343-4752-B6B9-02164E4B5AE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0.05</c:v>
                </c:pt>
                <c:pt idx="4">
                  <c:v>#N/A</c:v>
                </c:pt>
                <c:pt idx="5">
                  <c:v>0.01</c:v>
                </c:pt>
                <c:pt idx="6">
                  <c:v>#N/A</c:v>
                </c:pt>
                <c:pt idx="7">
                  <c:v>0.01</c:v>
                </c:pt>
                <c:pt idx="8">
                  <c:v>#N/A</c:v>
                </c:pt>
                <c:pt idx="9">
                  <c:v>0.31</c:v>
                </c:pt>
              </c:numCache>
            </c:numRef>
          </c:val>
          <c:extLst>
            <c:ext xmlns:c16="http://schemas.microsoft.com/office/drawing/2014/chart" uri="{C3380CC4-5D6E-409C-BE32-E72D297353CC}">
              <c16:uniqueId val="{00000005-A343-4752-B6B9-02164E4B5AE7}"/>
            </c:ext>
          </c:extLst>
        </c:ser>
        <c:ser>
          <c:idx val="6"/>
          <c:order val="6"/>
          <c:tx>
            <c:strRef>
              <c:f>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c:v>
                </c:pt>
              </c:numCache>
            </c:numRef>
          </c:val>
          <c:extLst>
            <c:ext xmlns:c16="http://schemas.microsoft.com/office/drawing/2014/chart" uri="{C3380CC4-5D6E-409C-BE32-E72D297353CC}">
              <c16:uniqueId val="{00000006-A343-4752-B6B9-02164E4B5AE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1.0900000000000001</c:v>
                </c:pt>
                <c:pt idx="2">
                  <c:v>#N/A</c:v>
                </c:pt>
                <c:pt idx="3">
                  <c:v>1.65</c:v>
                </c:pt>
                <c:pt idx="4">
                  <c:v>#N/A</c:v>
                </c:pt>
                <c:pt idx="5">
                  <c:v>0.45</c:v>
                </c:pt>
                <c:pt idx="6">
                  <c:v>#N/A</c:v>
                </c:pt>
                <c:pt idx="7">
                  <c:v>0</c:v>
                </c:pt>
                <c:pt idx="8">
                  <c:v>#N/A</c:v>
                </c:pt>
                <c:pt idx="9">
                  <c:v>0.55000000000000004</c:v>
                </c:pt>
              </c:numCache>
            </c:numRef>
          </c:val>
          <c:extLst>
            <c:ext xmlns:c16="http://schemas.microsoft.com/office/drawing/2014/chart" uri="{C3380CC4-5D6E-409C-BE32-E72D297353CC}">
              <c16:uniqueId val="{00000007-A343-4752-B6B9-02164E4B5AE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12.63</c:v>
                </c:pt>
                <c:pt idx="2">
                  <c:v>#N/A</c:v>
                </c:pt>
                <c:pt idx="3">
                  <c:v>14.66</c:v>
                </c:pt>
                <c:pt idx="4">
                  <c:v>#N/A</c:v>
                </c:pt>
                <c:pt idx="5">
                  <c:v>14.39</c:v>
                </c:pt>
                <c:pt idx="6">
                  <c:v>#N/A</c:v>
                </c:pt>
                <c:pt idx="7">
                  <c:v>11.21</c:v>
                </c:pt>
                <c:pt idx="8">
                  <c:v>#N/A</c:v>
                </c:pt>
                <c:pt idx="9">
                  <c:v>8.15</c:v>
                </c:pt>
              </c:numCache>
            </c:numRef>
          </c:val>
          <c:extLst>
            <c:ext xmlns:c16="http://schemas.microsoft.com/office/drawing/2014/chart" uri="{C3380CC4-5D6E-409C-BE32-E72D297353CC}">
              <c16:uniqueId val="{00000008-A343-4752-B6B9-02164E4B5AE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6.81</c:v>
                </c:pt>
                <c:pt idx="2">
                  <c:v>#N/A</c:v>
                </c:pt>
                <c:pt idx="3">
                  <c:v>7.5</c:v>
                </c:pt>
                <c:pt idx="4">
                  <c:v>#N/A</c:v>
                </c:pt>
                <c:pt idx="5">
                  <c:v>8.3800000000000008</c:v>
                </c:pt>
                <c:pt idx="6">
                  <c:v>#N/A</c:v>
                </c:pt>
                <c:pt idx="7">
                  <c:v>9.48</c:v>
                </c:pt>
                <c:pt idx="8">
                  <c:v>#N/A</c:v>
                </c:pt>
                <c:pt idx="9">
                  <c:v>10.26</c:v>
                </c:pt>
              </c:numCache>
            </c:numRef>
          </c:val>
          <c:extLst>
            <c:ext xmlns:c16="http://schemas.microsoft.com/office/drawing/2014/chart" uri="{C3380CC4-5D6E-409C-BE32-E72D297353CC}">
              <c16:uniqueId val="{00000009-A343-4752-B6B9-02164E4B5AE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2626</c:v>
                </c:pt>
                <c:pt idx="5">
                  <c:v>2698</c:v>
                </c:pt>
                <c:pt idx="8">
                  <c:v>2832</c:v>
                </c:pt>
                <c:pt idx="11">
                  <c:v>2868</c:v>
                </c:pt>
                <c:pt idx="14">
                  <c:v>2889</c:v>
                </c:pt>
              </c:numCache>
            </c:numRef>
          </c:val>
          <c:extLst>
            <c:ext xmlns:c16="http://schemas.microsoft.com/office/drawing/2014/chart" uri="{C3380CC4-5D6E-409C-BE32-E72D297353CC}">
              <c16:uniqueId val="{00000000-15AE-4743-B589-5A576441C88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AE-4743-B589-5A576441C88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5AE-4743-B589-5A576441C88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256</c:v>
                </c:pt>
                <c:pt idx="3">
                  <c:v>255</c:v>
                </c:pt>
                <c:pt idx="6">
                  <c:v>250</c:v>
                </c:pt>
                <c:pt idx="9">
                  <c:v>237</c:v>
                </c:pt>
                <c:pt idx="12">
                  <c:v>205</c:v>
                </c:pt>
              </c:numCache>
            </c:numRef>
          </c:val>
          <c:extLst>
            <c:ext xmlns:c16="http://schemas.microsoft.com/office/drawing/2014/chart" uri="{C3380CC4-5D6E-409C-BE32-E72D297353CC}">
              <c16:uniqueId val="{00000003-15AE-4743-B589-5A576441C88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449</c:v>
                </c:pt>
                <c:pt idx="3">
                  <c:v>434</c:v>
                </c:pt>
                <c:pt idx="6">
                  <c:v>413</c:v>
                </c:pt>
                <c:pt idx="9">
                  <c:v>755</c:v>
                </c:pt>
                <c:pt idx="12">
                  <c:v>317</c:v>
                </c:pt>
              </c:numCache>
            </c:numRef>
          </c:val>
          <c:extLst>
            <c:ext xmlns:c16="http://schemas.microsoft.com/office/drawing/2014/chart" uri="{C3380CC4-5D6E-409C-BE32-E72D297353CC}">
              <c16:uniqueId val="{00000004-15AE-4743-B589-5A576441C88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7</c:v>
                </c:pt>
                <c:pt idx="3">
                  <c:v>0</c:v>
                </c:pt>
                <c:pt idx="6">
                  <c:v>0</c:v>
                </c:pt>
                <c:pt idx="9">
                  <c:v>0</c:v>
                </c:pt>
                <c:pt idx="12">
                  <c:v>0</c:v>
                </c:pt>
              </c:numCache>
            </c:numRef>
          </c:val>
          <c:extLst>
            <c:ext xmlns:c16="http://schemas.microsoft.com/office/drawing/2014/chart" uri="{C3380CC4-5D6E-409C-BE32-E72D297353CC}">
              <c16:uniqueId val="{00000005-15AE-4743-B589-5A576441C88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AE-4743-B589-5A576441C88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3049</c:v>
                </c:pt>
                <c:pt idx="3">
                  <c:v>3287</c:v>
                </c:pt>
                <c:pt idx="6">
                  <c:v>3625</c:v>
                </c:pt>
                <c:pt idx="9">
                  <c:v>3745</c:v>
                </c:pt>
                <c:pt idx="12">
                  <c:v>3844</c:v>
                </c:pt>
              </c:numCache>
            </c:numRef>
          </c:val>
          <c:extLst>
            <c:ext xmlns:c16="http://schemas.microsoft.com/office/drawing/2014/chart" uri="{C3380CC4-5D6E-409C-BE32-E72D297353CC}">
              <c16:uniqueId val="{00000007-15AE-4743-B589-5A576441C88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1135</c:v>
                </c:pt>
                <c:pt idx="2">
                  <c:v>#N/A</c:v>
                </c:pt>
                <c:pt idx="3">
                  <c:v>#N/A</c:v>
                </c:pt>
                <c:pt idx="4">
                  <c:v>1278</c:v>
                </c:pt>
                <c:pt idx="5">
                  <c:v>#N/A</c:v>
                </c:pt>
                <c:pt idx="6">
                  <c:v>#N/A</c:v>
                </c:pt>
                <c:pt idx="7">
                  <c:v>1456</c:v>
                </c:pt>
                <c:pt idx="8">
                  <c:v>#N/A</c:v>
                </c:pt>
                <c:pt idx="9">
                  <c:v>#N/A</c:v>
                </c:pt>
                <c:pt idx="10">
                  <c:v>1869</c:v>
                </c:pt>
                <c:pt idx="11">
                  <c:v>#N/A</c:v>
                </c:pt>
                <c:pt idx="12">
                  <c:v>#N/A</c:v>
                </c:pt>
                <c:pt idx="13">
                  <c:v>1477</c:v>
                </c:pt>
                <c:pt idx="14">
                  <c:v>#N/A</c:v>
                </c:pt>
              </c:numCache>
            </c:numRef>
          </c:val>
          <c:smooth val="0"/>
          <c:extLst>
            <c:ext xmlns:c16="http://schemas.microsoft.com/office/drawing/2014/chart" uri="{C3380CC4-5D6E-409C-BE32-E72D297353CC}">
              <c16:uniqueId val="{00000008-15AE-4743-B589-5A576441C88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34195</c:v>
                </c:pt>
                <c:pt idx="5">
                  <c:v>34187</c:v>
                </c:pt>
                <c:pt idx="8">
                  <c:v>33924</c:v>
                </c:pt>
                <c:pt idx="11">
                  <c:v>33374</c:v>
                </c:pt>
                <c:pt idx="14">
                  <c:v>31979</c:v>
                </c:pt>
              </c:numCache>
            </c:numRef>
          </c:val>
          <c:extLst>
            <c:ext xmlns:c16="http://schemas.microsoft.com/office/drawing/2014/chart" uri="{C3380CC4-5D6E-409C-BE32-E72D297353CC}">
              <c16:uniqueId val="{00000000-73CC-4C7F-AB50-9E4514ADFBE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110</c:v>
                </c:pt>
                <c:pt idx="5">
                  <c:v>80</c:v>
                </c:pt>
                <c:pt idx="8">
                  <c:v>64</c:v>
                </c:pt>
                <c:pt idx="11">
                  <c:v>55</c:v>
                </c:pt>
                <c:pt idx="14">
                  <c:v>49</c:v>
                </c:pt>
              </c:numCache>
            </c:numRef>
          </c:val>
          <c:extLst>
            <c:ext xmlns:c16="http://schemas.microsoft.com/office/drawing/2014/chart" uri="{C3380CC4-5D6E-409C-BE32-E72D297353CC}">
              <c16:uniqueId val="{00000001-73CC-4C7F-AB50-9E4514ADFBE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8860</c:v>
                </c:pt>
                <c:pt idx="5">
                  <c:v>8423</c:v>
                </c:pt>
                <c:pt idx="8">
                  <c:v>8816</c:v>
                </c:pt>
                <c:pt idx="11">
                  <c:v>7689</c:v>
                </c:pt>
                <c:pt idx="14">
                  <c:v>6524</c:v>
                </c:pt>
              </c:numCache>
            </c:numRef>
          </c:val>
          <c:extLst>
            <c:ext xmlns:c16="http://schemas.microsoft.com/office/drawing/2014/chart" uri="{C3380CC4-5D6E-409C-BE32-E72D297353CC}">
              <c16:uniqueId val="{00000002-73CC-4C7F-AB50-9E4514ADFBE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3CC-4C7F-AB50-9E4514ADFBE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3CC-4C7F-AB50-9E4514ADFBE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CC-4C7F-AB50-9E4514ADFBE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3457</c:v>
                </c:pt>
                <c:pt idx="3">
                  <c:v>3356</c:v>
                </c:pt>
                <c:pt idx="6">
                  <c:v>3323</c:v>
                </c:pt>
                <c:pt idx="9">
                  <c:v>3227</c:v>
                </c:pt>
                <c:pt idx="12">
                  <c:v>3112</c:v>
                </c:pt>
              </c:numCache>
            </c:numRef>
          </c:val>
          <c:extLst>
            <c:ext xmlns:c16="http://schemas.microsoft.com/office/drawing/2014/chart" uri="{C3380CC4-5D6E-409C-BE32-E72D297353CC}">
              <c16:uniqueId val="{00000006-73CC-4C7F-AB50-9E4514ADFBE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1606</c:v>
                </c:pt>
                <c:pt idx="3">
                  <c:v>1377</c:v>
                </c:pt>
                <c:pt idx="6">
                  <c:v>1256</c:v>
                </c:pt>
                <c:pt idx="9">
                  <c:v>1130</c:v>
                </c:pt>
                <c:pt idx="12">
                  <c:v>1234</c:v>
                </c:pt>
              </c:numCache>
            </c:numRef>
          </c:val>
          <c:extLst>
            <c:ext xmlns:c16="http://schemas.microsoft.com/office/drawing/2014/chart" uri="{C3380CC4-5D6E-409C-BE32-E72D297353CC}">
              <c16:uniqueId val="{00000007-73CC-4C7F-AB50-9E4514ADFBE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5156</c:v>
                </c:pt>
                <c:pt idx="3">
                  <c:v>4746</c:v>
                </c:pt>
                <c:pt idx="6">
                  <c:v>4124</c:v>
                </c:pt>
                <c:pt idx="9">
                  <c:v>3073</c:v>
                </c:pt>
                <c:pt idx="12">
                  <c:v>2667</c:v>
                </c:pt>
              </c:numCache>
            </c:numRef>
          </c:val>
          <c:extLst>
            <c:ext xmlns:c16="http://schemas.microsoft.com/office/drawing/2014/chart" uri="{C3380CC4-5D6E-409C-BE32-E72D297353CC}">
              <c16:uniqueId val="{00000008-73CC-4C7F-AB50-9E4514ADFBE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3CC-4C7F-AB50-9E4514ADFBE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41123</c:v>
                </c:pt>
                <c:pt idx="3">
                  <c:v>41518</c:v>
                </c:pt>
                <c:pt idx="6">
                  <c:v>41698</c:v>
                </c:pt>
                <c:pt idx="9">
                  <c:v>41397</c:v>
                </c:pt>
                <c:pt idx="12">
                  <c:v>39125</c:v>
                </c:pt>
              </c:numCache>
            </c:numRef>
          </c:val>
          <c:extLst>
            <c:ext xmlns:c16="http://schemas.microsoft.com/office/drawing/2014/chart" uri="{C3380CC4-5D6E-409C-BE32-E72D297353CC}">
              <c16:uniqueId val="{0000000A-73CC-4C7F-AB50-9E4514ADFBE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8176</c:v>
                </c:pt>
                <c:pt idx="2">
                  <c:v>#N/A</c:v>
                </c:pt>
                <c:pt idx="3">
                  <c:v>#N/A</c:v>
                </c:pt>
                <c:pt idx="4">
                  <c:v>8309</c:v>
                </c:pt>
                <c:pt idx="5">
                  <c:v>#N/A</c:v>
                </c:pt>
                <c:pt idx="6">
                  <c:v>#N/A</c:v>
                </c:pt>
                <c:pt idx="7">
                  <c:v>7597</c:v>
                </c:pt>
                <c:pt idx="8">
                  <c:v>#N/A</c:v>
                </c:pt>
                <c:pt idx="9">
                  <c:v>#N/A</c:v>
                </c:pt>
                <c:pt idx="10">
                  <c:v>7709</c:v>
                </c:pt>
                <c:pt idx="11">
                  <c:v>#N/A</c:v>
                </c:pt>
                <c:pt idx="12">
                  <c:v>#N/A</c:v>
                </c:pt>
                <c:pt idx="13">
                  <c:v>7587</c:v>
                </c:pt>
                <c:pt idx="14">
                  <c:v>#N/A</c:v>
                </c:pt>
              </c:numCache>
            </c:numRef>
          </c:val>
          <c:smooth val="0"/>
          <c:extLst>
            <c:ext xmlns:c16="http://schemas.microsoft.com/office/drawing/2014/chart" uri="{C3380CC4-5D6E-409C-BE32-E72D297353CC}">
              <c16:uniqueId val="{0000000B-73CC-4C7F-AB50-9E4514ADFBE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2557</c:v>
                </c:pt>
                <c:pt idx="1">
                  <c:v>2488</c:v>
                </c:pt>
                <c:pt idx="2">
                  <c:v>2437</c:v>
                </c:pt>
              </c:numCache>
            </c:numRef>
          </c:val>
          <c:extLst>
            <c:ext xmlns:c16="http://schemas.microsoft.com/office/drawing/2014/chart" uri="{C3380CC4-5D6E-409C-BE32-E72D297353CC}">
              <c16:uniqueId val="{00000000-9933-4280-9F51-251D28DDFB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823</c:v>
                </c:pt>
                <c:pt idx="1">
                  <c:v>623</c:v>
                </c:pt>
                <c:pt idx="2">
                  <c:v>424</c:v>
                </c:pt>
              </c:numCache>
            </c:numRef>
          </c:val>
          <c:extLst>
            <c:ext xmlns:c16="http://schemas.microsoft.com/office/drawing/2014/chart" uri="{C3380CC4-5D6E-409C-BE32-E72D297353CC}">
              <c16:uniqueId val="{00000001-9933-4280-9F51-251D28DDFB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7716</c:v>
                </c:pt>
                <c:pt idx="1">
                  <c:v>6630</c:v>
                </c:pt>
                <c:pt idx="2">
                  <c:v>5601</c:v>
                </c:pt>
              </c:numCache>
            </c:numRef>
          </c:val>
          <c:extLst>
            <c:ext xmlns:c16="http://schemas.microsoft.com/office/drawing/2014/chart" uri="{C3380CC4-5D6E-409C-BE32-E72D297353CC}">
              <c16:uniqueId val="{00000002-9933-4280-9F51-251D28DDFB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{DAFBC84C-8FB7-481A-A819-D91B4AE2939C}</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26A-4023-B95F-D087E19811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{C86EA91B-DBAB-427A-99FE-AF4BE3F3FBBE}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6A-4023-B95F-D087E19811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{11E2F305-09BC-461E-A44C-54AA4C953568}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6A-4023-B95F-D087E19811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{65AF85C6-23BA-49E9-A7CD-2D47DD91045A}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6A-4023-B95F-D087E19811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{2BA28CC6-746A-4ECA-A3C7-38CDAEAD9BD2}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6A-4023-B95F-D087E1981166}"/>
                </c:ext>
              </c:extLst>
            </c:dLbl>
            <c:dLbl>
              <c:idx val="8"/>
              <c:layout>
                <c:manualLayout>
                  <c:x val="-3.1359255137876567E-2"/>
                  <c:y val="-5.897329054933258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{1810ADDB-04A5-431D-9303-EE6508298B6C}</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26A-4023-B95F-D087E1981166}"/>
                </c:ext>
              </c:extLst>
            </c:dLbl>
            <c:dLbl>
              <c:idx val="16"/>
              <c:layout>
                <c:manualLayout>
                  <c:x val="-3.2672246162591886E-2"/>
                  <c:y val="-8.5081335426353363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{DFBEED5E-50C1-498D-9E03-E0B63FC71B94}</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26A-4023-B95F-D087E1981166}"/>
                </c:ext>
              </c:extLst>
            </c:dLbl>
            <c:dLbl>
              <c:idx val="24"/>
              <c:layout>
                <c:manualLayout>
                  <c:x val="-3.2015750650234161E-2"/>
                  <c:y val="-5.0162855572736968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{0AA7132A-46B8-40D0-877E-93FCDD8CC765}</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26A-4023-B95F-D087E198116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{61E83641-1DF0-49D4-B11D-5CFA9961C9AD}</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26A-4023-B95F-D087E19811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45.9</c:v>
                </c:pt>
                <c:pt idx="8">
                  <c:v>47.3</c:v>
                </c:pt>
                <c:pt idx="16">
                  <c:v>48.2</c:v>
                </c:pt>
                <c:pt idx="24">
                  <c:v>48.3</c:v>
                </c:pt>
                <c:pt idx="32">
                  <c:v>50.1</c:v>
                </c:pt>
              </c:numCache>
            </c:numRef>
          </c:xVal>
          <c:yVal>
            <c:numRef>
              <c:f>[1]公会計指標分析・財政指標組合せ分析表!$BP$51:$DC$51</c:f>
              <c:numCache>
                <c:formatCode>General</c:formatCode>
                <c:ptCount val="40"/>
                <c:pt idx="0">
                  <c:v>56.6</c:v>
                </c:pt>
                <c:pt idx="8">
                  <c:v>55.5</c:v>
                </c:pt>
                <c:pt idx="16">
                  <c:v>52.3</c:v>
                </c:pt>
                <c:pt idx="24">
                  <c:v>52.8</c:v>
                </c:pt>
                <c:pt idx="32">
                  <c:v>51</c:v>
                </c:pt>
              </c:numCache>
            </c:numRef>
          </c:yVal>
          <c:smooth val="0"/>
          <c:extLst>
            <c:ext xmlns:c16="http://schemas.microsoft.com/office/drawing/2014/chart" uri="{C3380CC4-5D6E-409C-BE32-E72D297353CC}">
              <c16:uniqueId val="{00000009-D26A-4023-B95F-D087E198116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{CE8D6A36-D6ED-46EB-AA54-DD93F7A8B726}</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26A-4023-B95F-D087E198116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{1601EE03-B3B4-40D5-8CD4-69A8358E5B03}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6A-4023-B95F-D087E19811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{402BE916-3E91-4341-A94D-DA1AFB3AF06E}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6A-4023-B95F-D087E19811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{298F9F7F-AA10-44EC-BCC5-DC20B80AD8B6}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6A-4023-B95F-D087E19811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{718D2F0D-303C-448E-A1B6-C3EEE597EA7F}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6A-4023-B95F-D087E1981166}"/>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{EFC2BA7D-E05C-4F0A-BF8A-2B7BD8C6D5DD}</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26A-4023-B95F-D087E1981166}"/>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{0B66772F-C641-40CE-A600-61DE6500D634}</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26A-4023-B95F-D087E1981166}"/>
                </c:ext>
              </c:extLst>
            </c:dLbl>
            <c:dLbl>
              <c:idx val="24"/>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{F63AA907-A2B2-4686-83C4-596AC061F9B1}</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26A-4023-B95F-D087E1981166}"/>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{28EBF4CF-5F0B-4B3A-B5D1-88C9F10EC585}</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26A-4023-B95F-D087E19811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59.1</c:v>
                </c:pt>
                <c:pt idx="8">
                  <c:v>61.7</c:v>
                </c:pt>
                <c:pt idx="16">
                  <c:v>63</c:v>
                </c:pt>
                <c:pt idx="24">
                  <c:v>64.3</c:v>
                </c:pt>
                <c:pt idx="32">
                  <c:v>65.2</c:v>
                </c:pt>
              </c:numCache>
            </c:numRef>
          </c:xVal>
          <c:yVal>
            <c:numRef>
              <c:f>[1]公会計指標分析・財政指標組合せ分析表!$BP$55:$DC$55</c:f>
              <c:numCache>
                <c:formatCode>General</c:formatCode>
                <c:ptCount val="40"/>
                <c:pt idx="0">
                  <c:v>39.5</c:v>
                </c:pt>
                <c:pt idx="8">
                  <c:v>19</c:v>
                </c:pt>
                <c:pt idx="16">
                  <c:v>4</c:v>
                </c:pt>
                <c:pt idx="24">
                  <c:v>0.4</c:v>
                </c:pt>
                <c:pt idx="32">
                  <c:v>9.8000000000000007</c:v>
                </c:pt>
              </c:numCache>
            </c:numRef>
          </c:yVal>
          <c:smooth val="0"/>
          <c:extLst>
            <c:ext xmlns:c16="http://schemas.microsoft.com/office/drawing/2014/chart" uri="{C3380CC4-5D6E-409C-BE32-E72D297353CC}">
              <c16:uniqueId val="{00000013-D26A-4023-B95F-D087E198116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{DC41B287-3B91-4C6A-AD7F-935A47953E51}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B01-4813-BA06-4EBA94C543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{B2967BB0-A158-4F19-B8EA-145A50C30441}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01-4813-BA06-4EBA94C543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{3711AEBF-9EFD-4C58-AB8B-487CAA28534F}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01-4813-BA06-4EBA94C543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{9F9D9ECB-AC05-4253-8A54-9870CA49B358}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01-4813-BA06-4EBA94C543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{F45699CD-8F2B-4B65-B7A5-8CC13C52EC77}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01-4813-BA06-4EBA94C5437E}"/>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{A7D15C79-E598-4DC5-AA0A-92FBF915BDA2}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B01-4813-BA06-4EBA94C5437E}"/>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{38E5D85D-6661-49F6-BCC7-6F608B736AB3}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B01-4813-BA06-4EBA94C5437E}"/>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{6297F561-20C4-47DF-BC3C-DCB75474C7A6}</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B01-4813-BA06-4EBA94C5437E}"/>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{90461284-1507-4B56-BA15-24327F4E45A8}</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B01-4813-BA06-4EBA94C543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7.2</c:v>
                </c:pt>
                <c:pt idx="8">
                  <c:v>7.8</c:v>
                </c:pt>
                <c:pt idx="16">
                  <c:v>8.8000000000000007</c:v>
                </c:pt>
                <c:pt idx="24">
                  <c:v>10.4</c:v>
                </c:pt>
                <c:pt idx="32">
                  <c:v>10.9</c:v>
                </c:pt>
              </c:numCache>
            </c:numRef>
          </c:xVal>
          <c:yVal>
            <c:numRef>
              <c:f>[1]公会計指標分析・財政指標組合せ分析表!$BP$73:$DC$73</c:f>
              <c:numCache>
                <c:formatCode>General</c:formatCode>
                <c:ptCount val="40"/>
                <c:pt idx="0">
                  <c:v>56.6</c:v>
                </c:pt>
                <c:pt idx="8">
                  <c:v>55.5</c:v>
                </c:pt>
                <c:pt idx="16">
                  <c:v>52.3</c:v>
                </c:pt>
                <c:pt idx="24">
                  <c:v>52.8</c:v>
                </c:pt>
                <c:pt idx="32">
                  <c:v>51</c:v>
                </c:pt>
              </c:numCache>
            </c:numRef>
          </c:yVal>
          <c:smooth val="0"/>
          <c:extLst>
            <c:ext xmlns:c16="http://schemas.microsoft.com/office/drawing/2014/chart" uri="{C3380CC4-5D6E-409C-BE32-E72D297353CC}">
              <c16:uniqueId val="{00000009-3B01-4813-BA06-4EBA94C5437E}"/>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{AD9A2BEB-0DB5-4DDB-B247-9E50673FB538}</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B01-4813-BA06-4EBA94C543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{70E728D9-1F58-47CB-8B4B-181D9B48F4EE}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01-4813-BA06-4EBA94C543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{FE1EACE7-3220-40C7-AC8F-4D85CD1948D5}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01-4813-BA06-4EBA94C543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{0CF42AAA-FC64-4742-A2E6-A4EA0E1780DC}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01-4813-BA06-4EBA94C543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{FA117499-2410-46EA-984C-5B3214EAB968}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01-4813-BA06-4EBA94C5437E}"/>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{F9DE4733-82A9-4E6D-9FC4-122F11169127}</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B01-4813-BA06-4EBA94C5437E}"/>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{05A4EB52-9275-4B4A-B3B1-5EEDF797C943}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B01-4813-BA06-4EBA94C5437E}"/>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{B6BBDC4B-9EF8-4765-BECA-C5A87D268F30}</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B01-4813-BA06-4EBA94C5437E}"/>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{9670390C-ABE0-4023-A3D6-E4A8F3A0DC3C}</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B01-4813-BA06-4EBA94C543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6.9</c:v>
                </c:pt>
                <c:pt idx="8">
                  <c:v>8</c:v>
                </c:pt>
                <c:pt idx="16">
                  <c:v>8</c:v>
                </c:pt>
                <c:pt idx="24">
                  <c:v>8.3000000000000007</c:v>
                </c:pt>
                <c:pt idx="32">
                  <c:v>8.6</c:v>
                </c:pt>
              </c:numCache>
            </c:numRef>
          </c:xVal>
          <c:yVal>
            <c:numRef>
              <c:f>[1]公会計指標分析・財政指標組合せ分析表!$BP$77:$DC$77</c:f>
              <c:numCache>
                <c:formatCode>General</c:formatCode>
                <c:ptCount val="40"/>
                <c:pt idx="0">
                  <c:v>39.5</c:v>
                </c:pt>
                <c:pt idx="8">
                  <c:v>19</c:v>
                </c:pt>
                <c:pt idx="16">
                  <c:v>4</c:v>
                </c:pt>
                <c:pt idx="24">
                  <c:v>0.4</c:v>
                </c:pt>
                <c:pt idx="32">
                  <c:v>9.8000000000000007</c:v>
                </c:pt>
              </c:numCache>
            </c:numRef>
          </c:yVal>
          <c:smooth val="0"/>
          <c:extLst>
            <c:ext xmlns:c16="http://schemas.microsoft.com/office/drawing/2014/chart" uri="{C3380CC4-5D6E-409C-BE32-E72D297353CC}">
              <c16:uniqueId val="{00000013-3B01-4813-BA06-4EBA94C5437E}"/>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55,997
55,390
265.12
33,942,701
32,425,507
1,448,409
17,759,721
39,124,682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前年度比較で</a:t>
          </a:r>
          <a:r>
            <a:rPr kumimoji="1" lang="en-US" altLang="ja-JP" sz="1050">
              <a:latin typeface="ＭＳ Ｐゴシック" panose="020B0600070205080204" pitchFamily="50" charset="-128"/>
              <a:ea typeface="ＭＳ Ｐゴシック" panose="020B0600070205080204" pitchFamily="50" charset="-128"/>
            </a:rPr>
            <a:t>0.01</a:t>
          </a:r>
          <a:r>
            <a:rPr kumimoji="1" lang="ja-JP" altLang="en-US" sz="1050">
              <a:latin typeface="ＭＳ Ｐゴシック" panose="020B0600070205080204" pitchFamily="50" charset="-128"/>
              <a:ea typeface="ＭＳ Ｐゴシック" panose="020B0600070205080204" pitchFamily="50" charset="-128"/>
            </a:rPr>
            <a:t>ポイント増加したが、依然として類似団体平均との比較では低い水準である。</a:t>
          </a:r>
          <a:br>
            <a:rPr kumimoji="1" lang="ja-JP" altLang="en-US" sz="1050">
              <a:latin typeface="ＭＳ Ｐゴシック" panose="020B0600070205080204" pitchFamily="50" charset="-128"/>
              <a:ea typeface="ＭＳ Ｐゴシック" panose="020B0600070205080204" pitchFamily="50" charset="-128"/>
            </a:rPr>
          </a:br>
          <a:r>
            <a:rPr kumimoji="1" lang="ja-JP" altLang="en-US" sz="1050">
              <a:latin typeface="ＭＳ Ｐゴシック" panose="020B0600070205080204" pitchFamily="50" charset="-128"/>
              <a:ea typeface="ＭＳ Ｐゴシック" panose="020B0600070205080204" pitchFamily="50" charset="-128"/>
            </a:rPr>
            <a:t>   定額減税実施に伴い、市町村民税個人分が</a:t>
          </a:r>
          <a:r>
            <a:rPr kumimoji="1" lang="en-US" altLang="ja-JP" sz="1050">
              <a:latin typeface="ＭＳ Ｐゴシック" panose="020B0600070205080204" pitchFamily="50" charset="-128"/>
              <a:ea typeface="ＭＳ Ｐゴシック" panose="020B0600070205080204" pitchFamily="50" charset="-128"/>
            </a:rPr>
            <a:t>211,942</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8.8</a:t>
          </a:r>
          <a:r>
            <a:rPr kumimoji="1" lang="ja-JP" altLang="en-US" sz="1050">
              <a:latin typeface="ＭＳ Ｐゴシック" panose="020B0600070205080204" pitchFamily="50" charset="-128"/>
              <a:ea typeface="ＭＳ Ｐゴシック" panose="020B0600070205080204" pitchFamily="50" charset="-128"/>
            </a:rPr>
            <a:t>％）の減となったものの、企業の業績回復に伴い、市町村民税法人分が</a:t>
          </a:r>
          <a:r>
            <a:rPr kumimoji="1" lang="en-US" altLang="ja-JP" sz="1050">
              <a:latin typeface="ＭＳ Ｐゴシック" panose="020B0600070205080204" pitchFamily="50" charset="-128"/>
              <a:ea typeface="ＭＳ Ｐゴシック" panose="020B0600070205080204" pitchFamily="50" charset="-128"/>
            </a:rPr>
            <a:t>3.3</a:t>
          </a:r>
          <a:r>
            <a:rPr kumimoji="1" lang="ja-JP" altLang="en-US" sz="1050">
              <a:latin typeface="ＭＳ Ｐゴシック" panose="020B0600070205080204" pitchFamily="50" charset="-128"/>
              <a:ea typeface="ＭＳ Ｐゴシック" panose="020B0600070205080204" pitchFamily="50" charset="-128"/>
            </a:rPr>
            <a:t>％増、大型店舗の開店や事業所設備投資に伴い、固定資産税が</a:t>
          </a:r>
          <a:r>
            <a:rPr kumimoji="1" lang="en-US" altLang="ja-JP" sz="1050">
              <a:latin typeface="ＭＳ Ｐゴシック" panose="020B0600070205080204" pitchFamily="50" charset="-128"/>
              <a:ea typeface="ＭＳ Ｐゴシック" panose="020B0600070205080204" pitchFamily="50" charset="-128"/>
            </a:rPr>
            <a:t>1.1</a:t>
          </a:r>
          <a:r>
            <a:rPr kumimoji="1" lang="ja-JP" altLang="en-US" sz="1050">
              <a:latin typeface="ＭＳ Ｐゴシック" panose="020B0600070205080204" pitchFamily="50" charset="-128"/>
              <a:ea typeface="ＭＳ Ｐゴシック" panose="020B0600070205080204" pitchFamily="50" charset="-128"/>
            </a:rPr>
            <a:t>％の増となったこと等により、税収は前年度比で</a:t>
          </a:r>
          <a:r>
            <a:rPr kumimoji="1" lang="en-US" altLang="ja-JP" sz="1050">
              <a:latin typeface="ＭＳ Ｐゴシック" panose="020B0600070205080204" pitchFamily="50" charset="-128"/>
              <a:ea typeface="ＭＳ Ｐゴシック" panose="020B0600070205080204" pitchFamily="50" charset="-128"/>
            </a:rPr>
            <a:t>189,535</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3.1</a:t>
          </a:r>
          <a:r>
            <a:rPr kumimoji="1" lang="ja-JP" altLang="en-US" sz="1050">
              <a:latin typeface="ＭＳ Ｐゴシック" panose="020B0600070205080204" pitchFamily="50" charset="-128"/>
              <a:ea typeface="ＭＳ Ｐゴシック" panose="020B0600070205080204" pitchFamily="50" charset="-128"/>
            </a:rPr>
            <a:t>％）の減に留まった。</a:t>
          </a:r>
        </a:p>
        <a:p>
          <a:r>
            <a:rPr kumimoji="1" lang="ja-JP" altLang="en-US" sz="1050">
              <a:latin typeface="ＭＳ Ｐゴシック" panose="020B0600070205080204" pitchFamily="50" charset="-128"/>
              <a:ea typeface="ＭＳ Ｐゴシック" panose="020B0600070205080204" pitchFamily="50" charset="-128"/>
            </a:rPr>
            <a:t>　引き続き税の徴収業務強化に努めるとともに、手数料等の見直し、遊休資産の売却や企業誘致の推進等により歳入確保に努める必要がある。</a:t>
          </a:r>
          <a:br>
            <a:rPr kumimoji="1" lang="ja-JP" altLang="en-US" sz="1050">
              <a:latin typeface="ＭＳ Ｐゴシック" panose="020B0600070205080204" pitchFamily="50" charset="-128"/>
              <a:ea typeface="ＭＳ Ｐゴシック" panose="020B0600070205080204" pitchFamily="50" charset="-128"/>
            </a:rPr>
          </a:br>
          <a:r>
            <a:rPr kumimoji="1" lang="ja-JP" altLang="en-US" sz="1050">
              <a:latin typeface="ＭＳ Ｐゴシック" panose="020B0600070205080204" pitchFamily="50" charset="-128"/>
              <a:ea typeface="ＭＳ Ｐゴシック" panose="020B0600070205080204" pitchFamily="50" charset="-128"/>
            </a:rPr>
            <a:t>　また、行政評価による事務事業の見直し、職員の定数管理や給与の適正化など行政の効率化に努め、財政基盤の強化を図る。</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20864</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64514"/>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107241</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20864</xdr:rowOff>
    </xdr:from>
    <xdr:to>
      <xdr:col>24</xdr:col>
      <xdr:colOff>12700</xdr:colOff>
      <xdr:row>37</xdr:row>
      <xdr:rowOff>20864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6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127907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122885"/>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127199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1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127907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110672</xdr:rowOff>
    </xdr:from>
    <xdr:to>
      <xdr:col>19</xdr:col>
      <xdr:colOff>184150</xdr:colOff>
      <xdr:row>41</xdr:row>
      <xdr:rowOff>40822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127907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71664</xdr:rowOff>
    </xdr:from>
    <xdr:to>
      <xdr:col>7</xdr:col>
      <xdr:colOff>31750</xdr:colOff>
      <xdr:row>36</xdr:row>
      <xdr:rowOff>1814</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0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11991</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584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14712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4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77107</xdr:rowOff>
    </xdr:from>
    <xdr:to>
      <xdr:col>19</xdr:col>
      <xdr:colOff>184150</xdr:colOff>
      <xdr:row>42</xdr:row>
      <xdr:rowOff>7257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163484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19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163484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163484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歳入では普通交付税等の経常的な収入が増額となったが、歳出では経常的な人件費や公債費等の割合が増となったことにより、対前年度比で</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ポイント増となった。</a:t>
          </a:r>
        </a:p>
        <a:p>
          <a:r>
            <a:rPr kumimoji="1" lang="ja-JP" altLang="en-US" sz="1100">
              <a:latin typeface="ＭＳ Ｐゴシック" panose="020B0600070205080204" pitchFamily="50" charset="-128"/>
              <a:ea typeface="ＭＳ Ｐゴシック" panose="020B0600070205080204" pitchFamily="50" charset="-128"/>
            </a:rPr>
            <a:t>　歳出の主な増加要因は、人件費が特別職・職員給与費及び会計年度任用職員給与の増加、公債費が合併特例債及び公共事業等債の償還開始による元利償還金の増加である。</a:t>
          </a:r>
        </a:p>
        <a:p>
          <a:r>
            <a:rPr kumimoji="1" lang="ja-JP" altLang="en-US" sz="1100">
              <a:latin typeface="ＭＳ Ｐゴシック" panose="020B0600070205080204" pitchFamily="50" charset="-128"/>
              <a:ea typeface="ＭＳ Ｐゴシック" panose="020B0600070205080204" pitchFamily="50" charset="-128"/>
            </a:rPr>
            <a:t>　依然として類似団体平均との比較では大きく下回った水準にあるため、公共施設の統廃合や事務事業の廃止・見直しによる経常経費の削減を進め、財政計画に基づき地方債発行額の抑制による償還額の縮減に努めていく。加えて、課税・徴収の強化、ふるさと納税等による更なる自主財源の確保を推進し、財政構造の転換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103188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81080"/>
          <a:ext cx="8382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12700</xdr:rowOff>
    </xdr:from>
    <xdr:to>
      <xdr:col>19</xdr:col>
      <xdr:colOff>133350</xdr:colOff>
      <xdr:row>65</xdr:row>
      <xdr:rowOff>36830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15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87630</xdr:rowOff>
    </xdr:from>
    <xdr:to>
      <xdr:col>15</xdr:col>
      <xdr:colOff>82550</xdr:colOff>
      <xdr:row>65</xdr:row>
      <xdr:rowOff>12700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604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65</xdr:row>
      <xdr:rowOff>24765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6043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15892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52388</xdr:rowOff>
    </xdr:from>
    <xdr:to>
      <xdr:col>23</xdr:col>
      <xdr:colOff>184150</xdr:colOff>
      <xdr:row>65</xdr:row>
      <xdr:rowOff>153988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19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24465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6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133350</xdr:rowOff>
    </xdr:from>
    <xdr:to>
      <xdr:col>15</xdr:col>
      <xdr:colOff>133350</xdr:colOff>
      <xdr:row>65</xdr:row>
      <xdr:rowOff>63500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48277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123207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145415</xdr:rowOff>
    </xdr:from>
    <xdr:to>
      <xdr:col>7</xdr:col>
      <xdr:colOff>31750</xdr:colOff>
      <xdr:row>65</xdr:row>
      <xdr:rowOff>75565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60342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[193,437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前年度と比較して、人口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a:t>
          </a:r>
          <a:r>
            <a:rPr kumimoji="1" lang="en-US" altLang="ja-JP" sz="1200">
              <a:latin typeface="ＭＳ Ｐゴシック" panose="020B0600070205080204" pitchFamily="50" charset="-128"/>
              <a:ea typeface="ＭＳ Ｐゴシック" panose="020B0600070205080204" pitchFamily="50" charset="-128"/>
            </a:rPr>
            <a:t>6,511</a:t>
          </a:r>
          <a:r>
            <a:rPr kumimoji="1" lang="ja-JP" altLang="en-US" sz="1200">
              <a:latin typeface="ＭＳ Ｐゴシック" panose="020B0600070205080204" pitchFamily="50" charset="-128"/>
              <a:ea typeface="ＭＳ Ｐゴシック" panose="020B0600070205080204" pitchFamily="50" charset="-128"/>
            </a:rPr>
            <a:t>円増と悪化し、類似団体平均と比較しても高い状況が続いている。主に物件費が要因となっている。</a:t>
          </a:r>
        </a:p>
        <a:p>
          <a:r>
            <a:rPr kumimoji="1" lang="ja-JP" altLang="en-US" sz="1200">
              <a:latin typeface="ＭＳ Ｐゴシック" panose="020B0600070205080204" pitchFamily="50" charset="-128"/>
              <a:ea typeface="ＭＳ Ｐゴシック" panose="020B0600070205080204" pitchFamily="50" charset="-128"/>
            </a:rPr>
            <a:t>　物件費は災害（防災）対策事業の減等により、前年度と比較して</a:t>
          </a:r>
          <a:r>
            <a:rPr kumimoji="1" lang="en-US" altLang="ja-JP" sz="1200">
              <a:latin typeface="ＭＳ Ｐゴシック" panose="020B0600070205080204" pitchFamily="50" charset="-128"/>
              <a:ea typeface="ＭＳ Ｐゴシック" panose="020B0600070205080204" pitchFamily="50" charset="-128"/>
            </a:rPr>
            <a:t>6.1</a:t>
          </a:r>
          <a:r>
            <a:rPr kumimoji="1" lang="ja-JP" altLang="en-US" sz="1200">
              <a:latin typeface="ＭＳ Ｐゴシック" panose="020B0600070205080204" pitchFamily="50" charset="-128"/>
              <a:ea typeface="ＭＳ Ｐゴシック" panose="020B0600070205080204" pitchFamily="50" charset="-128"/>
            </a:rPr>
            <a:t>％の減となっているが、人口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人当たりの決算額は</a:t>
          </a:r>
          <a:r>
            <a:rPr kumimoji="1" lang="en-US" altLang="ja-JP" sz="1200">
              <a:latin typeface="ＭＳ Ｐゴシック" panose="020B0600070205080204" pitchFamily="50" charset="-128"/>
              <a:ea typeface="ＭＳ Ｐゴシック" panose="020B0600070205080204" pitchFamily="50" charset="-128"/>
            </a:rPr>
            <a:t>95,352</a:t>
          </a:r>
          <a:r>
            <a:rPr kumimoji="1" lang="ja-JP" altLang="en-US" sz="1200">
              <a:latin typeface="ＭＳ Ｐゴシック" panose="020B0600070205080204" pitchFamily="50" charset="-128"/>
              <a:ea typeface="ＭＳ Ｐゴシック" panose="020B0600070205080204" pitchFamily="50" charset="-128"/>
            </a:rPr>
            <a:t>円となっており、類似団体平均と比較すると</a:t>
          </a:r>
          <a:r>
            <a:rPr kumimoji="1" lang="en-US" altLang="ja-JP" sz="1200">
              <a:latin typeface="ＭＳ Ｐゴシック" panose="020B0600070205080204" pitchFamily="50" charset="-128"/>
              <a:ea typeface="ＭＳ Ｐゴシック" panose="020B0600070205080204" pitchFamily="50" charset="-128"/>
            </a:rPr>
            <a:t>7,461</a:t>
          </a:r>
          <a:r>
            <a:rPr kumimoji="1" lang="ja-JP" altLang="en-US" sz="1200">
              <a:latin typeface="ＭＳ Ｐゴシック" panose="020B0600070205080204" pitchFamily="50" charset="-128"/>
              <a:ea typeface="ＭＳ Ｐゴシック" panose="020B0600070205080204" pitchFamily="50" charset="-128"/>
            </a:rPr>
            <a:t>円高い状況である。</a:t>
          </a:r>
        </a:p>
        <a:p>
          <a:r>
            <a:rPr kumimoji="1" lang="ja-JP" altLang="en-US" sz="1200">
              <a:latin typeface="ＭＳ Ｐゴシック" panose="020B0600070205080204" pitchFamily="50" charset="-128"/>
              <a:ea typeface="ＭＳ Ｐゴシック" panose="020B0600070205080204" pitchFamily="50" charset="-128"/>
            </a:rPr>
            <a:t>　依然として類似団体平均との比較では、下回った水準にあることから、公共施設の統廃合や事務事業の廃止・見直しによる経費の削減を図る。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112157</xdr:rowOff>
    </xdr:from>
    <xdr:to>
      <xdr:col>23</xdr:col>
      <xdr:colOff>133350</xdr:colOff>
      <xdr:row>83</xdr:row>
      <xdr:rowOff>157046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42507"/>
          <a:ext cx="838200" cy="4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112157</xdr:rowOff>
    </xdr:from>
    <xdr:to>
      <xdr:col>19</xdr:col>
      <xdr:colOff>133350</xdr:colOff>
      <xdr:row>84</xdr:row>
      <xdr:rowOff>3017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42507"/>
          <a:ext cx="889000" cy="6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150406</xdr:rowOff>
    </xdr:from>
    <xdr:to>
      <xdr:col>15</xdr:col>
      <xdr:colOff>82550</xdr:colOff>
      <xdr:row>84</xdr:row>
      <xdr:rowOff>3017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380756"/>
          <a:ext cx="889000" cy="2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150406</xdr:rowOff>
    </xdr:from>
    <xdr:to>
      <xdr:col>11</xdr:col>
      <xdr:colOff>31750</xdr:colOff>
      <xdr:row>85</xdr:row>
      <xdr:rowOff>119397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380756"/>
          <a:ext cx="889000" cy="31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48978</xdr:rowOff>
    </xdr:from>
    <xdr:to>
      <xdr:col>7</xdr:col>
      <xdr:colOff>31750</xdr:colOff>
      <xdr:row>82</xdr:row>
      <xdr:rowOff>150578</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0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160755</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7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106246</xdr:rowOff>
    </xdr:from>
    <xdr:to>
      <xdr:col>23</xdr:col>
      <xdr:colOff>184150</xdr:colOff>
      <xdr:row>84</xdr:row>
      <xdr:rowOff>36396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78323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0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61357</xdr:rowOff>
    </xdr:from>
    <xdr:to>
      <xdr:col>19</xdr:col>
      <xdr:colOff>184150</xdr:colOff>
      <xdr:row>83</xdr:row>
      <xdr:rowOff>162957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9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147734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78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123667</xdr:rowOff>
    </xdr:from>
    <xdr:to>
      <xdr:col>15</xdr:col>
      <xdr:colOff>133350</xdr:colOff>
      <xdr:row>84</xdr:row>
      <xdr:rowOff>53817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5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38594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40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99606</xdr:rowOff>
    </xdr:from>
    <xdr:to>
      <xdr:col>11</xdr:col>
      <xdr:colOff>82550</xdr:colOff>
      <xdr:row>84</xdr:row>
      <xdr:rowOff>29756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2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14533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1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68597</xdr:rowOff>
    </xdr:from>
    <xdr:to>
      <xdr:col>7</xdr:col>
      <xdr:colOff>31750</xdr:colOff>
      <xdr:row>85</xdr:row>
      <xdr:rowOff>170197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64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154974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728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前年度と比較して同数であり、類似団体と同程度の数値となった。</a:t>
          </a:r>
        </a:p>
        <a:p>
          <a:r>
            <a:rPr kumimoji="1" lang="ja-JP" altLang="en-US" sz="1200">
              <a:latin typeface="ＭＳ Ｐゴシック" panose="020B0600070205080204" pitchFamily="50" charset="-128"/>
              <a:ea typeface="ＭＳ Ｐゴシック" panose="020B0600070205080204" pitchFamily="50" charset="-128"/>
            </a:rPr>
            <a:t>　今後も給与の構造改革及び給与水準の適正化に努める。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85</xdr:row>
      <xdr:rowOff>169636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428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85</xdr:row>
      <xdr:rowOff>169636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6567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85</xdr:row>
      <xdr:rowOff>117929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6567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117929</xdr:rowOff>
    </xdr:from>
    <xdr:to>
      <xdr:col>68</xdr:col>
      <xdr:colOff>152400</xdr:colOff>
      <xdr:row>85</xdr:row>
      <xdr:rowOff>135164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6911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67129</xdr:rowOff>
    </xdr:from>
    <xdr:to>
      <xdr:col>68</xdr:col>
      <xdr:colOff>203200</xdr:colOff>
      <xdr:row>85</xdr:row>
      <xdr:rowOff>168729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a:t>
          </a:r>
          <a:r>
            <a:rPr kumimoji="1" lang="en-US" altLang="ja-JP" sz="1200">
              <a:latin typeface="ＭＳ Ｐゴシック" panose="020B0600070205080204" pitchFamily="50" charset="-128"/>
              <a:ea typeface="ＭＳ Ｐゴシック" panose="020B0600070205080204" pitchFamily="50" charset="-128"/>
            </a:rPr>
            <a:t>0.07</a:t>
          </a:r>
          <a:r>
            <a:rPr kumimoji="1" lang="ja-JP" altLang="en-US" sz="1200">
              <a:latin typeface="ＭＳ Ｐゴシック" panose="020B0600070205080204" pitchFamily="50" charset="-128"/>
              <a:ea typeface="ＭＳ Ｐゴシック" panose="020B0600070205080204" pitchFamily="50" charset="-128"/>
            </a:rPr>
            <a:t>人増加し、類似団体平均と比較すると高い水準にあるが、引き続き定員適正化計画に沿った職員の定数管理に努める。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84909</xdr:rowOff>
    </xdr:from>
    <xdr:to>
      <xdr:col>81</xdr:col>
      <xdr:colOff>44450</xdr:colOff>
      <xdr:row>61</xdr:row>
      <xdr:rowOff>92952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543359"/>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74567</xdr:rowOff>
    </xdr:from>
    <xdr:to>
      <xdr:col>77</xdr:col>
      <xdr:colOff>44450</xdr:colOff>
      <xdr:row>61</xdr:row>
      <xdr:rowOff>84909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533017"/>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65375</xdr:rowOff>
    </xdr:from>
    <xdr:to>
      <xdr:col>72</xdr:col>
      <xdr:colOff>203200</xdr:colOff>
      <xdr:row>61</xdr:row>
      <xdr:rowOff>74567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523825"/>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51586</xdr:rowOff>
    </xdr:from>
    <xdr:to>
      <xdr:col>68</xdr:col>
      <xdr:colOff>152400</xdr:colOff>
      <xdr:row>61</xdr:row>
      <xdr:rowOff>65375</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510036"/>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138914</xdr:rowOff>
    </xdr:from>
    <xdr:to>
      <xdr:col>64</xdr:col>
      <xdr:colOff>152400</xdr:colOff>
      <xdr:row>61</xdr:row>
      <xdr:rowOff>69064</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2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79241</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9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42152</xdr:rowOff>
    </xdr:from>
    <xdr:to>
      <xdr:col>81</xdr:col>
      <xdr:colOff>95250</xdr:colOff>
      <xdr:row>61</xdr:row>
      <xdr:rowOff>143752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5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58679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34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34109</xdr:rowOff>
    </xdr:from>
    <xdr:to>
      <xdr:col>77</xdr:col>
      <xdr:colOff>95250</xdr:colOff>
      <xdr:row>61</xdr:row>
      <xdr:rowOff>135709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145886</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261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23767</xdr:rowOff>
    </xdr:from>
    <xdr:to>
      <xdr:col>73</xdr:col>
      <xdr:colOff>44450</xdr:colOff>
      <xdr:row>61</xdr:row>
      <xdr:rowOff>125367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135544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251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14575</xdr:rowOff>
    </xdr:from>
    <xdr:to>
      <xdr:col>68</xdr:col>
      <xdr:colOff>203200</xdr:colOff>
      <xdr:row>61</xdr:row>
      <xdr:rowOff>116175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4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126352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24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786</xdr:rowOff>
    </xdr:from>
    <xdr:to>
      <xdr:col>64</xdr:col>
      <xdr:colOff>152400</xdr:colOff>
      <xdr:row>61</xdr:row>
      <xdr:rowOff>102386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4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87163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5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令和元年度以降、合併特例債等の元金償還が増加したため、増加傾向となっている。</a:t>
          </a:r>
        </a:p>
        <a:p>
          <a:r>
            <a:rPr kumimoji="1" lang="ja-JP" altLang="en-US" sz="1200">
              <a:latin typeface="ＭＳ Ｐゴシック" panose="020B0600070205080204" pitchFamily="50" charset="-128"/>
              <a:ea typeface="ＭＳ Ｐゴシック" panose="020B0600070205080204" pitchFamily="50" charset="-128"/>
            </a:rPr>
            <a:t>　令和６年度については、元利償還金の額が増加したため、前年度と比較して</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類似団体平均と比較すると、令和４年度から類似団体平均より低い水準に転じているため、伊達市財政計画に基づく地方債発行額の抑制を進めるにあたり、起債に依存した事業実施を見直していく。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143228</xdr:rowOff>
    </xdr:from>
    <xdr:to>
      <xdr:col>81</xdr:col>
      <xdr:colOff>44450</xdr:colOff>
      <xdr:row>42</xdr:row>
      <xdr:rowOff>38805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72678"/>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100189</xdr:rowOff>
    </xdr:from>
    <xdr:to>
      <xdr:col>77</xdr:col>
      <xdr:colOff>44450</xdr:colOff>
      <xdr:row>41</xdr:row>
      <xdr:rowOff>143228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58189"/>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40</xdr:row>
      <xdr:rowOff>100189</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824133"/>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57150</xdr:rowOff>
    </xdr:from>
    <xdr:to>
      <xdr:col>68</xdr:col>
      <xdr:colOff>152400</xdr:colOff>
      <xdr:row>39</xdr:row>
      <xdr:rowOff>137583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7437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65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77910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159455</xdr:rowOff>
    </xdr:from>
    <xdr:to>
      <xdr:col>81</xdr:col>
      <xdr:colOff>95250</xdr:colOff>
      <xdr:row>42</xdr:row>
      <xdr:rowOff>89605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131532</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6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92428</xdr:rowOff>
    </xdr:from>
    <xdr:to>
      <xdr:col>77</xdr:col>
      <xdr:colOff>95250</xdr:colOff>
      <xdr:row>42</xdr:row>
      <xdr:rowOff>22578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7355</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49389</xdr:rowOff>
    </xdr:from>
    <xdr:to>
      <xdr:col>73</xdr:col>
      <xdr:colOff>44450</xdr:colOff>
      <xdr:row>40</xdr:row>
      <xdr:rowOff>150989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135766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92727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庁舎維持管理事業（梁川総合支所）等における公共施設維持整備基金等の基金繰入により、充当可能財源等が減少となったが、地方債発行額抑制による地方債の現在高の減少、水道事業、下水道事業に係る公営企業債等繰入見込額の減少により、総合的には前年度より</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ポイントの減となった。</a:t>
          </a:r>
        </a:p>
        <a:p>
          <a:r>
            <a:rPr kumimoji="1" lang="ja-JP" altLang="en-US" sz="1200">
              <a:latin typeface="ＭＳ Ｐゴシック" panose="020B0600070205080204" pitchFamily="50" charset="-128"/>
              <a:ea typeface="ＭＳ Ｐゴシック" panose="020B0600070205080204" pitchFamily="50" charset="-128"/>
            </a:rPr>
            <a:t>　類似団体平均と比較すると、依然として低い水準であるため、事業の見直し等による地方債発行額の抑制及び繰上償還の実施等により、財政の健全化に努めていく。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156029</xdr:rowOff>
    </xdr:from>
    <xdr:to>
      <xdr:col>81</xdr:col>
      <xdr:colOff>44450</xdr:colOff>
      <xdr:row>17</xdr:row>
      <xdr:rowOff>5262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899229"/>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170966</xdr:rowOff>
    </xdr:from>
    <xdr:to>
      <xdr:col>77</xdr:col>
      <xdr:colOff>44450</xdr:colOff>
      <xdr:row>17</xdr:row>
      <xdr:rowOff>5262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914166"/>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170966</xdr:rowOff>
    </xdr:from>
    <xdr:to>
      <xdr:col>72</xdr:col>
      <xdr:colOff>203200</xdr:colOff>
      <xdr:row>17</xdr:row>
      <xdr:rowOff>36286</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914166"/>
          <a:ext cx="889000" cy="3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36286</xdr:rowOff>
    </xdr:from>
    <xdr:to>
      <xdr:col>68</xdr:col>
      <xdr:colOff>152400</xdr:colOff>
      <xdr:row>17</xdr:row>
      <xdr:rowOff>48925</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950936"/>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144538</xdr:rowOff>
    </xdr:from>
    <xdr:to>
      <xdr:col>64</xdr:col>
      <xdr:colOff>152400</xdr:colOff>
      <xdr:row>16</xdr:row>
      <xdr:rowOff>74688</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71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84865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48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105229</xdr:rowOff>
    </xdr:from>
    <xdr:to>
      <xdr:col>81</xdr:col>
      <xdr:colOff>95250</xdr:colOff>
      <xdr:row>17</xdr:row>
      <xdr:rowOff>35379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84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77306</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82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125912</xdr:rowOff>
    </xdr:from>
    <xdr:to>
      <xdr:col>77</xdr:col>
      <xdr:colOff>95250</xdr:colOff>
      <xdr:row>17</xdr:row>
      <xdr:rowOff>56062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86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40839</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955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120166</xdr:rowOff>
    </xdr:from>
    <xdr:to>
      <xdr:col>73</xdr:col>
      <xdr:colOff>44450</xdr:colOff>
      <xdr:row>17</xdr:row>
      <xdr:rowOff>50316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86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35093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94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156936</xdr:rowOff>
    </xdr:from>
    <xdr:to>
      <xdr:col>68</xdr:col>
      <xdr:colOff>203200</xdr:colOff>
      <xdr:row>17</xdr:row>
      <xdr:rowOff>87086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90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71863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98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169575</xdr:rowOff>
    </xdr:from>
    <xdr:to>
      <xdr:col>64</xdr:col>
      <xdr:colOff>152400</xdr:colOff>
      <xdr:row>17</xdr:row>
      <xdr:rowOff>99725</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84502</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99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55,997
55,390
265.12
33,942,701
32,425,507
1,448,409
17,759,721
39,124,682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類似団体平均より高い水準に転じたものの、前年度と比較して</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主な要因として会計年度任用職員、特別職・職員給与費が増加しているため、人件費総額が前年度と比較して</a:t>
          </a:r>
          <a:r>
            <a:rPr kumimoji="1" lang="en-US" altLang="ja-JP" sz="1200">
              <a:latin typeface="ＭＳ Ｐゴシック" panose="020B0600070205080204" pitchFamily="50" charset="-128"/>
              <a:ea typeface="ＭＳ Ｐゴシック" panose="020B0600070205080204" pitchFamily="50" charset="-128"/>
            </a:rPr>
            <a:t>10.1</a:t>
          </a:r>
          <a:r>
            <a:rPr kumimoji="1" lang="ja-JP" altLang="en-US" sz="1200">
              <a:latin typeface="ＭＳ Ｐゴシック" panose="020B0600070205080204" pitchFamily="50" charset="-128"/>
              <a:ea typeface="ＭＳ Ｐゴシック" panose="020B0600070205080204" pitchFamily="50" charset="-128"/>
            </a:rPr>
            <a:t>％増となったことがあげられる。</a:t>
          </a:r>
        </a:p>
        <a:p>
          <a:r>
            <a:rPr kumimoji="1" lang="ja-JP" altLang="en-US" sz="1200">
              <a:latin typeface="ＭＳ Ｐゴシック" panose="020B0600070205080204" pitchFamily="50" charset="-128"/>
              <a:ea typeface="ＭＳ Ｐゴシック" panose="020B0600070205080204" pitchFamily="50" charset="-128"/>
            </a:rPr>
            <a:t>　今後も継続して給与の構造改革と給与水準の適正化に努める。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37</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525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157480</xdr:rowOff>
    </xdr:from>
    <xdr:to>
      <xdr:col>15</xdr:col>
      <xdr:colOff>98425</xdr:colOff>
      <xdr:row>36</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29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165100</xdr:rowOff>
    </xdr:from>
    <xdr:to>
      <xdr:col>11</xdr:col>
      <xdr:colOff>9525</xdr:colOff>
      <xdr:row>37</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3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11430</xdr:rowOff>
    </xdr:from>
    <xdr:to>
      <xdr:col>24</xdr:col>
      <xdr:colOff>76200</xdr:colOff>
      <xdr:row>37</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27957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114300</xdr:rowOff>
    </xdr:from>
    <xdr:to>
      <xdr:col>11</xdr:col>
      <xdr:colOff>60325</xdr:colOff>
      <xdr:row>37</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ポイント増となり、引き続き類似団体平均より低い水準となっている。</a:t>
          </a:r>
        </a:p>
        <a:p>
          <a:r>
            <a:rPr kumimoji="1" lang="ja-JP" altLang="en-US" sz="1100">
              <a:latin typeface="ＭＳ Ｐゴシック" panose="020B0600070205080204" pitchFamily="50" charset="-128"/>
              <a:ea typeface="ＭＳ Ｐゴシック" panose="020B0600070205080204" pitchFamily="50" charset="-128"/>
            </a:rPr>
            <a:t>　物件費総額は前年度と比較して減少しているものの、燃料費や物価の高騰に伴う公共施設の維持管理費用が増加し、経常的一般財源に占める物件費の割合が増加したことが主な増加の要因となっている。</a:t>
          </a:r>
        </a:p>
        <a:p>
          <a:r>
            <a:rPr kumimoji="1" lang="ja-JP" altLang="en-US" sz="1100">
              <a:latin typeface="ＭＳ Ｐゴシック" panose="020B0600070205080204" pitchFamily="50" charset="-128"/>
              <a:ea typeface="ＭＳ Ｐゴシック" panose="020B0600070205080204" pitchFamily="50" charset="-128"/>
            </a:rPr>
            <a:t>　近年、公共施設の維持管理経費の増加により、物件費に占める経常的一般財源が増加傾向にあるため、事務事業の見直しや公共施設適正配置計画に基づく公共施設の統廃合を推進し、経費の節減に努める。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18</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75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88900</xdr:rowOff>
    </xdr:from>
    <xdr:to>
      <xdr:col>78</xdr:col>
      <xdr:colOff>69850</xdr:colOff>
      <xdr:row>20</xdr:row>
      <xdr:rowOff>38100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750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146050</xdr:rowOff>
    </xdr:from>
    <xdr:to>
      <xdr:col>73</xdr:col>
      <xdr:colOff>180975</xdr:colOff>
      <xdr:row>20</xdr:row>
      <xdr:rowOff>38100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403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146050</xdr:rowOff>
    </xdr:from>
    <xdr:to>
      <xdr:col>69</xdr:col>
      <xdr:colOff>92075</xdr:colOff>
      <xdr:row>20</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403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88900</xdr:rowOff>
    </xdr:from>
    <xdr:to>
      <xdr:col>82</xdr:col>
      <xdr:colOff>158750</xdr:colOff>
      <xdr:row>19</xdr:row>
      <xdr:rowOff>19050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60977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38100</xdr:rowOff>
    </xdr:from>
    <xdr:to>
      <xdr:col>78</xdr:col>
      <xdr:colOff>120650</xdr:colOff>
      <xdr:row>18</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124477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1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158750</xdr:rowOff>
    </xdr:from>
    <xdr:to>
      <xdr:col>74</xdr:col>
      <xdr:colOff>31750</xdr:colOff>
      <xdr:row>20</xdr:row>
      <xdr:rowOff>88900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41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50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95250</xdr:rowOff>
    </xdr:from>
    <xdr:to>
      <xdr:col>69</xdr:col>
      <xdr:colOff>142875</xdr:colOff>
      <xdr:row>20</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0</xdr:rowOff>
    </xdr:from>
    <xdr:to>
      <xdr:col>65</xdr:col>
      <xdr:colOff>53975</xdr:colOff>
      <xdr:row>20</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42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51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類似団体平均と比較して引き続き高い水準となっているものの、前年度より１</a:t>
          </a:r>
          <a:r>
            <a:rPr kumimoji="1" lang="en-US" altLang="ja-JP" sz="1200">
              <a:latin typeface="ＭＳ Ｐゴシック" panose="020B0600070205080204" pitchFamily="50" charset="-128"/>
              <a:ea typeface="ＭＳ Ｐゴシック" panose="020B0600070205080204" pitchFamily="50" charset="-128"/>
            </a:rPr>
            <a:t>.0</a:t>
          </a:r>
          <a:r>
            <a:rPr kumimoji="1" lang="ja-JP" altLang="en-US" sz="1200">
              <a:latin typeface="ＭＳ Ｐゴシック" panose="020B0600070205080204" pitchFamily="50" charset="-128"/>
              <a:ea typeface="ＭＳ Ｐゴシック" panose="020B0600070205080204" pitchFamily="50" charset="-128"/>
            </a:rPr>
            <a:t>ポイント増となった。</a:t>
          </a:r>
        </a:p>
        <a:p>
          <a:r>
            <a:rPr kumimoji="1" lang="ja-JP" altLang="en-US" sz="1200">
              <a:latin typeface="ＭＳ Ｐゴシック" panose="020B0600070205080204" pitchFamily="50" charset="-128"/>
              <a:ea typeface="ＭＳ Ｐゴシック" panose="020B0600070205080204" pitchFamily="50" charset="-128"/>
            </a:rPr>
            <a:t>　主な要因としては、認定こども園運営費負担金事務、児童手当給付事業等により、経常的一般財源に占める扶助費の割合が増加したためである。</a:t>
          </a:r>
        </a:p>
        <a:p>
          <a:r>
            <a:rPr kumimoji="1" lang="ja-JP" altLang="en-US" sz="1200">
              <a:latin typeface="ＭＳ Ｐゴシック" panose="020B0600070205080204" pitchFamily="50" charset="-128"/>
              <a:ea typeface="ＭＳ Ｐゴシック" panose="020B0600070205080204" pitchFamily="50" charset="-128"/>
            </a:rPr>
            <a:t>　今後、高齢社会の更なる進行により、医療費や生活保護費等の増加が見込まれるが、義務的経費であり、一律な抑制や削減はできないものの、適正な執行に努める。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136144</xdr:rowOff>
    </xdr:from>
    <xdr:to>
      <xdr:col>24</xdr:col>
      <xdr:colOff>25400</xdr:colOff>
      <xdr:row>55</xdr:row>
      <xdr:rowOff>56134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9444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136144</xdr:rowOff>
    </xdr:from>
    <xdr:to>
      <xdr:col>19</xdr:col>
      <xdr:colOff>187325</xdr:colOff>
      <xdr:row>55</xdr:row>
      <xdr:rowOff>19558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944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163576</xdr:rowOff>
    </xdr:from>
    <xdr:to>
      <xdr:col>15</xdr:col>
      <xdr:colOff>98425</xdr:colOff>
      <xdr:row>55</xdr:row>
      <xdr:rowOff>19558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218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163576</xdr:rowOff>
    </xdr:from>
    <xdr:to>
      <xdr:col>11</xdr:col>
      <xdr:colOff>9525</xdr:colOff>
      <xdr:row>55</xdr:row>
      <xdr:rowOff>28702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218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60198</xdr:rowOff>
    </xdr:from>
    <xdr:to>
      <xdr:col>6</xdr:col>
      <xdr:colOff>171450</xdr:colOff>
      <xdr:row>55</xdr:row>
      <xdr:rowOff>161798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8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146575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76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5334</xdr:rowOff>
    </xdr:from>
    <xdr:to>
      <xdr:col>24</xdr:col>
      <xdr:colOff>76200</xdr:colOff>
      <xdr:row>55</xdr:row>
      <xdr:rowOff>106934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21861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8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85344</xdr:rowOff>
    </xdr:from>
    <xdr:to>
      <xdr:col>20</xdr:col>
      <xdr:colOff>38100</xdr:colOff>
      <xdr:row>55</xdr:row>
      <xdr:rowOff>15494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25671</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1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140208</xdr:rowOff>
    </xdr:from>
    <xdr:to>
      <xdr:col>15</xdr:col>
      <xdr:colOff>149225</xdr:colOff>
      <xdr:row>55</xdr:row>
      <xdr:rowOff>70358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80535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112776</xdr:rowOff>
    </xdr:from>
    <xdr:to>
      <xdr:col>11</xdr:col>
      <xdr:colOff>60325</xdr:colOff>
      <xdr:row>55</xdr:row>
      <xdr:rowOff>42926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53103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3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149352</xdr:rowOff>
    </xdr:from>
    <xdr:to>
      <xdr:col>6</xdr:col>
      <xdr:colOff>171450</xdr:colOff>
      <xdr:row>55</xdr:row>
      <xdr:rowOff>79502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89679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前年度より１</a:t>
          </a:r>
          <a:r>
            <a:rPr kumimoji="1" lang="en-US" altLang="ja-JP" sz="1200">
              <a:latin typeface="ＭＳ Ｐゴシック" panose="020B0600070205080204" pitchFamily="50" charset="-128"/>
              <a:ea typeface="ＭＳ Ｐゴシック" panose="020B0600070205080204" pitchFamily="50" charset="-128"/>
            </a:rPr>
            <a:t>.0</a:t>
          </a:r>
          <a:r>
            <a:rPr kumimoji="1" lang="ja-JP" altLang="en-US" sz="1200">
              <a:latin typeface="ＭＳ Ｐゴシック" panose="020B0600070205080204" pitchFamily="50" charset="-128"/>
              <a:ea typeface="ＭＳ Ｐゴシック" panose="020B0600070205080204" pitchFamily="50" charset="-128"/>
            </a:rPr>
            <a:t>ポイント減となり、引き続き、類似団体平均より高い水準にある。</a:t>
          </a:r>
        </a:p>
        <a:p>
          <a:r>
            <a:rPr kumimoji="1" lang="ja-JP" altLang="en-US" sz="1200">
              <a:latin typeface="ＭＳ Ｐゴシック" panose="020B0600070205080204" pitchFamily="50" charset="-128"/>
              <a:ea typeface="ＭＳ Ｐゴシック" panose="020B0600070205080204" pitchFamily="50" charset="-128"/>
            </a:rPr>
            <a:t>　主な要因としては、工業団地特別会計繰出金が減少したことに伴い、経常的一般財源に占める繰出金の割合が減少したためである。　</a:t>
          </a:r>
        </a:p>
        <a:p>
          <a:r>
            <a:rPr kumimoji="1" lang="ja-JP" altLang="en-US" sz="1200">
              <a:latin typeface="ＭＳ Ｐゴシック" panose="020B0600070205080204" pitchFamily="50" charset="-128"/>
              <a:ea typeface="ＭＳ Ｐゴシック" panose="020B0600070205080204" pitchFamily="50" charset="-128"/>
            </a:rPr>
            <a:t>　繰出金については、各特別会計において適正な執行に努め、歳入確保及び事業費の抑制に努める。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31750</xdr:rowOff>
    </xdr:from>
    <xdr:to>
      <xdr:col>82</xdr:col>
      <xdr:colOff>107950</xdr:colOff>
      <xdr:row>56</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4615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31750</xdr:rowOff>
    </xdr:from>
    <xdr:to>
      <xdr:col>78</xdr:col>
      <xdr:colOff>69850</xdr:colOff>
      <xdr:row>56</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632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31750</xdr:rowOff>
    </xdr:from>
    <xdr:to>
      <xdr:col>73</xdr:col>
      <xdr:colOff>180975</xdr:colOff>
      <xdr:row>56</xdr:row>
      <xdr:rowOff>50800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632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0</xdr:rowOff>
    </xdr:from>
    <xdr:to>
      <xdr:col>65</xdr:col>
      <xdr:colOff>53975</xdr:colOff>
      <xdr:row>54</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25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152400</xdr:rowOff>
    </xdr:from>
    <xdr:to>
      <xdr:col>82</xdr:col>
      <xdr:colOff>158750</xdr:colOff>
      <xdr:row>55</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168927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0</xdr:rowOff>
    </xdr:from>
    <xdr:to>
      <xdr:col>78</xdr:col>
      <xdr:colOff>120650</xdr:colOff>
      <xdr:row>56</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111777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152400</xdr:rowOff>
    </xdr:from>
    <xdr:to>
      <xdr:col>74</xdr:col>
      <xdr:colOff>31750</xdr:colOff>
      <xdr:row>56</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92727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ポイント減となったが、類似団体平均より低い水準である。</a:t>
          </a:r>
        </a:p>
        <a:p>
          <a:r>
            <a:rPr kumimoji="1" lang="ja-JP" altLang="en-US" sz="1200">
              <a:latin typeface="ＭＳ Ｐゴシック" panose="020B0600070205080204" pitchFamily="50" charset="-128"/>
              <a:ea typeface="ＭＳ Ｐゴシック" panose="020B0600070205080204" pitchFamily="50" charset="-128"/>
            </a:rPr>
            <a:t>　一部事務組合負担金の減少等により、経常的一般財源に占める補助費の割合が減少したことが主な要因である。</a:t>
          </a:r>
        </a:p>
        <a:p>
          <a:r>
            <a:rPr kumimoji="1" lang="ja-JP" altLang="en-US" sz="1200">
              <a:latin typeface="ＭＳ Ｐゴシック" panose="020B0600070205080204" pitchFamily="50" charset="-128"/>
              <a:ea typeface="ＭＳ Ｐゴシック" panose="020B0600070205080204" pitchFamily="50" charset="-128"/>
            </a:rPr>
            <a:t>　補助金や負担金について、引き続き、廃止、統合、縮減、終期設定等の見直しを行うことで、事業費の抑制に努める。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104140</xdr:rowOff>
    </xdr:from>
    <xdr:to>
      <xdr:col>82</xdr:col>
      <xdr:colOff>107950</xdr:colOff>
      <xdr:row>38</xdr:row>
      <xdr:rowOff>115570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6192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149860</xdr:rowOff>
    </xdr:from>
    <xdr:to>
      <xdr:col>78</xdr:col>
      <xdr:colOff>69850</xdr:colOff>
      <xdr:row>38</xdr:row>
      <xdr:rowOff>115570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9351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149860</xdr:rowOff>
    </xdr:from>
    <xdr:to>
      <xdr:col>73</xdr:col>
      <xdr:colOff>180975</xdr:colOff>
      <xdr:row>38</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4935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58420</xdr:rowOff>
    </xdr:from>
    <xdr:to>
      <xdr:col>69</xdr:col>
      <xdr:colOff>92075</xdr:colOff>
      <xdr:row>38</xdr:row>
      <xdr:rowOff>75565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5735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121920</xdr:rowOff>
    </xdr:from>
    <xdr:to>
      <xdr:col>65</xdr:col>
      <xdr:colOff>53975</xdr:colOff>
      <xdr:row>39</xdr:row>
      <xdr:rowOff>52070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6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36847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53340</xdr:rowOff>
    </xdr:from>
    <xdr:to>
      <xdr:col>82</xdr:col>
      <xdr:colOff>158750</xdr:colOff>
      <xdr:row>38</xdr:row>
      <xdr:rowOff>154940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25417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64770</xdr:rowOff>
    </xdr:from>
    <xdr:to>
      <xdr:col>78</xdr:col>
      <xdr:colOff>120650</xdr:colOff>
      <xdr:row>38</xdr:row>
      <xdr:rowOff>166370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151147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66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99060</xdr:rowOff>
    </xdr:from>
    <xdr:to>
      <xdr:col>74</xdr:col>
      <xdr:colOff>31750</xdr:colOff>
      <xdr:row>38</xdr:row>
      <xdr:rowOff>29210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39387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21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7620</xdr:rowOff>
    </xdr:from>
    <xdr:to>
      <xdr:col>69</xdr:col>
      <xdr:colOff>142875</xdr:colOff>
      <xdr:row>38</xdr:row>
      <xdr:rowOff>109220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93997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24765</xdr:rowOff>
    </xdr:from>
    <xdr:to>
      <xdr:col>65</xdr:col>
      <xdr:colOff>53975</xdr:colOff>
      <xdr:row>38</xdr:row>
      <xdr:rowOff>126365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136542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0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ポイント増となり、類似団体平均と比較すると</a:t>
          </a:r>
          <a:r>
            <a:rPr kumimoji="1" lang="en-US" altLang="ja-JP" sz="1200">
              <a:latin typeface="ＭＳ Ｐゴシック" panose="020B0600070205080204" pitchFamily="50" charset="-128"/>
              <a:ea typeface="ＭＳ Ｐゴシック" panose="020B0600070205080204" pitchFamily="50" charset="-128"/>
            </a:rPr>
            <a:t>3.2</a:t>
          </a:r>
          <a:r>
            <a:rPr kumimoji="1" lang="ja-JP" altLang="en-US" sz="1200">
              <a:latin typeface="ＭＳ Ｐゴシック" panose="020B0600070205080204" pitchFamily="50" charset="-128"/>
              <a:ea typeface="ＭＳ Ｐゴシック" panose="020B0600070205080204" pitchFamily="50" charset="-128"/>
            </a:rPr>
            <a:t>ポイント低い水準となっているため、公債費の負担は非常に重いものになっている。</a:t>
          </a:r>
        </a:p>
        <a:p>
          <a:r>
            <a:rPr kumimoji="1" lang="ja-JP" altLang="en-US" sz="1200">
              <a:latin typeface="ＭＳ Ｐゴシック" panose="020B0600070205080204" pitchFamily="50" charset="-128"/>
              <a:ea typeface="ＭＳ Ｐゴシック" panose="020B0600070205080204" pitchFamily="50" charset="-128"/>
            </a:rPr>
            <a:t>　 主な要因は、新市建設計画に基づく合併特例事業の実施に伴うものである。今後、新市建設計画の終了により、合併特例事業に係る地方債発行額は減少する見込みであるが、財政計画に基づく適正な起債管理や、既存事業の見直しにより地方債の発行を抑制することで公債費抑制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41275</xdr:rowOff>
    </xdr:from>
    <xdr:to>
      <xdr:col>24</xdr:col>
      <xdr:colOff>25400</xdr:colOff>
      <xdr:row>79</xdr:row>
      <xdr:rowOff>60325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5858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165100</xdr:rowOff>
    </xdr:from>
    <xdr:to>
      <xdr:col>19</xdr:col>
      <xdr:colOff>187325</xdr:colOff>
      <xdr:row>79</xdr:row>
      <xdr:rowOff>41275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5382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107950</xdr:rowOff>
    </xdr:from>
    <xdr:to>
      <xdr:col>15</xdr:col>
      <xdr:colOff>98425</xdr:colOff>
      <xdr:row>78</xdr:row>
      <xdr:rowOff>165100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096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79375</xdr:rowOff>
    </xdr:from>
    <xdr:to>
      <xdr:col>11</xdr:col>
      <xdr:colOff>9525</xdr:colOff>
      <xdr:row>77</xdr:row>
      <xdr:rowOff>107950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810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123825</xdr:rowOff>
    </xdr:from>
    <xdr:to>
      <xdr:col>6</xdr:col>
      <xdr:colOff>171450</xdr:colOff>
      <xdr:row>76</xdr:row>
      <xdr:rowOff>53975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64152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75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9525</xdr:rowOff>
    </xdr:from>
    <xdr:to>
      <xdr:col>24</xdr:col>
      <xdr:colOff>76200</xdr:colOff>
      <xdr:row>79</xdr:row>
      <xdr:rowOff>111125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5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153052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2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161925</xdr:rowOff>
    </xdr:from>
    <xdr:to>
      <xdr:col>20</xdr:col>
      <xdr:colOff>38100</xdr:colOff>
      <xdr:row>79</xdr:row>
      <xdr:rowOff>92075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76852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2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114300</xdr:rowOff>
    </xdr:from>
    <xdr:to>
      <xdr:col>15</xdr:col>
      <xdr:colOff>149225</xdr:colOff>
      <xdr:row>79</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29227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57150</xdr:rowOff>
    </xdr:from>
    <xdr:to>
      <xdr:col>11</xdr:col>
      <xdr:colOff>60325</xdr:colOff>
      <xdr:row>77</xdr:row>
      <xdr:rowOff>158750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143527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28575</xdr:rowOff>
    </xdr:from>
    <xdr:to>
      <xdr:col>6</xdr:col>
      <xdr:colOff>171450</xdr:colOff>
      <xdr:row>77</xdr:row>
      <xdr:rowOff>130175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3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114952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1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ポイント増加したが、類似団体平均と同水準となっている。</a:t>
          </a:r>
        </a:p>
        <a:p>
          <a:r>
            <a:rPr kumimoji="1" lang="ja-JP" altLang="en-US" sz="1200">
              <a:latin typeface="ＭＳ Ｐゴシック" panose="020B0600070205080204" pitchFamily="50" charset="-128"/>
              <a:ea typeface="ＭＳ Ｐゴシック" panose="020B0600070205080204" pitchFamily="50" charset="-128"/>
            </a:rPr>
            <a:t>　人件費及び物件費が経常収支比率の約４割を占めていることから、定員適正化計画に基づいた定員管理・給与水準の適正化に努め、事務事業の見直しや公共施設の統廃合を進めることで、経常経費の削減を推進する。</a:t>
          </a:r>
        </a:p>
        <a:p>
          <a:r>
            <a:rPr kumimoji="1" lang="ja-JP" altLang="en-US" sz="1200">
              <a:latin typeface="ＭＳ Ｐゴシック" panose="020B0600070205080204" pitchFamily="50" charset="-128"/>
              <a:ea typeface="ＭＳ Ｐゴシック" panose="020B0600070205080204" pitchFamily="50" charset="-128"/>
            </a:rPr>
            <a:t>　また、扶助費や補助費等についても、適正な執行に努め、事業費の抑制に努める。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39370</xdr:rowOff>
    </xdr:from>
    <xdr:to>
      <xdr:col>82</xdr:col>
      <xdr:colOff>107950</xdr:colOff>
      <xdr:row>75</xdr:row>
      <xdr:rowOff>107950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898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39370</xdr:rowOff>
    </xdr:from>
    <xdr:to>
      <xdr:col>78</xdr:col>
      <xdr:colOff>69850</xdr:colOff>
      <xdr:row>75</xdr:row>
      <xdr:rowOff>46990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2898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46990</xdr:rowOff>
    </xdr:from>
    <xdr:to>
      <xdr:col>73</xdr:col>
      <xdr:colOff>180975</xdr:colOff>
      <xdr:row>75</xdr:row>
      <xdr:rowOff>107950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905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107950</xdr:rowOff>
    </xdr:from>
    <xdr:to>
      <xdr:col>69</xdr:col>
      <xdr:colOff>92075</xdr:colOff>
      <xdr:row>76</xdr:row>
      <xdr:rowOff>96520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667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29227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88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160020</xdr:rowOff>
    </xdr:from>
    <xdr:to>
      <xdr:col>78</xdr:col>
      <xdr:colOff>120650</xdr:colOff>
      <xdr:row>75</xdr:row>
      <xdr:rowOff>90170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74947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33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82566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57150</xdr:rowOff>
    </xdr:from>
    <xdr:to>
      <xdr:col>69</xdr:col>
      <xdr:colOff>142875</xdr:colOff>
      <xdr:row>75</xdr:row>
      <xdr:rowOff>158750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143527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45720</xdr:rowOff>
    </xdr:from>
    <xdr:to>
      <xdr:col>65</xdr:col>
      <xdr:colOff>53975</xdr:colOff>
      <xdr:row>76</xdr:row>
      <xdr:rowOff>147320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132097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15862</xdr:rowOff>
    </xdr:from>
    <xdr:to>
      <xdr:col>29</xdr:col>
      <xdr:colOff>127000</xdr:colOff>
      <xdr:row>17</xdr:row>
      <xdr:rowOff>142405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78137"/>
          <a:ext cx="647700" cy="126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639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62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142405</xdr:rowOff>
    </xdr:from>
    <xdr:to>
      <xdr:col>26</xdr:col>
      <xdr:colOff>50800</xdr:colOff>
      <xdr:row>17</xdr:row>
      <xdr:rowOff>164630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4680"/>
          <a:ext cx="698500" cy="22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164630</xdr:rowOff>
    </xdr:from>
    <xdr:to>
      <xdr:col>22</xdr:col>
      <xdr:colOff>114300</xdr:colOff>
      <xdr:row>18</xdr:row>
      <xdr:rowOff>27584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6905"/>
          <a:ext cx="698500" cy="34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27584</xdr:rowOff>
    </xdr:from>
    <xdr:to>
      <xdr:col>18</xdr:col>
      <xdr:colOff>177800</xdr:colOff>
      <xdr:row>18</xdr:row>
      <xdr:rowOff>40869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1309"/>
          <a:ext cx="698500" cy="13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29858</xdr:rowOff>
    </xdr:from>
    <xdr:to>
      <xdr:col>15</xdr:col>
      <xdr:colOff>101600</xdr:colOff>
      <xdr:row>18</xdr:row>
      <xdr:rowOff>131458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635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116235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136512</xdr:rowOff>
    </xdr:from>
    <xdr:to>
      <xdr:col>29</xdr:col>
      <xdr:colOff>177800</xdr:colOff>
      <xdr:row>17</xdr:row>
      <xdr:rowOff>66662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27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153039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72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91605</xdr:rowOff>
    </xdr:from>
    <xdr:to>
      <xdr:col>26</xdr:col>
      <xdr:colOff>101600</xdr:colOff>
      <xdr:row>18</xdr:row>
      <xdr:rowOff>21755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3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6532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0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113830</xdr:rowOff>
    </xdr:from>
    <xdr:to>
      <xdr:col>22</xdr:col>
      <xdr:colOff>165100</xdr:colOff>
      <xdr:row>18</xdr:row>
      <xdr:rowOff>43980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6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28757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6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148234</xdr:rowOff>
    </xdr:from>
    <xdr:to>
      <xdr:col>19</xdr:col>
      <xdr:colOff>38100</xdr:colOff>
      <xdr:row>18</xdr:row>
      <xdr:rowOff>78384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0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63161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161519</xdr:rowOff>
    </xdr:from>
    <xdr:to>
      <xdr:col>15</xdr:col>
      <xdr:colOff>101600</xdr:colOff>
      <xdr:row>18</xdr:row>
      <xdr:rowOff>91669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3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101846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9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72974</xdr:rowOff>
    </xdr:from>
    <xdr:to>
      <xdr:col>29</xdr:col>
      <xdr:colOff>127000</xdr:colOff>
      <xdr:row>35</xdr:row>
      <xdr:rowOff>322110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83324"/>
          <a:ext cx="647700" cy="249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72974</xdr:rowOff>
    </xdr:from>
    <xdr:to>
      <xdr:col>26</xdr:col>
      <xdr:colOff>50800</xdr:colOff>
      <xdr:row>36</xdr:row>
      <xdr:rowOff>21044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683324"/>
          <a:ext cx="698500" cy="290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21044</xdr:rowOff>
    </xdr:from>
    <xdr:to>
      <xdr:col>22</xdr:col>
      <xdr:colOff>114300</xdr:colOff>
      <xdr:row>36</xdr:row>
      <xdr:rowOff>149136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74294"/>
          <a:ext cx="698500" cy="128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149136</xdr:rowOff>
    </xdr:from>
    <xdr:to>
      <xdr:col>18</xdr:col>
      <xdr:colOff>177800</xdr:colOff>
      <xdr:row>37</xdr:row>
      <xdr:rowOff>82576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02386"/>
          <a:ext cx="698500" cy="104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191757</xdr:rowOff>
    </xdr:from>
    <xdr:to>
      <xdr:col>15</xdr:col>
      <xdr:colOff>101600</xdr:colOff>
      <xdr:row>37</xdr:row>
      <xdr:rowOff>293357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316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278134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40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271310</xdr:rowOff>
    </xdr:from>
    <xdr:to>
      <xdr:col>29</xdr:col>
      <xdr:colOff>177800</xdr:colOff>
      <xdr:row>36</xdr:row>
      <xdr:rowOff>30010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81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116387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2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22174</xdr:rowOff>
    </xdr:from>
    <xdr:to>
      <xdr:col>26</xdr:col>
      <xdr:colOff>101600</xdr:colOff>
      <xdr:row>35</xdr:row>
      <xdr:rowOff>123774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32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133951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01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313144</xdr:rowOff>
    </xdr:from>
    <xdr:to>
      <xdr:col>22</xdr:col>
      <xdr:colOff>165100</xdr:colOff>
      <xdr:row>36</xdr:row>
      <xdr:rowOff>71844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23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82021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92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98336</xdr:rowOff>
    </xdr:from>
    <xdr:to>
      <xdr:col>19</xdr:col>
      <xdr:colOff>38100</xdr:colOff>
      <xdr:row>37</xdr:row>
      <xdr:rowOff>28486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1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210113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2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31776</xdr:rowOff>
    </xdr:from>
    <xdr:to>
      <xdr:col>15</xdr:col>
      <xdr:colOff>101600</xdr:colOff>
      <xdr:row>37</xdr:row>
      <xdr:rowOff>133376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56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315003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25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55,997
55,390
265.12
33,942,701
32,425,507
1,448,409
17,759,721
39,124,682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151409</xdr:rowOff>
    </xdr:from>
    <xdr:to>
      <xdr:col>24</xdr:col>
      <xdr:colOff>63500</xdr:colOff>
      <xdr:row>37</xdr:row>
      <xdr:rowOff>101206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23609"/>
          <a:ext cx="838200" cy="12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101206</xdr:rowOff>
    </xdr:from>
    <xdr:to>
      <xdr:col>19</xdr:col>
      <xdr:colOff>177800</xdr:colOff>
      <xdr:row>37</xdr:row>
      <xdr:rowOff>122441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44856"/>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122441</xdr:rowOff>
    </xdr:from>
    <xdr:to>
      <xdr:col>15</xdr:col>
      <xdr:colOff>50800</xdr:colOff>
      <xdr:row>37</xdr:row>
      <xdr:rowOff>135928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66091"/>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135928</xdr:rowOff>
    </xdr:from>
    <xdr:to>
      <xdr:col>10</xdr:col>
      <xdr:colOff>114300</xdr:colOff>
      <xdr:row>37</xdr:row>
      <xdr:rowOff>152502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79578"/>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145085</xdr:rowOff>
    </xdr:from>
    <xdr:to>
      <xdr:col>6</xdr:col>
      <xdr:colOff>38100</xdr:colOff>
      <xdr:row>38</xdr:row>
      <xdr:rowOff>75235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66362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8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100609</xdr:rowOff>
    </xdr:from>
    <xdr:to>
      <xdr:col>24</xdr:col>
      <xdr:colOff>114300</xdr:colOff>
      <xdr:row>37</xdr:row>
      <xdr:rowOff>30759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7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79036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5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50406</xdr:rowOff>
    </xdr:from>
    <xdr:to>
      <xdr:col>20</xdr:col>
      <xdr:colOff>38100</xdr:colOff>
      <xdr:row>37</xdr:row>
      <xdr:rowOff>152006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9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143133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8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71641</xdr:rowOff>
    </xdr:from>
    <xdr:to>
      <xdr:col>15</xdr:col>
      <xdr:colOff>101600</xdr:colOff>
      <xdr:row>38</xdr:row>
      <xdr:rowOff>1791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1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164368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0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85128</xdr:rowOff>
    </xdr:from>
    <xdr:to>
      <xdr:col>10</xdr:col>
      <xdr:colOff>165100</xdr:colOff>
      <xdr:row>38</xdr:row>
      <xdr:rowOff>15278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2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6405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2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101702</xdr:rowOff>
    </xdr:from>
    <xdr:to>
      <xdr:col>6</xdr:col>
      <xdr:colOff>38100</xdr:colOff>
      <xdr:row>38</xdr:row>
      <xdr:rowOff>31852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4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48379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2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21946</xdr:rowOff>
    </xdr:from>
    <xdr:to>
      <xdr:col>24</xdr:col>
      <xdr:colOff>62865</xdr:colOff>
      <xdr:row>59</xdr:row>
      <xdr:rowOff>127571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937346"/>
          <a:ext cx="1270" cy="1305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131398</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24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127571</xdr:rowOff>
    </xdr:from>
    <xdr:to>
      <xdr:col>24</xdr:col>
      <xdr:colOff>152400</xdr:colOff>
      <xdr:row>59</xdr:row>
      <xdr:rowOff>127571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243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140073</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71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21946</xdr:rowOff>
    </xdr:from>
    <xdr:to>
      <xdr:col>24</xdr:col>
      <xdr:colOff>152400</xdr:colOff>
      <xdr:row>52</xdr:row>
      <xdr:rowOff>21946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937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48260</xdr:rowOff>
    </xdr:from>
    <xdr:to>
      <xdr:col>24</xdr:col>
      <xdr:colOff>63500</xdr:colOff>
      <xdr:row>56</xdr:row>
      <xdr:rowOff>109830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649460"/>
          <a:ext cx="838200" cy="6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132211</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33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153784</xdr:rowOff>
    </xdr:from>
    <xdr:to>
      <xdr:col>24</xdr:col>
      <xdr:colOff>114300</xdr:colOff>
      <xdr:row>57</xdr:row>
      <xdr:rowOff>83934</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54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122047</xdr:rowOff>
    </xdr:from>
    <xdr:to>
      <xdr:col>19</xdr:col>
      <xdr:colOff>177800</xdr:colOff>
      <xdr:row>56</xdr:row>
      <xdr:rowOff>48260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51797"/>
          <a:ext cx="889000" cy="9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27686</xdr:rowOff>
    </xdr:from>
    <xdr:to>
      <xdr:col>20</xdr:col>
      <xdr:colOff>38100</xdr:colOff>
      <xdr:row>57</xdr:row>
      <xdr:rowOff>129286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0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120413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9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85116</xdr:rowOff>
    </xdr:from>
    <xdr:to>
      <xdr:col>15</xdr:col>
      <xdr:colOff>50800</xdr:colOff>
      <xdr:row>55</xdr:row>
      <xdr:rowOff>122047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514866"/>
          <a:ext cx="889000" cy="3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22111</xdr:rowOff>
    </xdr:from>
    <xdr:to>
      <xdr:col>15</xdr:col>
      <xdr:colOff>101600</xdr:colOff>
      <xdr:row>57</xdr:row>
      <xdr:rowOff>123711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9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114838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88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150076</xdr:rowOff>
    </xdr:from>
    <xdr:to>
      <xdr:col>10</xdr:col>
      <xdr:colOff>114300</xdr:colOff>
      <xdr:row>55</xdr:row>
      <xdr:rowOff>85116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8894026"/>
          <a:ext cx="889000" cy="62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66332</xdr:rowOff>
    </xdr:from>
    <xdr:to>
      <xdr:col>10</xdr:col>
      <xdr:colOff>165100</xdr:colOff>
      <xdr:row>57</xdr:row>
      <xdr:rowOff>167932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3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159059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3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30125</xdr:rowOff>
    </xdr:from>
    <xdr:to>
      <xdr:col>6</xdr:col>
      <xdr:colOff>38100</xdr:colOff>
      <xdr:row>57</xdr:row>
      <xdr:rowOff>131725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0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122852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59030</xdr:rowOff>
    </xdr:from>
    <xdr:to>
      <xdr:col>24</xdr:col>
      <xdr:colOff>114300</xdr:colOff>
      <xdr:row>56</xdr:row>
      <xdr:rowOff>160630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6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81907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168910</xdr:rowOff>
    </xdr:from>
    <xdr:to>
      <xdr:col>20</xdr:col>
      <xdr:colOff>38100</xdr:colOff>
      <xdr:row>56</xdr:row>
      <xdr:rowOff>99060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115587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71247</xdr:rowOff>
    </xdr:from>
    <xdr:to>
      <xdr:col>15</xdr:col>
      <xdr:colOff>101600</xdr:colOff>
      <xdr:row>56</xdr:row>
      <xdr:rowOff>1397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0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17924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76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34316</xdr:rowOff>
    </xdr:from>
    <xdr:to>
      <xdr:col>10</xdr:col>
      <xdr:colOff>165100</xdr:colOff>
      <xdr:row>55</xdr:row>
      <xdr:rowOff>135916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6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152443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239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99276</xdr:rowOff>
    </xdr:from>
    <xdr:to>
      <xdr:col>6</xdr:col>
      <xdr:colOff>38100</xdr:colOff>
      <xdr:row>52</xdr:row>
      <xdr:rowOff>29426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884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45953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861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124253</xdr:rowOff>
    </xdr:from>
    <xdr:to>
      <xdr:col>24</xdr:col>
      <xdr:colOff>63500</xdr:colOff>
      <xdr:row>78</xdr:row>
      <xdr:rowOff>37190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25903"/>
          <a:ext cx="838200" cy="8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117754</xdr:rowOff>
    </xdr:from>
    <xdr:to>
      <xdr:col>19</xdr:col>
      <xdr:colOff>177800</xdr:colOff>
      <xdr:row>78</xdr:row>
      <xdr:rowOff>37190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319404"/>
          <a:ext cx="889000" cy="9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117754</xdr:rowOff>
    </xdr:from>
    <xdr:to>
      <xdr:col>15</xdr:col>
      <xdr:colOff>50800</xdr:colOff>
      <xdr:row>78</xdr:row>
      <xdr:rowOff>78958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319404"/>
          <a:ext cx="889000" cy="13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78958</xdr:rowOff>
    </xdr:from>
    <xdr:to>
      <xdr:col>10</xdr:col>
      <xdr:colOff>114300</xdr:colOff>
      <xdr:row>78</xdr:row>
      <xdr:rowOff>158217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52058"/>
          <a:ext cx="889000" cy="7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58725</xdr:rowOff>
    </xdr:from>
    <xdr:to>
      <xdr:col>6</xdr:col>
      <xdr:colOff>38100</xdr:colOff>
      <xdr:row>78</xdr:row>
      <xdr:rowOff>160325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4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5402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20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73453</xdr:rowOff>
    </xdr:from>
    <xdr:to>
      <xdr:col>24</xdr:col>
      <xdr:colOff>114300</xdr:colOff>
      <xdr:row>78</xdr:row>
      <xdr:rowOff>3603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7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51880</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5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157840</xdr:rowOff>
    </xdr:from>
    <xdr:to>
      <xdr:col>20</xdr:col>
      <xdr:colOff>38100</xdr:colOff>
      <xdr:row>78</xdr:row>
      <xdr:rowOff>87990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5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79117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5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66954</xdr:rowOff>
    </xdr:from>
    <xdr:to>
      <xdr:col>15</xdr:col>
      <xdr:colOff>101600</xdr:colOff>
      <xdr:row>77</xdr:row>
      <xdr:rowOff>168554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13631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4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28158</xdr:rowOff>
    </xdr:from>
    <xdr:to>
      <xdr:col>10</xdr:col>
      <xdr:colOff>165100</xdr:colOff>
      <xdr:row>78</xdr:row>
      <xdr:rowOff>129758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0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120885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9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107417</xdr:rowOff>
    </xdr:from>
    <xdr:to>
      <xdr:col>6</xdr:col>
      <xdr:colOff>38100</xdr:colOff>
      <xdr:row>79</xdr:row>
      <xdr:rowOff>37567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8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28694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140667</xdr:rowOff>
    </xdr:from>
    <xdr:to>
      <xdr:col>24</xdr:col>
      <xdr:colOff>63500</xdr:colOff>
      <xdr:row>97</xdr:row>
      <xdr:rowOff>7874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99867"/>
          <a:ext cx="838200" cy="3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7874</xdr:rowOff>
    </xdr:from>
    <xdr:to>
      <xdr:col>19</xdr:col>
      <xdr:colOff>177800</xdr:colOff>
      <xdr:row>97</xdr:row>
      <xdr:rowOff>57038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38524"/>
          <a:ext cx="889000" cy="4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153668</xdr:rowOff>
    </xdr:from>
    <xdr:to>
      <xdr:col>15</xdr:col>
      <xdr:colOff>50800</xdr:colOff>
      <xdr:row>97</xdr:row>
      <xdr:rowOff>57038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12868"/>
          <a:ext cx="889000" cy="7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153668</xdr:rowOff>
    </xdr:from>
    <xdr:to>
      <xdr:col>10</xdr:col>
      <xdr:colOff>114300</xdr:colOff>
      <xdr:row>97</xdr:row>
      <xdr:rowOff>140644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12868"/>
          <a:ext cx="889000" cy="15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60181</xdr:rowOff>
    </xdr:from>
    <xdr:to>
      <xdr:col>6</xdr:col>
      <xdr:colOff>38100</xdr:colOff>
      <xdr:row>97</xdr:row>
      <xdr:rowOff>161781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9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6858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6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89867</xdr:rowOff>
    </xdr:from>
    <xdr:to>
      <xdr:col>24</xdr:col>
      <xdr:colOff>114300</xdr:colOff>
      <xdr:row>97</xdr:row>
      <xdr:rowOff>20017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4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68294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27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128524</xdr:rowOff>
    </xdr:from>
    <xdr:to>
      <xdr:col>20</xdr:col>
      <xdr:colOff>38100</xdr:colOff>
      <xdr:row>97</xdr:row>
      <xdr:rowOff>58674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8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49801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68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6238</xdr:rowOff>
    </xdr:from>
    <xdr:to>
      <xdr:col>15</xdr:col>
      <xdr:colOff>101600</xdr:colOff>
      <xdr:row>97</xdr:row>
      <xdr:rowOff>107838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98965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2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102868</xdr:rowOff>
    </xdr:from>
    <xdr:to>
      <xdr:col>10</xdr:col>
      <xdr:colOff>165100</xdr:colOff>
      <xdr:row>97</xdr:row>
      <xdr:rowOff>33018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6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24145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5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89844</xdr:rowOff>
    </xdr:from>
    <xdr:to>
      <xdr:col>6</xdr:col>
      <xdr:colOff>38100</xdr:colOff>
      <xdr:row>98</xdr:row>
      <xdr:rowOff>19994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2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11121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1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130839</xdr:rowOff>
    </xdr:from>
    <xdr:to>
      <xdr:col>55</xdr:col>
      <xdr:colOff>0</xdr:colOff>
      <xdr:row>37</xdr:row>
      <xdr:rowOff>9267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03039"/>
          <a:ext cx="838200" cy="4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145720</xdr:rowOff>
    </xdr:from>
    <xdr:to>
      <xdr:col>50</xdr:col>
      <xdr:colOff>114300</xdr:colOff>
      <xdr:row>37</xdr:row>
      <xdr:rowOff>9267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17920"/>
          <a:ext cx="889000" cy="3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145720</xdr:rowOff>
    </xdr:from>
    <xdr:to>
      <xdr:col>45</xdr:col>
      <xdr:colOff>177800</xdr:colOff>
      <xdr:row>37</xdr:row>
      <xdr:rowOff>41598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17920"/>
          <a:ext cx="889000" cy="6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7428</xdr:rowOff>
    </xdr:from>
    <xdr:to>
      <xdr:col>41</xdr:col>
      <xdr:colOff>50800</xdr:colOff>
      <xdr:row>37</xdr:row>
      <xdr:rowOff>41598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22378"/>
          <a:ext cx="889000" cy="106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139050</xdr:rowOff>
    </xdr:from>
    <xdr:to>
      <xdr:col>36</xdr:col>
      <xdr:colOff>165100</xdr:colOff>
      <xdr:row>30</xdr:row>
      <xdr:rowOff>69200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1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85727</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488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80039</xdr:rowOff>
    </xdr:from>
    <xdr:to>
      <xdr:col>55</xdr:col>
      <xdr:colOff>50800</xdr:colOff>
      <xdr:row>37</xdr:row>
      <xdr:rowOff>10189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5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58466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3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129917</xdr:rowOff>
    </xdr:from>
    <xdr:to>
      <xdr:col>50</xdr:col>
      <xdr:colOff>165100</xdr:colOff>
      <xdr:row>37</xdr:row>
      <xdr:rowOff>60067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0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51194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9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94920</xdr:rowOff>
    </xdr:from>
    <xdr:to>
      <xdr:col>46</xdr:col>
      <xdr:colOff>38100</xdr:colOff>
      <xdr:row>37</xdr:row>
      <xdr:rowOff>25070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16197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5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162248</xdr:rowOff>
    </xdr:from>
    <xdr:to>
      <xdr:col>41</xdr:col>
      <xdr:colOff>101600</xdr:colOff>
      <xdr:row>37</xdr:row>
      <xdr:rowOff>92398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3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83525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2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128078</xdr:rowOff>
    </xdr:from>
    <xdr:to>
      <xdr:col>36</xdr:col>
      <xdr:colOff>165100</xdr:colOff>
      <xdr:row>31</xdr:row>
      <xdr:rowOff>58228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49355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6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95992</xdr:rowOff>
    </xdr:from>
    <xdr:to>
      <xdr:col>55</xdr:col>
      <xdr:colOff>0</xdr:colOff>
      <xdr:row>56</xdr:row>
      <xdr:rowOff>163093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354292"/>
          <a:ext cx="838200" cy="4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95992</xdr:rowOff>
    </xdr:from>
    <xdr:to>
      <xdr:col>50</xdr:col>
      <xdr:colOff>114300</xdr:colOff>
      <xdr:row>54</xdr:row>
      <xdr:rowOff>168321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354292"/>
          <a:ext cx="889000" cy="7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168321</xdr:rowOff>
    </xdr:from>
    <xdr:to>
      <xdr:col>45</xdr:col>
      <xdr:colOff>177800</xdr:colOff>
      <xdr:row>55</xdr:row>
      <xdr:rowOff>102118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426621"/>
          <a:ext cx="889000" cy="10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102118</xdr:rowOff>
    </xdr:from>
    <xdr:to>
      <xdr:col>41</xdr:col>
      <xdr:colOff>50800</xdr:colOff>
      <xdr:row>55</xdr:row>
      <xdr:rowOff>153195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531868"/>
          <a:ext cx="889000" cy="5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168842</xdr:rowOff>
    </xdr:from>
    <xdr:to>
      <xdr:col>36</xdr:col>
      <xdr:colOff>165100</xdr:colOff>
      <xdr:row>56</xdr:row>
      <xdr:rowOff>98992</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598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90119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69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112293</xdr:rowOff>
    </xdr:from>
    <xdr:to>
      <xdr:col>55</xdr:col>
      <xdr:colOff>50800</xdr:colOff>
      <xdr:row>57</xdr:row>
      <xdr:rowOff>42443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71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90720</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69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45192</xdr:rowOff>
    </xdr:from>
    <xdr:to>
      <xdr:col>50</xdr:col>
      <xdr:colOff>165100</xdr:colOff>
      <xdr:row>54</xdr:row>
      <xdr:rowOff>146792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30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163319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39795" y="907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117521</xdr:rowOff>
    </xdr:from>
    <xdr:to>
      <xdr:col>46</xdr:col>
      <xdr:colOff>38100</xdr:colOff>
      <xdr:row>55</xdr:row>
      <xdr:rowOff>47671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37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64198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15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51318</xdr:rowOff>
    </xdr:from>
    <xdr:to>
      <xdr:col>41</xdr:col>
      <xdr:colOff>101600</xdr:colOff>
      <xdr:row>55</xdr:row>
      <xdr:rowOff>152918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48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169445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25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102395</xdr:rowOff>
    </xdr:from>
    <xdr:to>
      <xdr:col>36</xdr:col>
      <xdr:colOff>165100</xdr:colOff>
      <xdr:row>56</xdr:row>
      <xdr:rowOff>32545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53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49072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30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139014</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483414"/>
          <a:ext cx="1270" cy="1105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85691</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225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139014</xdr:rowOff>
    </xdr:from>
    <xdr:to>
      <xdr:col>55</xdr:col>
      <xdr:colOff>88900</xdr:colOff>
      <xdr:row>72</xdr:row>
      <xdr:rowOff>139014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483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102724</xdr:rowOff>
    </xdr:from>
    <xdr:to>
      <xdr:col>55</xdr:col>
      <xdr:colOff>0</xdr:colOff>
      <xdr:row>76</xdr:row>
      <xdr:rowOff>124174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2104224"/>
          <a:ext cx="838200" cy="105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55897</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57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77470</xdr:rowOff>
    </xdr:from>
    <xdr:to>
      <xdr:col>55</xdr:col>
      <xdr:colOff>50800</xdr:colOff>
      <xdr:row>78</xdr:row>
      <xdr:rowOff>7620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102724</xdr:rowOff>
    </xdr:from>
    <xdr:to>
      <xdr:col>50</xdr:col>
      <xdr:colOff>114300</xdr:colOff>
      <xdr:row>71</xdr:row>
      <xdr:rowOff>57271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2104224"/>
          <a:ext cx="889000" cy="12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40646</xdr:rowOff>
    </xdr:from>
    <xdr:to>
      <xdr:col>50</xdr:col>
      <xdr:colOff>165100</xdr:colOff>
      <xdr:row>77</xdr:row>
      <xdr:rowOff>142246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133373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33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57271</xdr:rowOff>
    </xdr:from>
    <xdr:to>
      <xdr:col>45</xdr:col>
      <xdr:colOff>177800</xdr:colOff>
      <xdr:row>73</xdr:row>
      <xdr:rowOff>109410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2230221"/>
          <a:ext cx="889000" cy="39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19538</xdr:rowOff>
    </xdr:from>
    <xdr:to>
      <xdr:col>46</xdr:col>
      <xdr:colOff>38100</xdr:colOff>
      <xdr:row>77</xdr:row>
      <xdr:rowOff>121138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112265</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31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109410</xdr:rowOff>
    </xdr:from>
    <xdr:to>
      <xdr:col>41</xdr:col>
      <xdr:colOff>50800</xdr:colOff>
      <xdr:row>74</xdr:row>
      <xdr:rowOff>46774</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2625260"/>
          <a:ext cx="889000" cy="10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20720</xdr:rowOff>
    </xdr:from>
    <xdr:to>
      <xdr:col>41</xdr:col>
      <xdr:colOff>101600</xdr:colOff>
      <xdr:row>77</xdr:row>
      <xdr:rowOff>122320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2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113447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31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91757</xdr:rowOff>
    </xdr:from>
    <xdr:to>
      <xdr:col>36</xdr:col>
      <xdr:colOff>165100</xdr:colOff>
      <xdr:row>77</xdr:row>
      <xdr:rowOff>21907</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2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13034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21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73374</xdr:rowOff>
    </xdr:from>
    <xdr:to>
      <xdr:col>55</xdr:col>
      <xdr:colOff>50800</xdr:colOff>
      <xdr:row>77</xdr:row>
      <xdr:rowOff>3524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1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96252</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95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51924</xdr:rowOff>
    </xdr:from>
    <xdr:to>
      <xdr:col>50</xdr:col>
      <xdr:colOff>165100</xdr:colOff>
      <xdr:row>70</xdr:row>
      <xdr:rowOff>153524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205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170051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182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6471</xdr:rowOff>
    </xdr:from>
    <xdr:to>
      <xdr:col>46</xdr:col>
      <xdr:colOff>38100</xdr:colOff>
      <xdr:row>71</xdr:row>
      <xdr:rowOff>108071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217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124598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3111" y="1195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58610</xdr:rowOff>
    </xdr:from>
    <xdr:to>
      <xdr:col>41</xdr:col>
      <xdr:colOff>101600</xdr:colOff>
      <xdr:row>73</xdr:row>
      <xdr:rowOff>160210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25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5287</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34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167424</xdr:rowOff>
    </xdr:from>
    <xdr:to>
      <xdr:col>36</xdr:col>
      <xdr:colOff>165100</xdr:colOff>
      <xdr:row>74</xdr:row>
      <xdr:rowOff>97574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268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114101</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245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82234</xdr:rowOff>
    </xdr:from>
    <xdr:to>
      <xdr:col>55</xdr:col>
      <xdr:colOff>0</xdr:colOff>
      <xdr:row>99</xdr:row>
      <xdr:rowOff>56217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884334"/>
          <a:ext cx="838200" cy="14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91553</xdr:rowOff>
    </xdr:from>
    <xdr:to>
      <xdr:col>50</xdr:col>
      <xdr:colOff>114300</xdr:colOff>
      <xdr:row>99</xdr:row>
      <xdr:rowOff>56217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893653"/>
          <a:ext cx="889000" cy="13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69182</xdr:rowOff>
    </xdr:from>
    <xdr:to>
      <xdr:col>45</xdr:col>
      <xdr:colOff>177800</xdr:colOff>
      <xdr:row>98</xdr:row>
      <xdr:rowOff>91553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871282"/>
          <a:ext cx="889000" cy="2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69182</xdr:rowOff>
    </xdr:from>
    <xdr:to>
      <xdr:col>41</xdr:col>
      <xdr:colOff>50800</xdr:colOff>
      <xdr:row>98</xdr:row>
      <xdr:rowOff>91715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871282"/>
          <a:ext cx="8890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8280</xdr:rowOff>
    </xdr:from>
    <xdr:to>
      <xdr:col>36</xdr:col>
      <xdr:colOff>165100</xdr:colOff>
      <xdr:row>97</xdr:row>
      <xdr:rowOff>109880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126407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1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31434</xdr:rowOff>
    </xdr:from>
    <xdr:to>
      <xdr:col>55</xdr:col>
      <xdr:colOff>50800</xdr:colOff>
      <xdr:row>98</xdr:row>
      <xdr:rowOff>133034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83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117811</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4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5417</xdr:rowOff>
    </xdr:from>
    <xdr:to>
      <xdr:col>50</xdr:col>
      <xdr:colOff>165100</xdr:colOff>
      <xdr:row>99</xdr:row>
      <xdr:rowOff>107017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97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98144</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404428" y="17071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40753</xdr:rowOff>
    </xdr:from>
    <xdr:to>
      <xdr:col>46</xdr:col>
      <xdr:colOff>38100</xdr:colOff>
      <xdr:row>98</xdr:row>
      <xdr:rowOff>142353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4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133480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93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18382</xdr:rowOff>
    </xdr:from>
    <xdr:to>
      <xdr:col>41</xdr:col>
      <xdr:colOff>101600</xdr:colOff>
      <xdr:row>98</xdr:row>
      <xdr:rowOff>119982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2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111109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91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40915</xdr:rowOff>
    </xdr:from>
    <xdr:to>
      <xdr:col>36</xdr:col>
      <xdr:colOff>165100</xdr:colOff>
      <xdr:row>98</xdr:row>
      <xdr:rowOff>142515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8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133642</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93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70287</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56837"/>
          <a:ext cx="838200" cy="2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106521</xdr:rowOff>
    </xdr:from>
    <xdr:to>
      <xdr:col>81</xdr:col>
      <xdr:colOff>50800</xdr:colOff>
      <xdr:row>39</xdr:row>
      <xdr:rowOff>70287</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621621"/>
          <a:ext cx="889000" cy="13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52195</xdr:rowOff>
    </xdr:from>
    <xdr:to>
      <xdr:col>76</xdr:col>
      <xdr:colOff>114300</xdr:colOff>
      <xdr:row>38</xdr:row>
      <xdr:rowOff>106521</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567295"/>
          <a:ext cx="889000" cy="5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145366</xdr:rowOff>
    </xdr:from>
    <xdr:to>
      <xdr:col>71</xdr:col>
      <xdr:colOff>177800</xdr:colOff>
      <xdr:row>38</xdr:row>
      <xdr:rowOff>52195</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317566"/>
          <a:ext cx="889000" cy="24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115777</xdr:rowOff>
    </xdr:from>
    <xdr:to>
      <xdr:col>67</xdr:col>
      <xdr:colOff>101600</xdr:colOff>
      <xdr:row>39</xdr:row>
      <xdr:rowOff>45927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3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37054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72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19487</xdr:rowOff>
    </xdr:from>
    <xdr:to>
      <xdr:col>81</xdr:col>
      <xdr:colOff>101600</xdr:colOff>
      <xdr:row>39</xdr:row>
      <xdr:rowOff>121087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0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112214</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79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55721</xdr:rowOff>
    </xdr:from>
    <xdr:to>
      <xdr:col>76</xdr:col>
      <xdr:colOff>165100</xdr:colOff>
      <xdr:row>38</xdr:row>
      <xdr:rowOff>157321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57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2397</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25111" y="634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1395</xdr:rowOff>
    </xdr:from>
    <xdr:to>
      <xdr:col>72</xdr:col>
      <xdr:colOff>38100</xdr:colOff>
      <xdr:row>38</xdr:row>
      <xdr:rowOff>102995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51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119522</xdr:rowOff>
    </xdr:from>
    <xdr:ext cx="534377"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36111" y="629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94566</xdr:rowOff>
    </xdr:from>
    <xdr:to>
      <xdr:col>67</xdr:col>
      <xdr:colOff>101600</xdr:colOff>
      <xdr:row>37</xdr:row>
      <xdr:rowOff>24716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26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41243</xdr:rowOff>
    </xdr:from>
    <xdr:ext cx="534377"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47111" y="604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公債費グラフ枠">
          <a:extLst>
            <a:ext uri="{FF2B5EF4-FFF2-40B4-BE49-F238E27FC236}">
              <a16:creationId xmlns:a16="http://schemas.microsoft.com/office/drawing/2014/main" id="{00000000-0008-0000-06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33" name="公債費最小値テキスト">
          <a:extLst>
            <a:ext uri="{FF2B5EF4-FFF2-40B4-BE49-F238E27FC236}">
              <a16:creationId xmlns:a16="http://schemas.microsoft.com/office/drawing/2014/main" id="{00000000-0008-0000-0600-000079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5" name="公債費最大値テキスト">
          <a:extLst>
            <a:ext uri="{FF2B5EF4-FFF2-40B4-BE49-F238E27FC236}">
              <a16:creationId xmlns:a16="http://schemas.microsoft.com/office/drawing/2014/main" id="{00000000-0008-0000-0600-00007B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158347</xdr:rowOff>
    </xdr:from>
    <xdr:to>
      <xdr:col>85</xdr:col>
      <xdr:colOff>127000</xdr:colOff>
      <xdr:row>75</xdr:row>
      <xdr:rowOff>33842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5481300" y="12845647"/>
          <a:ext cx="838200" cy="4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8" name="公債費平均値テキスト">
          <a:extLst>
            <a:ext uri="{FF2B5EF4-FFF2-40B4-BE49-F238E27FC236}">
              <a16:creationId xmlns:a16="http://schemas.microsoft.com/office/drawing/2014/main" id="{00000000-0008-0000-0600-00007E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33842</xdr:rowOff>
    </xdr:from>
    <xdr:to>
      <xdr:col>81</xdr:col>
      <xdr:colOff>50800</xdr:colOff>
      <xdr:row>75</xdr:row>
      <xdr:rowOff>70402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4592300" y="12892592"/>
          <a:ext cx="889000" cy="3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70402</xdr:rowOff>
    </xdr:from>
    <xdr:to>
      <xdr:col>76</xdr:col>
      <xdr:colOff>114300</xdr:colOff>
      <xdr:row>76</xdr:row>
      <xdr:rowOff>19097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3703300" y="12929152"/>
          <a:ext cx="889000" cy="12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19097</xdr:rowOff>
    </xdr:from>
    <xdr:to>
      <xdr:col>71</xdr:col>
      <xdr:colOff>177800</xdr:colOff>
      <xdr:row>76</xdr:row>
      <xdr:rowOff>88086</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flipV="1">
          <a:off x="12814300" y="13049297"/>
          <a:ext cx="889000" cy="6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3158</xdr:rowOff>
    </xdr:from>
    <xdr:to>
      <xdr:col>67</xdr:col>
      <xdr:colOff>101600</xdr:colOff>
      <xdr:row>77</xdr:row>
      <xdr:rowOff>104758</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2763500" y="13204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95885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29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107547</xdr:rowOff>
    </xdr:from>
    <xdr:to>
      <xdr:col>85</xdr:col>
      <xdr:colOff>177800</xdr:colOff>
      <xdr:row>75</xdr:row>
      <xdr:rowOff>37697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6268700" y="1279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130424</xdr:rowOff>
    </xdr:from>
    <xdr:ext cx="534377" cy="259045"/>
    <xdr:sp macro="" textlink="">
      <xdr:nvSpPr>
        <xdr:cNvPr id="657" name="公債費該当値テキスト">
          <a:extLst>
            <a:ext uri="{FF2B5EF4-FFF2-40B4-BE49-F238E27FC236}">
              <a16:creationId xmlns:a16="http://schemas.microsoft.com/office/drawing/2014/main" id="{00000000-0008-0000-0600-000091020000}"/>
            </a:ext>
          </a:extLst>
        </xdr:cNvPr>
        <xdr:cNvSpPr txBox="1"/>
      </xdr:nvSpPr>
      <xdr:spPr>
        <a:xfrm>
          <a:off x="16370300" y="1264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154492</xdr:rowOff>
    </xdr:from>
    <xdr:to>
      <xdr:col>81</xdr:col>
      <xdr:colOff>101600</xdr:colOff>
      <xdr:row>75</xdr:row>
      <xdr:rowOff>84642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5430500" y="1284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101169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5214111" y="1261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19602</xdr:rowOff>
    </xdr:from>
    <xdr:to>
      <xdr:col>76</xdr:col>
      <xdr:colOff>165100</xdr:colOff>
      <xdr:row>75</xdr:row>
      <xdr:rowOff>121202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4541500" y="1287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137729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4325111" y="1265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139747</xdr:rowOff>
    </xdr:from>
    <xdr:to>
      <xdr:col>72</xdr:col>
      <xdr:colOff>38100</xdr:colOff>
      <xdr:row>76</xdr:row>
      <xdr:rowOff>69897</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3652500" y="1299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61024</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3436111" y="1309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37286</xdr:rowOff>
    </xdr:from>
    <xdr:to>
      <xdr:col>67</xdr:col>
      <xdr:colOff>101600</xdr:colOff>
      <xdr:row>76</xdr:row>
      <xdr:rowOff>138886</xdr:rowOff>
    </xdr:to>
    <xdr:sp macro="" textlink="">
      <xdr:nvSpPr>
        <xdr:cNvPr id="664" name="楕円 663">
          <a:extLst>
            <a:ext uri="{FF2B5EF4-FFF2-40B4-BE49-F238E27FC236}">
              <a16:creationId xmlns:a16="http://schemas.microsoft.com/office/drawing/2014/main" id="{00000000-0008-0000-0600-000098020000}"/>
            </a:ext>
          </a:extLst>
        </xdr:cNvPr>
        <xdr:cNvSpPr/>
      </xdr:nvSpPr>
      <xdr:spPr>
        <a:xfrm>
          <a:off x="12763500" y="1306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155412</xdr:rowOff>
    </xdr:from>
    <xdr:ext cx="534377"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547111" y="1284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1232</xdr:rowOff>
    </xdr:from>
    <xdr:to>
      <xdr:col>85</xdr:col>
      <xdr:colOff>127000</xdr:colOff>
      <xdr:row>97</xdr:row>
      <xdr:rowOff>34517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631882"/>
          <a:ext cx="8382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43596</xdr:rowOff>
    </xdr:from>
    <xdr:to>
      <xdr:col>81</xdr:col>
      <xdr:colOff>50800</xdr:colOff>
      <xdr:row>97</xdr:row>
      <xdr:rowOff>1232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502796"/>
          <a:ext cx="889000" cy="12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43596</xdr:rowOff>
    </xdr:from>
    <xdr:to>
      <xdr:col>76</xdr:col>
      <xdr:colOff>114300</xdr:colOff>
      <xdr:row>97</xdr:row>
      <xdr:rowOff>6243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502796"/>
          <a:ext cx="889000" cy="13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6243</xdr:rowOff>
    </xdr:from>
    <xdr:to>
      <xdr:col>71</xdr:col>
      <xdr:colOff>177800</xdr:colOff>
      <xdr:row>98</xdr:row>
      <xdr:rowOff>41951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36893"/>
          <a:ext cx="889000" cy="20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101254</xdr:rowOff>
    </xdr:from>
    <xdr:to>
      <xdr:col>67</xdr:col>
      <xdr:colOff>101600</xdr:colOff>
      <xdr:row>98</xdr:row>
      <xdr:rowOff>31404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3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47931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0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155167</xdr:rowOff>
    </xdr:from>
    <xdr:to>
      <xdr:col>85</xdr:col>
      <xdr:colOff>177800</xdr:colOff>
      <xdr:row>97</xdr:row>
      <xdr:rowOff>85317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1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6594</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6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121882</xdr:rowOff>
    </xdr:from>
    <xdr:to>
      <xdr:col>81</xdr:col>
      <xdr:colOff>101600</xdr:colOff>
      <xdr:row>97</xdr:row>
      <xdr:rowOff>52032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8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68559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5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164246</xdr:rowOff>
    </xdr:from>
    <xdr:to>
      <xdr:col>76</xdr:col>
      <xdr:colOff>165100</xdr:colOff>
      <xdr:row>96</xdr:row>
      <xdr:rowOff>94396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45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110923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22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126893</xdr:rowOff>
    </xdr:from>
    <xdr:to>
      <xdr:col>72</xdr:col>
      <xdr:colOff>38100</xdr:colOff>
      <xdr:row>97</xdr:row>
      <xdr:rowOff>57043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8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73570</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162601</xdr:rowOff>
    </xdr:from>
    <xdr:to>
      <xdr:col>67</xdr:col>
      <xdr:colOff>101600</xdr:colOff>
      <xdr:row>98</xdr:row>
      <xdr:rowOff>92751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9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83878</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88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147815</xdr:rowOff>
    </xdr:from>
    <xdr:to>
      <xdr:col>116</xdr:col>
      <xdr:colOff>63500</xdr:colOff>
      <xdr:row>37</xdr:row>
      <xdr:rowOff>151244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49146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144672</xdr:rowOff>
    </xdr:from>
    <xdr:to>
      <xdr:col>111</xdr:col>
      <xdr:colOff>177800</xdr:colOff>
      <xdr:row>37</xdr:row>
      <xdr:rowOff>147815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488322"/>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138786</xdr:rowOff>
    </xdr:from>
    <xdr:to>
      <xdr:col>107</xdr:col>
      <xdr:colOff>50800</xdr:colOff>
      <xdr:row>37</xdr:row>
      <xdr:rowOff>144672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482436"/>
          <a:ext cx="88900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138386</xdr:rowOff>
    </xdr:from>
    <xdr:to>
      <xdr:col>102</xdr:col>
      <xdr:colOff>114300</xdr:colOff>
      <xdr:row>37</xdr:row>
      <xdr:rowOff>138786</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482036"/>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161080</xdr:rowOff>
    </xdr:from>
    <xdr:to>
      <xdr:col>98</xdr:col>
      <xdr:colOff>38100</xdr:colOff>
      <xdr:row>37</xdr:row>
      <xdr:rowOff>91230</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3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107757</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10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100444</xdr:rowOff>
    </xdr:from>
    <xdr:to>
      <xdr:col>116</xdr:col>
      <xdr:colOff>114300</xdr:colOff>
      <xdr:row>38</xdr:row>
      <xdr:rowOff>30594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4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15371</xdr:rowOff>
    </xdr:from>
    <xdr:ext cx="378565"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359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97015</xdr:rowOff>
    </xdr:from>
    <xdr:to>
      <xdr:col>112</xdr:col>
      <xdr:colOff>38100</xdr:colOff>
      <xdr:row>38</xdr:row>
      <xdr:rowOff>27166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4406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18292</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4017" y="6533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93872</xdr:rowOff>
    </xdr:from>
    <xdr:to>
      <xdr:col>107</xdr:col>
      <xdr:colOff>101600</xdr:colOff>
      <xdr:row>38</xdr:row>
      <xdr:rowOff>24022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43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15149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5017" y="6530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87986</xdr:rowOff>
    </xdr:from>
    <xdr:to>
      <xdr:col>102</xdr:col>
      <xdr:colOff>165100</xdr:colOff>
      <xdr:row>38</xdr:row>
      <xdr:rowOff>18135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4316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9262</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6524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87586</xdr:rowOff>
    </xdr:from>
    <xdr:to>
      <xdr:col>98</xdr:col>
      <xdr:colOff>38100</xdr:colOff>
      <xdr:row>38</xdr:row>
      <xdr:rowOff>17735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431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8862</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652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4506</xdr:rowOff>
    </xdr:from>
    <xdr:to>
      <xdr:col>116</xdr:col>
      <xdr:colOff>63500</xdr:colOff>
      <xdr:row>58</xdr:row>
      <xdr:rowOff>6334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9948606"/>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6334</xdr:rowOff>
    </xdr:from>
    <xdr:to>
      <xdr:col>111</xdr:col>
      <xdr:colOff>177800</xdr:colOff>
      <xdr:row>58</xdr:row>
      <xdr:rowOff>8164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995043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8164</xdr:rowOff>
    </xdr:from>
    <xdr:to>
      <xdr:col>107</xdr:col>
      <xdr:colOff>50800</xdr:colOff>
      <xdr:row>58</xdr:row>
      <xdr:rowOff>9855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9952264"/>
          <a:ext cx="88900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9855</xdr:rowOff>
    </xdr:from>
    <xdr:to>
      <xdr:col>102</xdr:col>
      <xdr:colOff>114300</xdr:colOff>
      <xdr:row>58</xdr:row>
      <xdr:rowOff>11821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9953955"/>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118892</xdr:rowOff>
    </xdr:from>
    <xdr:to>
      <xdr:col>98</xdr:col>
      <xdr:colOff>38100</xdr:colOff>
      <xdr:row>57</xdr:row>
      <xdr:rowOff>49042</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72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65569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49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125156</xdr:rowOff>
    </xdr:from>
    <xdr:to>
      <xdr:col>116</xdr:col>
      <xdr:colOff>114300</xdr:colOff>
      <xdr:row>58</xdr:row>
      <xdr:rowOff>55306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89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103583</xdr:rowOff>
    </xdr:from>
    <xdr:ext cx="469744"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87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126984</xdr:rowOff>
    </xdr:from>
    <xdr:to>
      <xdr:col>112</xdr:col>
      <xdr:colOff>38100</xdr:colOff>
      <xdr:row>58</xdr:row>
      <xdr:rowOff>57134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89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48261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428" y="999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128814</xdr:rowOff>
    </xdr:from>
    <xdr:to>
      <xdr:col>107</xdr:col>
      <xdr:colOff>101600</xdr:colOff>
      <xdr:row>58</xdr:row>
      <xdr:rowOff>58964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90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50091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428" y="999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130505</xdr:rowOff>
    </xdr:from>
    <xdr:to>
      <xdr:col>102</xdr:col>
      <xdr:colOff>165100</xdr:colOff>
      <xdr:row>58</xdr:row>
      <xdr:rowOff>60655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9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51782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9995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132471</xdr:rowOff>
    </xdr:from>
    <xdr:to>
      <xdr:col>98</xdr:col>
      <xdr:colOff>38100</xdr:colOff>
      <xdr:row>58</xdr:row>
      <xdr:rowOff>62621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9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53748</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21428" y="999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81293</xdr:rowOff>
    </xdr:from>
    <xdr:to>
      <xdr:col>116</xdr:col>
      <xdr:colOff>63500</xdr:colOff>
      <xdr:row>75</xdr:row>
      <xdr:rowOff>47422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2597143"/>
          <a:ext cx="838200" cy="30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158031</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673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81293</xdr:rowOff>
    </xdr:from>
    <xdr:to>
      <xdr:col>111</xdr:col>
      <xdr:colOff>177800</xdr:colOff>
      <xdr:row>73</xdr:row>
      <xdr:rowOff>138100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597143"/>
          <a:ext cx="8890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138100</xdr:rowOff>
    </xdr:from>
    <xdr:to>
      <xdr:col>107</xdr:col>
      <xdr:colOff>50800</xdr:colOff>
      <xdr:row>76</xdr:row>
      <xdr:rowOff>46583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653950"/>
          <a:ext cx="889000" cy="42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46583</xdr:rowOff>
    </xdr:from>
    <xdr:to>
      <xdr:col>102</xdr:col>
      <xdr:colOff>114300</xdr:colOff>
      <xdr:row>76</xdr:row>
      <xdr:rowOff>81178</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076783"/>
          <a:ext cx="889000" cy="3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33520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101740</xdr:rowOff>
    </xdr:from>
    <xdr:to>
      <xdr:col>98</xdr:col>
      <xdr:colOff>38100</xdr:colOff>
      <xdr:row>78</xdr:row>
      <xdr:rowOff>31890</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3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23017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39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168072</xdr:rowOff>
    </xdr:from>
    <xdr:to>
      <xdr:col>116</xdr:col>
      <xdr:colOff>114300</xdr:colOff>
      <xdr:row>75</xdr:row>
      <xdr:rowOff>98222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5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146499</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83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30493</xdr:rowOff>
    </xdr:from>
    <xdr:to>
      <xdr:col>112</xdr:col>
      <xdr:colOff>38100</xdr:colOff>
      <xdr:row>73</xdr:row>
      <xdr:rowOff>132093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54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148620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32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87300</xdr:rowOff>
    </xdr:from>
    <xdr:to>
      <xdr:col>107</xdr:col>
      <xdr:colOff>101600</xdr:colOff>
      <xdr:row>74</xdr:row>
      <xdr:rowOff>17450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60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33977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37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167233</xdr:rowOff>
    </xdr:from>
    <xdr:to>
      <xdr:col>102</xdr:col>
      <xdr:colOff>165100</xdr:colOff>
      <xdr:row>76</xdr:row>
      <xdr:rowOff>97383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02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88510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11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30378</xdr:rowOff>
    </xdr:from>
    <xdr:to>
      <xdr:col>98</xdr:col>
      <xdr:colOff>38100</xdr:colOff>
      <xdr:row>76</xdr:row>
      <xdr:rowOff>131978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06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148506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83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200">
              <a:latin typeface="ＭＳ Ｐゴシック" panose="020B0600070205080204" pitchFamily="50" charset="-128"/>
              <a:ea typeface="ＭＳ Ｐゴシック" panose="020B0600070205080204" pitchFamily="50" charset="-128"/>
            </a:rPr>
            <a:t>579,000</a:t>
          </a:r>
          <a:r>
            <a:rPr kumimoji="1" lang="ja-JP" altLang="en-US" sz="1200">
              <a:latin typeface="ＭＳ Ｐゴシック" panose="020B0600070205080204" pitchFamily="50" charset="-128"/>
              <a:ea typeface="ＭＳ Ｐゴシック" panose="020B0600070205080204" pitchFamily="50" charset="-128"/>
            </a:rPr>
            <a:t>円となっている。</a:t>
          </a:r>
        </a:p>
        <a:p>
          <a:r>
            <a:rPr kumimoji="1" lang="ja-JP" altLang="en-US" sz="1200">
              <a:latin typeface="ＭＳ Ｐゴシック" panose="020B0600070205080204" pitchFamily="50" charset="-128"/>
              <a:ea typeface="ＭＳ Ｐゴシック" panose="020B0600070205080204" pitchFamily="50" charset="-128"/>
            </a:rPr>
            <a:t>　物件費は、住民一人当たり</a:t>
          </a:r>
          <a:r>
            <a:rPr kumimoji="1" lang="en-US" altLang="ja-JP" sz="1200">
              <a:latin typeface="ＭＳ Ｐゴシック" panose="020B0600070205080204" pitchFamily="50" charset="-128"/>
              <a:ea typeface="ＭＳ Ｐゴシック" panose="020B0600070205080204" pitchFamily="50" charset="-128"/>
            </a:rPr>
            <a:t>95,352</a:t>
          </a:r>
          <a:r>
            <a:rPr kumimoji="1" lang="ja-JP" altLang="en-US" sz="1200">
              <a:latin typeface="ＭＳ Ｐゴシック" panose="020B0600070205080204" pitchFamily="50" charset="-128"/>
              <a:ea typeface="ＭＳ Ｐゴシック" panose="020B0600070205080204" pitchFamily="50" charset="-128"/>
            </a:rPr>
            <a:t>円と減少しているが、依然として類似団体平均より高い水準となっている。公共施設の維持管理費が増加傾向にあるため、公共施設の統廃合を推進し、経費削減に努める。</a:t>
          </a:r>
        </a:p>
        <a:p>
          <a:r>
            <a:rPr kumimoji="1" lang="ja-JP" altLang="en-US" sz="1200">
              <a:latin typeface="ＭＳ Ｐゴシック" panose="020B0600070205080204" pitchFamily="50" charset="-128"/>
              <a:ea typeface="ＭＳ Ｐゴシック" panose="020B0600070205080204" pitchFamily="50" charset="-128"/>
            </a:rPr>
            <a:t>　維持補修費は、類似団体平均より低い水準となっているものの、住民一人当たり</a:t>
          </a:r>
          <a:r>
            <a:rPr kumimoji="1" lang="en-US" altLang="ja-JP" sz="1200">
              <a:latin typeface="ＭＳ Ｐゴシック" panose="020B0600070205080204" pitchFamily="50" charset="-128"/>
              <a:ea typeface="ＭＳ Ｐゴシック" panose="020B0600070205080204" pitchFamily="50" charset="-128"/>
            </a:rPr>
            <a:t>9,723</a:t>
          </a:r>
          <a:r>
            <a:rPr kumimoji="1" lang="ja-JP" altLang="en-US" sz="1200">
              <a:latin typeface="ＭＳ Ｐゴシック" panose="020B0600070205080204" pitchFamily="50" charset="-128"/>
              <a:ea typeface="ＭＳ Ｐゴシック" panose="020B0600070205080204" pitchFamily="50" charset="-128"/>
            </a:rPr>
            <a:t>円と増加している。公共施設の統廃合を推進し、経費削減に努める。</a:t>
          </a:r>
        </a:p>
        <a:p>
          <a:r>
            <a:rPr kumimoji="1" lang="ja-JP" altLang="en-US" sz="1200">
              <a:latin typeface="ＭＳ Ｐゴシック" panose="020B0600070205080204" pitchFamily="50" charset="-128"/>
              <a:ea typeface="ＭＳ Ｐゴシック" panose="020B0600070205080204" pitchFamily="50" charset="-128"/>
            </a:rPr>
            <a:t>　扶助費は、引き続き類似団体平均より低い水準となっているものの、認定こども園運営費負担金事務の増等により、住民一人当たり</a:t>
          </a:r>
          <a:r>
            <a:rPr kumimoji="1" lang="en-US" altLang="ja-JP" sz="1200">
              <a:latin typeface="ＭＳ Ｐゴシック" panose="020B0600070205080204" pitchFamily="50" charset="-128"/>
              <a:ea typeface="ＭＳ Ｐゴシック" panose="020B0600070205080204" pitchFamily="50" charset="-128"/>
            </a:rPr>
            <a:t>104,873</a:t>
          </a:r>
          <a:r>
            <a:rPr kumimoji="1" lang="ja-JP" altLang="en-US" sz="1200">
              <a:latin typeface="ＭＳ Ｐゴシック" panose="020B0600070205080204" pitchFamily="50" charset="-128"/>
              <a:ea typeface="ＭＳ Ｐゴシック" panose="020B0600070205080204" pitchFamily="50" charset="-128"/>
            </a:rPr>
            <a:t>円と増加している。</a:t>
          </a:r>
        </a:p>
        <a:p>
          <a:r>
            <a:rPr kumimoji="1" lang="ja-JP" altLang="en-US" sz="1200">
              <a:latin typeface="ＭＳ Ｐゴシック" panose="020B0600070205080204" pitchFamily="50" charset="-128"/>
              <a:ea typeface="ＭＳ Ｐゴシック" panose="020B0600070205080204" pitchFamily="50" charset="-128"/>
            </a:rPr>
            <a:t>　普通建設事業費は、伊達小学校改築事業や認定こども園整備事業の減等により住民一人当たり</a:t>
          </a:r>
          <a:r>
            <a:rPr kumimoji="1" lang="en-US" altLang="ja-JP" sz="1200">
              <a:latin typeface="ＭＳ Ｐゴシック" panose="020B0600070205080204" pitchFamily="50" charset="-128"/>
              <a:ea typeface="ＭＳ Ｐゴシック" panose="020B0600070205080204" pitchFamily="50" charset="-128"/>
            </a:rPr>
            <a:t>51,930</a:t>
          </a:r>
          <a:r>
            <a:rPr kumimoji="1" lang="ja-JP" altLang="en-US" sz="1200">
              <a:latin typeface="ＭＳ Ｐゴシック" panose="020B0600070205080204" pitchFamily="50" charset="-128"/>
              <a:ea typeface="ＭＳ Ｐゴシック" panose="020B0600070205080204" pitchFamily="50" charset="-128"/>
            </a:rPr>
            <a:t>円と減少し、類似団体平均より低い水準に転じた。</a:t>
          </a:r>
        </a:p>
        <a:p>
          <a:r>
            <a:rPr kumimoji="1" lang="ja-JP" altLang="en-US" sz="1200">
              <a:latin typeface="ＭＳ Ｐゴシック" panose="020B0600070205080204" pitchFamily="50" charset="-128"/>
              <a:ea typeface="ＭＳ Ｐゴシック" panose="020B0600070205080204" pitchFamily="50" charset="-128"/>
            </a:rPr>
            <a:t>　公債費は、地方債元金の償還額増により、住民一人当たり</a:t>
          </a:r>
          <a:r>
            <a:rPr kumimoji="1" lang="en-US" altLang="ja-JP" sz="1200">
              <a:latin typeface="ＭＳ Ｐゴシック" panose="020B0600070205080204" pitchFamily="50" charset="-128"/>
              <a:ea typeface="ＭＳ Ｐゴシック" panose="020B0600070205080204" pitchFamily="50" charset="-128"/>
            </a:rPr>
            <a:t>68,858</a:t>
          </a:r>
          <a:r>
            <a:rPr kumimoji="1" lang="ja-JP" altLang="en-US" sz="1200">
              <a:latin typeface="ＭＳ Ｐゴシック" panose="020B0600070205080204" pitchFamily="50" charset="-128"/>
              <a:ea typeface="ＭＳ Ｐゴシック" panose="020B0600070205080204" pitchFamily="50" charset="-128"/>
            </a:rPr>
            <a:t>円となっており、依然として類似団体平均と比較して高い水準となっている。財政計画に基づく適正な起債管理や、既存事業の見直しにより地方債の発行を抑制することで公債費抑制に努める。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55,997
55,390
265.12
33,942,701
32,425,507
1,448,409
17,759,721
39,124,682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42926</xdr:rowOff>
    </xdr:from>
    <xdr:to>
      <xdr:col>24</xdr:col>
      <xdr:colOff>63500</xdr:colOff>
      <xdr:row>34</xdr:row>
      <xdr:rowOff>63881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72226"/>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42926</xdr:rowOff>
    </xdr:from>
    <xdr:to>
      <xdr:col>19</xdr:col>
      <xdr:colOff>177800</xdr:colOff>
      <xdr:row>34</xdr:row>
      <xdr:rowOff>117983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72226"/>
          <a:ext cx="8890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117983</xdr:rowOff>
    </xdr:from>
    <xdr:to>
      <xdr:col>15</xdr:col>
      <xdr:colOff>50800</xdr:colOff>
      <xdr:row>35</xdr:row>
      <xdr:rowOff>10160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47283"/>
          <a:ext cx="8890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135890</xdr:rowOff>
    </xdr:from>
    <xdr:to>
      <xdr:col>10</xdr:col>
      <xdr:colOff>114300</xdr:colOff>
      <xdr:row>35</xdr:row>
      <xdr:rowOff>10160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651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61468</xdr:rowOff>
    </xdr:from>
    <xdr:to>
      <xdr:col>6</xdr:col>
      <xdr:colOff>38100</xdr:colOff>
      <xdr:row>35</xdr:row>
      <xdr:rowOff>163068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6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154195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13081</xdr:rowOff>
    </xdr:from>
    <xdr:to>
      <xdr:col>24</xdr:col>
      <xdr:colOff>114300</xdr:colOff>
      <xdr:row>34</xdr:row>
      <xdr:rowOff>114681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4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35958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9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163576</xdr:rowOff>
    </xdr:from>
    <xdr:to>
      <xdr:col>20</xdr:col>
      <xdr:colOff>38100</xdr:colOff>
      <xdr:row>34</xdr:row>
      <xdr:rowOff>93726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110253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96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67183</xdr:rowOff>
    </xdr:from>
    <xdr:to>
      <xdr:col>15</xdr:col>
      <xdr:colOff>101600</xdr:colOff>
      <xdr:row>34</xdr:row>
      <xdr:rowOff>168783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9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13860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7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130810</xdr:rowOff>
    </xdr:from>
    <xdr:to>
      <xdr:col>10</xdr:col>
      <xdr:colOff>165100</xdr:colOff>
      <xdr:row>35</xdr:row>
      <xdr:rowOff>60960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77487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85090</xdr:rowOff>
    </xdr:from>
    <xdr:to>
      <xdr:col>6</xdr:col>
      <xdr:colOff>38100</xdr:colOff>
      <xdr:row>35</xdr:row>
      <xdr:rowOff>15240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31767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8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47007</xdr:rowOff>
    </xdr:from>
    <xdr:to>
      <xdr:col>24</xdr:col>
      <xdr:colOff>63500</xdr:colOff>
      <xdr:row>55</xdr:row>
      <xdr:rowOff>152872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76757"/>
          <a:ext cx="838200" cy="10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136975</xdr:rowOff>
    </xdr:from>
    <xdr:to>
      <xdr:col>19</xdr:col>
      <xdr:colOff>177800</xdr:colOff>
      <xdr:row>55</xdr:row>
      <xdr:rowOff>152872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66725"/>
          <a:ext cx="889000" cy="1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136975</xdr:rowOff>
    </xdr:from>
    <xdr:to>
      <xdr:col>15</xdr:col>
      <xdr:colOff>50800</xdr:colOff>
      <xdr:row>55</xdr:row>
      <xdr:rowOff>170469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66725"/>
          <a:ext cx="889000" cy="3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34745</xdr:rowOff>
    </xdr:from>
    <xdr:to>
      <xdr:col>10</xdr:col>
      <xdr:colOff>114300</xdr:colOff>
      <xdr:row>55</xdr:row>
      <xdr:rowOff>170469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93045"/>
          <a:ext cx="889000" cy="30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151139</xdr:rowOff>
    </xdr:from>
    <xdr:to>
      <xdr:col>6</xdr:col>
      <xdr:colOff>38100</xdr:colOff>
      <xdr:row>54</xdr:row>
      <xdr:rowOff>81289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97816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1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167657</xdr:rowOff>
    </xdr:from>
    <xdr:to>
      <xdr:col>24</xdr:col>
      <xdr:colOff>114300</xdr:colOff>
      <xdr:row>55</xdr:row>
      <xdr:rowOff>97807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19084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7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102072</xdr:rowOff>
    </xdr:from>
    <xdr:to>
      <xdr:col>20</xdr:col>
      <xdr:colOff>38100</xdr:colOff>
      <xdr:row>56</xdr:row>
      <xdr:rowOff>32222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3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48749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07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86175</xdr:rowOff>
    </xdr:from>
    <xdr:to>
      <xdr:col>15</xdr:col>
      <xdr:colOff>101600</xdr:colOff>
      <xdr:row>56</xdr:row>
      <xdr:rowOff>16325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1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32852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9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119669</xdr:rowOff>
    </xdr:from>
    <xdr:to>
      <xdr:col>10</xdr:col>
      <xdr:colOff>165100</xdr:colOff>
      <xdr:row>56</xdr:row>
      <xdr:rowOff>49819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4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66346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324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155395</xdr:rowOff>
    </xdr:from>
    <xdr:to>
      <xdr:col>6</xdr:col>
      <xdr:colOff>38100</xdr:colOff>
      <xdr:row>54</xdr:row>
      <xdr:rowOff>85545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76672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3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123306</xdr:rowOff>
    </xdr:from>
    <xdr:to>
      <xdr:col>24</xdr:col>
      <xdr:colOff>63500</xdr:colOff>
      <xdr:row>77</xdr:row>
      <xdr:rowOff>55456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53506"/>
          <a:ext cx="838200" cy="10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63336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123306</xdr:rowOff>
    </xdr:from>
    <xdr:to>
      <xdr:col>19</xdr:col>
      <xdr:colOff>177800</xdr:colOff>
      <xdr:row>77</xdr:row>
      <xdr:rowOff>126540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53506"/>
          <a:ext cx="889000" cy="17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11216</xdr:rowOff>
    </xdr:from>
    <xdr:to>
      <xdr:col>15</xdr:col>
      <xdr:colOff>50800</xdr:colOff>
      <xdr:row>77</xdr:row>
      <xdr:rowOff>126540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2866"/>
          <a:ext cx="889000" cy="1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63020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44733</xdr:rowOff>
    </xdr:from>
    <xdr:to>
      <xdr:col>10</xdr:col>
      <xdr:colOff>114300</xdr:colOff>
      <xdr:row>77</xdr:row>
      <xdr:rowOff>11216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2903483"/>
          <a:ext cx="889000" cy="30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114607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79973</xdr:rowOff>
    </xdr:from>
    <xdr:to>
      <xdr:col>6</xdr:col>
      <xdr:colOff>38100</xdr:colOff>
      <xdr:row>79</xdr:row>
      <xdr:rowOff>10123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53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1250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45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4656</xdr:rowOff>
    </xdr:from>
    <xdr:to>
      <xdr:col>24</xdr:col>
      <xdr:colOff>114300</xdr:colOff>
      <xdr:row>77</xdr:row>
      <xdr:rowOff>106256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0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154533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84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72506</xdr:rowOff>
    </xdr:from>
    <xdr:to>
      <xdr:col>20</xdr:col>
      <xdr:colOff>38100</xdr:colOff>
      <xdr:row>77</xdr:row>
      <xdr:rowOff>2656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165233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9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75740</xdr:rowOff>
    </xdr:from>
    <xdr:to>
      <xdr:col>15</xdr:col>
      <xdr:colOff>101600</xdr:colOff>
      <xdr:row>78</xdr:row>
      <xdr:rowOff>5890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168467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7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131866</xdr:rowOff>
    </xdr:from>
    <xdr:to>
      <xdr:col>10</xdr:col>
      <xdr:colOff>165100</xdr:colOff>
      <xdr:row>77</xdr:row>
      <xdr:rowOff>62016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53143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165383</xdr:rowOff>
    </xdr:from>
    <xdr:to>
      <xdr:col>6</xdr:col>
      <xdr:colOff>38100</xdr:colOff>
      <xdr:row>75</xdr:row>
      <xdr:rowOff>95533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112060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2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143320</xdr:rowOff>
    </xdr:from>
    <xdr:to>
      <xdr:col>24</xdr:col>
      <xdr:colOff>63500</xdr:colOff>
      <xdr:row>97</xdr:row>
      <xdr:rowOff>57804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31070"/>
          <a:ext cx="838200" cy="25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120250</xdr:rowOff>
    </xdr:from>
    <xdr:to>
      <xdr:col>19</xdr:col>
      <xdr:colOff>177800</xdr:colOff>
      <xdr:row>95</xdr:row>
      <xdr:rowOff>143320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36550"/>
          <a:ext cx="889000" cy="19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120250</xdr:rowOff>
    </xdr:from>
    <xdr:to>
      <xdr:col>15</xdr:col>
      <xdr:colOff>50800</xdr:colOff>
      <xdr:row>95</xdr:row>
      <xdr:rowOff>25457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236550"/>
          <a:ext cx="889000" cy="7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25457</xdr:rowOff>
    </xdr:from>
    <xdr:to>
      <xdr:col>10</xdr:col>
      <xdr:colOff>114300</xdr:colOff>
      <xdr:row>97</xdr:row>
      <xdr:rowOff>128308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13207"/>
          <a:ext cx="889000" cy="44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164985</xdr:rowOff>
    </xdr:from>
    <xdr:to>
      <xdr:col>6</xdr:col>
      <xdr:colOff>38100</xdr:colOff>
      <xdr:row>96</xdr:row>
      <xdr:rowOff>95135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5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111662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2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7004</xdr:rowOff>
    </xdr:from>
    <xdr:to>
      <xdr:col>24</xdr:col>
      <xdr:colOff>114300</xdr:colOff>
      <xdr:row>97</xdr:row>
      <xdr:rowOff>108604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3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156881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1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92520</xdr:rowOff>
    </xdr:from>
    <xdr:to>
      <xdr:col>20</xdr:col>
      <xdr:colOff>38100</xdr:colOff>
      <xdr:row>96</xdr:row>
      <xdr:rowOff>22670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13797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47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69450</xdr:rowOff>
    </xdr:from>
    <xdr:to>
      <xdr:col>15</xdr:col>
      <xdr:colOff>101600</xdr:colOff>
      <xdr:row>94</xdr:row>
      <xdr:rowOff>171050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8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16127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6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146107</xdr:rowOff>
    </xdr:from>
    <xdr:to>
      <xdr:col>10</xdr:col>
      <xdr:colOff>165100</xdr:colOff>
      <xdr:row>95</xdr:row>
      <xdr:rowOff>76257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6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92784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3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77508</xdr:rowOff>
    </xdr:from>
    <xdr:to>
      <xdr:col>6</xdr:col>
      <xdr:colOff>38100</xdr:colOff>
      <xdr:row>98</xdr:row>
      <xdr:rowOff>7658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0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170235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0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57633</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6401283"/>
          <a:ext cx="1270" cy="329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49090</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56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4310</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617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37</xdr:row>
      <xdr:rowOff>57633</xdr:rowOff>
    </xdr:from>
    <xdr:to>
      <xdr:col>55</xdr:col>
      <xdr:colOff>88900</xdr:colOff>
      <xdr:row>37</xdr:row>
      <xdr:rowOff>57633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401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103048</xdr:rowOff>
    </xdr:from>
    <xdr:to>
      <xdr:col>55</xdr:col>
      <xdr:colOff>0</xdr:colOff>
      <xdr:row>39</xdr:row>
      <xdr:rowOff>24257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446698"/>
          <a:ext cx="838200" cy="26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137990</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816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115113</xdr:rowOff>
    </xdr:from>
    <xdr:to>
      <xdr:col>55</xdr:col>
      <xdr:colOff>50800</xdr:colOff>
      <xdr:row>39</xdr:row>
      <xdr:rowOff>45263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50393</xdr:rowOff>
    </xdr:from>
    <xdr:to>
      <xdr:col>50</xdr:col>
      <xdr:colOff>114300</xdr:colOff>
      <xdr:row>37</xdr:row>
      <xdr:rowOff>103048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5365343"/>
          <a:ext cx="889000" cy="108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107264</xdr:rowOff>
    </xdr:from>
    <xdr:to>
      <xdr:col>50</xdr:col>
      <xdr:colOff>165100</xdr:colOff>
      <xdr:row>39</xdr:row>
      <xdr:rowOff>37414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62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28541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71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50393</xdr:rowOff>
    </xdr:from>
    <xdr:to>
      <xdr:col>45</xdr:col>
      <xdr:colOff>177800</xdr:colOff>
      <xdr:row>39</xdr:row>
      <xdr:rowOff>27457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5365343"/>
          <a:ext cx="889000" cy="134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86614</xdr:rowOff>
    </xdr:from>
    <xdr:to>
      <xdr:col>46</xdr:col>
      <xdr:colOff>38100</xdr:colOff>
      <xdr:row>39</xdr:row>
      <xdr:rowOff>16764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7891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69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24714</xdr:rowOff>
    </xdr:from>
    <xdr:to>
      <xdr:col>41</xdr:col>
      <xdr:colOff>50800</xdr:colOff>
      <xdr:row>39</xdr:row>
      <xdr:rowOff>27457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1126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118466</xdr:rowOff>
    </xdr:from>
    <xdr:to>
      <xdr:col>41</xdr:col>
      <xdr:colOff>101600</xdr:colOff>
      <xdr:row>39</xdr:row>
      <xdr:rowOff>48616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3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65143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408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135382</xdr:rowOff>
    </xdr:from>
    <xdr:to>
      <xdr:col>36</xdr:col>
      <xdr:colOff>165100</xdr:colOff>
      <xdr:row>39</xdr:row>
      <xdr:rowOff>65532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5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82059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425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144907</xdr:rowOff>
    </xdr:from>
    <xdr:to>
      <xdr:col>55</xdr:col>
      <xdr:colOff>50800</xdr:colOff>
      <xdr:row>39</xdr:row>
      <xdr:rowOff>75057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93540</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08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52248</xdr:rowOff>
    </xdr:from>
    <xdr:to>
      <xdr:col>50</xdr:col>
      <xdr:colOff>165100</xdr:colOff>
      <xdr:row>37</xdr:row>
      <xdr:rowOff>153848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3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170375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17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171043</xdr:rowOff>
    </xdr:from>
    <xdr:to>
      <xdr:col>46</xdr:col>
      <xdr:colOff>38100</xdr:colOff>
      <xdr:row>31</xdr:row>
      <xdr:rowOff>101193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53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29</xdr:row>
      <xdr:rowOff>117720</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483111" y="508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148107</xdr:rowOff>
    </xdr:from>
    <xdr:to>
      <xdr:col>41</xdr:col>
      <xdr:colOff>101600</xdr:colOff>
      <xdr:row>39</xdr:row>
      <xdr:rowOff>78257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6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69384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559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145364</xdr:rowOff>
    </xdr:from>
    <xdr:to>
      <xdr:col>36</xdr:col>
      <xdr:colOff>165100</xdr:colOff>
      <xdr:row>39</xdr:row>
      <xdr:rowOff>75514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66641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53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124024</xdr:rowOff>
    </xdr:from>
    <xdr:to>
      <xdr:col>55</xdr:col>
      <xdr:colOff>0</xdr:colOff>
      <xdr:row>58</xdr:row>
      <xdr:rowOff>14476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896674"/>
          <a:ext cx="838200" cy="6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14476</xdr:rowOff>
    </xdr:from>
    <xdr:to>
      <xdr:col>50</xdr:col>
      <xdr:colOff>114300</xdr:colOff>
      <xdr:row>58</xdr:row>
      <xdr:rowOff>16468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958576"/>
          <a:ext cx="8890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163295</xdr:rowOff>
    </xdr:from>
    <xdr:to>
      <xdr:col>45</xdr:col>
      <xdr:colOff>177800</xdr:colOff>
      <xdr:row>58</xdr:row>
      <xdr:rowOff>16468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9935945"/>
          <a:ext cx="889000" cy="2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88102</xdr:rowOff>
    </xdr:from>
    <xdr:to>
      <xdr:col>41</xdr:col>
      <xdr:colOff>50800</xdr:colOff>
      <xdr:row>57</xdr:row>
      <xdr:rowOff>163295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860752"/>
          <a:ext cx="889000" cy="7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29742</xdr:rowOff>
    </xdr:from>
    <xdr:to>
      <xdr:col>36</xdr:col>
      <xdr:colOff>165100</xdr:colOff>
      <xdr:row>57</xdr:row>
      <xdr:rowOff>131342</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0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147869</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5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73224</xdr:rowOff>
    </xdr:from>
    <xdr:to>
      <xdr:col>55</xdr:col>
      <xdr:colOff>50800</xdr:colOff>
      <xdr:row>58</xdr:row>
      <xdr:rowOff>3374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84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51651</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2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135126</xdr:rowOff>
    </xdr:from>
    <xdr:to>
      <xdr:col>50</xdr:col>
      <xdr:colOff>165100</xdr:colOff>
      <xdr:row>58</xdr:row>
      <xdr:rowOff>65276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0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56403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0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137118</xdr:rowOff>
    </xdr:from>
    <xdr:to>
      <xdr:col>46</xdr:col>
      <xdr:colOff>38100</xdr:colOff>
      <xdr:row>58</xdr:row>
      <xdr:rowOff>67268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0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58395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0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112495</xdr:rowOff>
    </xdr:from>
    <xdr:to>
      <xdr:col>41</xdr:col>
      <xdr:colOff>101600</xdr:colOff>
      <xdr:row>58</xdr:row>
      <xdr:rowOff>42645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8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33772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97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37302</xdr:rowOff>
    </xdr:from>
    <xdr:to>
      <xdr:col>36</xdr:col>
      <xdr:colOff>165100</xdr:colOff>
      <xdr:row>57</xdr:row>
      <xdr:rowOff>138902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80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130029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90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108838</xdr:rowOff>
    </xdr:from>
    <xdr:to>
      <xdr:col>55</xdr:col>
      <xdr:colOff>0</xdr:colOff>
      <xdr:row>77</xdr:row>
      <xdr:rowOff>93314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39038"/>
          <a:ext cx="838200" cy="15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108838</xdr:rowOff>
    </xdr:from>
    <xdr:to>
      <xdr:col>50</xdr:col>
      <xdr:colOff>114300</xdr:colOff>
      <xdr:row>76</xdr:row>
      <xdr:rowOff>133280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139038"/>
          <a:ext cx="889000" cy="2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133280</xdr:rowOff>
    </xdr:from>
    <xdr:to>
      <xdr:col>45</xdr:col>
      <xdr:colOff>177800</xdr:colOff>
      <xdr:row>77</xdr:row>
      <xdr:rowOff>12122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634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12122</xdr:rowOff>
    </xdr:from>
    <xdr:to>
      <xdr:col>41</xdr:col>
      <xdr:colOff>50800</xdr:colOff>
      <xdr:row>77</xdr:row>
      <xdr:rowOff>79539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13772"/>
          <a:ext cx="889000" cy="6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1175</xdr:rowOff>
    </xdr:from>
    <xdr:to>
      <xdr:col>36</xdr:col>
      <xdr:colOff>165100</xdr:colOff>
      <xdr:row>77</xdr:row>
      <xdr:rowOff>102775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119302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7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42514</xdr:rowOff>
    </xdr:from>
    <xdr:to>
      <xdr:col>55</xdr:col>
      <xdr:colOff>50800</xdr:colOff>
      <xdr:row>77</xdr:row>
      <xdr:rowOff>144114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4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20941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2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58038</xdr:rowOff>
    </xdr:from>
    <xdr:to>
      <xdr:col>50</xdr:col>
      <xdr:colOff>165100</xdr:colOff>
      <xdr:row>76</xdr:row>
      <xdr:rowOff>159638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4716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6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82480</xdr:rowOff>
    </xdr:from>
    <xdr:to>
      <xdr:col>46</xdr:col>
      <xdr:colOff>38100</xdr:colOff>
      <xdr:row>77</xdr:row>
      <xdr:rowOff>12630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3757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0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132772</xdr:rowOff>
    </xdr:from>
    <xdr:to>
      <xdr:col>41</xdr:col>
      <xdr:colOff>101600</xdr:colOff>
      <xdr:row>77</xdr:row>
      <xdr:rowOff>62922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6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54049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5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28739</xdr:rowOff>
    </xdr:from>
    <xdr:to>
      <xdr:col>36</xdr:col>
      <xdr:colOff>165100</xdr:colOff>
      <xdr:row>77</xdr:row>
      <xdr:rowOff>130339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3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121466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2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149563</xdr:rowOff>
    </xdr:from>
    <xdr:to>
      <xdr:col>55</xdr:col>
      <xdr:colOff>0</xdr:colOff>
      <xdr:row>98</xdr:row>
      <xdr:rowOff>95597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780213"/>
          <a:ext cx="838200" cy="11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91891</xdr:rowOff>
    </xdr:from>
    <xdr:to>
      <xdr:col>50</xdr:col>
      <xdr:colOff>114300</xdr:colOff>
      <xdr:row>97</xdr:row>
      <xdr:rowOff>149563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722541"/>
          <a:ext cx="889000" cy="5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91891</xdr:rowOff>
    </xdr:from>
    <xdr:to>
      <xdr:col>45</xdr:col>
      <xdr:colOff>177800</xdr:colOff>
      <xdr:row>97</xdr:row>
      <xdr:rowOff>143032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722541"/>
          <a:ext cx="889000" cy="5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88444</xdr:rowOff>
    </xdr:from>
    <xdr:to>
      <xdr:col>41</xdr:col>
      <xdr:colOff>50800</xdr:colOff>
      <xdr:row>97</xdr:row>
      <xdr:rowOff>143032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719094"/>
          <a:ext cx="889000" cy="5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4040</xdr:rowOff>
    </xdr:from>
    <xdr:to>
      <xdr:col>36</xdr:col>
      <xdr:colOff>165100</xdr:colOff>
      <xdr:row>97</xdr:row>
      <xdr:rowOff>105640</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63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122167</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0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44797</xdr:rowOff>
    </xdr:from>
    <xdr:to>
      <xdr:col>55</xdr:col>
      <xdr:colOff>50800</xdr:colOff>
      <xdr:row>98</xdr:row>
      <xdr:rowOff>146397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84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23224</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82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98763</xdr:rowOff>
    </xdr:from>
    <xdr:to>
      <xdr:col>50</xdr:col>
      <xdr:colOff>165100</xdr:colOff>
      <xdr:row>98</xdr:row>
      <xdr:rowOff>28913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2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20040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2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41091</xdr:rowOff>
    </xdr:from>
    <xdr:to>
      <xdr:col>46</xdr:col>
      <xdr:colOff>38100</xdr:colOff>
      <xdr:row>97</xdr:row>
      <xdr:rowOff>142691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7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133818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6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92232</xdr:rowOff>
    </xdr:from>
    <xdr:to>
      <xdr:col>41</xdr:col>
      <xdr:colOff>101600</xdr:colOff>
      <xdr:row>98</xdr:row>
      <xdr:rowOff>22382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2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13509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1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37644</xdr:rowOff>
    </xdr:from>
    <xdr:to>
      <xdr:col>36</xdr:col>
      <xdr:colOff>165100</xdr:colOff>
      <xdr:row>97</xdr:row>
      <xdr:rowOff>139244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6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130371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61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24028</xdr:rowOff>
    </xdr:from>
    <xdr:to>
      <xdr:col>85</xdr:col>
      <xdr:colOff>127000</xdr:colOff>
      <xdr:row>36</xdr:row>
      <xdr:rowOff>68339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196228"/>
          <a:ext cx="838200" cy="4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97523</xdr:rowOff>
    </xdr:from>
    <xdr:to>
      <xdr:col>81</xdr:col>
      <xdr:colOff>50800</xdr:colOff>
      <xdr:row>36</xdr:row>
      <xdr:rowOff>68339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098273"/>
          <a:ext cx="889000" cy="14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72453</xdr:rowOff>
    </xdr:from>
    <xdr:to>
      <xdr:col>76</xdr:col>
      <xdr:colOff>114300</xdr:colOff>
      <xdr:row>35</xdr:row>
      <xdr:rowOff>97523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073203"/>
          <a:ext cx="8890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56871</xdr:rowOff>
    </xdr:from>
    <xdr:to>
      <xdr:col>71</xdr:col>
      <xdr:colOff>177800</xdr:colOff>
      <xdr:row>35</xdr:row>
      <xdr:rowOff>72453</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5371821"/>
          <a:ext cx="889000" cy="70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162814</xdr:rowOff>
    </xdr:from>
    <xdr:to>
      <xdr:col>67</xdr:col>
      <xdr:colOff>101600</xdr:colOff>
      <xdr:row>36</xdr:row>
      <xdr:rowOff>92964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16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84091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25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144678</xdr:rowOff>
    </xdr:from>
    <xdr:to>
      <xdr:col>85</xdr:col>
      <xdr:colOff>177800</xdr:colOff>
      <xdr:row>36</xdr:row>
      <xdr:rowOff>74828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14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167555</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99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17539</xdr:rowOff>
    </xdr:from>
    <xdr:to>
      <xdr:col>81</xdr:col>
      <xdr:colOff>101600</xdr:colOff>
      <xdr:row>36</xdr:row>
      <xdr:rowOff>119139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18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135666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96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46723</xdr:rowOff>
    </xdr:from>
    <xdr:to>
      <xdr:col>76</xdr:col>
      <xdr:colOff>165100</xdr:colOff>
      <xdr:row>35</xdr:row>
      <xdr:rowOff>148323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04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164850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82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21653</xdr:rowOff>
    </xdr:from>
    <xdr:to>
      <xdr:col>72</xdr:col>
      <xdr:colOff>38100</xdr:colOff>
      <xdr:row>35</xdr:row>
      <xdr:rowOff>123253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02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139780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79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6071</xdr:rowOff>
    </xdr:from>
    <xdr:to>
      <xdr:col>67</xdr:col>
      <xdr:colOff>101600</xdr:colOff>
      <xdr:row>31</xdr:row>
      <xdr:rowOff>107671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532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124198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09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74320</xdr:rowOff>
    </xdr:from>
    <xdr:to>
      <xdr:col>85</xdr:col>
      <xdr:colOff>127000</xdr:colOff>
      <xdr:row>56</xdr:row>
      <xdr:rowOff>21286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8818270"/>
          <a:ext cx="838200" cy="80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74320</xdr:rowOff>
    </xdr:from>
    <xdr:to>
      <xdr:col>81</xdr:col>
      <xdr:colOff>50800</xdr:colOff>
      <xdr:row>52</xdr:row>
      <xdr:rowOff>120360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8818270"/>
          <a:ext cx="889000" cy="21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4073</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6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120360</xdr:rowOff>
    </xdr:from>
    <xdr:to>
      <xdr:col>76</xdr:col>
      <xdr:colOff>114300</xdr:colOff>
      <xdr:row>54</xdr:row>
      <xdr:rowOff>123355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035760"/>
          <a:ext cx="889000" cy="34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123355</xdr:rowOff>
    </xdr:from>
    <xdr:to>
      <xdr:col>71</xdr:col>
      <xdr:colOff>177800</xdr:colOff>
      <xdr:row>55</xdr:row>
      <xdr:rowOff>31549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381655"/>
          <a:ext cx="889000" cy="7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32962</xdr:rowOff>
    </xdr:from>
    <xdr:to>
      <xdr:col>67</xdr:col>
      <xdr:colOff>101600</xdr:colOff>
      <xdr:row>55</xdr:row>
      <xdr:rowOff>134562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46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125689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55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141936</xdr:rowOff>
    </xdr:from>
    <xdr:to>
      <xdr:col>85</xdr:col>
      <xdr:colOff>177800</xdr:colOff>
      <xdr:row>56</xdr:row>
      <xdr:rowOff>72086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57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120363</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55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23520</xdr:rowOff>
    </xdr:from>
    <xdr:to>
      <xdr:col>81</xdr:col>
      <xdr:colOff>101600</xdr:colOff>
      <xdr:row>51</xdr:row>
      <xdr:rowOff>125120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876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49</xdr:row>
      <xdr:rowOff>141647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854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69560</xdr:rowOff>
    </xdr:from>
    <xdr:to>
      <xdr:col>76</xdr:col>
      <xdr:colOff>165100</xdr:colOff>
      <xdr:row>52</xdr:row>
      <xdr:rowOff>171160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898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16237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876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72555</xdr:rowOff>
    </xdr:from>
    <xdr:to>
      <xdr:col>72</xdr:col>
      <xdr:colOff>38100</xdr:colOff>
      <xdr:row>55</xdr:row>
      <xdr:rowOff>2705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33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19232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1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152199</xdr:rowOff>
    </xdr:from>
    <xdr:to>
      <xdr:col>67</xdr:col>
      <xdr:colOff>101600</xdr:colOff>
      <xdr:row>55</xdr:row>
      <xdr:rowOff>82349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41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98876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18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70287</xdr:rowOff>
    </xdr:from>
    <xdr:to>
      <xdr:col>85</xdr:col>
      <xdr:colOff>127000</xdr:colOff>
      <xdr:row>79</xdr:row>
      <xdr:rowOff>92968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614837"/>
          <a:ext cx="838200" cy="2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94600</xdr:rowOff>
    </xdr:from>
    <xdr:to>
      <xdr:col>81</xdr:col>
      <xdr:colOff>50800</xdr:colOff>
      <xdr:row>79</xdr:row>
      <xdr:rowOff>70287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467700"/>
          <a:ext cx="889000" cy="14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52195</xdr:rowOff>
    </xdr:from>
    <xdr:to>
      <xdr:col>76</xdr:col>
      <xdr:colOff>114300</xdr:colOff>
      <xdr:row>78</xdr:row>
      <xdr:rowOff>94600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425295"/>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145366</xdr:rowOff>
    </xdr:from>
    <xdr:to>
      <xdr:col>71</xdr:col>
      <xdr:colOff>177800</xdr:colOff>
      <xdr:row>78</xdr:row>
      <xdr:rowOff>52195</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175566"/>
          <a:ext cx="889000" cy="24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115777</xdr:rowOff>
    </xdr:from>
    <xdr:to>
      <xdr:col>67</xdr:col>
      <xdr:colOff>101600</xdr:colOff>
      <xdr:row>79</xdr:row>
      <xdr:rowOff>45927</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8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37054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58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42168</xdr:rowOff>
    </xdr:from>
    <xdr:to>
      <xdr:col>85</xdr:col>
      <xdr:colOff>177800</xdr:colOff>
      <xdr:row>79</xdr:row>
      <xdr:rowOff>143768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8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128545</xdr:rowOff>
    </xdr:from>
    <xdr:ext cx="378565"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501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19487</xdr:rowOff>
    </xdr:from>
    <xdr:to>
      <xdr:col>81</xdr:col>
      <xdr:colOff>101600</xdr:colOff>
      <xdr:row>79</xdr:row>
      <xdr:rowOff>121087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6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112214</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46428" y="13656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43800</xdr:rowOff>
    </xdr:from>
    <xdr:to>
      <xdr:col>76</xdr:col>
      <xdr:colOff>165100</xdr:colOff>
      <xdr:row>78</xdr:row>
      <xdr:rowOff>145400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41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161927</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25111" y="1319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1395</xdr:rowOff>
    </xdr:from>
    <xdr:to>
      <xdr:col>72</xdr:col>
      <xdr:colOff>38100</xdr:colOff>
      <xdr:row>78</xdr:row>
      <xdr:rowOff>102995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37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119522</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36111" y="1314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94566</xdr:rowOff>
    </xdr:from>
    <xdr:to>
      <xdr:col>67</xdr:col>
      <xdr:colOff>101600</xdr:colOff>
      <xdr:row>77</xdr:row>
      <xdr:rowOff>24716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12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41243</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47111" y="1289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158347</xdr:rowOff>
    </xdr:from>
    <xdr:to>
      <xdr:col>85</xdr:col>
      <xdr:colOff>127000</xdr:colOff>
      <xdr:row>95</xdr:row>
      <xdr:rowOff>33841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6274647"/>
          <a:ext cx="838200" cy="4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33841</xdr:rowOff>
    </xdr:from>
    <xdr:to>
      <xdr:col>81</xdr:col>
      <xdr:colOff>50800</xdr:colOff>
      <xdr:row>95</xdr:row>
      <xdr:rowOff>70402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321591"/>
          <a:ext cx="889000" cy="3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70402</xdr:rowOff>
    </xdr:from>
    <xdr:to>
      <xdr:col>76</xdr:col>
      <xdr:colOff>114300</xdr:colOff>
      <xdr:row>96</xdr:row>
      <xdr:rowOff>19097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358152"/>
          <a:ext cx="889000" cy="12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19097</xdr:rowOff>
    </xdr:from>
    <xdr:to>
      <xdr:col>71</xdr:col>
      <xdr:colOff>177800</xdr:colOff>
      <xdr:row>96</xdr:row>
      <xdr:rowOff>88069</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478297"/>
          <a:ext cx="889000" cy="6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3158</xdr:rowOff>
    </xdr:from>
    <xdr:to>
      <xdr:col>67</xdr:col>
      <xdr:colOff>101600</xdr:colOff>
      <xdr:row>97</xdr:row>
      <xdr:rowOff>104758</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63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95885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72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107547</xdr:rowOff>
    </xdr:from>
    <xdr:to>
      <xdr:col>85</xdr:col>
      <xdr:colOff>177800</xdr:colOff>
      <xdr:row>95</xdr:row>
      <xdr:rowOff>37697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22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130424</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07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154491</xdr:rowOff>
    </xdr:from>
    <xdr:to>
      <xdr:col>81</xdr:col>
      <xdr:colOff>101600</xdr:colOff>
      <xdr:row>95</xdr:row>
      <xdr:rowOff>84641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27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101168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04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19602</xdr:rowOff>
    </xdr:from>
    <xdr:to>
      <xdr:col>76</xdr:col>
      <xdr:colOff>165100</xdr:colOff>
      <xdr:row>95</xdr:row>
      <xdr:rowOff>121202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30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137729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0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139747</xdr:rowOff>
    </xdr:from>
    <xdr:to>
      <xdr:col>72</xdr:col>
      <xdr:colOff>38100</xdr:colOff>
      <xdr:row>96</xdr:row>
      <xdr:rowOff>69897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42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61024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52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37269</xdr:rowOff>
    </xdr:from>
    <xdr:to>
      <xdr:col>67</xdr:col>
      <xdr:colOff>101600</xdr:colOff>
      <xdr:row>96</xdr:row>
      <xdr:rowOff>138869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49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155396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27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87209</xdr:rowOff>
    </xdr:from>
    <xdr:to>
      <xdr:col>98</xdr:col>
      <xdr:colOff>38100</xdr:colOff>
      <xdr:row>39</xdr:row>
      <xdr:rowOff>17359</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02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33885</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3775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200">
              <a:latin typeface="ＭＳ Ｐゴシック" panose="020B0600070205080204" pitchFamily="50" charset="-128"/>
              <a:ea typeface="ＭＳ Ｐゴシック" panose="020B0600070205080204" pitchFamily="50" charset="-128"/>
            </a:rPr>
            <a:t>579,000</a:t>
          </a:r>
          <a:r>
            <a:rPr kumimoji="1" lang="ja-JP" altLang="en-US" sz="1200">
              <a:latin typeface="ＭＳ Ｐゴシック" panose="020B0600070205080204" pitchFamily="50" charset="-128"/>
              <a:ea typeface="ＭＳ Ｐゴシック" panose="020B0600070205080204" pitchFamily="50" charset="-128"/>
            </a:rPr>
            <a:t>円となっている。</a:t>
          </a:r>
        </a:p>
        <a:p>
          <a:r>
            <a:rPr kumimoji="1" lang="ja-JP" altLang="en-US" sz="1200">
              <a:latin typeface="ＭＳ Ｐゴシック" panose="020B0600070205080204" pitchFamily="50" charset="-128"/>
              <a:ea typeface="ＭＳ Ｐゴシック" panose="020B0600070205080204" pitchFamily="50" charset="-128"/>
            </a:rPr>
            <a:t>　総務費は住民一人当たり</a:t>
          </a:r>
          <a:r>
            <a:rPr kumimoji="1" lang="en-US" altLang="ja-JP" sz="1200">
              <a:latin typeface="ＭＳ Ｐゴシック" panose="020B0600070205080204" pitchFamily="50" charset="-128"/>
              <a:ea typeface="ＭＳ Ｐゴシック" panose="020B0600070205080204" pitchFamily="50" charset="-128"/>
            </a:rPr>
            <a:t>132,774</a:t>
          </a:r>
          <a:r>
            <a:rPr kumimoji="1" lang="ja-JP" altLang="en-US" sz="1200">
              <a:latin typeface="ＭＳ Ｐゴシック" panose="020B0600070205080204" pitchFamily="50" charset="-128"/>
              <a:ea typeface="ＭＳ Ｐゴシック" panose="020B0600070205080204" pitchFamily="50" charset="-128"/>
            </a:rPr>
            <a:t>円と増加しており、依然として類似団体平均と比較して高い水準となっている。定額減税に係る市県民税課税事務や総合支所庁舎建設事業に伴い増となったものである。</a:t>
          </a:r>
        </a:p>
        <a:p>
          <a:r>
            <a:rPr kumimoji="1" lang="ja-JP" altLang="en-US" sz="1200">
              <a:latin typeface="ＭＳ Ｐゴシック" panose="020B0600070205080204" pitchFamily="50" charset="-128"/>
              <a:ea typeface="ＭＳ Ｐゴシック" panose="020B0600070205080204" pitchFamily="50" charset="-128"/>
            </a:rPr>
            <a:t>　民生費は住民一人当たり</a:t>
          </a:r>
          <a:r>
            <a:rPr kumimoji="1" lang="en-US" altLang="ja-JP" sz="1200">
              <a:latin typeface="ＭＳ Ｐゴシック" panose="020B0600070205080204" pitchFamily="50" charset="-128"/>
              <a:ea typeface="ＭＳ Ｐゴシック" panose="020B0600070205080204" pitchFamily="50" charset="-128"/>
            </a:rPr>
            <a:t>185,489</a:t>
          </a:r>
          <a:r>
            <a:rPr kumimoji="1" lang="ja-JP" altLang="en-US" sz="1200">
              <a:latin typeface="ＭＳ Ｐゴシック" panose="020B0600070205080204" pitchFamily="50" charset="-128"/>
              <a:ea typeface="ＭＳ Ｐゴシック" panose="020B0600070205080204" pitchFamily="50" charset="-128"/>
            </a:rPr>
            <a:t>円と減少しており、引き続き類似団体平均と比較して低い水準となっている。認定こども園整備事業や放課後児童クラブ建設事業の減等によるものである。</a:t>
          </a:r>
        </a:p>
        <a:p>
          <a:r>
            <a:rPr kumimoji="1" lang="ja-JP" altLang="en-US" sz="1200">
              <a:latin typeface="ＭＳ Ｐゴシック" panose="020B0600070205080204" pitchFamily="50" charset="-128"/>
              <a:ea typeface="ＭＳ Ｐゴシック" panose="020B0600070205080204" pitchFamily="50" charset="-128"/>
            </a:rPr>
            <a:t>　衛生費は住民一人当たり</a:t>
          </a:r>
          <a:r>
            <a:rPr kumimoji="1" lang="en-US" altLang="ja-JP" sz="1200">
              <a:latin typeface="ＭＳ Ｐゴシック" panose="020B0600070205080204" pitchFamily="50" charset="-128"/>
              <a:ea typeface="ＭＳ Ｐゴシック" panose="020B0600070205080204" pitchFamily="50" charset="-128"/>
            </a:rPr>
            <a:t>37,299</a:t>
          </a:r>
          <a:r>
            <a:rPr kumimoji="1" lang="ja-JP" altLang="en-US" sz="1200">
              <a:latin typeface="ＭＳ Ｐゴシック" panose="020B0600070205080204" pitchFamily="50" charset="-128"/>
              <a:ea typeface="ＭＳ Ｐゴシック" panose="020B0600070205080204" pitchFamily="50" charset="-128"/>
            </a:rPr>
            <a:t>円と減少しており、引き続き類似団体平均と比較して低い水準となっている。伊達市保健センター改修・改築事業の減等によるものである。</a:t>
          </a:r>
        </a:p>
        <a:p>
          <a:r>
            <a:rPr kumimoji="1" lang="ja-JP" altLang="en-US" sz="1200">
              <a:latin typeface="ＭＳ Ｐゴシック" panose="020B0600070205080204" pitchFamily="50" charset="-128"/>
              <a:ea typeface="ＭＳ Ｐゴシック" panose="020B0600070205080204" pitchFamily="50" charset="-128"/>
            </a:rPr>
            <a:t>　農林水産業費は引き続き類似団体平均と比較して低い水準となっているものの、住民一人当たり</a:t>
          </a:r>
          <a:r>
            <a:rPr kumimoji="1" lang="en-US" altLang="ja-JP" sz="1200">
              <a:latin typeface="ＭＳ Ｐゴシック" panose="020B0600070205080204" pitchFamily="50" charset="-128"/>
              <a:ea typeface="ＭＳ Ｐゴシック" panose="020B0600070205080204" pitchFamily="50" charset="-128"/>
            </a:rPr>
            <a:t>19,460</a:t>
          </a:r>
          <a:r>
            <a:rPr kumimoji="1" lang="ja-JP" altLang="en-US" sz="1200">
              <a:latin typeface="ＭＳ Ｐゴシック" panose="020B0600070205080204" pitchFamily="50" charset="-128"/>
              <a:ea typeface="ＭＳ Ｐゴシック" panose="020B0600070205080204" pitchFamily="50" charset="-128"/>
            </a:rPr>
            <a:t>円と増加している。農業振興支援事業の増によるものである。</a:t>
          </a:r>
        </a:p>
        <a:p>
          <a:r>
            <a:rPr kumimoji="1" lang="ja-JP" altLang="en-US" sz="1200">
              <a:latin typeface="ＭＳ Ｐゴシック" panose="020B0600070205080204" pitchFamily="50" charset="-128"/>
              <a:ea typeface="ＭＳ Ｐゴシック" panose="020B0600070205080204" pitchFamily="50" charset="-128"/>
            </a:rPr>
            <a:t>　教育費は住民一人当たり</a:t>
          </a:r>
          <a:r>
            <a:rPr kumimoji="1" lang="en-US" altLang="ja-JP" sz="1200">
              <a:latin typeface="ＭＳ Ｐゴシック" panose="020B0600070205080204" pitchFamily="50" charset="-128"/>
              <a:ea typeface="ＭＳ Ｐゴシック" panose="020B0600070205080204" pitchFamily="50" charset="-128"/>
            </a:rPr>
            <a:t>60,180</a:t>
          </a:r>
          <a:r>
            <a:rPr kumimoji="1" lang="ja-JP" altLang="en-US" sz="1200">
              <a:latin typeface="ＭＳ Ｐゴシック" panose="020B0600070205080204" pitchFamily="50" charset="-128"/>
              <a:ea typeface="ＭＳ Ｐゴシック" panose="020B0600070205080204" pitchFamily="50" charset="-128"/>
            </a:rPr>
            <a:t>円と大きく減少しており、類似団体平均と比較して低い水準に転じた。伊達小学校改築事業の減によるものである。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福島県伊達市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　令和６年度については、財政調整基金の積立を行ったものの、基金取崩し額が積立額を上回ったため、財政調整基金残高は</a:t>
          </a:r>
          <a:r>
            <a:rPr kumimoji="1" lang="en-US" altLang="ja-JP" sz="1000">
              <a:latin typeface="ＭＳ Ｐゴシック" panose="020B0600070205080204" pitchFamily="50" charset="-128"/>
              <a:ea typeface="ＭＳ Ｐゴシック" panose="020B0600070205080204" pitchFamily="50" charset="-128"/>
            </a:rPr>
            <a:t>0.53</a:t>
          </a:r>
          <a:r>
            <a:rPr kumimoji="1" lang="ja-JP" altLang="en-US" sz="1000">
              <a:latin typeface="ＭＳ Ｐゴシック" panose="020B0600070205080204" pitchFamily="50" charset="-128"/>
              <a:ea typeface="ＭＳ Ｐゴシック" panose="020B0600070205080204" pitchFamily="50" charset="-128"/>
            </a:rPr>
            <a:t>ポイントの減となっている。</a:t>
          </a:r>
        </a:p>
        <a:p>
          <a:r>
            <a:rPr kumimoji="1" lang="ja-JP" altLang="en-US" sz="1000">
              <a:latin typeface="ＭＳ Ｐゴシック" panose="020B0600070205080204" pitchFamily="50" charset="-128"/>
              <a:ea typeface="ＭＳ Ｐゴシック" panose="020B0600070205080204" pitchFamily="50" charset="-128"/>
            </a:rPr>
            <a:t>　実質収支額については、歳入総額が国庫支出金等の減により減少し、歳出総額が普通建設事業費等の減により減少したことで、形式収支が減少し、</a:t>
          </a:r>
          <a:r>
            <a:rPr kumimoji="1" lang="en-US" altLang="ja-JP" sz="1000">
              <a:latin typeface="ＭＳ Ｐゴシック" panose="020B0600070205080204" pitchFamily="50" charset="-128"/>
              <a:ea typeface="ＭＳ Ｐゴシック" panose="020B0600070205080204" pitchFamily="50" charset="-128"/>
            </a:rPr>
            <a:t>3.05</a:t>
          </a:r>
          <a:r>
            <a:rPr kumimoji="1" lang="ja-JP" altLang="en-US" sz="1000">
              <a:latin typeface="ＭＳ Ｐゴシック" panose="020B0600070205080204" pitchFamily="50" charset="-128"/>
              <a:ea typeface="ＭＳ Ｐゴシック" panose="020B0600070205080204" pitchFamily="50" charset="-128"/>
            </a:rPr>
            <a:t>ポイントの減となった。</a:t>
          </a:r>
        </a:p>
        <a:p>
          <a:r>
            <a:rPr kumimoji="1" lang="ja-JP" altLang="en-US" sz="1000">
              <a:latin typeface="ＭＳ Ｐゴシック" panose="020B0600070205080204" pitchFamily="50" charset="-128"/>
              <a:ea typeface="ＭＳ Ｐゴシック" panose="020B0600070205080204" pitchFamily="50" charset="-128"/>
            </a:rPr>
            <a:t>　実質単年度収支については、令和５年度と比較して令和６年度の単年度収支が増加したこと、令和５年度と令和６年度ともに繰上償還金がないこと、令和５年度と比較して令和６年度の財政調整基金の積立額から取崩し額を差し引いた額が増加したことにより、</a:t>
          </a:r>
          <a:r>
            <a:rPr kumimoji="1" lang="en-US" altLang="ja-JP" sz="1000">
              <a:latin typeface="ＭＳ Ｐゴシック" panose="020B0600070205080204" pitchFamily="50" charset="-128"/>
              <a:ea typeface="ＭＳ Ｐゴシック" panose="020B0600070205080204" pitchFamily="50" charset="-128"/>
            </a:rPr>
            <a:t>0.3</a:t>
          </a:r>
          <a:r>
            <a:rPr kumimoji="1" lang="ja-JP" altLang="en-US" sz="1000">
              <a:latin typeface="ＭＳ Ｐゴシック" panose="020B0600070205080204" pitchFamily="50" charset="-128"/>
              <a:ea typeface="ＭＳ Ｐゴシック" panose="020B0600070205080204" pitchFamily="50" charset="-128"/>
            </a:rPr>
            <a:t>ポイントの増となった。</a:t>
          </a:r>
        </a:p>
        <a:p>
          <a:r>
            <a:rPr kumimoji="1" lang="ja-JP" altLang="en-US" sz="1000">
              <a:latin typeface="ＭＳ Ｐゴシック" panose="020B0600070205080204" pitchFamily="50" charset="-128"/>
              <a:ea typeface="ＭＳ Ｐゴシック" panose="020B0600070205080204" pitchFamily="50" charset="-128"/>
            </a:rPr>
            <a:t>　 実質収支は黒字を確保しているが、財政調整基金の繰入額が多くを占めているため、事務事業の見直し・公共施設の統廃合を着実に進め、健全な財政運営に努めていく。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福島県伊達市</a:t>
          </a:r>
        </a:p>
      </xdr:txBody>
    </xdr:sp>
    <xdr:clientData/>
  </xdr:twoCellAnchor>
  <xdr:twoCellAnchor editAs="oneCell">
    <xdr:from>
      <xdr:col>1</xdr:col>
      <xdr:colOff>0</xdr:colOff>
      <xdr:row>3</xdr:row>
      <xdr:rowOff>28575</xdr:rowOff>
    </xdr:from>
    <xdr:to>
      <xdr:col>4</xdr:col>
      <xdr:colOff>914400</xdr:colOff>
      <xdr:row>4</xdr:row>
      <xdr:rowOff>196850</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歳入の確保と歳出の適正な執行に努めたことにより、全会計で黒字となった。</a:t>
          </a:r>
        </a:p>
        <a:p>
          <a:r>
            <a:rPr kumimoji="1" lang="ja-JP" altLang="en-US" sz="1200">
              <a:latin typeface="ＭＳ ゴシック" pitchFamily="49" charset="-128"/>
              <a:ea typeface="ＭＳ ゴシック" pitchFamily="49" charset="-128"/>
            </a:rPr>
            <a:t>　令和６年度は、一般会計において、歳入総額が就学前教育・保育施設整備交付金等の国庫支出金の減等により減少し、歳出総額が伊達小学校改築事業や認定こども園整備事業の減等による普通建設事業費の減により減少したことで、実質収支が減少し、前年度比</a:t>
          </a:r>
          <a:r>
            <a:rPr kumimoji="1" lang="en-US" altLang="ja-JP" sz="1200">
              <a:latin typeface="ＭＳ ゴシック" pitchFamily="49" charset="-128"/>
              <a:ea typeface="ＭＳ ゴシック" pitchFamily="49" charset="-128"/>
            </a:rPr>
            <a:t>3.06</a:t>
          </a:r>
          <a:r>
            <a:rPr kumimoji="1" lang="ja-JP" altLang="en-US" sz="1200">
              <a:latin typeface="ＭＳ ゴシック" pitchFamily="49" charset="-128"/>
              <a:ea typeface="ＭＳ ゴシック" pitchFamily="49" charset="-128"/>
            </a:rPr>
            <a:t>ポイント減となっている。</a:t>
          </a:r>
        </a:p>
        <a:p>
          <a:r>
            <a:rPr kumimoji="1" lang="ja-JP" altLang="en-US" sz="1200">
              <a:latin typeface="ＭＳ ゴシック" pitchFamily="49" charset="-128"/>
              <a:ea typeface="ＭＳ ゴシック" pitchFamily="49" charset="-128"/>
            </a:rPr>
            <a:t>　また、市町村民税法人分や固定資産税の増等により、標準税収入額が増となったことに伴う標準財政規模の増も要因である。</a:t>
          </a:r>
        </a:p>
        <a:p>
          <a:r>
            <a:rPr kumimoji="1" lang="ja-JP" altLang="en-US" sz="1200">
              <a:latin typeface="ＭＳ ゴシック" pitchFamily="49" charset="-128"/>
              <a:ea typeface="ＭＳ ゴシック" pitchFamily="49" charset="-128"/>
            </a:rPr>
            <a:t>　前年度比で、水道事業会計で</a:t>
          </a:r>
          <a:r>
            <a:rPr kumimoji="1" lang="en-US" altLang="ja-JP" sz="1200">
              <a:latin typeface="ＭＳ ゴシック" pitchFamily="49" charset="-128"/>
              <a:ea typeface="ＭＳ ゴシック" pitchFamily="49" charset="-128"/>
            </a:rPr>
            <a:t>0.78</a:t>
          </a:r>
          <a:r>
            <a:rPr kumimoji="1" lang="ja-JP" altLang="en-US" sz="1200">
              <a:latin typeface="ＭＳ ゴシック" pitchFamily="49" charset="-128"/>
              <a:ea typeface="ＭＳ ゴシック" pitchFamily="49" charset="-128"/>
            </a:rPr>
            <a:t>ポイント増、国民健康保険特別会計で</a:t>
          </a:r>
          <a:r>
            <a:rPr kumimoji="1" lang="en-US" altLang="ja-JP" sz="1200">
              <a:latin typeface="ＭＳ ゴシック" pitchFamily="49" charset="-128"/>
              <a:ea typeface="ＭＳ ゴシック" pitchFamily="49" charset="-128"/>
            </a:rPr>
            <a:t>0.3</a:t>
          </a:r>
          <a:r>
            <a:rPr kumimoji="1" lang="ja-JP" altLang="en-US" sz="1200">
              <a:latin typeface="ＭＳ ゴシック" pitchFamily="49" charset="-128"/>
              <a:ea typeface="ＭＳ ゴシック" pitchFamily="49" charset="-128"/>
            </a:rPr>
            <a:t>ポイント増、介護保険特別会計で</a:t>
          </a:r>
          <a:r>
            <a:rPr kumimoji="1" lang="en-US" altLang="ja-JP" sz="1200">
              <a:latin typeface="ＭＳ ゴシック" pitchFamily="49" charset="-128"/>
              <a:ea typeface="ＭＳ ゴシック" pitchFamily="49" charset="-128"/>
            </a:rPr>
            <a:t>1.66</a:t>
          </a:r>
          <a:r>
            <a:rPr kumimoji="1" lang="ja-JP" altLang="en-US" sz="1200">
              <a:latin typeface="ＭＳ ゴシック" pitchFamily="49" charset="-128"/>
              <a:ea typeface="ＭＳ ゴシック" pitchFamily="49" charset="-128"/>
            </a:rPr>
            <a:t>ポイント減、下水道事業会計で</a:t>
          </a:r>
          <a:r>
            <a:rPr kumimoji="1" lang="en-US" altLang="ja-JP" sz="1200">
              <a:latin typeface="ＭＳ ゴシック" pitchFamily="49" charset="-128"/>
              <a:ea typeface="ＭＳ ゴシック" pitchFamily="49" charset="-128"/>
            </a:rPr>
            <a:t>0.63</a:t>
          </a:r>
          <a:r>
            <a:rPr kumimoji="1" lang="ja-JP" altLang="en-US" sz="1200">
              <a:latin typeface="ＭＳ ゴシック" pitchFamily="49" charset="-128"/>
              <a:ea typeface="ＭＳ ゴシック" pitchFamily="49" charset="-128"/>
            </a:rPr>
            <a:t>ポイント増、その他は同水準となっている。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福島県伊達市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）は、令和５年度に宅地造成事業（工業団地特別会計）における地方債の繰上償還に伴い、公営企業債の元利償還金に対する繰入金が前年度比</a:t>
          </a:r>
          <a:r>
            <a:rPr kumimoji="1" lang="en-US" altLang="ja-JP" sz="1200">
              <a:latin typeface="ＭＳ ゴシック" pitchFamily="49" charset="-128"/>
              <a:ea typeface="ＭＳ ゴシック" pitchFamily="49" charset="-128"/>
            </a:rPr>
            <a:t>82.7</a:t>
          </a:r>
          <a:r>
            <a:rPr kumimoji="1" lang="ja-JP" altLang="en-US" sz="1200">
              <a:latin typeface="ＭＳ ゴシック" pitchFamily="49" charset="-128"/>
              <a:ea typeface="ＭＳ ゴシック" pitchFamily="49" charset="-128"/>
            </a:rPr>
            <a:t>％増加したこと等により、増となっていたため令和６年度は前年度比で減額となった。</a:t>
          </a:r>
        </a:p>
        <a:p>
          <a:r>
            <a:rPr kumimoji="1" lang="ja-JP" altLang="en-US" sz="1200">
              <a:latin typeface="ＭＳ ゴシック" pitchFamily="49" charset="-128"/>
              <a:ea typeface="ＭＳ ゴシック" pitchFamily="49" charset="-128"/>
            </a:rPr>
            <a:t>　一方、算入公債費等（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）については、前年度からの変動が少なかったため、元利償還金等（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）が減少したことにより、総合的な実質公債費比率の分子は前年度比</a:t>
          </a:r>
          <a:r>
            <a:rPr kumimoji="1" lang="en-US" altLang="ja-JP" sz="1200">
              <a:latin typeface="ＭＳ ゴシック" pitchFamily="49" charset="-128"/>
              <a:ea typeface="ＭＳ ゴシック" pitchFamily="49" charset="-128"/>
            </a:rPr>
            <a:t>21.0</a:t>
          </a:r>
          <a:r>
            <a:rPr kumimoji="1" lang="ja-JP" altLang="en-US" sz="1200">
              <a:latin typeface="ＭＳ ゴシック" pitchFamily="49" charset="-128"/>
              <a:ea typeface="ＭＳ ゴシック" pitchFamily="49" charset="-128"/>
            </a:rPr>
            <a:t>％の減となっている。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市場公募債の発行は平成</a:t>
          </a:r>
          <a:r>
            <a:rPr kumimoji="1" lang="en-US" altLang="ja-JP" sz="1050">
              <a:latin typeface="ＭＳ ゴシック" pitchFamily="49" charset="-128"/>
              <a:ea typeface="ＭＳ ゴシック" pitchFamily="49" charset="-128"/>
            </a:rPr>
            <a:t>27</a:t>
          </a:r>
          <a:r>
            <a:rPr kumimoji="1" lang="ja-JP" altLang="en-US" sz="1050">
              <a:latin typeface="ＭＳ ゴシック" pitchFamily="49" charset="-128"/>
              <a:ea typeface="ＭＳ ゴシック" pitchFamily="49" charset="-128"/>
            </a:rPr>
            <a:t>年度で終了（借入実績</a:t>
          </a:r>
          <a:r>
            <a:rPr kumimoji="1" lang="en-US" altLang="ja-JP" sz="1050">
              <a:latin typeface="ＭＳ ゴシック" pitchFamily="49" charset="-128"/>
              <a:ea typeface="ＭＳ ゴシック" pitchFamily="49" charset="-128"/>
            </a:rPr>
            <a:t>H19</a:t>
          </a:r>
          <a:r>
            <a:rPr kumimoji="1" lang="ja-JP" altLang="en-US" sz="1050">
              <a:latin typeface="ＭＳ ゴシック" pitchFamily="49" charset="-128"/>
              <a:ea typeface="ＭＳ ゴシック" pitchFamily="49" charset="-128"/>
            </a:rPr>
            <a:t>～</a:t>
          </a:r>
          <a:r>
            <a:rPr kumimoji="1" lang="en-US" altLang="ja-JP" sz="1050">
              <a:latin typeface="ＭＳ ゴシック" pitchFamily="49" charset="-128"/>
              <a:ea typeface="ＭＳ ゴシック" pitchFamily="49" charset="-128"/>
            </a:rPr>
            <a:t>H27</a:t>
          </a:r>
          <a:r>
            <a:rPr kumimoji="1" lang="ja-JP" altLang="en-US" sz="1050">
              <a:latin typeface="ＭＳ ゴシック" pitchFamily="49" charset="-128"/>
              <a:ea typeface="ＭＳ ゴシック" pitchFamily="49" charset="-128"/>
            </a:rPr>
            <a:t>）しており、令和２年度の積立が最後となり、令和２年度においてすべての償還が完了した。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福島県伊達市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ゴシック" panose="020B0600070205080204" pitchFamily="50" charset="-128"/>
              <a:ea typeface="ＭＳ Ｐゴシック" panose="020B0600070205080204" pitchFamily="50" charset="-128"/>
            </a:rPr>
            <a:t>   将来負担額（</a:t>
          </a:r>
          <a:r>
            <a:rPr kumimoji="1" lang="en-US" altLang="ja-JP" sz="1200">
              <a:latin typeface="ＭＳ Ｐゴシック" panose="020B0600070205080204" pitchFamily="50" charset="-128"/>
              <a:ea typeface="ＭＳ Ｐゴシック" panose="020B0600070205080204" pitchFamily="50" charset="-128"/>
            </a:rPr>
            <a:t>A</a:t>
          </a:r>
          <a:r>
            <a:rPr kumimoji="1" lang="ja-JP" altLang="en-US" sz="1200">
              <a:latin typeface="ＭＳ Ｐゴシック" panose="020B0600070205080204" pitchFamily="50" charset="-128"/>
              <a:ea typeface="ＭＳ Ｐゴシック" panose="020B0600070205080204" pitchFamily="50" charset="-128"/>
            </a:rPr>
            <a:t>）は、地方債発行額抑制による地方債の現在高が</a:t>
          </a:r>
          <a:r>
            <a:rPr kumimoji="1" lang="en-US" altLang="ja-JP" sz="1200">
              <a:latin typeface="ＭＳ Ｐゴシック" panose="020B0600070205080204" pitchFamily="50" charset="-128"/>
              <a:ea typeface="ＭＳ Ｐゴシック" panose="020B0600070205080204" pitchFamily="50" charset="-128"/>
            </a:rPr>
            <a:t>5.5</a:t>
          </a:r>
          <a:r>
            <a:rPr kumimoji="1" lang="ja-JP" altLang="en-US" sz="1200">
              <a:latin typeface="ＭＳ Ｐゴシック" panose="020B0600070205080204" pitchFamily="50" charset="-128"/>
              <a:ea typeface="ＭＳ Ｐゴシック" panose="020B0600070205080204" pitchFamily="50" charset="-128"/>
            </a:rPr>
            <a:t>％減少し、水道事業及び下水道事業に係る公営企業債等繰入見込額が</a:t>
          </a:r>
          <a:r>
            <a:rPr kumimoji="1" lang="en-US" altLang="ja-JP" sz="1200">
              <a:latin typeface="ＭＳ Ｐゴシック" panose="020B0600070205080204" pitchFamily="50" charset="-128"/>
              <a:ea typeface="ＭＳ Ｐゴシック" panose="020B0600070205080204" pitchFamily="50" charset="-128"/>
            </a:rPr>
            <a:t>13.2</a:t>
          </a:r>
          <a:r>
            <a:rPr kumimoji="1" lang="ja-JP" altLang="en-US" sz="1200">
              <a:latin typeface="ＭＳ Ｐゴシック" panose="020B0600070205080204" pitchFamily="50" charset="-128"/>
              <a:ea typeface="ＭＳ Ｐゴシック" panose="020B0600070205080204" pitchFamily="50" charset="-128"/>
            </a:rPr>
            <a:t>％減少したことにより、前年度比</a:t>
          </a:r>
          <a:r>
            <a:rPr kumimoji="1" lang="en-US" altLang="ja-JP" sz="1200">
              <a:latin typeface="ＭＳ Ｐゴシック" panose="020B0600070205080204" pitchFamily="50" charset="-128"/>
              <a:ea typeface="ＭＳ Ｐゴシック" panose="020B0600070205080204" pitchFamily="50" charset="-128"/>
            </a:rPr>
            <a:t>5.5</a:t>
          </a:r>
          <a:r>
            <a:rPr kumimoji="1" lang="ja-JP" altLang="en-US" sz="1200">
              <a:latin typeface="ＭＳ Ｐゴシック" panose="020B0600070205080204" pitchFamily="50" charset="-128"/>
              <a:ea typeface="ＭＳ Ｐゴシック" panose="020B0600070205080204" pitchFamily="50" charset="-128"/>
            </a:rPr>
            <a:t>％の減となった。</a:t>
          </a:r>
        </a:p>
        <a:p>
          <a:r>
            <a:rPr kumimoji="1" lang="ja-JP" altLang="en-US" sz="1200">
              <a:latin typeface="ＭＳ Ｐゴシック" panose="020B0600070205080204" pitchFamily="50" charset="-128"/>
              <a:ea typeface="ＭＳ Ｐゴシック" panose="020B0600070205080204" pitchFamily="50" charset="-128"/>
            </a:rPr>
            <a:t>　 充当可能財源等（</a:t>
          </a:r>
          <a:r>
            <a:rPr kumimoji="1" lang="en-US" altLang="ja-JP" sz="1200">
              <a:latin typeface="ＭＳ Ｐゴシック" panose="020B0600070205080204" pitchFamily="50" charset="-128"/>
              <a:ea typeface="ＭＳ Ｐゴシック" panose="020B0600070205080204" pitchFamily="50" charset="-128"/>
            </a:rPr>
            <a:t>B</a:t>
          </a:r>
          <a:r>
            <a:rPr kumimoji="1" lang="ja-JP" altLang="en-US" sz="1200">
              <a:latin typeface="ＭＳ Ｐゴシック" panose="020B0600070205080204" pitchFamily="50" charset="-128"/>
              <a:ea typeface="ＭＳ Ｐゴシック" panose="020B0600070205080204" pitchFamily="50" charset="-128"/>
            </a:rPr>
            <a:t>）は、梁川総合支所空調設備改修機械設備工事等に伴う公共施設維持整備基金の繰入、企業誘致推進事業等に伴う地域雇用創出・産業活性化基金の繰入等により充当可能基金が減少したため、前年度比</a:t>
          </a:r>
          <a:r>
            <a:rPr kumimoji="1" lang="en-US" altLang="ja-JP" sz="1200">
              <a:latin typeface="ＭＳ Ｐゴシック" panose="020B0600070205080204" pitchFamily="50" charset="-128"/>
              <a:ea typeface="ＭＳ Ｐゴシック" panose="020B0600070205080204" pitchFamily="50" charset="-128"/>
            </a:rPr>
            <a:t>6.2</a:t>
          </a:r>
          <a:r>
            <a:rPr kumimoji="1" lang="ja-JP" altLang="en-US" sz="1200">
              <a:latin typeface="ＭＳ Ｐゴシック" panose="020B0600070205080204" pitchFamily="50" charset="-128"/>
              <a:ea typeface="ＭＳ Ｐゴシック" panose="020B0600070205080204" pitchFamily="50" charset="-128"/>
            </a:rPr>
            <a:t>％の減となった。</a:t>
          </a:r>
        </a:p>
        <a:p>
          <a:r>
            <a:rPr kumimoji="1" lang="ja-JP" altLang="en-US" sz="1200">
              <a:latin typeface="ＭＳ Ｐゴシック" panose="020B0600070205080204" pitchFamily="50" charset="-128"/>
              <a:ea typeface="ＭＳ Ｐゴシック" panose="020B0600070205080204" pitchFamily="50" charset="-128"/>
            </a:rPr>
            <a:t>　 総合的に、将来負担率の分子は前年度比</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％の減となっている。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福島県伊達市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令和６年度の基金残高は普通会計で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億円となっており、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財政調整基金については、財源調整のため決算剰余金を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億円を積立したが、それを上回る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億円を取崩しており、そのほか、地方債償還のため減債基金を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億円、伊達市公共サイン統一整備事業等の財源として地域創造基金を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億円、公共施設維持整備の財源として公共施設維持整備基金を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億円、企業誘致推進事業等の財源として地域雇用創出・産業活性化基金を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億円、教育施設整備の財源として教育施設整備基金を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億円取崩したこと等により、減となったものである。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税収減や災害等の不測の事態に対応するため、財政調整基金については標準財政規模の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％程度の残高を維持しつつ、その他の特定目的基金については今後の事業計画を踏まえて、計画的に積立・取崩しを行っていく。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地域創造基金：合併に伴う地域振興事業に充当する。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公共施設維持整備基金：公共施設の維持・整備事業に充当する。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地域雇用創出・産業活性化基金：地域雇用創出及び産業の活性化事業に充当する。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教育施設整備基金：教育施設の維持・整備事業に充当する。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さわやか現道整備基金：安全な生活環境の確保のため市道整備事業に充当する。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地域創造基金：伊達市公共サイン統一整備事業等の財源として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億円を取崩したため、減少した。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公共施設維持整備基金：梁川総合支所空調設備改修機械設備工事や伊達市ふるさと会館舞台照明設備改修工事等の財源として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億円を取崩したため、減少した。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地域雇用創出・産業活性化基金：企業誘致推進事業等の財源として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億円を取崩したため、減少した。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教育施設整備基金：小、中学校施設維持管理事業や放課後児童クラブ解体工事等の財源として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億円を取崩したため、減少した。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さわやか現道整備基金：市道舗装等工事の財源として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億円を取崩したため、減少した。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公共施設維持整備基金：公共施設適正配置計画に基づき、公共施設の計画的な更新を行いながら、緊急的な施設修繕に備えるため、一定程度の残高を維持していく。</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教育施設整備基金：小・中学校施設維持管理に伴い減少が見込まれる。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令和６年度の基金残高は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億円となっており、前年度より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億円の減少となった。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主な要因としては、財源調整のため繰入を行ったことによるものである。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歳入確保・ 歳出削減といった財政健全化の取組を進めているが、解消できない財源不足額や災害や国・県補正等の対応については、財源調整的な基金の取崩し等により対応してきた。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大規模災害などの緊急時に備えるため、財政調整基金残高の目安は標準財政規模の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％程度とする。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令和６年度の基金残高は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億円となっており、前年度より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主な要因としては、地方債の償還に充当するため繰入したことによるものである。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令和５年度が地方債残高のピークであり、それに伴う償還は令和９年度にピークを迎えた後、減少していく見込みである。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7B9C7C4-FDBC-4734-95C9-5A6586BB0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9B1145A-8D09-45B9-8EE5-E1ED55A3E8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8171BA0-0FFA-406C-A4D9-3F9FF880AFF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0A3325A-E10A-4AB1-920F-12DF28C8D43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6B6FF3C-D664-4D92-9711-A2521D91CEC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9848C53-B139-4351-B18D-FE7513DA387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2F85BD6-D2D4-4E00-BD47-75941446EC1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AF83058-2D39-4C27-A9DF-4D2D5DE43CF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1DF1ECF-BFFB-4B90-A189-9102777A696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43204ED-7B1F-46B2-866A-343DD49B650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C291737-6A62-4C36-988A-E270309AA37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C305C1D-781C-40A8-993B-5E2E312FC11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55,997
55,390
265.12
33,942,701
32,425,507
1,448,409
17,759,721
39,124,682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BD85078-6A87-4916-BD1D-F6F47D8EC6B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5D608C4-3E7C-43AA-BAF1-0AD2E4D64CA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01A110D-FD1A-40CB-854D-4A496E39FC0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83E6187-4B2C-4EF3-B73B-20606BA59DB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233B789-61E4-480F-964D-E83D2E983D1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2BD81ED-17DB-40EB-9E53-06A2148B9E8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B5C7EA3-895C-4496-844F-30148EBF51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D1F3029-9992-49C4-9513-D6CD7821B94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558FF22-68AF-4E28-A6E9-BB238AEC626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416DA39-FA36-47CD-B41C-1039B36D7AD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C1E1DEC-58BA-4BA5-938C-B98627A078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A615A77-6C71-4837-8942-E848F135BAB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66DA194-A387-4E2B-A995-3D2E5113AD1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679FA5C-FBF4-42D8-85FA-E22ECF5D9BD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A2E652A-EF3B-4649-9D0F-BE35DD65335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641F482-F121-4E2A-B292-C39596B3B31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934BAA1-BE6E-450C-910C-7FE94684530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61309CA-CD30-4FBA-918E-47A817FEB39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AE0E5DA-4CEB-464F-AF11-0A1BE0D758D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9EE95D4-7D2D-4277-AB9A-F9B927A07BA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006CF4E-F558-4FD8-99A6-AB97025830E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6D8BCC3-B14A-4F91-B07A-2CD5038B9A8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1582F3A-ACDF-4A78-97EA-4AA38F2906B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F4FD355-1377-45F5-BAFA-5B654457D74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F7EB2CF-124B-43FE-965F-B7B329E14C2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04C60BF-B77A-4A7D-AD3C-9F102FF5B20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1AEE725-BF6A-4551-B12E-FAC9386F2EC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FC2D80D-54AE-4CA4-9C42-F6FB3108972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B18519A-32A7-48B3-A7F0-552994FB1F3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D8FF85E-E481-4ACA-845F-6B50EE58F98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92D3BB4-D36B-4688-9AD9-81DAC31CD63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0E331F3-2222-4F37-AC92-7BA67FEC880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69ABDC0-D6EB-4239-AE4F-AA194BA3720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536EBD8-D90B-4449-888D-F6373C75093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6F29426-B3CF-4E0B-B84A-0FDDEE87981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有形固定資産減価償却率は、合併特例事業等による公共施設や道路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の整備により新たな資産が増加しているため、類似団体平均を下回っているものの、既存資産の老朽化が進んでいるため年々増加傾向となっている。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今後は、令和４年７月に策定した伊達市公共施設個別施設計画に基づき、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棟）・延床面積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325,242㎡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を対象に、集約化・複合化や除却を進めていくとともに、予防保全を行い長寿命化を図っていく。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87B554E-B669-4840-A480-0713303613A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5ED1FCD-726B-4668-ADED-47B26D3629F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AFDDE98-E8DD-41AE-AB9F-96F99EA9274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9C0FA5B3-E749-41C8-A64A-903D1056218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D4D1F264-6AB7-410C-9018-0820891F56F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33B7A2B-B15E-41D2-A145-4C0DD468E97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63197BA-B453-4BF5-88CD-7B652198C6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92215BC-5111-4C2E-ADD3-585C05570E4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A131459-AC6E-42D3-8404-E3632C866C0E}"/>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17859BD-263D-442C-B6C0-3825200C8D4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20DB858-C736-4634-84E7-AE91F779FD3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125632F-1C63-473B-9E0D-C153920EA64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91525F2-6BE9-4148-9271-112688FD8C2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9AB4322-75DC-45F9-8650-4F32C0364AE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BF6240E-5683-4B7C-9FA6-43E35635C6D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CFD9028-1E37-4D54-8416-A71451242B1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3FA7D350-FCE4-453B-81C1-168E84BCBBC5}"/>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D7CAD884-D62C-449F-B189-ACBFF554EBB2}"/>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3E89E329-2002-4CA6-AD33-00FCCB65E35C}"/>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A13BFFD8-73B6-459D-8DA9-4A906C472727}"/>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94039804-F209-4F57-A723-FA6F64FB1A7D}"/>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9E7147AC-9EB5-44E1-825F-2FE17FA7C82B}"/>
            </a:ext>
          </a:extLst>
        </xdr:cNvPr>
        <xdr:cNvSpPr txBox="1"/>
      </xdr:nvSpPr>
      <xdr:spPr>
        <a:xfrm>
          <a:off x="4813300" y="614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468429B4-5760-4879-8FAF-4B425E322ABF}"/>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2FE420CB-DAFC-4A05-B432-DD7FA1218466}"/>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5273E63D-A219-49D9-B259-AAF1305CFAD0}"/>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B2C84EB9-2DAC-4FD5-A8AC-6591B09107D7}"/>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34290</xdr:rowOff>
    </xdr:from>
    <xdr:to>
      <xdr:col>7</xdr:col>
      <xdr:colOff>187325</xdr:colOff>
      <xdr:row>30</xdr:row>
      <xdr:rowOff>135890</xdr:rowOff>
    </xdr:to>
    <xdr:sp macro="" textlink="">
      <xdr:nvSpPr>
        <xdr:cNvPr id="75" name="フローチャート: 判断 74">
          <a:extLst>
            <a:ext uri="{FF2B5EF4-FFF2-40B4-BE49-F238E27FC236}">
              <a16:creationId xmlns:a16="http://schemas.microsoft.com/office/drawing/2014/main" id="{DA85435B-F3B3-4BAB-A181-0870CB7F0FDA}"/>
            </a:ext>
          </a:extLst>
        </xdr:cNvPr>
        <xdr:cNvSpPr/>
      </xdr:nvSpPr>
      <xdr:spPr>
        <a:xfrm>
          <a:off x="1714500" y="594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1227188-6184-4276-B51A-53A7582D7FE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7B922DD-8C33-4513-BCD2-71554A546F3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58827D9-193A-4E16-89BD-ABEF789CDEC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FA4D674-F53D-426A-9319-012C9096725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4FD0C25-6384-42DF-8C0F-81BEF32A849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53340</xdr:rowOff>
    </xdr:from>
    <xdr:to>
      <xdr:col>23</xdr:col>
      <xdr:colOff>136525</xdr:colOff>
      <xdr:row>28</xdr:row>
      <xdr:rowOff>154940</xdr:rowOff>
    </xdr:to>
    <xdr:sp macro="" textlink="">
      <xdr:nvSpPr>
        <xdr:cNvPr id="81" name="楕円 80">
          <a:extLst>
            <a:ext uri="{FF2B5EF4-FFF2-40B4-BE49-F238E27FC236}">
              <a16:creationId xmlns:a16="http://schemas.microsoft.com/office/drawing/2014/main" id="{D7263ECF-A5B6-4AF4-AD1C-2EFAB018B1D8}"/>
            </a:ext>
          </a:extLst>
        </xdr:cNvPr>
        <xdr:cNvSpPr/>
      </xdr:nvSpPr>
      <xdr:spPr>
        <a:xfrm>
          <a:off x="47117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76217</xdr:rowOff>
    </xdr:from>
    <xdr:ext cx="405111" cy="259045"/>
    <xdr:sp macro="" textlink="">
      <xdr:nvSpPr>
        <xdr:cNvPr id="82" name="有形固定資産減価償却率該当値テキスト">
          <a:extLst>
            <a:ext uri="{FF2B5EF4-FFF2-40B4-BE49-F238E27FC236}">
              <a16:creationId xmlns:a16="http://schemas.microsoft.com/office/drawing/2014/main" id="{B6F685AB-74C7-42F9-929B-E01B9D1675ED}"/>
            </a:ext>
          </a:extLst>
        </xdr:cNvPr>
        <xdr:cNvSpPr txBox="1"/>
      </xdr:nvSpPr>
      <xdr:spPr>
        <a:xfrm>
          <a:off x="48133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160020</xdr:rowOff>
    </xdr:from>
    <xdr:to>
      <xdr:col>19</xdr:col>
      <xdr:colOff>187325</xdr:colOff>
      <xdr:row>28</xdr:row>
      <xdr:rowOff>90170</xdr:rowOff>
    </xdr:to>
    <xdr:sp macro="" textlink="">
      <xdr:nvSpPr>
        <xdr:cNvPr id="83" name="楕円 82">
          <a:extLst>
            <a:ext uri="{FF2B5EF4-FFF2-40B4-BE49-F238E27FC236}">
              <a16:creationId xmlns:a16="http://schemas.microsoft.com/office/drawing/2014/main" id="{043CD5B8-BA38-4721-BBF2-76759508B97F}"/>
            </a:ext>
          </a:extLst>
        </xdr:cNvPr>
        <xdr:cNvSpPr/>
      </xdr:nvSpPr>
      <xdr:spPr>
        <a:xfrm>
          <a:off x="4000500" y="55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39370</xdr:rowOff>
    </xdr:from>
    <xdr:to>
      <xdr:col>23</xdr:col>
      <xdr:colOff>85725</xdr:colOff>
      <xdr:row>28</xdr:row>
      <xdr:rowOff>104140</xdr:rowOff>
    </xdr:to>
    <xdr:cxnSp macro="">
      <xdr:nvCxnSpPr>
        <xdr:cNvPr id="84" name="直線コネクタ 83">
          <a:extLst>
            <a:ext uri="{FF2B5EF4-FFF2-40B4-BE49-F238E27FC236}">
              <a16:creationId xmlns:a16="http://schemas.microsoft.com/office/drawing/2014/main" id="{B821A3CD-ECED-4375-85D5-C1253BC3FA4C}"/>
            </a:ext>
          </a:extLst>
        </xdr:cNvPr>
        <xdr:cNvCxnSpPr/>
      </xdr:nvCxnSpPr>
      <xdr:spPr>
        <a:xfrm>
          <a:off x="4051300" y="5611495"/>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156422</xdr:rowOff>
    </xdr:from>
    <xdr:to>
      <xdr:col>15</xdr:col>
      <xdr:colOff>187325</xdr:colOff>
      <xdr:row>28</xdr:row>
      <xdr:rowOff>86572</xdr:rowOff>
    </xdr:to>
    <xdr:sp macro="" textlink="">
      <xdr:nvSpPr>
        <xdr:cNvPr id="85" name="楕円 84">
          <a:extLst>
            <a:ext uri="{FF2B5EF4-FFF2-40B4-BE49-F238E27FC236}">
              <a16:creationId xmlns:a16="http://schemas.microsoft.com/office/drawing/2014/main" id="{0E2C67EF-743D-4B60-9D93-452AEE0DA526}"/>
            </a:ext>
          </a:extLst>
        </xdr:cNvPr>
        <xdr:cNvSpPr/>
      </xdr:nvSpPr>
      <xdr:spPr>
        <a:xfrm>
          <a:off x="3238500" y="555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35772</xdr:rowOff>
    </xdr:from>
    <xdr:to>
      <xdr:col>19</xdr:col>
      <xdr:colOff>136525</xdr:colOff>
      <xdr:row>28</xdr:row>
      <xdr:rowOff>39370</xdr:rowOff>
    </xdr:to>
    <xdr:cxnSp macro="">
      <xdr:nvCxnSpPr>
        <xdr:cNvPr id="86" name="直線コネクタ 85">
          <a:extLst>
            <a:ext uri="{FF2B5EF4-FFF2-40B4-BE49-F238E27FC236}">
              <a16:creationId xmlns:a16="http://schemas.microsoft.com/office/drawing/2014/main" id="{28BD21A5-88B1-421B-AFBB-BDE8A5FD338E}"/>
            </a:ext>
          </a:extLst>
        </xdr:cNvPr>
        <xdr:cNvCxnSpPr/>
      </xdr:nvCxnSpPr>
      <xdr:spPr>
        <a:xfrm>
          <a:off x="3289300" y="5607897"/>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124037</xdr:rowOff>
    </xdr:from>
    <xdr:to>
      <xdr:col>11</xdr:col>
      <xdr:colOff>187325</xdr:colOff>
      <xdr:row>28</xdr:row>
      <xdr:rowOff>54187</xdr:rowOff>
    </xdr:to>
    <xdr:sp macro="" textlink="">
      <xdr:nvSpPr>
        <xdr:cNvPr id="87" name="楕円 86">
          <a:extLst>
            <a:ext uri="{FF2B5EF4-FFF2-40B4-BE49-F238E27FC236}">
              <a16:creationId xmlns:a16="http://schemas.microsoft.com/office/drawing/2014/main" id="{BB3563F4-17CB-4C4E-A57E-65D18191676F}"/>
            </a:ext>
          </a:extLst>
        </xdr:cNvPr>
        <xdr:cNvSpPr/>
      </xdr:nvSpPr>
      <xdr:spPr>
        <a:xfrm>
          <a:off x="2476500" y="55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3387</xdr:rowOff>
    </xdr:from>
    <xdr:to>
      <xdr:col>15</xdr:col>
      <xdr:colOff>136525</xdr:colOff>
      <xdr:row>28</xdr:row>
      <xdr:rowOff>35772</xdr:rowOff>
    </xdr:to>
    <xdr:cxnSp macro="">
      <xdr:nvCxnSpPr>
        <xdr:cNvPr id="88" name="直線コネクタ 87">
          <a:extLst>
            <a:ext uri="{FF2B5EF4-FFF2-40B4-BE49-F238E27FC236}">
              <a16:creationId xmlns:a16="http://schemas.microsoft.com/office/drawing/2014/main" id="{8204D943-E7DD-4E4B-839A-63BA4A1596C3}"/>
            </a:ext>
          </a:extLst>
        </xdr:cNvPr>
        <xdr:cNvCxnSpPr/>
      </xdr:nvCxnSpPr>
      <xdr:spPr>
        <a:xfrm>
          <a:off x="2527300" y="557551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73660</xdr:rowOff>
    </xdr:from>
    <xdr:to>
      <xdr:col>7</xdr:col>
      <xdr:colOff>187325</xdr:colOff>
      <xdr:row>28</xdr:row>
      <xdr:rowOff>3810</xdr:rowOff>
    </xdr:to>
    <xdr:sp macro="" textlink="">
      <xdr:nvSpPr>
        <xdr:cNvPr id="89" name="楕円 88">
          <a:extLst>
            <a:ext uri="{FF2B5EF4-FFF2-40B4-BE49-F238E27FC236}">
              <a16:creationId xmlns:a16="http://schemas.microsoft.com/office/drawing/2014/main" id="{E44FC7E1-8F56-4F5D-A188-B339C90BC8D8}"/>
            </a:ext>
          </a:extLst>
        </xdr:cNvPr>
        <xdr:cNvSpPr/>
      </xdr:nvSpPr>
      <xdr:spPr>
        <a:xfrm>
          <a:off x="1714500" y="54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124460</xdr:rowOff>
    </xdr:from>
    <xdr:to>
      <xdr:col>11</xdr:col>
      <xdr:colOff>136525</xdr:colOff>
      <xdr:row>28</xdr:row>
      <xdr:rowOff>3387</xdr:rowOff>
    </xdr:to>
    <xdr:cxnSp macro="">
      <xdr:nvCxnSpPr>
        <xdr:cNvPr id="90" name="直線コネクタ 89">
          <a:extLst>
            <a:ext uri="{FF2B5EF4-FFF2-40B4-BE49-F238E27FC236}">
              <a16:creationId xmlns:a16="http://schemas.microsoft.com/office/drawing/2014/main" id="{92E50494-1A19-42F9-BDE7-112CCA23FA50}"/>
            </a:ext>
          </a:extLst>
        </xdr:cNvPr>
        <xdr:cNvCxnSpPr/>
      </xdr:nvCxnSpPr>
      <xdr:spPr>
        <a:xfrm>
          <a:off x="1765300" y="552513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50D78900-69B8-42E1-85B8-498501D67220}"/>
            </a:ext>
          </a:extLst>
        </xdr:cNvPr>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1CE6A32F-492C-4969-8EAC-94016E9B1FDA}"/>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4E2C0139-CE37-434E-ABB4-A368CE47EFB5}"/>
            </a:ext>
          </a:extLst>
        </xdr:cNvPr>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127017</xdr:rowOff>
    </xdr:from>
    <xdr:ext cx="405111" cy="259045"/>
    <xdr:sp macro="" textlink="">
      <xdr:nvSpPr>
        <xdr:cNvPr id="94" name="n_4aveValue有形固定資産減価償却率">
          <a:extLst>
            <a:ext uri="{FF2B5EF4-FFF2-40B4-BE49-F238E27FC236}">
              <a16:creationId xmlns:a16="http://schemas.microsoft.com/office/drawing/2014/main" id="{100D41B7-A706-4D91-8D08-F485FCFFCAF6}"/>
            </a:ext>
          </a:extLst>
        </xdr:cNvPr>
        <xdr:cNvSpPr txBox="1"/>
      </xdr:nvSpPr>
      <xdr:spPr>
        <a:xfrm>
          <a:off x="1562744" y="6042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106697</xdr:rowOff>
    </xdr:from>
    <xdr:ext cx="405111" cy="259045"/>
    <xdr:sp macro="" textlink="">
      <xdr:nvSpPr>
        <xdr:cNvPr id="95" name="n_1mainValue有形固定資産減価償却率">
          <a:extLst>
            <a:ext uri="{FF2B5EF4-FFF2-40B4-BE49-F238E27FC236}">
              <a16:creationId xmlns:a16="http://schemas.microsoft.com/office/drawing/2014/main" id="{3DAB7A93-BCD2-432A-A453-764C24E8471F}"/>
            </a:ext>
          </a:extLst>
        </xdr:cNvPr>
        <xdr:cNvSpPr txBox="1"/>
      </xdr:nvSpPr>
      <xdr:spPr>
        <a:xfrm>
          <a:off x="3836044"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103099</xdr:rowOff>
    </xdr:from>
    <xdr:ext cx="405111" cy="259045"/>
    <xdr:sp macro="" textlink="">
      <xdr:nvSpPr>
        <xdr:cNvPr id="96" name="n_2mainValue有形固定資産減価償却率">
          <a:extLst>
            <a:ext uri="{FF2B5EF4-FFF2-40B4-BE49-F238E27FC236}">
              <a16:creationId xmlns:a16="http://schemas.microsoft.com/office/drawing/2014/main" id="{B89EEBFB-F2C6-43F0-AC57-A70B4DCB9F5F}"/>
            </a:ext>
          </a:extLst>
        </xdr:cNvPr>
        <xdr:cNvSpPr txBox="1"/>
      </xdr:nvSpPr>
      <xdr:spPr>
        <a:xfrm>
          <a:off x="3086744" y="5332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70714</xdr:rowOff>
    </xdr:from>
    <xdr:ext cx="405111" cy="259045"/>
    <xdr:sp macro="" textlink="">
      <xdr:nvSpPr>
        <xdr:cNvPr id="97" name="n_3mainValue有形固定資産減価償却率">
          <a:extLst>
            <a:ext uri="{FF2B5EF4-FFF2-40B4-BE49-F238E27FC236}">
              <a16:creationId xmlns:a16="http://schemas.microsoft.com/office/drawing/2014/main" id="{96A605A1-BC7D-4DB7-9F90-0B0BE2B30269}"/>
            </a:ext>
          </a:extLst>
        </xdr:cNvPr>
        <xdr:cNvSpPr txBox="1"/>
      </xdr:nvSpPr>
      <xdr:spPr>
        <a:xfrm>
          <a:off x="2324744" y="5299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20337</xdr:rowOff>
    </xdr:from>
    <xdr:ext cx="405111" cy="259045"/>
    <xdr:sp macro="" textlink="">
      <xdr:nvSpPr>
        <xdr:cNvPr id="98" name="n_4mainValue有形固定資産減価償却率">
          <a:extLst>
            <a:ext uri="{FF2B5EF4-FFF2-40B4-BE49-F238E27FC236}">
              <a16:creationId xmlns:a16="http://schemas.microsoft.com/office/drawing/2014/main" id="{F259D1A4-701D-4727-944E-A29BA842BD4A}"/>
            </a:ext>
          </a:extLst>
        </xdr:cNvPr>
        <xdr:cNvSpPr txBox="1"/>
      </xdr:nvSpPr>
      <xdr:spPr>
        <a:xfrm>
          <a:off x="1562744" y="524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739A209-3918-42B4-BA8A-DAEB89492C3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ADD115B-F09F-4A5B-881F-A8A1B39779F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58A74385-CC60-4D6F-9756-723F565FEA1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F256809-8DAB-4771-9FA5-411FE7592BF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A726A2C-FB3A-4577-A712-44C8E99183D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5849C1C-391B-45FD-9D89-54680A6022A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689F958-1BD9-43DE-990A-A94D481212D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A79D4DB-A298-48EB-B4AC-142D7D4B998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9736BF1-3CDF-4852-B4FF-75E86524618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949436B-CF7A-4841-9C89-F00491106FD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95747556-20E0-4B79-9532-F8FA1E27BAC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151EE25-4EEB-49C8-AEEA-8EED8BFE5E3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DD04536-BCD4-47AE-B4AF-DAC5A9257DB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新市建設計画に基づく合併特例事業等の実施により、地方債発行額が増加したため、地方債残高は高い水準で推移しており、債務償還比率は類似団体平均を大きく上回っている。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今後は、地方債を発行を抑制や繰上償還を実施するとともに、事務事業の見直しによる歳出削減を進めていく。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E8AD19B-2286-485A-BB20-F05EA282369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79EC69B-647F-4687-85DB-7BC352F9554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563C640-6B41-45A7-A5CB-D820CCA14BB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7E404C8D-02FD-42ED-9AC5-8C35B305BAF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7B10A05E-FF12-4421-A0A1-712AF63934F6}"/>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FC4D3AA-0422-4460-B88A-51019CBB587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A9A0594E-555F-4082-8311-5CC28978499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60D8591-D4E6-417A-8AF7-857805176F3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7C6B35DA-ECE1-4AF6-B2B8-85F79387712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F626B303-B849-49DB-B1A0-BC540713374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57CA089-CA27-406B-8338-0FDF919286D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CBF9BAD3-06FD-412A-97E7-45F505F4E51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B5BD4F9-8652-4097-BC12-5504137BE86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4E60818-45EB-41EA-BF60-A591183E842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B1FC6FE-8711-4B4D-87E4-44A2B596D00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21918A91-1074-4A23-8F81-3A59D68FE54F}"/>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5619D343-EEA8-47CC-A545-AC07D168202A}"/>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8005A3E1-53BA-44D4-8EE9-9FAB299362F8}"/>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6C491379-A309-4066-87F1-1BAA466F722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964158F3-D311-4227-AF7F-794A5DFAA07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94CB0765-80D9-40AF-8A94-5110381EB904}"/>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1C507C1D-8FE3-4022-80D7-DC644ED826A0}"/>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E67A3DD3-0CEF-4B1D-9EA6-382892EE5F0B}"/>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DBE7F3B3-13FF-4DA0-9800-D1DC079615FD}"/>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3D7EA946-1B15-44C6-8938-CA3E360703D7}"/>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17808</xdr:rowOff>
    </xdr:from>
    <xdr:to>
      <xdr:col>60</xdr:col>
      <xdr:colOff>123825</xdr:colOff>
      <xdr:row>31</xdr:row>
      <xdr:rowOff>119408</xdr:rowOff>
    </xdr:to>
    <xdr:sp macro="" textlink="">
      <xdr:nvSpPr>
        <xdr:cNvPr id="137" name="フローチャート: 判断 136">
          <a:extLst>
            <a:ext uri="{FF2B5EF4-FFF2-40B4-BE49-F238E27FC236}">
              <a16:creationId xmlns:a16="http://schemas.microsoft.com/office/drawing/2014/main" id="{1D3BFA3B-CF3B-4B30-911D-3968D746E9DB}"/>
            </a:ext>
          </a:extLst>
        </xdr:cNvPr>
        <xdr:cNvSpPr/>
      </xdr:nvSpPr>
      <xdr:spPr>
        <a:xfrm>
          <a:off x="11747500" y="610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1BB52DB-1A69-4B59-9D68-DB6BC8B4D07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3B206D2-C55E-49C9-BB6A-6C7D5C52853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7A814A6-4CAC-4642-99EA-F500B146BCF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2CCAA4A-21F7-4823-A756-00432E2F94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56B5230-7690-4A4E-85DD-8C608CAA7BA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16919</xdr:rowOff>
    </xdr:from>
    <xdr:to>
      <xdr:col>76</xdr:col>
      <xdr:colOff>73025</xdr:colOff>
      <xdr:row>32</xdr:row>
      <xdr:rowOff>118519</xdr:rowOff>
    </xdr:to>
    <xdr:sp macro="" textlink="">
      <xdr:nvSpPr>
        <xdr:cNvPr id="143" name="楕円 142">
          <a:extLst>
            <a:ext uri="{FF2B5EF4-FFF2-40B4-BE49-F238E27FC236}">
              <a16:creationId xmlns:a16="http://schemas.microsoft.com/office/drawing/2014/main" id="{D56C1E56-3913-45A8-AEA9-31DEC61D26D6}"/>
            </a:ext>
          </a:extLst>
        </xdr:cNvPr>
        <xdr:cNvSpPr/>
      </xdr:nvSpPr>
      <xdr:spPr>
        <a:xfrm>
          <a:off x="14744700" y="6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166796</xdr:rowOff>
    </xdr:from>
    <xdr:ext cx="469744" cy="259045"/>
    <xdr:sp macro="" textlink="">
      <xdr:nvSpPr>
        <xdr:cNvPr id="144" name="債務償還比率該当値テキスト">
          <a:extLst>
            <a:ext uri="{FF2B5EF4-FFF2-40B4-BE49-F238E27FC236}">
              <a16:creationId xmlns:a16="http://schemas.microsoft.com/office/drawing/2014/main" id="{ABE3688C-A4C5-412A-8F34-925AD94B9540}"/>
            </a:ext>
          </a:extLst>
        </xdr:cNvPr>
        <xdr:cNvSpPr txBox="1"/>
      </xdr:nvSpPr>
      <xdr:spPr>
        <a:xfrm>
          <a:off x="14846300" y="62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120721</xdr:rowOff>
    </xdr:from>
    <xdr:to>
      <xdr:col>72</xdr:col>
      <xdr:colOff>123825</xdr:colOff>
      <xdr:row>32</xdr:row>
      <xdr:rowOff>50871</xdr:rowOff>
    </xdr:to>
    <xdr:sp macro="" textlink="">
      <xdr:nvSpPr>
        <xdr:cNvPr id="145" name="楕円 144">
          <a:extLst>
            <a:ext uri="{FF2B5EF4-FFF2-40B4-BE49-F238E27FC236}">
              <a16:creationId xmlns:a16="http://schemas.microsoft.com/office/drawing/2014/main" id="{25613184-6DDF-4639-A152-9BFC7D0C853A}"/>
            </a:ext>
          </a:extLst>
        </xdr:cNvPr>
        <xdr:cNvSpPr/>
      </xdr:nvSpPr>
      <xdr:spPr>
        <a:xfrm>
          <a:off x="14033500" y="620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71</xdr:rowOff>
    </xdr:from>
    <xdr:to>
      <xdr:col>76</xdr:col>
      <xdr:colOff>22225</xdr:colOff>
      <xdr:row>32</xdr:row>
      <xdr:rowOff>67719</xdr:rowOff>
    </xdr:to>
    <xdr:cxnSp macro="">
      <xdr:nvCxnSpPr>
        <xdr:cNvPr id="146" name="直線コネクタ 145">
          <a:extLst>
            <a:ext uri="{FF2B5EF4-FFF2-40B4-BE49-F238E27FC236}">
              <a16:creationId xmlns:a16="http://schemas.microsoft.com/office/drawing/2014/main" id="{FE6CC408-E8A6-4EBF-BD77-0D4D04C1460F}"/>
            </a:ext>
          </a:extLst>
        </xdr:cNvPr>
        <xdr:cNvCxnSpPr/>
      </xdr:nvCxnSpPr>
      <xdr:spPr>
        <a:xfrm>
          <a:off x="14084300" y="6257996"/>
          <a:ext cx="711200" cy="6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40788</xdr:rowOff>
    </xdr:from>
    <xdr:to>
      <xdr:col>68</xdr:col>
      <xdr:colOff>123825</xdr:colOff>
      <xdr:row>32</xdr:row>
      <xdr:rowOff>142388</xdr:rowOff>
    </xdr:to>
    <xdr:sp macro="" textlink="">
      <xdr:nvSpPr>
        <xdr:cNvPr id="147" name="楕円 146">
          <a:extLst>
            <a:ext uri="{FF2B5EF4-FFF2-40B4-BE49-F238E27FC236}">
              <a16:creationId xmlns:a16="http://schemas.microsoft.com/office/drawing/2014/main" id="{51879753-2FC7-4B7C-8C82-68FF13885CBB}"/>
            </a:ext>
          </a:extLst>
        </xdr:cNvPr>
        <xdr:cNvSpPr/>
      </xdr:nvSpPr>
      <xdr:spPr>
        <a:xfrm>
          <a:off x="13271500" y="629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71</xdr:rowOff>
    </xdr:from>
    <xdr:to>
      <xdr:col>72</xdr:col>
      <xdr:colOff>73025</xdr:colOff>
      <xdr:row>32</xdr:row>
      <xdr:rowOff>91588</xdr:rowOff>
    </xdr:to>
    <xdr:cxnSp macro="">
      <xdr:nvCxnSpPr>
        <xdr:cNvPr id="148" name="直線コネクタ 147">
          <a:extLst>
            <a:ext uri="{FF2B5EF4-FFF2-40B4-BE49-F238E27FC236}">
              <a16:creationId xmlns:a16="http://schemas.microsoft.com/office/drawing/2014/main" id="{FD2EFF8D-A5AB-47F9-81D5-51E5FE862CBD}"/>
            </a:ext>
          </a:extLst>
        </xdr:cNvPr>
        <xdr:cNvCxnSpPr/>
      </xdr:nvCxnSpPr>
      <xdr:spPr>
        <a:xfrm flipV="1">
          <a:off x="13322300" y="6257996"/>
          <a:ext cx="762000" cy="9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27594</xdr:rowOff>
    </xdr:from>
    <xdr:to>
      <xdr:col>64</xdr:col>
      <xdr:colOff>123825</xdr:colOff>
      <xdr:row>32</xdr:row>
      <xdr:rowOff>129194</xdr:rowOff>
    </xdr:to>
    <xdr:sp macro="" textlink="">
      <xdr:nvSpPr>
        <xdr:cNvPr id="149" name="楕円 148">
          <a:extLst>
            <a:ext uri="{FF2B5EF4-FFF2-40B4-BE49-F238E27FC236}">
              <a16:creationId xmlns:a16="http://schemas.microsoft.com/office/drawing/2014/main" id="{7AC63037-3F61-44F1-92E8-42CF90E7808B}"/>
            </a:ext>
          </a:extLst>
        </xdr:cNvPr>
        <xdr:cNvSpPr/>
      </xdr:nvSpPr>
      <xdr:spPr>
        <a:xfrm>
          <a:off x="12509500" y="628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78394</xdr:rowOff>
    </xdr:from>
    <xdr:to>
      <xdr:col>68</xdr:col>
      <xdr:colOff>73025</xdr:colOff>
      <xdr:row>32</xdr:row>
      <xdr:rowOff>91588</xdr:rowOff>
    </xdr:to>
    <xdr:cxnSp macro="">
      <xdr:nvCxnSpPr>
        <xdr:cNvPr id="150" name="直線コネクタ 149">
          <a:extLst>
            <a:ext uri="{FF2B5EF4-FFF2-40B4-BE49-F238E27FC236}">
              <a16:creationId xmlns:a16="http://schemas.microsoft.com/office/drawing/2014/main" id="{72576C06-19CE-4601-99EF-34B677F9AFEC}"/>
            </a:ext>
          </a:extLst>
        </xdr:cNvPr>
        <xdr:cNvCxnSpPr/>
      </xdr:nvCxnSpPr>
      <xdr:spPr>
        <a:xfrm>
          <a:off x="12560300" y="6336319"/>
          <a:ext cx="762000" cy="1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45896</xdr:rowOff>
    </xdr:from>
    <xdr:to>
      <xdr:col>60</xdr:col>
      <xdr:colOff>123825</xdr:colOff>
      <xdr:row>33</xdr:row>
      <xdr:rowOff>147496</xdr:rowOff>
    </xdr:to>
    <xdr:sp macro="" textlink="">
      <xdr:nvSpPr>
        <xdr:cNvPr id="151" name="楕円 150">
          <a:extLst>
            <a:ext uri="{FF2B5EF4-FFF2-40B4-BE49-F238E27FC236}">
              <a16:creationId xmlns:a16="http://schemas.microsoft.com/office/drawing/2014/main" id="{E7C6BFB5-F605-4F43-90BA-5E67A17803DF}"/>
            </a:ext>
          </a:extLst>
        </xdr:cNvPr>
        <xdr:cNvSpPr/>
      </xdr:nvSpPr>
      <xdr:spPr>
        <a:xfrm>
          <a:off x="11747500" y="647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78394</xdr:rowOff>
    </xdr:from>
    <xdr:to>
      <xdr:col>64</xdr:col>
      <xdr:colOff>73025</xdr:colOff>
      <xdr:row>33</xdr:row>
      <xdr:rowOff>96696</xdr:rowOff>
    </xdr:to>
    <xdr:cxnSp macro="">
      <xdr:nvCxnSpPr>
        <xdr:cNvPr id="152" name="直線コネクタ 151">
          <a:extLst>
            <a:ext uri="{FF2B5EF4-FFF2-40B4-BE49-F238E27FC236}">
              <a16:creationId xmlns:a16="http://schemas.microsoft.com/office/drawing/2014/main" id="{1581A7EE-D760-4712-88ED-A3D684F32A65}"/>
            </a:ext>
          </a:extLst>
        </xdr:cNvPr>
        <xdr:cNvCxnSpPr/>
      </xdr:nvCxnSpPr>
      <xdr:spPr>
        <a:xfrm flipV="1">
          <a:off x="11798300" y="6336319"/>
          <a:ext cx="762000" cy="18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2441C863-EA5A-4F62-9C5D-BAB169E5D98D}"/>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9FEFC3D3-7722-40F3-9441-E57BA0A10BD4}"/>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33D3748E-B661-436F-B56C-49029ABCFC72}"/>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135935</xdr:rowOff>
    </xdr:from>
    <xdr:ext cx="469744" cy="259045"/>
    <xdr:sp macro="" textlink="">
      <xdr:nvSpPr>
        <xdr:cNvPr id="156" name="n_4aveValue債務償還比率">
          <a:extLst>
            <a:ext uri="{FF2B5EF4-FFF2-40B4-BE49-F238E27FC236}">
              <a16:creationId xmlns:a16="http://schemas.microsoft.com/office/drawing/2014/main" id="{02FC428F-1508-4C0B-BF96-3B9E427DC2FE}"/>
            </a:ext>
          </a:extLst>
        </xdr:cNvPr>
        <xdr:cNvSpPr txBox="1"/>
      </xdr:nvSpPr>
      <xdr:spPr>
        <a:xfrm>
          <a:off x="11563427" y="58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41998</xdr:rowOff>
    </xdr:from>
    <xdr:ext cx="469744" cy="259045"/>
    <xdr:sp macro="" textlink="">
      <xdr:nvSpPr>
        <xdr:cNvPr id="157" name="n_1mainValue債務償還比率">
          <a:extLst>
            <a:ext uri="{FF2B5EF4-FFF2-40B4-BE49-F238E27FC236}">
              <a16:creationId xmlns:a16="http://schemas.microsoft.com/office/drawing/2014/main" id="{0A7E2E73-2B05-43B8-96C4-E5C4D92CA483}"/>
            </a:ext>
          </a:extLst>
        </xdr:cNvPr>
        <xdr:cNvSpPr txBox="1"/>
      </xdr:nvSpPr>
      <xdr:spPr>
        <a:xfrm>
          <a:off x="13836727" y="629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133515</xdr:rowOff>
    </xdr:from>
    <xdr:ext cx="469744" cy="259045"/>
    <xdr:sp macro="" textlink="">
      <xdr:nvSpPr>
        <xdr:cNvPr id="158" name="n_2mainValue債務償還比率">
          <a:extLst>
            <a:ext uri="{FF2B5EF4-FFF2-40B4-BE49-F238E27FC236}">
              <a16:creationId xmlns:a16="http://schemas.microsoft.com/office/drawing/2014/main" id="{107F7FA1-25E3-4F94-94F2-8A7924B49DB9}"/>
            </a:ext>
          </a:extLst>
        </xdr:cNvPr>
        <xdr:cNvSpPr txBox="1"/>
      </xdr:nvSpPr>
      <xdr:spPr>
        <a:xfrm>
          <a:off x="13087427" y="639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120321</xdr:rowOff>
    </xdr:from>
    <xdr:ext cx="469744" cy="259045"/>
    <xdr:sp macro="" textlink="">
      <xdr:nvSpPr>
        <xdr:cNvPr id="159" name="n_3mainValue債務償還比率">
          <a:extLst>
            <a:ext uri="{FF2B5EF4-FFF2-40B4-BE49-F238E27FC236}">
              <a16:creationId xmlns:a16="http://schemas.microsoft.com/office/drawing/2014/main" id="{C50B8DAA-88E9-422E-8E94-BEC24FD8152B}"/>
            </a:ext>
          </a:extLst>
        </xdr:cNvPr>
        <xdr:cNvSpPr txBox="1"/>
      </xdr:nvSpPr>
      <xdr:spPr>
        <a:xfrm>
          <a:off x="12325427" y="637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138623</xdr:rowOff>
    </xdr:from>
    <xdr:ext cx="560923" cy="259045"/>
    <xdr:sp macro="" textlink="">
      <xdr:nvSpPr>
        <xdr:cNvPr id="160" name="n_4mainValue債務償還比率">
          <a:extLst>
            <a:ext uri="{FF2B5EF4-FFF2-40B4-BE49-F238E27FC236}">
              <a16:creationId xmlns:a16="http://schemas.microsoft.com/office/drawing/2014/main" id="{E22DBE3A-0445-4471-942D-BE43B3E377C2}"/>
            </a:ext>
          </a:extLst>
        </xdr:cNvPr>
        <xdr:cNvSpPr txBox="1"/>
      </xdr:nvSpPr>
      <xdr:spPr>
        <a:xfrm>
          <a:off x="11517838" y="65679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6FF4C64-95B5-4EB5-AB4E-007894C74E2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5AAF0CE6-1099-4511-8A5B-BAF233399B0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B1D51C3F-0F93-4C7B-8529-4762D8DC472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EFE75AD-8D85-40BE-B5A8-D9CE031E97A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AB21F05-C171-4AA4-8688-BE3E9148DEA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BF65DA0-8DF9-4C54-A2C2-345C43DBAB6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CD5BE4-87D0-4F11-954E-CB630A2B90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2997AA-BE58-4A93-8121-C43357C6D33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CB75C76-53CB-4810-B356-B41A2FFB0AF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5416399-0B82-49CA-B809-F907F4CB8B8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17E6DB-B39D-4453-A278-A1117FC1DA2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9615D7-1839-4432-9FC1-6141704928D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E2C60E-366D-4CD9-80BA-5FD73ABFC55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1E88B0-1F0C-4E8F-932B-53AE0594EC6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8C4882-E8B7-4117-AF5E-C9023519A2C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84F61EF-738E-4555-A8BA-9A02BEEDE4D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55,997
55,390
265.12
33,942,701
32,425,507
1,448,409
17,759,721
39,124,682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1EE0EF-43F2-4EA5-9D2C-1D5D93EE1E3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48A5A1-4B4E-4C0D-9284-A4C7AE794C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9242B3-5044-4F6C-8EC2-2BE59AC71FE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EB5243-7C58-45E9-BF21-FEE342515AE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DC8AEC-1A37-42E2-9A6A-D2C531E2575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0FD15FE-B2AC-40CD-9D29-4BAF619F3F1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0329DD-12D8-4CE1-8716-EF40A0A24EA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20FADD-3B1B-4718-A8C8-E03685E9F0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B94621-82C9-44B4-A245-05664B197DB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A215F9-4779-49CA-9BE5-3843FDBB968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57491B-65D0-4CAE-A129-AF9F13EC4A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EFB9F47-DE50-45EA-AAAC-322321E4291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D4410F9-7C3E-4E17-B2CA-DCF6B788F90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AFA591-D58C-4BC2-9E78-F804232C8E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90911E1-F343-42B3-A7DA-415DDE05E4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A0DFA14-7D0E-4E6D-AEF7-953C6FF3390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36EF5B-5C4D-4A36-A677-9900A2F6253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893C28-5BC9-42B4-95E6-854AC8FEF77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C6DEE2-954E-4CCA-91A3-2FA8DF97124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928266-DEAF-46DE-B73F-4EA1ADCF5B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5EE9482-BB90-4F6D-85F3-FCEB3ABF4C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30D28A-716D-4ADD-9EBF-6CC0F94BCFF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D4E9E91-53CE-492F-A4AB-2C53E007CCA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4AF52B-921B-484B-8178-4792DCBF981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D4C391-6F34-4D36-9738-C90211D96F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41C5C0-24A5-4786-A5FD-F2BB3AA399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930E1DF-8034-4E2D-A575-8DACDB1536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B53883-E9BA-4996-9AD7-64F96AA5059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3B5D94-E86E-4585-BAF1-169F4814AF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99B6ED-5D28-4ABF-8F8F-EB1AAB084AC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9F723DA-5926-4D72-9B93-CFCD447F6EC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39D69AC-E1CD-4766-9FA8-8AC9FA1B85A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AEC9309-F46C-45CD-8DB1-05D83275EDE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7281191-22CC-4D4D-95C0-23CB114D003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A7543B2-7F7B-4EA8-83B8-D4AE33DB856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49D6099-91A8-4AD7-9324-128442804DC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04AFDC5-0515-4C19-98BB-3BD2C7B440C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E37B0E7-6EDB-44AD-9E6B-AED39B27082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B7A9F7B-82BD-411B-82A9-8EED2F95BDA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4030D40-F4CF-4AEC-9812-40692BFF670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21C1F52-3A9D-4ACC-850B-523DF2C1F85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0810C8C-D090-42B5-8DA2-97CD416DC5F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15F75B4-E215-4C20-BF80-09FAABD24FE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8218B69-D620-41DF-837E-4308C1A14D5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4B833D8-B60B-4327-86DD-3D0E725D38F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934E8106-FEAB-49AD-969C-4B84DDE9968E}"/>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A9B3CA04-1094-4E90-A42C-C26664C10463}"/>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26E292EB-82E4-4B5C-844B-0AD04EFFF71E}"/>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43D114EB-3722-41EA-B3E8-F59BF9C9BF13}"/>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392809B3-5D5E-47DB-88D8-45696890EF6C}"/>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964D08DC-1445-4853-A184-BD2B359BE353}"/>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4B9FE7F7-ABB2-4F23-99E2-59E8AF8021FD}"/>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3C422111-37EB-4D98-86BE-F7E9C654C463}"/>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FC7B0325-524A-4FE2-84E0-98CF519CE7FC}"/>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2BB9ED7C-101B-40FF-9AD4-C98B91BE04F9}"/>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48260</xdr:rowOff>
    </xdr:from>
    <xdr:to>
      <xdr:col>6</xdr:col>
      <xdr:colOff>38100</xdr:colOff>
      <xdr:row>37</xdr:row>
      <xdr:rowOff>149860</xdr:rowOff>
    </xdr:to>
    <xdr:sp macro="" textlink="">
      <xdr:nvSpPr>
        <xdr:cNvPr id="67" name="フローチャート: 判断 66">
          <a:extLst>
            <a:ext uri="{FF2B5EF4-FFF2-40B4-BE49-F238E27FC236}">
              <a16:creationId xmlns:a16="http://schemas.microsoft.com/office/drawing/2014/main" id="{9F68170C-07CC-4592-953C-E5355A1A9954}"/>
            </a:ext>
          </a:extLst>
        </xdr:cNvPr>
        <xdr:cNvSpPr/>
      </xdr:nvSpPr>
      <xdr:spPr>
        <a:xfrm>
          <a:off x="1079500" y="639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B5AD93-571F-4AFF-8F32-42DFE50E7A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4CECE9D-4120-43A0-BA92-2E03BC25AC9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0D8446-3CDE-4F61-A0C1-1FC1EEA546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B1AB992-A99E-4682-964C-5E064C92E5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A88E3A-C51D-415B-AA18-DEF1830D48A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6350</xdr:rowOff>
    </xdr:from>
    <xdr:to>
      <xdr:col>24</xdr:col>
      <xdr:colOff>114300</xdr:colOff>
      <xdr:row>35</xdr:row>
      <xdr:rowOff>107950</xdr:rowOff>
    </xdr:to>
    <xdr:sp macro="" textlink="">
      <xdr:nvSpPr>
        <xdr:cNvPr id="73" name="楕円 72">
          <a:extLst>
            <a:ext uri="{FF2B5EF4-FFF2-40B4-BE49-F238E27FC236}">
              <a16:creationId xmlns:a16="http://schemas.microsoft.com/office/drawing/2014/main" id="{CB0BFC59-F61F-42DF-B49E-9C5A5A8FE455}"/>
            </a:ext>
          </a:extLst>
        </xdr:cNvPr>
        <xdr:cNvSpPr/>
      </xdr:nvSpPr>
      <xdr:spPr>
        <a:xfrm>
          <a:off x="45847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29227</xdr:rowOff>
    </xdr:from>
    <xdr:ext cx="405111" cy="259045"/>
    <xdr:sp macro="" textlink="">
      <xdr:nvSpPr>
        <xdr:cNvPr id="74" name="【道路】&#10;有形固定資産減価償却率該当値テキスト">
          <a:extLst>
            <a:ext uri="{FF2B5EF4-FFF2-40B4-BE49-F238E27FC236}">
              <a16:creationId xmlns:a16="http://schemas.microsoft.com/office/drawing/2014/main" id="{38721FD6-4C5E-46AF-8D0C-37AA46FF4CE6}"/>
            </a:ext>
          </a:extLst>
        </xdr:cNvPr>
        <xdr:cNvSpPr txBox="1"/>
      </xdr:nvSpPr>
      <xdr:spPr>
        <a:xfrm>
          <a:off x="4673600"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141605</xdr:rowOff>
    </xdr:from>
    <xdr:to>
      <xdr:col>20</xdr:col>
      <xdr:colOff>38100</xdr:colOff>
      <xdr:row>35</xdr:row>
      <xdr:rowOff>71755</xdr:rowOff>
    </xdr:to>
    <xdr:sp macro="" textlink="">
      <xdr:nvSpPr>
        <xdr:cNvPr id="75" name="楕円 74">
          <a:extLst>
            <a:ext uri="{FF2B5EF4-FFF2-40B4-BE49-F238E27FC236}">
              <a16:creationId xmlns:a16="http://schemas.microsoft.com/office/drawing/2014/main" id="{51FABF7E-355B-444D-960C-118E84ED7FD9}"/>
            </a:ext>
          </a:extLst>
        </xdr:cNvPr>
        <xdr:cNvSpPr/>
      </xdr:nvSpPr>
      <xdr:spPr>
        <a:xfrm>
          <a:off x="3746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20955</xdr:rowOff>
    </xdr:from>
    <xdr:to>
      <xdr:col>24</xdr:col>
      <xdr:colOff>63500</xdr:colOff>
      <xdr:row>35</xdr:row>
      <xdr:rowOff>57150</xdr:rowOff>
    </xdr:to>
    <xdr:cxnSp macro="">
      <xdr:nvCxnSpPr>
        <xdr:cNvPr id="76" name="直線コネクタ 75">
          <a:extLst>
            <a:ext uri="{FF2B5EF4-FFF2-40B4-BE49-F238E27FC236}">
              <a16:creationId xmlns:a16="http://schemas.microsoft.com/office/drawing/2014/main" id="{22107D00-9DCE-4DA8-8A58-DE61819D6652}"/>
            </a:ext>
          </a:extLst>
        </xdr:cNvPr>
        <xdr:cNvCxnSpPr/>
      </xdr:nvCxnSpPr>
      <xdr:spPr>
        <a:xfrm>
          <a:off x="3797300" y="60217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107315</xdr:rowOff>
    </xdr:from>
    <xdr:to>
      <xdr:col>15</xdr:col>
      <xdr:colOff>101600</xdr:colOff>
      <xdr:row>35</xdr:row>
      <xdr:rowOff>37465</xdr:rowOff>
    </xdr:to>
    <xdr:sp macro="" textlink="">
      <xdr:nvSpPr>
        <xdr:cNvPr id="77" name="楕円 76">
          <a:extLst>
            <a:ext uri="{FF2B5EF4-FFF2-40B4-BE49-F238E27FC236}">
              <a16:creationId xmlns:a16="http://schemas.microsoft.com/office/drawing/2014/main" id="{7BC06D4C-B15E-4D4B-B3D7-C781E9D6D6B3}"/>
            </a:ext>
          </a:extLst>
        </xdr:cNvPr>
        <xdr:cNvSpPr/>
      </xdr:nvSpPr>
      <xdr:spPr>
        <a:xfrm>
          <a:off x="2857500"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158115</xdr:rowOff>
    </xdr:from>
    <xdr:to>
      <xdr:col>19</xdr:col>
      <xdr:colOff>177800</xdr:colOff>
      <xdr:row>35</xdr:row>
      <xdr:rowOff>20955</xdr:rowOff>
    </xdr:to>
    <xdr:cxnSp macro="">
      <xdr:nvCxnSpPr>
        <xdr:cNvPr id="78" name="直線コネクタ 77">
          <a:extLst>
            <a:ext uri="{FF2B5EF4-FFF2-40B4-BE49-F238E27FC236}">
              <a16:creationId xmlns:a16="http://schemas.microsoft.com/office/drawing/2014/main" id="{A9A1BB74-AA28-4160-AEF5-ACDFC7CB6708}"/>
            </a:ext>
          </a:extLst>
        </xdr:cNvPr>
        <xdr:cNvCxnSpPr/>
      </xdr:nvCxnSpPr>
      <xdr:spPr>
        <a:xfrm>
          <a:off x="2908300" y="59874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73025</xdr:rowOff>
    </xdr:from>
    <xdr:to>
      <xdr:col>10</xdr:col>
      <xdr:colOff>165100</xdr:colOff>
      <xdr:row>35</xdr:row>
      <xdr:rowOff>3175</xdr:rowOff>
    </xdr:to>
    <xdr:sp macro="" textlink="">
      <xdr:nvSpPr>
        <xdr:cNvPr id="79" name="楕円 78">
          <a:extLst>
            <a:ext uri="{FF2B5EF4-FFF2-40B4-BE49-F238E27FC236}">
              <a16:creationId xmlns:a16="http://schemas.microsoft.com/office/drawing/2014/main" id="{ADDD0ED4-AA38-458D-84D3-4AAA0F849B5E}"/>
            </a:ext>
          </a:extLst>
        </xdr:cNvPr>
        <xdr:cNvSpPr/>
      </xdr:nvSpPr>
      <xdr:spPr>
        <a:xfrm>
          <a:off x="19685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123825</xdr:rowOff>
    </xdr:from>
    <xdr:to>
      <xdr:col>15</xdr:col>
      <xdr:colOff>50800</xdr:colOff>
      <xdr:row>34</xdr:row>
      <xdr:rowOff>158115</xdr:rowOff>
    </xdr:to>
    <xdr:cxnSp macro="">
      <xdr:nvCxnSpPr>
        <xdr:cNvPr id="80" name="直線コネクタ 79">
          <a:extLst>
            <a:ext uri="{FF2B5EF4-FFF2-40B4-BE49-F238E27FC236}">
              <a16:creationId xmlns:a16="http://schemas.microsoft.com/office/drawing/2014/main" id="{4871FCD5-0022-40F4-9B55-0AC5E4CD02E2}"/>
            </a:ext>
          </a:extLst>
        </xdr:cNvPr>
        <xdr:cNvCxnSpPr/>
      </xdr:nvCxnSpPr>
      <xdr:spPr>
        <a:xfrm>
          <a:off x="2019300" y="59531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635</xdr:rowOff>
    </xdr:from>
    <xdr:to>
      <xdr:col>6</xdr:col>
      <xdr:colOff>38100</xdr:colOff>
      <xdr:row>34</xdr:row>
      <xdr:rowOff>102235</xdr:rowOff>
    </xdr:to>
    <xdr:sp macro="" textlink="">
      <xdr:nvSpPr>
        <xdr:cNvPr id="81" name="楕円 80">
          <a:extLst>
            <a:ext uri="{FF2B5EF4-FFF2-40B4-BE49-F238E27FC236}">
              <a16:creationId xmlns:a16="http://schemas.microsoft.com/office/drawing/2014/main" id="{3C763BAD-5361-4D11-91F3-1E10314F7E84}"/>
            </a:ext>
          </a:extLst>
        </xdr:cNvPr>
        <xdr:cNvSpPr/>
      </xdr:nvSpPr>
      <xdr:spPr>
        <a:xfrm>
          <a:off x="1079500" y="582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51435</xdr:rowOff>
    </xdr:from>
    <xdr:to>
      <xdr:col>10</xdr:col>
      <xdr:colOff>114300</xdr:colOff>
      <xdr:row>34</xdr:row>
      <xdr:rowOff>123825</xdr:rowOff>
    </xdr:to>
    <xdr:cxnSp macro="">
      <xdr:nvCxnSpPr>
        <xdr:cNvPr id="82" name="直線コネクタ 81">
          <a:extLst>
            <a:ext uri="{FF2B5EF4-FFF2-40B4-BE49-F238E27FC236}">
              <a16:creationId xmlns:a16="http://schemas.microsoft.com/office/drawing/2014/main" id="{F68D6F9C-EF4F-4F45-8C14-4D2B0EA2398E}"/>
            </a:ext>
          </a:extLst>
        </xdr:cNvPr>
        <xdr:cNvCxnSpPr/>
      </xdr:nvCxnSpPr>
      <xdr:spPr>
        <a:xfrm>
          <a:off x="1130300" y="588073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DBE90B0E-8A36-4253-A14D-58D01EAE19EC}"/>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07851199-6730-4A8B-AF9C-794D3B479DE8}"/>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F6765B7A-C4A1-46F8-B0AA-B3478CD3F6B7}"/>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140987</xdr:rowOff>
    </xdr:from>
    <xdr:ext cx="405111" cy="259045"/>
    <xdr:sp macro="" textlink="">
      <xdr:nvSpPr>
        <xdr:cNvPr id="86" name="n_4aveValue【道路】&#10;有形固定資産減価償却率">
          <a:extLst>
            <a:ext uri="{FF2B5EF4-FFF2-40B4-BE49-F238E27FC236}">
              <a16:creationId xmlns:a16="http://schemas.microsoft.com/office/drawing/2014/main" id="{12953915-6550-4393-9CE6-FF3753767BAC}"/>
            </a:ext>
          </a:extLst>
        </xdr:cNvPr>
        <xdr:cNvSpPr txBox="1"/>
      </xdr:nvSpPr>
      <xdr:spPr>
        <a:xfrm>
          <a:off x="927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88282</xdr:rowOff>
    </xdr:from>
    <xdr:ext cx="405111" cy="259045"/>
    <xdr:sp macro="" textlink="">
      <xdr:nvSpPr>
        <xdr:cNvPr id="87" name="n_1mainValue【道路】&#10;有形固定資産減価償却率">
          <a:extLst>
            <a:ext uri="{FF2B5EF4-FFF2-40B4-BE49-F238E27FC236}">
              <a16:creationId xmlns:a16="http://schemas.microsoft.com/office/drawing/2014/main" id="{B03233E6-E6D2-4514-80BE-C377260D6397}"/>
            </a:ext>
          </a:extLst>
        </xdr:cNvPr>
        <xdr:cNvSpPr txBox="1"/>
      </xdr:nvSpPr>
      <xdr:spPr>
        <a:xfrm>
          <a:off x="35820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53992</xdr:rowOff>
    </xdr:from>
    <xdr:ext cx="405111" cy="259045"/>
    <xdr:sp macro="" textlink="">
      <xdr:nvSpPr>
        <xdr:cNvPr id="88" name="n_2mainValue【道路】&#10;有形固定資産減価償却率">
          <a:extLst>
            <a:ext uri="{FF2B5EF4-FFF2-40B4-BE49-F238E27FC236}">
              <a16:creationId xmlns:a16="http://schemas.microsoft.com/office/drawing/2014/main" id="{E31B6B56-836A-47A6-8BA4-617D78C79951}"/>
            </a:ext>
          </a:extLst>
        </xdr:cNvPr>
        <xdr:cNvSpPr txBox="1"/>
      </xdr:nvSpPr>
      <xdr:spPr>
        <a:xfrm>
          <a:off x="2705744" y="571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19702</xdr:rowOff>
    </xdr:from>
    <xdr:ext cx="405111" cy="259045"/>
    <xdr:sp macro="" textlink="">
      <xdr:nvSpPr>
        <xdr:cNvPr id="89" name="n_3mainValue【道路】&#10;有形固定資産減価償却率">
          <a:extLst>
            <a:ext uri="{FF2B5EF4-FFF2-40B4-BE49-F238E27FC236}">
              <a16:creationId xmlns:a16="http://schemas.microsoft.com/office/drawing/2014/main" id="{BD90E33A-243F-4077-A54A-B26C6898D230}"/>
            </a:ext>
          </a:extLst>
        </xdr:cNvPr>
        <xdr:cNvSpPr txBox="1"/>
      </xdr:nvSpPr>
      <xdr:spPr>
        <a:xfrm>
          <a:off x="1816744" y="56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118762</xdr:rowOff>
    </xdr:from>
    <xdr:ext cx="405111" cy="259045"/>
    <xdr:sp macro="" textlink="">
      <xdr:nvSpPr>
        <xdr:cNvPr id="90" name="n_4mainValue【道路】&#10;有形固定資産減価償却率">
          <a:extLst>
            <a:ext uri="{FF2B5EF4-FFF2-40B4-BE49-F238E27FC236}">
              <a16:creationId xmlns:a16="http://schemas.microsoft.com/office/drawing/2014/main" id="{BD7BAEB2-3CA1-42B0-834B-D5B04B5B3112}"/>
            </a:ext>
          </a:extLst>
        </xdr:cNvPr>
        <xdr:cNvSpPr txBox="1"/>
      </xdr:nvSpPr>
      <xdr:spPr>
        <a:xfrm>
          <a:off x="9277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8301F2F-1EE1-41A9-8E60-91177E8AE32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5A2372C-BC60-4BB6-99AB-BA6D4AB5F8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E22592F-6796-4A30-B994-C65A08229F7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4FA1110-465A-44F4-87AD-90971D86CC5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7DFD01E-441A-40D7-A060-58131CEFB59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2B7F3F0-877E-4ABD-AD33-B2BE62707CD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F7D246C-01D1-4A62-8021-028CFEE328A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76F765B-DF97-423A-A11D-BEA4C30D6A3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658C7DD-286D-400A-B4CF-207D543D41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92A3CE-18D5-4B11-82C1-50003FAE40B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B1494F4-C332-4C3A-8F0C-22BF9BF97B6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FA52BC2A-1EC8-4C5F-93D1-64A0723BA76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3089B5B8-A06B-4A88-AD52-EF47ACDB13A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ED79EE0-4FB2-4954-8757-79D13B492C6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A64B207-0402-4E53-BB2C-962609112F6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C1C5D3B-EE90-496E-85A7-D817F933A45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9DD44DF-392B-4485-A62C-B51F88D37C47}"/>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DF86B62-B795-4319-A0F2-FD3E198C9E6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C177B5E-57AE-4F7B-8A14-5385A243797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835B6A05-4463-49D8-A1C4-C6188DDC2AE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21204A1-CD63-4130-A31B-48BE7A80565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4983821-6DC2-4C7B-B668-C5B61EA4E7D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7452038-60FF-4022-9F23-284C0DD3A9D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A200F3D-357D-427F-AE4F-79367E3700A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FBA3001-B316-41D7-BE3A-A96D273DC4A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BF1356B5-FA03-4E30-8389-4E30E6D739D2}"/>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D01F3B10-6539-4EFC-83EC-515BCEEF8A11}"/>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AF2EA499-C141-47CA-A16F-7D7E26675041}"/>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A36060ED-618A-4DDD-8328-9993DDE8D85C}"/>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9A9EC6AC-84A4-41D5-BB93-EB8CA8203EC1}"/>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EC146B30-F289-4856-9201-DB3D64C805DF}"/>
            </a:ext>
          </a:extLst>
        </xdr:cNvPr>
        <xdr:cNvSpPr txBox="1"/>
      </xdr:nvSpPr>
      <xdr:spPr>
        <a:xfrm>
          <a:off x="10515600" y="6422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3B2C70DD-CB19-473F-8E11-5315D9292DEC}"/>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F239A688-CEC3-44B9-B5CC-BD4CB74B2F79}"/>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351ADAB0-405B-488D-BA63-302E48529599}"/>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87E89986-C31B-444E-BDA3-313201F2BD20}"/>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1005</xdr:rowOff>
    </xdr:from>
    <xdr:to>
      <xdr:col>36</xdr:col>
      <xdr:colOff>165100</xdr:colOff>
      <xdr:row>38</xdr:row>
      <xdr:rowOff>102605</xdr:rowOff>
    </xdr:to>
    <xdr:sp macro="" textlink="">
      <xdr:nvSpPr>
        <xdr:cNvPr id="126" name="フローチャート: 判断 125">
          <a:extLst>
            <a:ext uri="{FF2B5EF4-FFF2-40B4-BE49-F238E27FC236}">
              <a16:creationId xmlns:a16="http://schemas.microsoft.com/office/drawing/2014/main" id="{4C5C11F3-0026-4F3F-9A8C-4A8001ADDD3C}"/>
            </a:ext>
          </a:extLst>
        </xdr:cNvPr>
        <xdr:cNvSpPr/>
      </xdr:nvSpPr>
      <xdr:spPr>
        <a:xfrm>
          <a:off x="6921500" y="651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87B378B-A8DE-4188-BDA5-CCEDBE3931F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9130156-E852-4BE0-B59A-D268D696489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20BF792-56F8-4A67-9D6F-CE27AE47400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CFA7A3-EEC3-4ABF-92AE-13AEC3E8664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E9158F8-071E-4D15-ACBC-CEA0C654A67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169549</xdr:rowOff>
    </xdr:from>
    <xdr:to>
      <xdr:col>55</xdr:col>
      <xdr:colOff>50800</xdr:colOff>
      <xdr:row>37</xdr:row>
      <xdr:rowOff>99699</xdr:rowOff>
    </xdr:to>
    <xdr:sp macro="" textlink="">
      <xdr:nvSpPr>
        <xdr:cNvPr id="132" name="楕円 131">
          <a:extLst>
            <a:ext uri="{FF2B5EF4-FFF2-40B4-BE49-F238E27FC236}">
              <a16:creationId xmlns:a16="http://schemas.microsoft.com/office/drawing/2014/main" id="{61E50898-45D9-469F-AF3A-038F7B5CDCA3}"/>
            </a:ext>
          </a:extLst>
        </xdr:cNvPr>
        <xdr:cNvSpPr/>
      </xdr:nvSpPr>
      <xdr:spPr>
        <a:xfrm>
          <a:off x="10426700" y="634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20976</xdr:rowOff>
    </xdr:from>
    <xdr:ext cx="534377" cy="259045"/>
    <xdr:sp macro="" textlink="">
      <xdr:nvSpPr>
        <xdr:cNvPr id="133" name="【道路】&#10;一人当たり延長該当値テキスト">
          <a:extLst>
            <a:ext uri="{FF2B5EF4-FFF2-40B4-BE49-F238E27FC236}">
              <a16:creationId xmlns:a16="http://schemas.microsoft.com/office/drawing/2014/main" id="{80DC9C75-D9D3-452F-9BF1-4C7003774725}"/>
            </a:ext>
          </a:extLst>
        </xdr:cNvPr>
        <xdr:cNvSpPr txBox="1"/>
      </xdr:nvSpPr>
      <xdr:spPr>
        <a:xfrm>
          <a:off x="10515600" y="619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11031</xdr:rowOff>
    </xdr:from>
    <xdr:to>
      <xdr:col>50</xdr:col>
      <xdr:colOff>165100</xdr:colOff>
      <xdr:row>37</xdr:row>
      <xdr:rowOff>112631</xdr:rowOff>
    </xdr:to>
    <xdr:sp macro="" textlink="">
      <xdr:nvSpPr>
        <xdr:cNvPr id="134" name="楕円 133">
          <a:extLst>
            <a:ext uri="{FF2B5EF4-FFF2-40B4-BE49-F238E27FC236}">
              <a16:creationId xmlns:a16="http://schemas.microsoft.com/office/drawing/2014/main" id="{3BF41E13-5775-4A9D-8B80-66C3EEB92EFB}"/>
            </a:ext>
          </a:extLst>
        </xdr:cNvPr>
        <xdr:cNvSpPr/>
      </xdr:nvSpPr>
      <xdr:spPr>
        <a:xfrm>
          <a:off x="9588500" y="635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48899</xdr:rowOff>
    </xdr:from>
    <xdr:to>
      <xdr:col>55</xdr:col>
      <xdr:colOff>0</xdr:colOff>
      <xdr:row>37</xdr:row>
      <xdr:rowOff>61831</xdr:rowOff>
    </xdr:to>
    <xdr:cxnSp macro="">
      <xdr:nvCxnSpPr>
        <xdr:cNvPr id="135" name="直線コネクタ 134">
          <a:extLst>
            <a:ext uri="{FF2B5EF4-FFF2-40B4-BE49-F238E27FC236}">
              <a16:creationId xmlns:a16="http://schemas.microsoft.com/office/drawing/2014/main" id="{7D5A5F12-8D65-42DB-9C2E-AE51E57D4F67}"/>
            </a:ext>
          </a:extLst>
        </xdr:cNvPr>
        <xdr:cNvCxnSpPr/>
      </xdr:nvCxnSpPr>
      <xdr:spPr>
        <a:xfrm flipV="1">
          <a:off x="9639300" y="6392549"/>
          <a:ext cx="838200" cy="1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58906</xdr:rowOff>
    </xdr:from>
    <xdr:to>
      <xdr:col>46</xdr:col>
      <xdr:colOff>38100</xdr:colOff>
      <xdr:row>37</xdr:row>
      <xdr:rowOff>160506</xdr:rowOff>
    </xdr:to>
    <xdr:sp macro="" textlink="">
      <xdr:nvSpPr>
        <xdr:cNvPr id="136" name="楕円 135">
          <a:extLst>
            <a:ext uri="{FF2B5EF4-FFF2-40B4-BE49-F238E27FC236}">
              <a16:creationId xmlns:a16="http://schemas.microsoft.com/office/drawing/2014/main" id="{C21B492D-C79E-4CC9-8BA0-E63A985B3C5E}"/>
            </a:ext>
          </a:extLst>
        </xdr:cNvPr>
        <xdr:cNvSpPr/>
      </xdr:nvSpPr>
      <xdr:spPr>
        <a:xfrm>
          <a:off x="8699500" y="640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61831</xdr:rowOff>
    </xdr:from>
    <xdr:to>
      <xdr:col>50</xdr:col>
      <xdr:colOff>114300</xdr:colOff>
      <xdr:row>37</xdr:row>
      <xdr:rowOff>109706</xdr:rowOff>
    </xdr:to>
    <xdr:cxnSp macro="">
      <xdr:nvCxnSpPr>
        <xdr:cNvPr id="137" name="直線コネクタ 136">
          <a:extLst>
            <a:ext uri="{FF2B5EF4-FFF2-40B4-BE49-F238E27FC236}">
              <a16:creationId xmlns:a16="http://schemas.microsoft.com/office/drawing/2014/main" id="{B83F59DB-EDD1-4555-9F2A-9E6E4E28EE6D}"/>
            </a:ext>
          </a:extLst>
        </xdr:cNvPr>
        <xdr:cNvCxnSpPr/>
      </xdr:nvCxnSpPr>
      <xdr:spPr>
        <a:xfrm flipV="1">
          <a:off x="8750300" y="6405481"/>
          <a:ext cx="889000" cy="4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73994</xdr:rowOff>
    </xdr:from>
    <xdr:to>
      <xdr:col>41</xdr:col>
      <xdr:colOff>101600</xdr:colOff>
      <xdr:row>38</xdr:row>
      <xdr:rowOff>4144</xdr:rowOff>
    </xdr:to>
    <xdr:sp macro="" textlink="">
      <xdr:nvSpPr>
        <xdr:cNvPr id="138" name="楕円 137">
          <a:extLst>
            <a:ext uri="{FF2B5EF4-FFF2-40B4-BE49-F238E27FC236}">
              <a16:creationId xmlns:a16="http://schemas.microsoft.com/office/drawing/2014/main" id="{26BF7041-93AB-4C07-9325-4541930670B9}"/>
            </a:ext>
          </a:extLst>
        </xdr:cNvPr>
        <xdr:cNvSpPr/>
      </xdr:nvSpPr>
      <xdr:spPr>
        <a:xfrm>
          <a:off x="7810500" y="641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109706</xdr:rowOff>
    </xdr:from>
    <xdr:to>
      <xdr:col>45</xdr:col>
      <xdr:colOff>177800</xdr:colOff>
      <xdr:row>37</xdr:row>
      <xdr:rowOff>124794</xdr:rowOff>
    </xdr:to>
    <xdr:cxnSp macro="">
      <xdr:nvCxnSpPr>
        <xdr:cNvPr id="139" name="直線コネクタ 138">
          <a:extLst>
            <a:ext uri="{FF2B5EF4-FFF2-40B4-BE49-F238E27FC236}">
              <a16:creationId xmlns:a16="http://schemas.microsoft.com/office/drawing/2014/main" id="{3E79E4A2-2139-40F6-A360-DCB6ABF8EAF4}"/>
            </a:ext>
          </a:extLst>
        </xdr:cNvPr>
        <xdr:cNvCxnSpPr/>
      </xdr:nvCxnSpPr>
      <xdr:spPr>
        <a:xfrm flipV="1">
          <a:off x="7861300" y="6453356"/>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111746</xdr:rowOff>
    </xdr:from>
    <xdr:to>
      <xdr:col>36</xdr:col>
      <xdr:colOff>165100</xdr:colOff>
      <xdr:row>38</xdr:row>
      <xdr:rowOff>41895</xdr:rowOff>
    </xdr:to>
    <xdr:sp macro="" textlink="">
      <xdr:nvSpPr>
        <xdr:cNvPr id="140" name="楕円 139">
          <a:extLst>
            <a:ext uri="{FF2B5EF4-FFF2-40B4-BE49-F238E27FC236}">
              <a16:creationId xmlns:a16="http://schemas.microsoft.com/office/drawing/2014/main" id="{43F27B4C-827F-4589-895B-8ADCA5148C93}"/>
            </a:ext>
          </a:extLst>
        </xdr:cNvPr>
        <xdr:cNvSpPr/>
      </xdr:nvSpPr>
      <xdr:spPr>
        <a:xfrm>
          <a:off x="6921500" y="64553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124794</xdr:rowOff>
    </xdr:from>
    <xdr:to>
      <xdr:col>41</xdr:col>
      <xdr:colOff>50800</xdr:colOff>
      <xdr:row>37</xdr:row>
      <xdr:rowOff>162545</xdr:rowOff>
    </xdr:to>
    <xdr:cxnSp macro="">
      <xdr:nvCxnSpPr>
        <xdr:cNvPr id="141" name="直線コネクタ 140">
          <a:extLst>
            <a:ext uri="{FF2B5EF4-FFF2-40B4-BE49-F238E27FC236}">
              <a16:creationId xmlns:a16="http://schemas.microsoft.com/office/drawing/2014/main" id="{F33D3B18-D27E-43CC-8C80-C5CE76BECA22}"/>
            </a:ext>
          </a:extLst>
        </xdr:cNvPr>
        <xdr:cNvCxnSpPr/>
      </xdr:nvCxnSpPr>
      <xdr:spPr>
        <a:xfrm flipV="1">
          <a:off x="6972300" y="6468444"/>
          <a:ext cx="889000" cy="3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24271</xdr:rowOff>
    </xdr:from>
    <xdr:ext cx="534377" cy="259045"/>
    <xdr:sp macro="" textlink="">
      <xdr:nvSpPr>
        <xdr:cNvPr id="142" name="n_1aveValue【道路】&#10;一人当たり延長">
          <a:extLst>
            <a:ext uri="{FF2B5EF4-FFF2-40B4-BE49-F238E27FC236}">
              <a16:creationId xmlns:a16="http://schemas.microsoft.com/office/drawing/2014/main" id="{1E9CECA5-406E-43AD-860D-4946C29AA4FD}"/>
            </a:ext>
          </a:extLst>
        </xdr:cNvPr>
        <xdr:cNvSpPr txBox="1"/>
      </xdr:nvSpPr>
      <xdr:spPr>
        <a:xfrm>
          <a:off x="9359411" y="653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B2C1D6B4-E4E9-4E31-9CD4-3A2CB0F48548}"/>
            </a:ext>
          </a:extLst>
        </xdr:cNvPr>
        <xdr:cNvSpPr txBox="1"/>
      </xdr:nvSpPr>
      <xdr:spPr>
        <a:xfrm>
          <a:off x="8483111" y="656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DE903D9A-8665-4404-AA70-F73746725CE9}"/>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93732</xdr:rowOff>
    </xdr:from>
    <xdr:ext cx="534377" cy="259045"/>
    <xdr:sp macro="" textlink="">
      <xdr:nvSpPr>
        <xdr:cNvPr id="145" name="n_4aveValue【道路】&#10;一人当たり延長">
          <a:extLst>
            <a:ext uri="{FF2B5EF4-FFF2-40B4-BE49-F238E27FC236}">
              <a16:creationId xmlns:a16="http://schemas.microsoft.com/office/drawing/2014/main" id="{4EDC041F-17FA-41C6-BFD7-40BE8D2D1477}"/>
            </a:ext>
          </a:extLst>
        </xdr:cNvPr>
        <xdr:cNvSpPr txBox="1"/>
      </xdr:nvSpPr>
      <xdr:spPr>
        <a:xfrm>
          <a:off x="6705111" y="660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129158</xdr:rowOff>
    </xdr:from>
    <xdr:ext cx="534377" cy="259045"/>
    <xdr:sp macro="" textlink="">
      <xdr:nvSpPr>
        <xdr:cNvPr id="146" name="n_1mainValue【道路】&#10;一人当たり延長">
          <a:extLst>
            <a:ext uri="{FF2B5EF4-FFF2-40B4-BE49-F238E27FC236}">
              <a16:creationId xmlns:a16="http://schemas.microsoft.com/office/drawing/2014/main" id="{9AE360EF-BA8D-40F5-AAEB-C7DD7F5AED5B}"/>
            </a:ext>
          </a:extLst>
        </xdr:cNvPr>
        <xdr:cNvSpPr txBox="1"/>
      </xdr:nvSpPr>
      <xdr:spPr>
        <a:xfrm>
          <a:off x="9359411" y="612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5583</xdr:rowOff>
    </xdr:from>
    <xdr:ext cx="534377" cy="259045"/>
    <xdr:sp macro="" textlink="">
      <xdr:nvSpPr>
        <xdr:cNvPr id="147" name="n_2mainValue【道路】&#10;一人当たり延長">
          <a:extLst>
            <a:ext uri="{FF2B5EF4-FFF2-40B4-BE49-F238E27FC236}">
              <a16:creationId xmlns:a16="http://schemas.microsoft.com/office/drawing/2014/main" id="{FD997EA0-6882-4002-ACF3-88F4B24D1053}"/>
            </a:ext>
          </a:extLst>
        </xdr:cNvPr>
        <xdr:cNvSpPr txBox="1"/>
      </xdr:nvSpPr>
      <xdr:spPr>
        <a:xfrm>
          <a:off x="8483111" y="617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20671</xdr:rowOff>
    </xdr:from>
    <xdr:ext cx="534377" cy="259045"/>
    <xdr:sp macro="" textlink="">
      <xdr:nvSpPr>
        <xdr:cNvPr id="148" name="n_3mainValue【道路】&#10;一人当たり延長">
          <a:extLst>
            <a:ext uri="{FF2B5EF4-FFF2-40B4-BE49-F238E27FC236}">
              <a16:creationId xmlns:a16="http://schemas.microsoft.com/office/drawing/2014/main" id="{3BB21F01-A4E3-4AA7-8CB5-D2450636F078}"/>
            </a:ext>
          </a:extLst>
        </xdr:cNvPr>
        <xdr:cNvSpPr txBox="1"/>
      </xdr:nvSpPr>
      <xdr:spPr>
        <a:xfrm>
          <a:off x="7594111" y="619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58423</xdr:rowOff>
    </xdr:from>
    <xdr:ext cx="534377" cy="259045"/>
    <xdr:sp macro="" textlink="">
      <xdr:nvSpPr>
        <xdr:cNvPr id="149" name="n_4mainValue【道路】&#10;一人当たり延長">
          <a:extLst>
            <a:ext uri="{FF2B5EF4-FFF2-40B4-BE49-F238E27FC236}">
              <a16:creationId xmlns:a16="http://schemas.microsoft.com/office/drawing/2014/main" id="{73754C00-D2A8-4CCC-9344-CC036C84E271}"/>
            </a:ext>
          </a:extLst>
        </xdr:cNvPr>
        <xdr:cNvSpPr txBox="1"/>
      </xdr:nvSpPr>
      <xdr:spPr>
        <a:xfrm>
          <a:off x="6705111" y="623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4559946-476C-4F99-AFC2-F45EA8D4297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30A1C4A-5D03-4E87-9765-2F84200DBE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6EEFF86-C3C0-4661-9B0A-54107F2E44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4D83A87-C885-426F-BF12-400F752475B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567BF41-B69F-4B0E-9FE9-52AD0F79028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283AB28A-06CA-4F59-A517-20EA7B29D8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9CF54D0-13CE-46E6-9BAB-81EC1D68C6E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982C6B5-8F42-441A-8F80-B81ECFE5A7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85A09AB-9ED2-4B7C-B0E4-04D9AD57F5B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3E5C914-40FB-4198-AC7C-2556CCF4B37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7585A4E-8E69-4C3F-B5B8-ACD277C9850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55A82265-3082-4759-B024-E4EA179E96E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E6C50733-1F67-4BBD-9E9D-B57CA59DEA5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7CE0E4FA-3F28-49D3-B784-63F249C3452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ED3F28F5-8C55-4A4F-9D47-99126D71615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66D4AB21-8F46-46AA-8A0F-7C4E4A06D43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C1D9C0F4-1D01-4211-A007-844872D4664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C767C0A9-AE40-4234-B38A-8225D43F2D7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EB95020B-07E4-450B-B056-90C32B4ED21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9F2984A8-54BE-4EDF-8E78-39ACAC1E566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E5FBD67F-B926-480D-832A-E3FB969610D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4D05F7B-A9D2-4FD4-A04D-7C1F4A70C8B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C538BA33-DE19-45AB-A3DE-9C94F03A052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E46E6E17-FC6F-43EF-B0B8-CE3A00F81E7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86F04C5E-0CA9-4776-9EED-B16E7EA77E3D}"/>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CE3EC3AC-E92D-4737-85E9-4CD179266AAC}"/>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DC23C27C-88E9-45BA-960E-0943939A4516}"/>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D83F58A6-F8DC-4937-B010-8B5952B49A6B}"/>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5FE922F6-F4E0-4E30-AB28-8390310CFCD1}"/>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5630F65E-98A5-4814-8F66-3AC9D462A46B}"/>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A3486464-EDCF-43F2-BCB8-C658DB702F0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17E3CED-7346-4EA6-A7F6-2B6F0AF107AE}"/>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F9628AD3-637E-4DAF-A261-F831557D21D9}"/>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92BA6C0D-127A-4927-944F-46160AC43A63}"/>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xdr:rowOff>
    </xdr:from>
    <xdr:to>
      <xdr:col>6</xdr:col>
      <xdr:colOff>38100</xdr:colOff>
      <xdr:row>60</xdr:row>
      <xdr:rowOff>102235</xdr:rowOff>
    </xdr:to>
    <xdr:sp macro="" textlink="">
      <xdr:nvSpPr>
        <xdr:cNvPr id="184" name="フローチャート: 判断 183">
          <a:extLst>
            <a:ext uri="{FF2B5EF4-FFF2-40B4-BE49-F238E27FC236}">
              <a16:creationId xmlns:a16="http://schemas.microsoft.com/office/drawing/2014/main" id="{B60F9BCB-1CDB-4BEB-83D7-FFD1DF6AC710}"/>
            </a:ext>
          </a:extLst>
        </xdr:cNvPr>
        <xdr:cNvSpPr/>
      </xdr:nvSpPr>
      <xdr:spPr>
        <a:xfrm>
          <a:off x="1079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6D07594-9C9B-4B9E-A080-07D73BE2784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4847F34-8342-4952-BB56-59428090CC9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7AFFF60-E21D-4EE5-B2EB-19A86BBFDF0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4F1B6C-7B46-4FAC-8E81-A1B1C562923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01B33AD-AE51-446F-AFDC-37E877DAA9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139700</xdr:rowOff>
    </xdr:from>
    <xdr:to>
      <xdr:col>24</xdr:col>
      <xdr:colOff>114300</xdr:colOff>
      <xdr:row>61</xdr:row>
      <xdr:rowOff>69850</xdr:rowOff>
    </xdr:to>
    <xdr:sp macro="" textlink="">
      <xdr:nvSpPr>
        <xdr:cNvPr id="190" name="楕円 189">
          <a:extLst>
            <a:ext uri="{FF2B5EF4-FFF2-40B4-BE49-F238E27FC236}">
              <a16:creationId xmlns:a16="http://schemas.microsoft.com/office/drawing/2014/main" id="{51A44D95-D5ED-4AB1-B3D6-DE11EB6BE618}"/>
            </a:ext>
          </a:extLst>
        </xdr:cNvPr>
        <xdr:cNvSpPr/>
      </xdr:nvSpPr>
      <xdr:spPr>
        <a:xfrm>
          <a:off x="45847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118127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E7927924-0DFD-435C-9C67-56D659224B5D}"/>
            </a:ext>
          </a:extLst>
        </xdr:cNvPr>
        <xdr:cNvSpPr txBox="1"/>
      </xdr:nvSpPr>
      <xdr:spPr>
        <a:xfrm>
          <a:off x="4673600"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130175</xdr:rowOff>
    </xdr:from>
    <xdr:to>
      <xdr:col>20</xdr:col>
      <xdr:colOff>38100</xdr:colOff>
      <xdr:row>61</xdr:row>
      <xdr:rowOff>60325</xdr:rowOff>
    </xdr:to>
    <xdr:sp macro="" textlink="">
      <xdr:nvSpPr>
        <xdr:cNvPr id="192" name="楕円 191">
          <a:extLst>
            <a:ext uri="{FF2B5EF4-FFF2-40B4-BE49-F238E27FC236}">
              <a16:creationId xmlns:a16="http://schemas.microsoft.com/office/drawing/2014/main" id="{94FB5A49-58C2-451F-A737-DAA77BCD011E}"/>
            </a:ext>
          </a:extLst>
        </xdr:cNvPr>
        <xdr:cNvSpPr/>
      </xdr:nvSpPr>
      <xdr:spPr>
        <a:xfrm>
          <a:off x="3746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9525</xdr:rowOff>
    </xdr:from>
    <xdr:to>
      <xdr:col>24</xdr:col>
      <xdr:colOff>63500</xdr:colOff>
      <xdr:row>61</xdr:row>
      <xdr:rowOff>19050</xdr:rowOff>
    </xdr:to>
    <xdr:cxnSp macro="">
      <xdr:nvCxnSpPr>
        <xdr:cNvPr id="193" name="直線コネクタ 192">
          <a:extLst>
            <a:ext uri="{FF2B5EF4-FFF2-40B4-BE49-F238E27FC236}">
              <a16:creationId xmlns:a16="http://schemas.microsoft.com/office/drawing/2014/main" id="{B621FB57-8A58-422E-8F63-D059B95F9C17}"/>
            </a:ext>
          </a:extLst>
        </xdr:cNvPr>
        <xdr:cNvCxnSpPr/>
      </xdr:nvCxnSpPr>
      <xdr:spPr>
        <a:xfrm>
          <a:off x="3797300" y="104679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156845</xdr:rowOff>
    </xdr:from>
    <xdr:to>
      <xdr:col>15</xdr:col>
      <xdr:colOff>101600</xdr:colOff>
      <xdr:row>61</xdr:row>
      <xdr:rowOff>86995</xdr:rowOff>
    </xdr:to>
    <xdr:sp macro="" textlink="">
      <xdr:nvSpPr>
        <xdr:cNvPr id="194" name="楕円 193">
          <a:extLst>
            <a:ext uri="{FF2B5EF4-FFF2-40B4-BE49-F238E27FC236}">
              <a16:creationId xmlns:a16="http://schemas.microsoft.com/office/drawing/2014/main" id="{6BB74869-76CC-44DF-8B02-00298B488694}"/>
            </a:ext>
          </a:extLst>
        </xdr:cNvPr>
        <xdr:cNvSpPr/>
      </xdr:nvSpPr>
      <xdr:spPr>
        <a:xfrm>
          <a:off x="2857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9525</xdr:rowOff>
    </xdr:from>
    <xdr:to>
      <xdr:col>19</xdr:col>
      <xdr:colOff>177800</xdr:colOff>
      <xdr:row>61</xdr:row>
      <xdr:rowOff>36195</xdr:rowOff>
    </xdr:to>
    <xdr:cxnSp macro="">
      <xdr:nvCxnSpPr>
        <xdr:cNvPr id="195" name="直線コネクタ 194">
          <a:extLst>
            <a:ext uri="{FF2B5EF4-FFF2-40B4-BE49-F238E27FC236}">
              <a16:creationId xmlns:a16="http://schemas.microsoft.com/office/drawing/2014/main" id="{F5F716B5-9D1C-4016-AB53-D2DA232BB368}"/>
            </a:ext>
          </a:extLst>
        </xdr:cNvPr>
        <xdr:cNvCxnSpPr/>
      </xdr:nvCxnSpPr>
      <xdr:spPr>
        <a:xfrm flipV="1">
          <a:off x="2908300" y="104679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126365</xdr:rowOff>
    </xdr:from>
    <xdr:to>
      <xdr:col>10</xdr:col>
      <xdr:colOff>165100</xdr:colOff>
      <xdr:row>61</xdr:row>
      <xdr:rowOff>56515</xdr:rowOff>
    </xdr:to>
    <xdr:sp macro="" textlink="">
      <xdr:nvSpPr>
        <xdr:cNvPr id="196" name="楕円 195">
          <a:extLst>
            <a:ext uri="{FF2B5EF4-FFF2-40B4-BE49-F238E27FC236}">
              <a16:creationId xmlns:a16="http://schemas.microsoft.com/office/drawing/2014/main" id="{67F20863-F674-4A7E-AC34-909EA1232BED}"/>
            </a:ext>
          </a:extLst>
        </xdr:cNvPr>
        <xdr:cNvSpPr/>
      </xdr:nvSpPr>
      <xdr:spPr>
        <a:xfrm>
          <a:off x="1968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xdr:rowOff>
    </xdr:from>
    <xdr:to>
      <xdr:col>15</xdr:col>
      <xdr:colOff>50800</xdr:colOff>
      <xdr:row>61</xdr:row>
      <xdr:rowOff>36195</xdr:rowOff>
    </xdr:to>
    <xdr:cxnSp macro="">
      <xdr:nvCxnSpPr>
        <xdr:cNvPr id="197" name="直線コネクタ 196">
          <a:extLst>
            <a:ext uri="{FF2B5EF4-FFF2-40B4-BE49-F238E27FC236}">
              <a16:creationId xmlns:a16="http://schemas.microsoft.com/office/drawing/2014/main" id="{6C92FB1D-E6E0-472F-831B-FABAF55B813E}"/>
            </a:ext>
          </a:extLst>
        </xdr:cNvPr>
        <xdr:cNvCxnSpPr/>
      </xdr:nvCxnSpPr>
      <xdr:spPr>
        <a:xfrm>
          <a:off x="2019300" y="104641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82550</xdr:rowOff>
    </xdr:from>
    <xdr:to>
      <xdr:col>6</xdr:col>
      <xdr:colOff>38100</xdr:colOff>
      <xdr:row>61</xdr:row>
      <xdr:rowOff>12700</xdr:rowOff>
    </xdr:to>
    <xdr:sp macro="" textlink="">
      <xdr:nvSpPr>
        <xdr:cNvPr id="198" name="楕円 197">
          <a:extLst>
            <a:ext uri="{FF2B5EF4-FFF2-40B4-BE49-F238E27FC236}">
              <a16:creationId xmlns:a16="http://schemas.microsoft.com/office/drawing/2014/main" id="{288B2F1B-FC7E-4A07-9E90-D0A93A6F4E5E}"/>
            </a:ext>
          </a:extLst>
        </xdr:cNvPr>
        <xdr:cNvSpPr/>
      </xdr:nvSpPr>
      <xdr:spPr>
        <a:xfrm>
          <a:off x="1079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133350</xdr:rowOff>
    </xdr:from>
    <xdr:to>
      <xdr:col>10</xdr:col>
      <xdr:colOff>114300</xdr:colOff>
      <xdr:row>61</xdr:row>
      <xdr:rowOff>5715</xdr:rowOff>
    </xdr:to>
    <xdr:cxnSp macro="">
      <xdr:nvCxnSpPr>
        <xdr:cNvPr id="199" name="直線コネクタ 198">
          <a:extLst>
            <a:ext uri="{FF2B5EF4-FFF2-40B4-BE49-F238E27FC236}">
              <a16:creationId xmlns:a16="http://schemas.microsoft.com/office/drawing/2014/main" id="{63BD04EC-4722-4B75-9C39-DEA65A4EDDC8}"/>
            </a:ext>
          </a:extLst>
        </xdr:cNvPr>
        <xdr:cNvCxnSpPr/>
      </xdr:nvCxnSpPr>
      <xdr:spPr>
        <a:xfrm>
          <a:off x="1130300" y="104203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0E302415-F0A1-4913-AD76-60B69200808A}"/>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57716FD2-3397-4201-ADA4-58DB6F6ADDCE}"/>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6E67F514-BE66-4BAD-BC28-7F15F6B7A189}"/>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06930D9D-1BA8-4C7A-8CEE-000249C1C84B}"/>
            </a:ext>
          </a:extLst>
        </xdr:cNvPr>
        <xdr:cNvSpPr txBox="1"/>
      </xdr:nvSpPr>
      <xdr:spPr>
        <a:xfrm>
          <a:off x="927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51452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96CE0235-DA10-408B-8D25-3F8BC8ACD033}"/>
            </a:ext>
          </a:extLst>
        </xdr:cNvPr>
        <xdr:cNvSpPr txBox="1"/>
      </xdr:nvSpPr>
      <xdr:spPr>
        <a:xfrm>
          <a:off x="35820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78122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F5C6B9C0-98F3-43A1-B911-13F27A180159}"/>
            </a:ext>
          </a:extLst>
        </xdr:cNvPr>
        <xdr:cNvSpPr txBox="1"/>
      </xdr:nvSpPr>
      <xdr:spPr>
        <a:xfrm>
          <a:off x="2705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47642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67D3C223-7222-4746-9CA2-39C4A853240B}"/>
            </a:ext>
          </a:extLst>
        </xdr:cNvPr>
        <xdr:cNvSpPr txBox="1"/>
      </xdr:nvSpPr>
      <xdr:spPr>
        <a:xfrm>
          <a:off x="1816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3827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F8B68CBC-8628-4433-A66F-3EBACB31A7F8}"/>
            </a:ext>
          </a:extLst>
        </xdr:cNvPr>
        <xdr:cNvSpPr txBox="1"/>
      </xdr:nvSpPr>
      <xdr:spPr>
        <a:xfrm>
          <a:off x="927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2185C67-480F-4F5E-AAD2-87263D59F82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67396A2-AB8B-40BE-B82F-CAEA7517F39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AFA8A72D-5775-4B42-9D80-267B56A4284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3AD657F-DFCF-44D0-A3C9-324EC16390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4BD0804-9F9E-459F-93A3-58B7A8A4708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6EEE712-31E1-43C2-B675-627EF5B06C7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AFA0EEF-241E-4A82-BD8B-E7D76100FA3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5EC9332-AB24-4CAF-BFD9-3C5E243D39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CBC146E-0B12-4756-8DA1-3C6DA805A4D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D023C12-FEFB-4001-9BB3-19887B0562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2E5B46E-FB49-4B56-BC77-7D75D9867D3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14F24896-8A7C-45CA-B33D-58D57511F95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95D4D41-0BF0-4F53-AA30-930A83A2B54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3045FFF4-8B0E-4640-BFD9-884ED5E61491}"/>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4E2C63F-D534-4532-9690-2F8A7BBA3B6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1BE88F33-772E-43AE-8951-57905EFB3E0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A98DA42-97A6-4026-9198-692508E84DB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BA11E137-33E2-47C4-AF67-E002D9EE3D1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95244467-80D8-4D22-9410-66A43AE5B33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0A5ACF5B-F406-4271-A94C-9F08914F674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9D3C2F42-F54C-40B2-9697-4C395F575D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32E5744C-7E2E-4DEE-B775-B3AE49DFDEC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837CABCE-9CF8-4369-9A7C-80E36E98EC2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8C034DEF-8B79-4451-86A6-6FDC02D637F4}"/>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1FC36945-C7B2-417B-AE3A-7F18387D40B3}"/>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D8C959F1-4598-48C4-B00C-76A7A339C76F}"/>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CB29EBAD-6BAB-4F89-A3EB-B52BC6D79CF5}"/>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CA730486-6072-4960-89C5-51739A804F4F}"/>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B1DD133A-162F-4F39-91F9-471F386BFCB3}"/>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EDFD2510-7BC2-4613-95CC-9F41D10B733B}"/>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B82383FF-113D-4593-905C-5EE9E8460937}"/>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66286620-DD2D-4878-9DAC-D0E09DA7313E}"/>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30383B9E-F6CD-4298-8081-01C6FD816321}"/>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138703</xdr:rowOff>
    </xdr:from>
    <xdr:to>
      <xdr:col>36</xdr:col>
      <xdr:colOff>165100</xdr:colOff>
      <xdr:row>64</xdr:row>
      <xdr:rowOff>68853</xdr:rowOff>
    </xdr:to>
    <xdr:sp macro="" textlink="">
      <xdr:nvSpPr>
        <xdr:cNvPr id="241" name="フローチャート: 判断 240">
          <a:extLst>
            <a:ext uri="{FF2B5EF4-FFF2-40B4-BE49-F238E27FC236}">
              <a16:creationId xmlns:a16="http://schemas.microsoft.com/office/drawing/2014/main" id="{3EE1A0DE-FE64-484B-B421-FBD89737D334}"/>
            </a:ext>
          </a:extLst>
        </xdr:cNvPr>
        <xdr:cNvSpPr/>
      </xdr:nvSpPr>
      <xdr:spPr>
        <a:xfrm>
          <a:off x="6921500" y="1094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0200C51-C075-489B-BF17-26BC6F8C7F9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8446162-CEEF-4212-AD1D-87949A292A6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3FFDC97-19E4-4421-B427-BD817F7BD92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CAB725B-DA6E-4277-8A76-409836F2BC6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968CF82-4252-4DFD-8D20-75AE0E89E22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7011</xdr:rowOff>
    </xdr:from>
    <xdr:to>
      <xdr:col>55</xdr:col>
      <xdr:colOff>50800</xdr:colOff>
      <xdr:row>64</xdr:row>
      <xdr:rowOff>108611</xdr:rowOff>
    </xdr:to>
    <xdr:sp macro="" textlink="">
      <xdr:nvSpPr>
        <xdr:cNvPr id="247" name="楕円 246">
          <a:extLst>
            <a:ext uri="{FF2B5EF4-FFF2-40B4-BE49-F238E27FC236}">
              <a16:creationId xmlns:a16="http://schemas.microsoft.com/office/drawing/2014/main" id="{2B9616D4-4B5F-4B07-BC01-8E858D7386DE}"/>
            </a:ext>
          </a:extLst>
        </xdr:cNvPr>
        <xdr:cNvSpPr/>
      </xdr:nvSpPr>
      <xdr:spPr>
        <a:xfrm>
          <a:off x="10426700" y="1097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93388</xdr:rowOff>
    </xdr:from>
    <xdr:ext cx="534377" cy="259045"/>
    <xdr:sp macro="" textlink="">
      <xdr:nvSpPr>
        <xdr:cNvPr id="248" name="【橋りょう・トンネル】&#10;一人当たり有形固定資産（償却資産）額該当値テキスト">
          <a:extLst>
            <a:ext uri="{FF2B5EF4-FFF2-40B4-BE49-F238E27FC236}">
              <a16:creationId xmlns:a16="http://schemas.microsoft.com/office/drawing/2014/main" id="{2B5D7E69-EA79-43DB-B4B5-9889153A5C9D}"/>
            </a:ext>
          </a:extLst>
        </xdr:cNvPr>
        <xdr:cNvSpPr txBox="1"/>
      </xdr:nvSpPr>
      <xdr:spPr>
        <a:xfrm>
          <a:off x="10515600" y="1089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7558</xdr:rowOff>
    </xdr:from>
    <xdr:to>
      <xdr:col>50</xdr:col>
      <xdr:colOff>165100</xdr:colOff>
      <xdr:row>64</xdr:row>
      <xdr:rowOff>109158</xdr:rowOff>
    </xdr:to>
    <xdr:sp macro="" textlink="">
      <xdr:nvSpPr>
        <xdr:cNvPr id="249" name="楕円 248">
          <a:extLst>
            <a:ext uri="{FF2B5EF4-FFF2-40B4-BE49-F238E27FC236}">
              <a16:creationId xmlns:a16="http://schemas.microsoft.com/office/drawing/2014/main" id="{BBA25C94-D915-4ECD-8242-B2E753EE75C7}"/>
            </a:ext>
          </a:extLst>
        </xdr:cNvPr>
        <xdr:cNvSpPr/>
      </xdr:nvSpPr>
      <xdr:spPr>
        <a:xfrm>
          <a:off x="9588500" y="1098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57811</xdr:rowOff>
    </xdr:from>
    <xdr:to>
      <xdr:col>55</xdr:col>
      <xdr:colOff>0</xdr:colOff>
      <xdr:row>64</xdr:row>
      <xdr:rowOff>58358</xdr:rowOff>
    </xdr:to>
    <xdr:cxnSp macro="">
      <xdr:nvCxnSpPr>
        <xdr:cNvPr id="250" name="直線コネクタ 249">
          <a:extLst>
            <a:ext uri="{FF2B5EF4-FFF2-40B4-BE49-F238E27FC236}">
              <a16:creationId xmlns:a16="http://schemas.microsoft.com/office/drawing/2014/main" id="{B0DC5898-9DEE-40EB-ADB4-DB3BAE14306A}"/>
            </a:ext>
          </a:extLst>
        </xdr:cNvPr>
        <xdr:cNvCxnSpPr/>
      </xdr:nvCxnSpPr>
      <xdr:spPr>
        <a:xfrm flipV="1">
          <a:off x="9639300" y="11030611"/>
          <a:ext cx="838200" cy="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8536</xdr:rowOff>
    </xdr:from>
    <xdr:to>
      <xdr:col>46</xdr:col>
      <xdr:colOff>38100</xdr:colOff>
      <xdr:row>64</xdr:row>
      <xdr:rowOff>110136</xdr:rowOff>
    </xdr:to>
    <xdr:sp macro="" textlink="">
      <xdr:nvSpPr>
        <xdr:cNvPr id="251" name="楕円 250">
          <a:extLst>
            <a:ext uri="{FF2B5EF4-FFF2-40B4-BE49-F238E27FC236}">
              <a16:creationId xmlns:a16="http://schemas.microsoft.com/office/drawing/2014/main" id="{39FA73E5-FB18-45D2-9DBF-D5452006E4FC}"/>
            </a:ext>
          </a:extLst>
        </xdr:cNvPr>
        <xdr:cNvSpPr/>
      </xdr:nvSpPr>
      <xdr:spPr>
        <a:xfrm>
          <a:off x="8699500" y="1098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58358</xdr:rowOff>
    </xdr:from>
    <xdr:to>
      <xdr:col>50</xdr:col>
      <xdr:colOff>114300</xdr:colOff>
      <xdr:row>64</xdr:row>
      <xdr:rowOff>59336</xdr:rowOff>
    </xdr:to>
    <xdr:cxnSp macro="">
      <xdr:nvCxnSpPr>
        <xdr:cNvPr id="252" name="直線コネクタ 251">
          <a:extLst>
            <a:ext uri="{FF2B5EF4-FFF2-40B4-BE49-F238E27FC236}">
              <a16:creationId xmlns:a16="http://schemas.microsoft.com/office/drawing/2014/main" id="{A8AC84ED-AE1C-47F9-B6B8-F394B7644229}"/>
            </a:ext>
          </a:extLst>
        </xdr:cNvPr>
        <xdr:cNvCxnSpPr/>
      </xdr:nvCxnSpPr>
      <xdr:spPr>
        <a:xfrm flipV="1">
          <a:off x="8750300" y="11031158"/>
          <a:ext cx="8890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8756</xdr:rowOff>
    </xdr:from>
    <xdr:to>
      <xdr:col>41</xdr:col>
      <xdr:colOff>101600</xdr:colOff>
      <xdr:row>64</xdr:row>
      <xdr:rowOff>110356</xdr:rowOff>
    </xdr:to>
    <xdr:sp macro="" textlink="">
      <xdr:nvSpPr>
        <xdr:cNvPr id="253" name="楕円 252">
          <a:extLst>
            <a:ext uri="{FF2B5EF4-FFF2-40B4-BE49-F238E27FC236}">
              <a16:creationId xmlns:a16="http://schemas.microsoft.com/office/drawing/2014/main" id="{02635036-EABE-4C8D-AB83-ADB751CE13C2}"/>
            </a:ext>
          </a:extLst>
        </xdr:cNvPr>
        <xdr:cNvSpPr/>
      </xdr:nvSpPr>
      <xdr:spPr>
        <a:xfrm>
          <a:off x="7810500" y="1098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59336</xdr:rowOff>
    </xdr:from>
    <xdr:to>
      <xdr:col>45</xdr:col>
      <xdr:colOff>177800</xdr:colOff>
      <xdr:row>64</xdr:row>
      <xdr:rowOff>59556</xdr:rowOff>
    </xdr:to>
    <xdr:cxnSp macro="">
      <xdr:nvCxnSpPr>
        <xdr:cNvPr id="254" name="直線コネクタ 253">
          <a:extLst>
            <a:ext uri="{FF2B5EF4-FFF2-40B4-BE49-F238E27FC236}">
              <a16:creationId xmlns:a16="http://schemas.microsoft.com/office/drawing/2014/main" id="{161A95B1-6D11-486E-A496-8E3E4B1B24A0}"/>
            </a:ext>
          </a:extLst>
        </xdr:cNvPr>
        <xdr:cNvCxnSpPr/>
      </xdr:nvCxnSpPr>
      <xdr:spPr>
        <a:xfrm flipV="1">
          <a:off x="7861300" y="11032136"/>
          <a:ext cx="889000" cy="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9241</xdr:rowOff>
    </xdr:from>
    <xdr:to>
      <xdr:col>36</xdr:col>
      <xdr:colOff>165100</xdr:colOff>
      <xdr:row>64</xdr:row>
      <xdr:rowOff>110841</xdr:rowOff>
    </xdr:to>
    <xdr:sp macro="" textlink="">
      <xdr:nvSpPr>
        <xdr:cNvPr id="255" name="楕円 254">
          <a:extLst>
            <a:ext uri="{FF2B5EF4-FFF2-40B4-BE49-F238E27FC236}">
              <a16:creationId xmlns:a16="http://schemas.microsoft.com/office/drawing/2014/main" id="{43AE1AF2-B632-445D-9997-B7D171A6B588}"/>
            </a:ext>
          </a:extLst>
        </xdr:cNvPr>
        <xdr:cNvSpPr/>
      </xdr:nvSpPr>
      <xdr:spPr>
        <a:xfrm>
          <a:off x="6921500" y="1098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59556</xdr:rowOff>
    </xdr:from>
    <xdr:to>
      <xdr:col>41</xdr:col>
      <xdr:colOff>50800</xdr:colOff>
      <xdr:row>64</xdr:row>
      <xdr:rowOff>60041</xdr:rowOff>
    </xdr:to>
    <xdr:cxnSp macro="">
      <xdr:nvCxnSpPr>
        <xdr:cNvPr id="256" name="直線コネクタ 255">
          <a:extLst>
            <a:ext uri="{FF2B5EF4-FFF2-40B4-BE49-F238E27FC236}">
              <a16:creationId xmlns:a16="http://schemas.microsoft.com/office/drawing/2014/main" id="{B68B09E0-1343-4A9D-A456-6F2711E3E1A8}"/>
            </a:ext>
          </a:extLst>
        </xdr:cNvPr>
        <xdr:cNvCxnSpPr/>
      </xdr:nvCxnSpPr>
      <xdr:spPr>
        <a:xfrm flipV="1">
          <a:off x="6972300" y="11032356"/>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073273BB-8A8B-4197-9F7E-C406BA927844}"/>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92CF1281-8921-4A04-9D1D-5E40329F990D}"/>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8BBACD12-5DF5-4237-9D7F-5E3EB52EB31E}"/>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85380</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4C37BBF0-0AC4-4E44-95B6-20C334659B04}"/>
            </a:ext>
          </a:extLst>
        </xdr:cNvPr>
        <xdr:cNvSpPr txBox="1"/>
      </xdr:nvSpPr>
      <xdr:spPr>
        <a:xfrm>
          <a:off x="6672795" y="1071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100285</xdr:rowOff>
    </xdr:from>
    <xdr:ext cx="534377" cy="259045"/>
    <xdr:sp macro="" textlink="">
      <xdr:nvSpPr>
        <xdr:cNvPr id="261" name="n_1mainValue【橋りょう・トンネル】&#10;一人当たり有形固定資産（償却資産）額">
          <a:extLst>
            <a:ext uri="{FF2B5EF4-FFF2-40B4-BE49-F238E27FC236}">
              <a16:creationId xmlns:a16="http://schemas.microsoft.com/office/drawing/2014/main" id="{A171AD49-7722-4D22-A3F7-B62AC4D5906E}"/>
            </a:ext>
          </a:extLst>
        </xdr:cNvPr>
        <xdr:cNvSpPr txBox="1"/>
      </xdr:nvSpPr>
      <xdr:spPr>
        <a:xfrm>
          <a:off x="9359411" y="1107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101263</xdr:rowOff>
    </xdr:from>
    <xdr:ext cx="534377" cy="259045"/>
    <xdr:sp macro="" textlink="">
      <xdr:nvSpPr>
        <xdr:cNvPr id="262" name="n_2mainValue【橋りょう・トンネル】&#10;一人当たり有形固定資産（償却資産）額">
          <a:extLst>
            <a:ext uri="{FF2B5EF4-FFF2-40B4-BE49-F238E27FC236}">
              <a16:creationId xmlns:a16="http://schemas.microsoft.com/office/drawing/2014/main" id="{D7C45077-FB6E-4B2D-8F91-8C78333CDDEE}"/>
            </a:ext>
          </a:extLst>
        </xdr:cNvPr>
        <xdr:cNvSpPr txBox="1"/>
      </xdr:nvSpPr>
      <xdr:spPr>
        <a:xfrm>
          <a:off x="8483111" y="1107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101483</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30B1996F-9B4B-4473-8301-E2FFBE95F418}"/>
            </a:ext>
          </a:extLst>
        </xdr:cNvPr>
        <xdr:cNvSpPr txBox="1"/>
      </xdr:nvSpPr>
      <xdr:spPr>
        <a:xfrm>
          <a:off x="7594111" y="1107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101968</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01DE02FB-4645-4A5D-9160-F9C429C44CF6}"/>
            </a:ext>
          </a:extLst>
        </xdr:cNvPr>
        <xdr:cNvSpPr txBox="1"/>
      </xdr:nvSpPr>
      <xdr:spPr>
        <a:xfrm>
          <a:off x="6705111" y="1107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9F32FE8E-739F-4ECE-959D-080AD955228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318492CD-E8F4-46D0-813A-8966BB4A54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F1BE27DF-BF12-49E4-A95E-C6E0DF467F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5E50733-1D7F-4E96-86AE-0AFEDBB256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B3CF14B3-0F5B-4C49-A2A3-5AC7BE5F6A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9E4FB6DA-A8CA-4D6C-AAAF-85148F489EA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A5C971F-7098-4AEE-8EFE-2F8A91FC34C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E5FCBBE-F4D7-40FC-9CF1-0F0F9FC78A1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CA2DA622-EDB3-4F09-84C1-A70F86F4F05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93229EB4-3D83-470C-919A-640A7DE0D0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62037928-DAF5-4789-916A-470847E508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3CCCE72B-B8D1-4A3A-97AC-46D827A454F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8605785A-8605-41F0-88DA-34FDBC67901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33A03F7C-9D5A-45FD-AB6A-FD165B52DB7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9E339A2F-349C-4DDB-B1ED-33B89C2DCD1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5758F6E4-BADD-4B10-ABCE-319D5328962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644DC6F4-2184-46B4-A070-FA4D7405E39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CD2D2433-D611-4E6B-AB21-D3953126EF5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AD5BEAD4-C3C5-44B6-94E5-CFDEB9DFCA0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BA1C0E65-31E9-41CC-AE60-7DF4CD348C9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4743105D-7B0A-41DA-9418-AD183D18641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2BA4D2D-DAA5-4FE0-A516-6EFFB21482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DCDF4123-E55A-4381-A2AB-2AD9241F3EB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D6603878-142A-4021-A2E4-372851190A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A8E4D145-82DD-471C-A0C7-33B270B9427A}"/>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EC995E4E-B74D-4E07-9E4F-B3CD345E41F2}"/>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1B92CE79-D505-441D-BF08-93246D0B144E}"/>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B76CA60A-D5CD-49FA-AAF1-900585152304}"/>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C04D1D0-3574-4B25-8E1B-8F1FFF452D89}"/>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F768BB20-76BB-4776-A53A-FB27E23D58AE}"/>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D6654076-538F-47E8-9C34-79C08F398F3D}"/>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82B953FF-9633-4225-96A5-DA9B3FC48982}"/>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841F9172-76BF-4F59-9A8F-2807E48D1125}"/>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BC313CB1-FE89-4BB4-90B6-EAFDCB8F6B7C}"/>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8255</xdr:rowOff>
    </xdr:from>
    <xdr:to>
      <xdr:col>6</xdr:col>
      <xdr:colOff>38100</xdr:colOff>
      <xdr:row>83</xdr:row>
      <xdr:rowOff>109855</xdr:rowOff>
    </xdr:to>
    <xdr:sp macro="" textlink="">
      <xdr:nvSpPr>
        <xdr:cNvPr id="299" name="フローチャート: 判断 298">
          <a:extLst>
            <a:ext uri="{FF2B5EF4-FFF2-40B4-BE49-F238E27FC236}">
              <a16:creationId xmlns:a16="http://schemas.microsoft.com/office/drawing/2014/main" id="{1569FE9C-B96E-4710-A0BF-8434048702EB}"/>
            </a:ext>
          </a:extLst>
        </xdr:cNvPr>
        <xdr:cNvSpPr/>
      </xdr:nvSpPr>
      <xdr:spPr>
        <a:xfrm>
          <a:off x="1079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D503ADB-ABD9-4B6B-8C38-27235A61F91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37FB841-2572-46F0-8B6B-F37E89D4A27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41F117C-2FDE-489F-8A9A-C11578CB543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AF73ACE-CD5E-42AF-ACF7-E59C4753510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8B561F4-1AD1-4CFE-B620-02807F79AAB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10161</xdr:rowOff>
    </xdr:from>
    <xdr:to>
      <xdr:col>24</xdr:col>
      <xdr:colOff>114300</xdr:colOff>
      <xdr:row>84</xdr:row>
      <xdr:rowOff>111761</xdr:rowOff>
    </xdr:to>
    <xdr:sp macro="" textlink="">
      <xdr:nvSpPr>
        <xdr:cNvPr id="305" name="楕円 304">
          <a:extLst>
            <a:ext uri="{FF2B5EF4-FFF2-40B4-BE49-F238E27FC236}">
              <a16:creationId xmlns:a16="http://schemas.microsoft.com/office/drawing/2014/main" id="{8B1E350A-2C41-49BD-9709-949FC455601B}"/>
            </a:ext>
          </a:extLst>
        </xdr:cNvPr>
        <xdr:cNvSpPr/>
      </xdr:nvSpPr>
      <xdr:spPr>
        <a:xfrm>
          <a:off x="4584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160038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62C00BF8-B6A9-42AE-A924-2AB641532637}"/>
            </a:ext>
          </a:extLst>
        </xdr:cNvPr>
        <xdr:cNvSpPr txBox="1"/>
      </xdr:nvSpPr>
      <xdr:spPr>
        <a:xfrm>
          <a:off x="4673600"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158750</xdr:rowOff>
    </xdr:from>
    <xdr:to>
      <xdr:col>20</xdr:col>
      <xdr:colOff>38100</xdr:colOff>
      <xdr:row>84</xdr:row>
      <xdr:rowOff>88900</xdr:rowOff>
    </xdr:to>
    <xdr:sp macro="" textlink="">
      <xdr:nvSpPr>
        <xdr:cNvPr id="307" name="楕円 306">
          <a:extLst>
            <a:ext uri="{FF2B5EF4-FFF2-40B4-BE49-F238E27FC236}">
              <a16:creationId xmlns:a16="http://schemas.microsoft.com/office/drawing/2014/main" id="{902E7A17-67E3-4874-9700-8520F61E773B}"/>
            </a:ext>
          </a:extLst>
        </xdr:cNvPr>
        <xdr:cNvSpPr/>
      </xdr:nvSpPr>
      <xdr:spPr>
        <a:xfrm>
          <a:off x="3746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38100</xdr:rowOff>
    </xdr:from>
    <xdr:to>
      <xdr:col>24</xdr:col>
      <xdr:colOff>63500</xdr:colOff>
      <xdr:row>84</xdr:row>
      <xdr:rowOff>60961</xdr:rowOff>
    </xdr:to>
    <xdr:cxnSp macro="">
      <xdr:nvCxnSpPr>
        <xdr:cNvPr id="308" name="直線コネクタ 307">
          <a:extLst>
            <a:ext uri="{FF2B5EF4-FFF2-40B4-BE49-F238E27FC236}">
              <a16:creationId xmlns:a16="http://schemas.microsoft.com/office/drawing/2014/main" id="{09C5FFD7-6B8A-4264-9EEE-D37509550863}"/>
            </a:ext>
          </a:extLst>
        </xdr:cNvPr>
        <xdr:cNvCxnSpPr/>
      </xdr:nvCxnSpPr>
      <xdr:spPr>
        <a:xfrm>
          <a:off x="3797300" y="144399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120650</xdr:rowOff>
    </xdr:from>
    <xdr:to>
      <xdr:col>15</xdr:col>
      <xdr:colOff>101600</xdr:colOff>
      <xdr:row>84</xdr:row>
      <xdr:rowOff>50800</xdr:rowOff>
    </xdr:to>
    <xdr:sp macro="" textlink="">
      <xdr:nvSpPr>
        <xdr:cNvPr id="309" name="楕円 308">
          <a:extLst>
            <a:ext uri="{FF2B5EF4-FFF2-40B4-BE49-F238E27FC236}">
              <a16:creationId xmlns:a16="http://schemas.microsoft.com/office/drawing/2014/main" id="{887FD944-1781-4A90-B6BD-F7EB5641D8CC}"/>
            </a:ext>
          </a:extLst>
        </xdr:cNvPr>
        <xdr:cNvSpPr/>
      </xdr:nvSpPr>
      <xdr:spPr>
        <a:xfrm>
          <a:off x="2857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0</xdr:rowOff>
    </xdr:from>
    <xdr:to>
      <xdr:col>19</xdr:col>
      <xdr:colOff>177800</xdr:colOff>
      <xdr:row>84</xdr:row>
      <xdr:rowOff>38100</xdr:rowOff>
    </xdr:to>
    <xdr:cxnSp macro="">
      <xdr:nvCxnSpPr>
        <xdr:cNvPr id="310" name="直線コネクタ 309">
          <a:extLst>
            <a:ext uri="{FF2B5EF4-FFF2-40B4-BE49-F238E27FC236}">
              <a16:creationId xmlns:a16="http://schemas.microsoft.com/office/drawing/2014/main" id="{2E59DB8A-19D8-49FC-91C7-9EFC402C4E3C}"/>
            </a:ext>
          </a:extLst>
        </xdr:cNvPr>
        <xdr:cNvCxnSpPr/>
      </xdr:nvCxnSpPr>
      <xdr:spPr>
        <a:xfrm>
          <a:off x="2908300" y="1440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105411</xdr:rowOff>
    </xdr:from>
    <xdr:to>
      <xdr:col>10</xdr:col>
      <xdr:colOff>165100</xdr:colOff>
      <xdr:row>84</xdr:row>
      <xdr:rowOff>35561</xdr:rowOff>
    </xdr:to>
    <xdr:sp macro="" textlink="">
      <xdr:nvSpPr>
        <xdr:cNvPr id="311" name="楕円 310">
          <a:extLst>
            <a:ext uri="{FF2B5EF4-FFF2-40B4-BE49-F238E27FC236}">
              <a16:creationId xmlns:a16="http://schemas.microsoft.com/office/drawing/2014/main" id="{EBFD9945-4A79-4AAB-8BF7-C3B66437097A}"/>
            </a:ext>
          </a:extLst>
        </xdr:cNvPr>
        <xdr:cNvSpPr/>
      </xdr:nvSpPr>
      <xdr:spPr>
        <a:xfrm>
          <a:off x="1968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156211</xdr:rowOff>
    </xdr:from>
    <xdr:to>
      <xdr:col>15</xdr:col>
      <xdr:colOff>50800</xdr:colOff>
      <xdr:row>84</xdr:row>
      <xdr:rowOff>0</xdr:rowOff>
    </xdr:to>
    <xdr:cxnSp macro="">
      <xdr:nvCxnSpPr>
        <xdr:cNvPr id="312" name="直線コネクタ 311">
          <a:extLst>
            <a:ext uri="{FF2B5EF4-FFF2-40B4-BE49-F238E27FC236}">
              <a16:creationId xmlns:a16="http://schemas.microsoft.com/office/drawing/2014/main" id="{E77C1ED6-4F41-43EE-8928-F95C941A0323}"/>
            </a:ext>
          </a:extLst>
        </xdr:cNvPr>
        <xdr:cNvCxnSpPr/>
      </xdr:nvCxnSpPr>
      <xdr:spPr>
        <a:xfrm>
          <a:off x="2019300" y="143865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19686</xdr:rowOff>
    </xdr:from>
    <xdr:to>
      <xdr:col>6</xdr:col>
      <xdr:colOff>38100</xdr:colOff>
      <xdr:row>83</xdr:row>
      <xdr:rowOff>121286</xdr:rowOff>
    </xdr:to>
    <xdr:sp macro="" textlink="">
      <xdr:nvSpPr>
        <xdr:cNvPr id="313" name="楕円 312">
          <a:extLst>
            <a:ext uri="{FF2B5EF4-FFF2-40B4-BE49-F238E27FC236}">
              <a16:creationId xmlns:a16="http://schemas.microsoft.com/office/drawing/2014/main" id="{AA8EF18B-9629-45DC-B2AA-C01F2DCF8EC4}"/>
            </a:ext>
          </a:extLst>
        </xdr:cNvPr>
        <xdr:cNvSpPr/>
      </xdr:nvSpPr>
      <xdr:spPr>
        <a:xfrm>
          <a:off x="1079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70486</xdr:rowOff>
    </xdr:from>
    <xdr:to>
      <xdr:col>10</xdr:col>
      <xdr:colOff>114300</xdr:colOff>
      <xdr:row>83</xdr:row>
      <xdr:rowOff>156211</xdr:rowOff>
    </xdr:to>
    <xdr:cxnSp macro="">
      <xdr:nvCxnSpPr>
        <xdr:cNvPr id="314" name="直線コネクタ 313">
          <a:extLst>
            <a:ext uri="{FF2B5EF4-FFF2-40B4-BE49-F238E27FC236}">
              <a16:creationId xmlns:a16="http://schemas.microsoft.com/office/drawing/2014/main" id="{D1A0C4A9-CA37-4413-B050-572F89216B53}"/>
            </a:ext>
          </a:extLst>
        </xdr:cNvPr>
        <xdr:cNvCxnSpPr/>
      </xdr:nvCxnSpPr>
      <xdr:spPr>
        <a:xfrm>
          <a:off x="1130300" y="14300836"/>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143527</xdr:rowOff>
    </xdr:from>
    <xdr:ext cx="405111" cy="259045"/>
    <xdr:sp macro="" textlink="">
      <xdr:nvSpPr>
        <xdr:cNvPr id="315" name="n_1aveValue【公営住宅】&#10;有形固定資産減価償却率">
          <a:extLst>
            <a:ext uri="{FF2B5EF4-FFF2-40B4-BE49-F238E27FC236}">
              <a16:creationId xmlns:a16="http://schemas.microsoft.com/office/drawing/2014/main" id="{28C4492E-4357-4F23-BF7C-57097E317F66}"/>
            </a:ext>
          </a:extLst>
        </xdr:cNvPr>
        <xdr:cNvSpPr txBox="1"/>
      </xdr:nvSpPr>
      <xdr:spPr>
        <a:xfrm>
          <a:off x="3582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aveValue【公営住宅】&#10;有形固定資産減価償却率">
          <a:extLst>
            <a:ext uri="{FF2B5EF4-FFF2-40B4-BE49-F238E27FC236}">
              <a16:creationId xmlns:a16="http://schemas.microsoft.com/office/drawing/2014/main" id="{CDF61204-8F16-4401-8907-E73D57A3C558}"/>
            </a:ext>
          </a:extLst>
        </xdr:cNvPr>
        <xdr:cNvSpPr txBox="1"/>
      </xdr:nvSpPr>
      <xdr:spPr>
        <a:xfrm>
          <a:off x="2705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791618A2-65B7-4EE6-A92D-7A43FC7B5CDB}"/>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126382</xdr:rowOff>
    </xdr:from>
    <xdr:ext cx="405111" cy="259045"/>
    <xdr:sp macro="" textlink="">
      <xdr:nvSpPr>
        <xdr:cNvPr id="318" name="n_4aveValue【公営住宅】&#10;有形固定資産減価償却率">
          <a:extLst>
            <a:ext uri="{FF2B5EF4-FFF2-40B4-BE49-F238E27FC236}">
              <a16:creationId xmlns:a16="http://schemas.microsoft.com/office/drawing/2014/main" id="{988A42BA-2207-47A1-BD34-5F3C804C0507}"/>
            </a:ext>
          </a:extLst>
        </xdr:cNvPr>
        <xdr:cNvSpPr txBox="1"/>
      </xdr:nvSpPr>
      <xdr:spPr>
        <a:xfrm>
          <a:off x="9277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80027</xdr:rowOff>
    </xdr:from>
    <xdr:ext cx="405111" cy="259045"/>
    <xdr:sp macro="" textlink="">
      <xdr:nvSpPr>
        <xdr:cNvPr id="319" name="n_1mainValue【公営住宅】&#10;有形固定資産減価償却率">
          <a:extLst>
            <a:ext uri="{FF2B5EF4-FFF2-40B4-BE49-F238E27FC236}">
              <a16:creationId xmlns:a16="http://schemas.microsoft.com/office/drawing/2014/main" id="{3614AFBC-D8A9-41D5-854A-494FD4110299}"/>
            </a:ext>
          </a:extLst>
        </xdr:cNvPr>
        <xdr:cNvSpPr txBox="1"/>
      </xdr:nvSpPr>
      <xdr:spPr>
        <a:xfrm>
          <a:off x="35820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41927</xdr:rowOff>
    </xdr:from>
    <xdr:ext cx="405111" cy="259045"/>
    <xdr:sp macro="" textlink="">
      <xdr:nvSpPr>
        <xdr:cNvPr id="320" name="n_2mainValue【公営住宅】&#10;有形固定資産減価償却率">
          <a:extLst>
            <a:ext uri="{FF2B5EF4-FFF2-40B4-BE49-F238E27FC236}">
              <a16:creationId xmlns:a16="http://schemas.microsoft.com/office/drawing/2014/main" id="{9F3E08D8-EB8E-48BA-986D-008C7E453B3F}"/>
            </a:ext>
          </a:extLst>
        </xdr:cNvPr>
        <xdr:cNvSpPr txBox="1"/>
      </xdr:nvSpPr>
      <xdr:spPr>
        <a:xfrm>
          <a:off x="2705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26688</xdr:rowOff>
    </xdr:from>
    <xdr:ext cx="405111" cy="259045"/>
    <xdr:sp macro="" textlink="">
      <xdr:nvSpPr>
        <xdr:cNvPr id="321" name="n_3mainValue【公営住宅】&#10;有形固定資産減価償却率">
          <a:extLst>
            <a:ext uri="{FF2B5EF4-FFF2-40B4-BE49-F238E27FC236}">
              <a16:creationId xmlns:a16="http://schemas.microsoft.com/office/drawing/2014/main" id="{C56295D6-3128-4690-8678-1436BAAE1C9A}"/>
            </a:ext>
          </a:extLst>
        </xdr:cNvPr>
        <xdr:cNvSpPr txBox="1"/>
      </xdr:nvSpPr>
      <xdr:spPr>
        <a:xfrm>
          <a:off x="18167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112413</xdr:rowOff>
    </xdr:from>
    <xdr:ext cx="405111" cy="259045"/>
    <xdr:sp macro="" textlink="">
      <xdr:nvSpPr>
        <xdr:cNvPr id="322" name="n_4mainValue【公営住宅】&#10;有形固定資産減価償却率">
          <a:extLst>
            <a:ext uri="{FF2B5EF4-FFF2-40B4-BE49-F238E27FC236}">
              <a16:creationId xmlns:a16="http://schemas.microsoft.com/office/drawing/2014/main" id="{0187C975-081E-483A-9ACB-8EB59F7EA04B}"/>
            </a:ext>
          </a:extLst>
        </xdr:cNvPr>
        <xdr:cNvSpPr txBox="1"/>
      </xdr:nvSpPr>
      <xdr:spPr>
        <a:xfrm>
          <a:off x="9277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CD8AF8E-7F09-4D8F-B6FD-9E0265551A9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92891DF-402D-4FE0-89E4-D297E141290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A23BA34-E1D3-48CD-8AD8-95F5ECFAC4A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539282C-EAED-4EAD-8C8A-250ACEA0CD5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326E28E-5ACA-4E9A-80CA-5B8C3B5AA2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91DF7D2-1ACA-41D0-8428-573797251DA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B629B0D-39F8-4201-ADB4-2D62649CD4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69ABC5C-1599-4CBD-B9EC-E655CED502F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5774B6B-6AC4-4231-80E1-9B960D4FC6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4DA1025-9B32-4CD0-A22B-671130BF936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858450AB-4AD6-45EA-B756-4FF35E26B63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54AD4132-2F29-48DE-A998-F08F3E824D0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5996FF81-BE3B-486D-94C8-4CB0AD9EC9C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BDD77A5C-E753-47C6-9573-E503427607E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9305E751-CD22-4C93-A65C-74DBBFF894A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9B3489C0-6541-4530-802B-89C6E1CF373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452B0066-BDE7-48AC-9532-EB438B9E64A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1E6DE4CB-231E-4160-83DC-32266778A13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45BB4A9-E045-4BA0-AF82-EBB13C49C20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7601A926-9AA1-44FA-A070-67855B5505F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3DA2552-FE10-4AC2-8D7D-160D0D78D9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1E987EFE-1295-4831-9D64-F2ECB98D7B15}"/>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F6780181-E020-42C1-B94D-313DA270C113}"/>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1DD203DD-A359-415E-8EB1-8A65C00E3974}"/>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6048D6D5-61B6-4293-B33C-23ED7A401A44}"/>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53EC709D-4E66-452A-AB2E-115609E7901A}"/>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291B2AF3-F7DD-427D-94DE-43D0E39DB33C}"/>
            </a:ext>
          </a:extLst>
        </xdr:cNvPr>
        <xdr:cNvSpPr txBox="1"/>
      </xdr:nvSpPr>
      <xdr:spPr>
        <a:xfrm>
          <a:off x="10515600" y="14213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493ED668-714E-4587-B26A-926388086BB4}"/>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1D1C11CB-3641-48BA-924F-80BE3B25BAD5}"/>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DA43D5D9-781F-4B10-B4F0-AB285553CF60}"/>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628DE38A-650D-4900-8E35-D8CAF326C2DF}"/>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71882</xdr:rowOff>
    </xdr:from>
    <xdr:to>
      <xdr:col>36</xdr:col>
      <xdr:colOff>165100</xdr:colOff>
      <xdr:row>85</xdr:row>
      <xdr:rowOff>2032</xdr:rowOff>
    </xdr:to>
    <xdr:sp macro="" textlink="">
      <xdr:nvSpPr>
        <xdr:cNvPr id="354" name="フローチャート: 判断 353">
          <a:extLst>
            <a:ext uri="{FF2B5EF4-FFF2-40B4-BE49-F238E27FC236}">
              <a16:creationId xmlns:a16="http://schemas.microsoft.com/office/drawing/2014/main" id="{879DDCB0-9714-46ED-8E9A-13B59BAA84BD}"/>
            </a:ext>
          </a:extLst>
        </xdr:cNvPr>
        <xdr:cNvSpPr/>
      </xdr:nvSpPr>
      <xdr:spPr>
        <a:xfrm>
          <a:off x="6921500" y="1447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3F503E7-D81D-495C-86A5-80797369D31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18804EF-5DD2-4AD9-9816-22B0A8F3A13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298FE46-AD8A-4582-B974-FDD83112D36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DCD8742-9C99-4C3B-A441-931799061F8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C619EF6-1F1E-49A2-AFE8-A25D116720D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168351</xdr:rowOff>
    </xdr:from>
    <xdr:to>
      <xdr:col>55</xdr:col>
      <xdr:colOff>50800</xdr:colOff>
      <xdr:row>84</xdr:row>
      <xdr:rowOff>98501</xdr:rowOff>
    </xdr:to>
    <xdr:sp macro="" textlink="">
      <xdr:nvSpPr>
        <xdr:cNvPr id="360" name="楕円 359">
          <a:extLst>
            <a:ext uri="{FF2B5EF4-FFF2-40B4-BE49-F238E27FC236}">
              <a16:creationId xmlns:a16="http://schemas.microsoft.com/office/drawing/2014/main" id="{8A5CA414-BB40-4A8C-87F7-9C41410BD0CF}"/>
            </a:ext>
          </a:extLst>
        </xdr:cNvPr>
        <xdr:cNvSpPr/>
      </xdr:nvSpPr>
      <xdr:spPr>
        <a:xfrm>
          <a:off x="10426700" y="1439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146778</xdr:rowOff>
    </xdr:from>
    <xdr:ext cx="469744" cy="259045"/>
    <xdr:sp macro="" textlink="">
      <xdr:nvSpPr>
        <xdr:cNvPr id="361" name="【公営住宅】&#10;一人当たり面積該当値テキスト">
          <a:extLst>
            <a:ext uri="{FF2B5EF4-FFF2-40B4-BE49-F238E27FC236}">
              <a16:creationId xmlns:a16="http://schemas.microsoft.com/office/drawing/2014/main" id="{47754E3E-EB53-49C8-9FF2-A2EAE9364C9C}"/>
            </a:ext>
          </a:extLst>
        </xdr:cNvPr>
        <xdr:cNvSpPr txBox="1"/>
      </xdr:nvSpPr>
      <xdr:spPr>
        <a:xfrm>
          <a:off x="10515600" y="1437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171095</xdr:rowOff>
    </xdr:from>
    <xdr:to>
      <xdr:col>50</xdr:col>
      <xdr:colOff>165100</xdr:colOff>
      <xdr:row>84</xdr:row>
      <xdr:rowOff>101245</xdr:rowOff>
    </xdr:to>
    <xdr:sp macro="" textlink="">
      <xdr:nvSpPr>
        <xdr:cNvPr id="362" name="楕円 361">
          <a:extLst>
            <a:ext uri="{FF2B5EF4-FFF2-40B4-BE49-F238E27FC236}">
              <a16:creationId xmlns:a16="http://schemas.microsoft.com/office/drawing/2014/main" id="{EA8374AD-C04E-46CA-B946-A18EE56A6483}"/>
            </a:ext>
          </a:extLst>
        </xdr:cNvPr>
        <xdr:cNvSpPr/>
      </xdr:nvSpPr>
      <xdr:spPr>
        <a:xfrm>
          <a:off x="9588500" y="144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47701</xdr:rowOff>
    </xdr:from>
    <xdr:to>
      <xdr:col>55</xdr:col>
      <xdr:colOff>0</xdr:colOff>
      <xdr:row>84</xdr:row>
      <xdr:rowOff>50445</xdr:rowOff>
    </xdr:to>
    <xdr:cxnSp macro="">
      <xdr:nvCxnSpPr>
        <xdr:cNvPr id="363" name="直線コネクタ 362">
          <a:extLst>
            <a:ext uri="{FF2B5EF4-FFF2-40B4-BE49-F238E27FC236}">
              <a16:creationId xmlns:a16="http://schemas.microsoft.com/office/drawing/2014/main" id="{0F533026-6729-4451-A6E8-95235612A16E}"/>
            </a:ext>
          </a:extLst>
        </xdr:cNvPr>
        <xdr:cNvCxnSpPr/>
      </xdr:nvCxnSpPr>
      <xdr:spPr>
        <a:xfrm flipV="1">
          <a:off x="9639300" y="14449501"/>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171095</xdr:rowOff>
    </xdr:from>
    <xdr:to>
      <xdr:col>46</xdr:col>
      <xdr:colOff>38100</xdr:colOff>
      <xdr:row>84</xdr:row>
      <xdr:rowOff>101245</xdr:rowOff>
    </xdr:to>
    <xdr:sp macro="" textlink="">
      <xdr:nvSpPr>
        <xdr:cNvPr id="364" name="楕円 363">
          <a:extLst>
            <a:ext uri="{FF2B5EF4-FFF2-40B4-BE49-F238E27FC236}">
              <a16:creationId xmlns:a16="http://schemas.microsoft.com/office/drawing/2014/main" id="{D1F4F839-1997-425B-9AE2-C203FA247103}"/>
            </a:ext>
          </a:extLst>
        </xdr:cNvPr>
        <xdr:cNvSpPr/>
      </xdr:nvSpPr>
      <xdr:spPr>
        <a:xfrm>
          <a:off x="8699500" y="144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50445</xdr:rowOff>
    </xdr:from>
    <xdr:to>
      <xdr:col>50</xdr:col>
      <xdr:colOff>114300</xdr:colOff>
      <xdr:row>84</xdr:row>
      <xdr:rowOff>50445</xdr:rowOff>
    </xdr:to>
    <xdr:cxnSp macro="">
      <xdr:nvCxnSpPr>
        <xdr:cNvPr id="365" name="直線コネクタ 364">
          <a:extLst>
            <a:ext uri="{FF2B5EF4-FFF2-40B4-BE49-F238E27FC236}">
              <a16:creationId xmlns:a16="http://schemas.microsoft.com/office/drawing/2014/main" id="{A1F86C18-A166-4273-89E5-8DD0571161BD}"/>
            </a:ext>
          </a:extLst>
        </xdr:cNvPr>
        <xdr:cNvCxnSpPr/>
      </xdr:nvCxnSpPr>
      <xdr:spPr>
        <a:xfrm>
          <a:off x="8750300" y="144522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1015</xdr:rowOff>
    </xdr:from>
    <xdr:to>
      <xdr:col>41</xdr:col>
      <xdr:colOff>101600</xdr:colOff>
      <xdr:row>84</xdr:row>
      <xdr:rowOff>102615</xdr:rowOff>
    </xdr:to>
    <xdr:sp macro="" textlink="">
      <xdr:nvSpPr>
        <xdr:cNvPr id="366" name="楕円 365">
          <a:extLst>
            <a:ext uri="{FF2B5EF4-FFF2-40B4-BE49-F238E27FC236}">
              <a16:creationId xmlns:a16="http://schemas.microsoft.com/office/drawing/2014/main" id="{E24959F3-1FED-42C1-92A8-91156349F070}"/>
            </a:ext>
          </a:extLst>
        </xdr:cNvPr>
        <xdr:cNvSpPr/>
      </xdr:nvSpPr>
      <xdr:spPr>
        <a:xfrm>
          <a:off x="7810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50445</xdr:rowOff>
    </xdr:from>
    <xdr:to>
      <xdr:col>45</xdr:col>
      <xdr:colOff>177800</xdr:colOff>
      <xdr:row>84</xdr:row>
      <xdr:rowOff>51815</xdr:rowOff>
    </xdr:to>
    <xdr:cxnSp macro="">
      <xdr:nvCxnSpPr>
        <xdr:cNvPr id="367" name="直線コネクタ 366">
          <a:extLst>
            <a:ext uri="{FF2B5EF4-FFF2-40B4-BE49-F238E27FC236}">
              <a16:creationId xmlns:a16="http://schemas.microsoft.com/office/drawing/2014/main" id="{5AD9AA9B-6578-4D45-98AB-F3CBB467051B}"/>
            </a:ext>
          </a:extLst>
        </xdr:cNvPr>
        <xdr:cNvCxnSpPr/>
      </xdr:nvCxnSpPr>
      <xdr:spPr>
        <a:xfrm flipV="1">
          <a:off x="7861300" y="14452245"/>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3302</xdr:rowOff>
    </xdr:from>
    <xdr:to>
      <xdr:col>36</xdr:col>
      <xdr:colOff>165100</xdr:colOff>
      <xdr:row>84</xdr:row>
      <xdr:rowOff>104902</xdr:rowOff>
    </xdr:to>
    <xdr:sp macro="" textlink="">
      <xdr:nvSpPr>
        <xdr:cNvPr id="368" name="楕円 367">
          <a:extLst>
            <a:ext uri="{FF2B5EF4-FFF2-40B4-BE49-F238E27FC236}">
              <a16:creationId xmlns:a16="http://schemas.microsoft.com/office/drawing/2014/main" id="{AA179B93-6E30-4540-B7B9-E9E12012EE9E}"/>
            </a:ext>
          </a:extLst>
        </xdr:cNvPr>
        <xdr:cNvSpPr/>
      </xdr:nvSpPr>
      <xdr:spPr>
        <a:xfrm>
          <a:off x="6921500" y="1440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51815</xdr:rowOff>
    </xdr:from>
    <xdr:to>
      <xdr:col>41</xdr:col>
      <xdr:colOff>50800</xdr:colOff>
      <xdr:row>84</xdr:row>
      <xdr:rowOff>54102</xdr:rowOff>
    </xdr:to>
    <xdr:cxnSp macro="">
      <xdr:nvCxnSpPr>
        <xdr:cNvPr id="369" name="直線コネクタ 368">
          <a:extLst>
            <a:ext uri="{FF2B5EF4-FFF2-40B4-BE49-F238E27FC236}">
              <a16:creationId xmlns:a16="http://schemas.microsoft.com/office/drawing/2014/main" id="{4630C318-10F4-40E6-8958-736FD20384C2}"/>
            </a:ext>
          </a:extLst>
        </xdr:cNvPr>
        <xdr:cNvCxnSpPr/>
      </xdr:nvCxnSpPr>
      <xdr:spPr>
        <a:xfrm flipV="1">
          <a:off x="6972300" y="144536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CA669613-CB4F-4AF1-B733-1F557129BB2E}"/>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6FA3FD3B-63A8-4277-A2BD-333B7309FB25}"/>
            </a:ext>
          </a:extLst>
        </xdr:cNvPr>
        <xdr:cNvSpPr txBox="1"/>
      </xdr:nvSpPr>
      <xdr:spPr>
        <a:xfrm>
          <a:off x="8515427" y="141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144AF911-C723-47D4-B2DC-B4C7D5F017F5}"/>
            </a:ext>
          </a:extLst>
        </xdr:cNvPr>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164609</xdr:rowOff>
    </xdr:from>
    <xdr:ext cx="469744" cy="259045"/>
    <xdr:sp macro="" textlink="">
      <xdr:nvSpPr>
        <xdr:cNvPr id="373" name="n_4aveValue【公営住宅】&#10;一人当たり面積">
          <a:extLst>
            <a:ext uri="{FF2B5EF4-FFF2-40B4-BE49-F238E27FC236}">
              <a16:creationId xmlns:a16="http://schemas.microsoft.com/office/drawing/2014/main" id="{07D337EF-97A3-4D94-B04A-0D8D6172373C}"/>
            </a:ext>
          </a:extLst>
        </xdr:cNvPr>
        <xdr:cNvSpPr txBox="1"/>
      </xdr:nvSpPr>
      <xdr:spPr>
        <a:xfrm>
          <a:off x="6737427" y="145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92372</xdr:rowOff>
    </xdr:from>
    <xdr:ext cx="469744" cy="259045"/>
    <xdr:sp macro="" textlink="">
      <xdr:nvSpPr>
        <xdr:cNvPr id="374" name="n_1mainValue【公営住宅】&#10;一人当たり面積">
          <a:extLst>
            <a:ext uri="{FF2B5EF4-FFF2-40B4-BE49-F238E27FC236}">
              <a16:creationId xmlns:a16="http://schemas.microsoft.com/office/drawing/2014/main" id="{0B8E34BD-B3FE-490D-AABF-45D8E5649EE6}"/>
            </a:ext>
          </a:extLst>
        </xdr:cNvPr>
        <xdr:cNvSpPr txBox="1"/>
      </xdr:nvSpPr>
      <xdr:spPr>
        <a:xfrm>
          <a:off x="9391727" y="1449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92372</xdr:rowOff>
    </xdr:from>
    <xdr:ext cx="469744" cy="259045"/>
    <xdr:sp macro="" textlink="">
      <xdr:nvSpPr>
        <xdr:cNvPr id="375" name="n_2mainValue【公営住宅】&#10;一人当たり面積">
          <a:extLst>
            <a:ext uri="{FF2B5EF4-FFF2-40B4-BE49-F238E27FC236}">
              <a16:creationId xmlns:a16="http://schemas.microsoft.com/office/drawing/2014/main" id="{8A1238B4-5E8A-421D-B501-FB444749D27E}"/>
            </a:ext>
          </a:extLst>
        </xdr:cNvPr>
        <xdr:cNvSpPr txBox="1"/>
      </xdr:nvSpPr>
      <xdr:spPr>
        <a:xfrm>
          <a:off x="8515427" y="1449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76" name="n_3mainValue【公営住宅】&#10;一人当たり面積">
          <a:extLst>
            <a:ext uri="{FF2B5EF4-FFF2-40B4-BE49-F238E27FC236}">
              <a16:creationId xmlns:a16="http://schemas.microsoft.com/office/drawing/2014/main" id="{A0ED0BA2-59E7-47D0-B8E9-BA5A181C3D34}"/>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121429</xdr:rowOff>
    </xdr:from>
    <xdr:ext cx="469744" cy="259045"/>
    <xdr:sp macro="" textlink="">
      <xdr:nvSpPr>
        <xdr:cNvPr id="377" name="n_4mainValue【公営住宅】&#10;一人当たり面積">
          <a:extLst>
            <a:ext uri="{FF2B5EF4-FFF2-40B4-BE49-F238E27FC236}">
              <a16:creationId xmlns:a16="http://schemas.microsoft.com/office/drawing/2014/main" id="{6897CA63-866D-4A50-A934-5530D8E8C040}"/>
            </a:ext>
          </a:extLst>
        </xdr:cNvPr>
        <xdr:cNvSpPr txBox="1"/>
      </xdr:nvSpPr>
      <xdr:spPr>
        <a:xfrm>
          <a:off x="67374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9FB00C0-ED74-4133-B966-9EF76E6B09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E634FF-F51C-4968-99C0-B050FA2728B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F2627BE-6D0C-4DB9-86EB-EDEC29DA3D7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CAF8ECD-14D2-4B40-93C8-509B6A0AD86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706FE76-638A-41ED-A38E-8157D9BFCE0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A2313D4-0B48-4A6C-BF3A-58202086F93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A898EFD-B129-4B58-8AB2-EB5F5EF933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C292C87-64E0-4AE1-86DD-1FB8C629CFD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CFFAEC9-116A-4BA8-969E-365C040841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21F2ED1-FD55-4090-B186-BD01BB9789D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755547F-3865-4E77-98C0-8EEA85DC94C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462CCB8-5F33-4BF3-AAAD-B6E54BFE3C5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2B8C8582-0F25-4A2F-AD28-023B7D792ED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B22E3A7C-1B89-4854-9FF1-F832AC54F8C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997FD6C-352E-4AA5-8958-2373DE2FDF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DB047C38-191A-45D3-9352-7E5401B80B3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87B2021B-5A16-4262-B0A0-E1D6575E2B3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009E6BF-80E6-49D0-A019-483BB632FEB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8CD479F-5461-4951-BA6F-FA2521BDA1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3FB68D23-41C1-4D52-89BA-AC5EB620B4B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2ACB896-F0D9-49FB-8AE5-AAC5ABCF4B8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1D2659D-191B-45E5-9D6E-F33DAAB698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F2490E41-37F2-40E5-83E6-02E6E3A4468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EDD72B88-3532-425C-A221-37EAB281C1E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E05CD78-2B33-49D2-A368-623627D211C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4A508B8F-BBDF-4608-A8A9-279847C5BC8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9FA5E534-9845-4749-8EBC-854B38F4E3B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BA6176D2-B090-41E8-A87D-21214AD25568}"/>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773F1341-3A4D-4E74-8E51-84510DEE59CE}"/>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233FF346-32B4-405D-AD6A-7A5DEEF33CED}"/>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EE2B4C6D-4C28-4E04-8456-18B83E01C2B8}"/>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873E127E-A356-44E4-BBE6-1A97FCBE6259}"/>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630820F2-E49E-4DE7-BB2A-D555ABE3C224}"/>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69297B7C-958E-4239-A198-FD12BF4F819B}"/>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F80AF044-19D4-4CA6-9439-709B6B42DA2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64FE694-B7DC-45C4-8A7A-43E660B979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0EE14610-A48F-47F2-9DA7-B2B9B3E281A5}"/>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71933275-BDEF-41FD-B331-C9AE01663B5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2F2897C8-793E-4B51-BDDF-7CC349D362DE}"/>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E2D2D5FB-AB80-4963-8B01-FA36D3C9260B}"/>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BDB882AE-4DAD-4BC9-BB74-9D63E5E1B921}"/>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BC6ADA18-DFEE-4869-867F-184B7C280017}"/>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862D7F0A-7316-4B57-BD34-3BA03CAC2455}"/>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B09BBD05-80AD-4926-A814-93B0A473E438}"/>
            </a:ext>
          </a:extLst>
        </xdr:cNvPr>
        <xdr:cNvSpPr txBox="1"/>
      </xdr:nvSpPr>
      <xdr:spPr>
        <a:xfrm>
          <a:off x="1635760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57B24FCA-C365-4E65-8DB8-E42F7C032897}"/>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D68A1050-577F-4B28-9310-52EF32EDFB70}"/>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75EFDAAA-50FE-4E11-B048-AA5E9068A2F5}"/>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0281E920-9C2E-4A51-8458-697ED517D666}"/>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153416</xdr:rowOff>
    </xdr:from>
    <xdr:to>
      <xdr:col>67</xdr:col>
      <xdr:colOff>101600</xdr:colOff>
      <xdr:row>35</xdr:row>
      <xdr:rowOff>83566</xdr:rowOff>
    </xdr:to>
    <xdr:sp macro="" textlink="">
      <xdr:nvSpPr>
        <xdr:cNvPr id="426" name="フローチャート: 判断 425">
          <a:extLst>
            <a:ext uri="{FF2B5EF4-FFF2-40B4-BE49-F238E27FC236}">
              <a16:creationId xmlns:a16="http://schemas.microsoft.com/office/drawing/2014/main" id="{D4AF0CFC-20FF-4517-BD9C-25E63B0CB134}"/>
            </a:ext>
          </a:extLst>
        </xdr:cNvPr>
        <xdr:cNvSpPr/>
      </xdr:nvSpPr>
      <xdr:spPr>
        <a:xfrm>
          <a:off x="12763500" y="598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865C88A-7063-4B47-BEF7-4DAE4CF003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1C3FC6A-BCC3-4286-BDE9-B3B40599D30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A710EF3-9F2A-4230-9286-1D8B17E2F61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5288A41-CCDD-4B31-AFD1-2CC4C7D3449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56B748F-AC1C-48DA-B1A7-F35EDA4144A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82550</xdr:rowOff>
    </xdr:from>
    <xdr:to>
      <xdr:col>85</xdr:col>
      <xdr:colOff>177800</xdr:colOff>
      <xdr:row>36</xdr:row>
      <xdr:rowOff>12700</xdr:rowOff>
    </xdr:to>
    <xdr:sp macro="" textlink="">
      <xdr:nvSpPr>
        <xdr:cNvPr id="432" name="楕円 431">
          <a:extLst>
            <a:ext uri="{FF2B5EF4-FFF2-40B4-BE49-F238E27FC236}">
              <a16:creationId xmlns:a16="http://schemas.microsoft.com/office/drawing/2014/main" id="{2C01BF9C-ED5E-4B70-ABF3-2B67ED7E3B10}"/>
            </a:ext>
          </a:extLst>
        </xdr:cNvPr>
        <xdr:cNvSpPr/>
      </xdr:nvSpPr>
      <xdr:spPr>
        <a:xfrm>
          <a:off x="16268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105427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BAF53FEB-D5A9-4ACC-A4F0-6AD013D617B0}"/>
            </a:ext>
          </a:extLst>
        </xdr:cNvPr>
        <xdr:cNvSpPr txBox="1"/>
      </xdr:nvSpPr>
      <xdr:spPr>
        <a:xfrm>
          <a:off x="16357600"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29972</xdr:rowOff>
    </xdr:from>
    <xdr:to>
      <xdr:col>81</xdr:col>
      <xdr:colOff>101600</xdr:colOff>
      <xdr:row>35</xdr:row>
      <xdr:rowOff>131572</xdr:rowOff>
    </xdr:to>
    <xdr:sp macro="" textlink="">
      <xdr:nvSpPr>
        <xdr:cNvPr id="434" name="楕円 433">
          <a:extLst>
            <a:ext uri="{FF2B5EF4-FFF2-40B4-BE49-F238E27FC236}">
              <a16:creationId xmlns:a16="http://schemas.microsoft.com/office/drawing/2014/main" id="{41CEC574-4A11-4C90-AB30-9ABAFBACFE9C}"/>
            </a:ext>
          </a:extLst>
        </xdr:cNvPr>
        <xdr:cNvSpPr/>
      </xdr:nvSpPr>
      <xdr:spPr>
        <a:xfrm>
          <a:off x="154305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80772</xdr:rowOff>
    </xdr:from>
    <xdr:to>
      <xdr:col>85</xdr:col>
      <xdr:colOff>127000</xdr:colOff>
      <xdr:row>35</xdr:row>
      <xdr:rowOff>133350</xdr:rowOff>
    </xdr:to>
    <xdr:cxnSp macro="">
      <xdr:nvCxnSpPr>
        <xdr:cNvPr id="435" name="直線コネクタ 434">
          <a:extLst>
            <a:ext uri="{FF2B5EF4-FFF2-40B4-BE49-F238E27FC236}">
              <a16:creationId xmlns:a16="http://schemas.microsoft.com/office/drawing/2014/main" id="{5A4411DF-2A17-43A1-9F19-E5B1E753295A}"/>
            </a:ext>
          </a:extLst>
        </xdr:cNvPr>
        <xdr:cNvCxnSpPr/>
      </xdr:nvCxnSpPr>
      <xdr:spPr>
        <a:xfrm>
          <a:off x="15481300" y="6081522"/>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162560</xdr:rowOff>
    </xdr:from>
    <xdr:to>
      <xdr:col>76</xdr:col>
      <xdr:colOff>165100</xdr:colOff>
      <xdr:row>35</xdr:row>
      <xdr:rowOff>92710</xdr:rowOff>
    </xdr:to>
    <xdr:sp macro="" textlink="">
      <xdr:nvSpPr>
        <xdr:cNvPr id="436" name="楕円 435">
          <a:extLst>
            <a:ext uri="{FF2B5EF4-FFF2-40B4-BE49-F238E27FC236}">
              <a16:creationId xmlns:a16="http://schemas.microsoft.com/office/drawing/2014/main" id="{13DF3F1C-3391-4B9A-96DF-A349542F53B0}"/>
            </a:ext>
          </a:extLst>
        </xdr:cNvPr>
        <xdr:cNvSpPr/>
      </xdr:nvSpPr>
      <xdr:spPr>
        <a:xfrm>
          <a:off x="14541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41910</xdr:rowOff>
    </xdr:from>
    <xdr:to>
      <xdr:col>81</xdr:col>
      <xdr:colOff>50800</xdr:colOff>
      <xdr:row>35</xdr:row>
      <xdr:rowOff>80772</xdr:rowOff>
    </xdr:to>
    <xdr:cxnSp macro="">
      <xdr:nvCxnSpPr>
        <xdr:cNvPr id="437" name="直線コネクタ 436">
          <a:extLst>
            <a:ext uri="{FF2B5EF4-FFF2-40B4-BE49-F238E27FC236}">
              <a16:creationId xmlns:a16="http://schemas.microsoft.com/office/drawing/2014/main" id="{1017A164-9DF2-4761-9DC4-5C8D749D9352}"/>
            </a:ext>
          </a:extLst>
        </xdr:cNvPr>
        <xdr:cNvCxnSpPr/>
      </xdr:nvCxnSpPr>
      <xdr:spPr>
        <a:xfrm>
          <a:off x="14592300" y="604266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107696</xdr:rowOff>
    </xdr:from>
    <xdr:to>
      <xdr:col>72</xdr:col>
      <xdr:colOff>38100</xdr:colOff>
      <xdr:row>35</xdr:row>
      <xdr:rowOff>37846</xdr:rowOff>
    </xdr:to>
    <xdr:sp macro="" textlink="">
      <xdr:nvSpPr>
        <xdr:cNvPr id="438" name="楕円 437">
          <a:extLst>
            <a:ext uri="{FF2B5EF4-FFF2-40B4-BE49-F238E27FC236}">
              <a16:creationId xmlns:a16="http://schemas.microsoft.com/office/drawing/2014/main" id="{23994BDC-09E9-493E-B6C9-7E8200BB9E78}"/>
            </a:ext>
          </a:extLst>
        </xdr:cNvPr>
        <xdr:cNvSpPr/>
      </xdr:nvSpPr>
      <xdr:spPr>
        <a:xfrm>
          <a:off x="13652500" y="593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158496</xdr:rowOff>
    </xdr:from>
    <xdr:to>
      <xdr:col>76</xdr:col>
      <xdr:colOff>114300</xdr:colOff>
      <xdr:row>35</xdr:row>
      <xdr:rowOff>41910</xdr:rowOff>
    </xdr:to>
    <xdr:cxnSp macro="">
      <xdr:nvCxnSpPr>
        <xdr:cNvPr id="439" name="直線コネクタ 438">
          <a:extLst>
            <a:ext uri="{FF2B5EF4-FFF2-40B4-BE49-F238E27FC236}">
              <a16:creationId xmlns:a16="http://schemas.microsoft.com/office/drawing/2014/main" id="{8EF63F6E-7929-4A53-9A96-A1C751428025}"/>
            </a:ext>
          </a:extLst>
        </xdr:cNvPr>
        <xdr:cNvCxnSpPr/>
      </xdr:nvCxnSpPr>
      <xdr:spPr>
        <a:xfrm>
          <a:off x="13703300" y="59877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167132</xdr:rowOff>
    </xdr:from>
    <xdr:to>
      <xdr:col>67</xdr:col>
      <xdr:colOff>101600</xdr:colOff>
      <xdr:row>34</xdr:row>
      <xdr:rowOff>97282</xdr:rowOff>
    </xdr:to>
    <xdr:sp macro="" textlink="">
      <xdr:nvSpPr>
        <xdr:cNvPr id="440" name="楕円 439">
          <a:extLst>
            <a:ext uri="{FF2B5EF4-FFF2-40B4-BE49-F238E27FC236}">
              <a16:creationId xmlns:a16="http://schemas.microsoft.com/office/drawing/2014/main" id="{5D043B22-85F9-49AD-80C0-1FE3BA471AFD}"/>
            </a:ext>
          </a:extLst>
        </xdr:cNvPr>
        <xdr:cNvSpPr/>
      </xdr:nvSpPr>
      <xdr:spPr>
        <a:xfrm>
          <a:off x="12763500" y="582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46482</xdr:rowOff>
    </xdr:from>
    <xdr:to>
      <xdr:col>71</xdr:col>
      <xdr:colOff>177800</xdr:colOff>
      <xdr:row>34</xdr:row>
      <xdr:rowOff>158496</xdr:rowOff>
    </xdr:to>
    <xdr:cxnSp macro="">
      <xdr:nvCxnSpPr>
        <xdr:cNvPr id="441" name="直線コネクタ 440">
          <a:extLst>
            <a:ext uri="{FF2B5EF4-FFF2-40B4-BE49-F238E27FC236}">
              <a16:creationId xmlns:a16="http://schemas.microsoft.com/office/drawing/2014/main" id="{04394D0A-7322-4F9C-84D3-EF10B0C0C195}"/>
            </a:ext>
          </a:extLst>
        </xdr:cNvPr>
        <xdr:cNvCxnSpPr/>
      </xdr:nvCxnSpPr>
      <xdr:spPr>
        <a:xfrm>
          <a:off x="12814300" y="5875782"/>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F22B7F59-5E0A-4773-9F41-F31631E1BD83}"/>
            </a:ext>
          </a:extLst>
        </xdr:cNvPr>
        <xdr:cNvSpPr txBox="1"/>
      </xdr:nvSpPr>
      <xdr:spPr>
        <a:xfrm>
          <a:off x="152660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F3C854C7-6118-4902-8FCD-12731FC3D624}"/>
            </a:ext>
          </a:extLst>
        </xdr:cNvPr>
        <xdr:cNvSpPr txBox="1"/>
      </xdr:nvSpPr>
      <xdr:spPr>
        <a:xfrm>
          <a:off x="143897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00C6E232-364F-45F2-B999-520E1D921044}"/>
            </a:ext>
          </a:extLst>
        </xdr:cNvPr>
        <xdr:cNvSpPr txBox="1"/>
      </xdr:nvSpPr>
      <xdr:spPr>
        <a:xfrm>
          <a:off x="13500744" y="6144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74693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C4DD5349-962B-427C-B058-02721B554C52}"/>
            </a:ext>
          </a:extLst>
        </xdr:cNvPr>
        <xdr:cNvSpPr txBox="1"/>
      </xdr:nvSpPr>
      <xdr:spPr>
        <a:xfrm>
          <a:off x="12611744" y="607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148099</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DAEE18D9-6F2D-44A3-811E-77424CD5E581}"/>
            </a:ext>
          </a:extLst>
        </xdr:cNvPr>
        <xdr:cNvSpPr txBox="1"/>
      </xdr:nvSpPr>
      <xdr:spPr>
        <a:xfrm>
          <a:off x="15266044" y="580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109237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D9AC8608-05FB-423C-8D2E-C535DDBB19DC}"/>
            </a:ext>
          </a:extLst>
        </xdr:cNvPr>
        <xdr:cNvSpPr txBox="1"/>
      </xdr:nvSpPr>
      <xdr:spPr>
        <a:xfrm>
          <a:off x="143897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54373</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749BA465-10D9-4CA9-AA64-5B5747C27CF7}"/>
            </a:ext>
          </a:extLst>
        </xdr:cNvPr>
        <xdr:cNvSpPr txBox="1"/>
      </xdr:nvSpPr>
      <xdr:spPr>
        <a:xfrm>
          <a:off x="13500744" y="571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113809</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5026BBB2-CEBA-4779-B31A-FA0805F60F6B}"/>
            </a:ext>
          </a:extLst>
        </xdr:cNvPr>
        <xdr:cNvSpPr txBox="1"/>
      </xdr:nvSpPr>
      <xdr:spPr>
        <a:xfrm>
          <a:off x="12611744" y="560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B0463C5E-770F-4F58-A6A8-8E055AF7092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8D9F8EE2-A188-4FE5-8676-DE4268E9317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397060B5-487B-43A1-86CB-15A06AD41C2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A96E6CE5-6F8A-45C7-B27C-94501218852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BBF01BAD-C70E-49EB-8468-90A0DEBB373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E959A38-00E4-44A6-9ECA-0A0A9A4376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C31B8A52-B4FC-4FCA-9DE3-253B4D9ABE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43955426-EC13-46D9-8E57-902FE8050FA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8CE5C8A0-A4FC-4107-BB52-884C4E42492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5F658050-BF99-4434-8856-0E54BA3AA6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3135C3B0-BDE4-433B-91DF-6CCAE296ACA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E0B87555-6F15-4E4C-A4DD-1D9C8E1958FD}"/>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4DC0010F-397E-4C64-AE2B-0382801DF8E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A0093B68-1C8E-4ED4-8A35-C5684C064A1B}"/>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34F78EAB-CB3A-4775-8F80-01D8FD484E1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B16563F6-01FE-4253-B8FD-769EFE8A59D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48936401-B43D-49F2-83CA-D756B2C06688}"/>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8AF416A7-6E6A-4D45-9B4F-41429289EACA}"/>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91DF4923-51F5-4AAC-9A1F-1510701680D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5CFD1B95-5BD4-456C-99E5-43AFCC77BB67}"/>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22B95FD0-FA22-45AF-AF61-DD21422017E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99FBD3CB-E14F-493D-BF00-EC6120FB75D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DBF62FC4-22B8-4681-86DA-6FFD36EEB71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E814CBBE-5E82-4033-9754-2B72A38B909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2B7A284F-9F4D-4F46-8AD7-8C4276526C1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08116F98-BAA3-419F-B791-DC49FE8DDB13}"/>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33CC391B-5DC8-40E7-A6FF-43ACB00127FC}"/>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EF78AA7B-E766-4C9C-9FC1-BB336672A6BA}"/>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53891BFA-DE98-4002-9106-E9D9CB0B0C11}"/>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3C95C0AE-54C1-4E8F-9055-61FEA94D91D0}"/>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8963D9B9-6127-41D3-9472-CFCA412A25AE}"/>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4290E321-8837-45CA-BC0B-8EF4704617FD}"/>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6CE6C02F-AAEA-485B-9431-1C6223E4AF3B}"/>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D75AC25C-9139-416D-8BB9-A2223116D12A}"/>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F27950EA-15F1-42A7-9DF6-BEFEDE6D469F}"/>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5" name="フローチャート: 判断 484">
          <a:extLst>
            <a:ext uri="{FF2B5EF4-FFF2-40B4-BE49-F238E27FC236}">
              <a16:creationId xmlns:a16="http://schemas.microsoft.com/office/drawing/2014/main" id="{E9D22A3D-6BBE-451C-8F90-D206DA9CD045}"/>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739C133-99F8-47D6-B8ED-3789D362EE6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6942E6F-3E31-4A2F-8660-B1758866EEC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E0A8ACA-4F48-48C0-B765-E71370CB759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85DFA76-3D0E-4CA8-945C-9BDDC359444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50005E2-FF91-4D3F-B632-6B5CE903C3F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144599</xdr:rowOff>
    </xdr:from>
    <xdr:to>
      <xdr:col>116</xdr:col>
      <xdr:colOff>114300</xdr:colOff>
      <xdr:row>40</xdr:row>
      <xdr:rowOff>74749</xdr:rowOff>
    </xdr:to>
    <xdr:sp macro="" textlink="">
      <xdr:nvSpPr>
        <xdr:cNvPr id="491" name="楕円 490">
          <a:extLst>
            <a:ext uri="{FF2B5EF4-FFF2-40B4-BE49-F238E27FC236}">
              <a16:creationId xmlns:a16="http://schemas.microsoft.com/office/drawing/2014/main" id="{DEA70F61-FCB5-409A-AAF6-6EE796F2672E}"/>
            </a:ext>
          </a:extLst>
        </xdr:cNvPr>
        <xdr:cNvSpPr/>
      </xdr:nvSpPr>
      <xdr:spPr>
        <a:xfrm>
          <a:off x="221107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123026</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CC323C2C-3C25-45EC-8864-166FEB717903}"/>
            </a:ext>
          </a:extLst>
        </xdr:cNvPr>
        <xdr:cNvSpPr txBox="1"/>
      </xdr:nvSpPr>
      <xdr:spPr>
        <a:xfrm>
          <a:off x="22199600"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151130</xdr:rowOff>
    </xdr:from>
    <xdr:to>
      <xdr:col>112</xdr:col>
      <xdr:colOff>38100</xdr:colOff>
      <xdr:row>40</xdr:row>
      <xdr:rowOff>81280</xdr:rowOff>
    </xdr:to>
    <xdr:sp macro="" textlink="">
      <xdr:nvSpPr>
        <xdr:cNvPr id="493" name="楕円 492">
          <a:extLst>
            <a:ext uri="{FF2B5EF4-FFF2-40B4-BE49-F238E27FC236}">
              <a16:creationId xmlns:a16="http://schemas.microsoft.com/office/drawing/2014/main" id="{27F8F448-C1CB-41C3-A76B-D491045A9633}"/>
            </a:ext>
          </a:extLst>
        </xdr:cNvPr>
        <xdr:cNvSpPr/>
      </xdr:nvSpPr>
      <xdr:spPr>
        <a:xfrm>
          <a:off x="21272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23949</xdr:rowOff>
    </xdr:from>
    <xdr:to>
      <xdr:col>116</xdr:col>
      <xdr:colOff>63500</xdr:colOff>
      <xdr:row>40</xdr:row>
      <xdr:rowOff>30480</xdr:rowOff>
    </xdr:to>
    <xdr:cxnSp macro="">
      <xdr:nvCxnSpPr>
        <xdr:cNvPr id="494" name="直線コネクタ 493">
          <a:extLst>
            <a:ext uri="{FF2B5EF4-FFF2-40B4-BE49-F238E27FC236}">
              <a16:creationId xmlns:a16="http://schemas.microsoft.com/office/drawing/2014/main" id="{3B06C13E-8148-43BF-A205-6757A5D00673}"/>
            </a:ext>
          </a:extLst>
        </xdr:cNvPr>
        <xdr:cNvCxnSpPr/>
      </xdr:nvCxnSpPr>
      <xdr:spPr>
        <a:xfrm flipV="1">
          <a:off x="21323300" y="688194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157662</xdr:rowOff>
    </xdr:from>
    <xdr:to>
      <xdr:col>107</xdr:col>
      <xdr:colOff>101600</xdr:colOff>
      <xdr:row>40</xdr:row>
      <xdr:rowOff>87812</xdr:rowOff>
    </xdr:to>
    <xdr:sp macro="" textlink="">
      <xdr:nvSpPr>
        <xdr:cNvPr id="495" name="楕円 494">
          <a:extLst>
            <a:ext uri="{FF2B5EF4-FFF2-40B4-BE49-F238E27FC236}">
              <a16:creationId xmlns:a16="http://schemas.microsoft.com/office/drawing/2014/main" id="{38CCE998-24AD-4D64-AD19-8558CF1279E1}"/>
            </a:ext>
          </a:extLst>
        </xdr:cNvPr>
        <xdr:cNvSpPr/>
      </xdr:nvSpPr>
      <xdr:spPr>
        <a:xfrm>
          <a:off x="20383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30480</xdr:rowOff>
    </xdr:from>
    <xdr:to>
      <xdr:col>111</xdr:col>
      <xdr:colOff>177800</xdr:colOff>
      <xdr:row>40</xdr:row>
      <xdr:rowOff>37012</xdr:rowOff>
    </xdr:to>
    <xdr:cxnSp macro="">
      <xdr:nvCxnSpPr>
        <xdr:cNvPr id="496" name="直線コネクタ 495">
          <a:extLst>
            <a:ext uri="{FF2B5EF4-FFF2-40B4-BE49-F238E27FC236}">
              <a16:creationId xmlns:a16="http://schemas.microsoft.com/office/drawing/2014/main" id="{9596D206-DBA7-48ED-863C-706CE1690892}"/>
            </a:ext>
          </a:extLst>
        </xdr:cNvPr>
        <xdr:cNvCxnSpPr/>
      </xdr:nvCxnSpPr>
      <xdr:spPr>
        <a:xfrm flipV="1">
          <a:off x="20434300" y="68884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160927</xdr:rowOff>
    </xdr:from>
    <xdr:to>
      <xdr:col>102</xdr:col>
      <xdr:colOff>165100</xdr:colOff>
      <xdr:row>40</xdr:row>
      <xdr:rowOff>91077</xdr:rowOff>
    </xdr:to>
    <xdr:sp macro="" textlink="">
      <xdr:nvSpPr>
        <xdr:cNvPr id="497" name="楕円 496">
          <a:extLst>
            <a:ext uri="{FF2B5EF4-FFF2-40B4-BE49-F238E27FC236}">
              <a16:creationId xmlns:a16="http://schemas.microsoft.com/office/drawing/2014/main" id="{727380E6-C630-4834-B759-BBC805B5FF7A}"/>
            </a:ext>
          </a:extLst>
        </xdr:cNvPr>
        <xdr:cNvSpPr/>
      </xdr:nvSpPr>
      <xdr:spPr>
        <a:xfrm>
          <a:off x="19494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37012</xdr:rowOff>
    </xdr:from>
    <xdr:to>
      <xdr:col>107</xdr:col>
      <xdr:colOff>50800</xdr:colOff>
      <xdr:row>40</xdr:row>
      <xdr:rowOff>40277</xdr:rowOff>
    </xdr:to>
    <xdr:cxnSp macro="">
      <xdr:nvCxnSpPr>
        <xdr:cNvPr id="498" name="直線コネクタ 497">
          <a:extLst>
            <a:ext uri="{FF2B5EF4-FFF2-40B4-BE49-F238E27FC236}">
              <a16:creationId xmlns:a16="http://schemas.microsoft.com/office/drawing/2014/main" id="{4A84C541-AE30-4126-8843-6923CD30DC01}"/>
            </a:ext>
          </a:extLst>
        </xdr:cNvPr>
        <xdr:cNvCxnSpPr/>
      </xdr:nvCxnSpPr>
      <xdr:spPr>
        <a:xfrm flipV="1">
          <a:off x="19545300" y="68950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167459</xdr:rowOff>
    </xdr:from>
    <xdr:to>
      <xdr:col>98</xdr:col>
      <xdr:colOff>38100</xdr:colOff>
      <xdr:row>40</xdr:row>
      <xdr:rowOff>97609</xdr:rowOff>
    </xdr:to>
    <xdr:sp macro="" textlink="">
      <xdr:nvSpPr>
        <xdr:cNvPr id="499" name="楕円 498">
          <a:extLst>
            <a:ext uri="{FF2B5EF4-FFF2-40B4-BE49-F238E27FC236}">
              <a16:creationId xmlns:a16="http://schemas.microsoft.com/office/drawing/2014/main" id="{76978C2E-B5BC-45C4-81EB-9E411C919933}"/>
            </a:ext>
          </a:extLst>
        </xdr:cNvPr>
        <xdr:cNvSpPr/>
      </xdr:nvSpPr>
      <xdr:spPr>
        <a:xfrm>
          <a:off x="186055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40277</xdr:rowOff>
    </xdr:from>
    <xdr:to>
      <xdr:col>102</xdr:col>
      <xdr:colOff>114300</xdr:colOff>
      <xdr:row>40</xdr:row>
      <xdr:rowOff>46809</xdr:rowOff>
    </xdr:to>
    <xdr:cxnSp macro="">
      <xdr:nvCxnSpPr>
        <xdr:cNvPr id="500" name="直線コネクタ 499">
          <a:extLst>
            <a:ext uri="{FF2B5EF4-FFF2-40B4-BE49-F238E27FC236}">
              <a16:creationId xmlns:a16="http://schemas.microsoft.com/office/drawing/2014/main" id="{FAFEFE54-BC17-44FC-AF94-A532D7DA3137}"/>
            </a:ext>
          </a:extLst>
        </xdr:cNvPr>
        <xdr:cNvCxnSpPr/>
      </xdr:nvCxnSpPr>
      <xdr:spPr>
        <a:xfrm flipV="1">
          <a:off x="18656300" y="689827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623791AE-F6F9-492A-9D2A-BACCB38E1A1F}"/>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A6F01CF4-F243-446E-ADEC-65FF33B590A2}"/>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E3E71A55-89A4-4F07-A309-AE5D2A0E83F9}"/>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B799ED9A-292C-40E6-BA34-70825CFA942D}"/>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72407</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30F5DE96-6054-48D7-9E25-5E6B3923B0EF}"/>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78939</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465B5975-E5C9-47C9-9EC1-63888728972E}"/>
            </a:ext>
          </a:extLst>
        </xdr:cNvPr>
        <xdr:cNvSpPr txBox="1"/>
      </xdr:nvSpPr>
      <xdr:spPr>
        <a:xfrm>
          <a:off x="20199427" y="69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82204</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EF737F68-4652-48A2-8EC9-FE6D0993F5B9}"/>
            </a:ext>
          </a:extLst>
        </xdr:cNvPr>
        <xdr:cNvSpPr txBox="1"/>
      </xdr:nvSpPr>
      <xdr:spPr>
        <a:xfrm>
          <a:off x="193104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88736</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372B3CF7-7B8C-4FBA-87A0-9296D8CC9D3F}"/>
            </a:ext>
          </a:extLst>
        </xdr:cNvPr>
        <xdr:cNvSpPr txBox="1"/>
      </xdr:nvSpPr>
      <xdr:spPr>
        <a:xfrm>
          <a:off x="18421427" y="694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A0DBFB4-BC5C-457F-B8A0-7BE8DF4477F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6F4CE917-CF59-46FD-89C6-504C0CE3AEA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9A0F54C-A787-4B5A-99DC-CFA00570C55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ECAAA788-EC07-4780-B52B-7FD541957CA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C5FF4AF1-B3B8-4E61-8247-20B96120E56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55E52EAF-C3F2-4BB7-BA44-5AA241507B1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2C7A273-1C69-4EB5-BB56-B8A0C00710E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0B1974C-111D-4FA1-83BA-24DB2F0EE5A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BD472085-18E3-4145-8CA2-EF559A7C599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1CD5943-7FC2-49DD-A6A8-44BF8C513B9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EF506324-623D-4695-8643-E5F05E1BFC0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1D7B4CC-F4BA-4777-A47B-AE81E5FD7C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40FF02CF-32CE-47F4-B0C7-A152FC08F4E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D34FDCE6-1A38-4F2E-828B-FB594C26DFA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1AF64EB1-2C3D-4239-A6C6-F25B8D47611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4AF686E0-9226-4334-AD3E-A0B900BFE27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4114A7E2-1648-424C-9014-9A799D00D4D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9871BC1C-B46A-40D5-8F8E-AE71721BDE9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9CB08CAE-BB46-4373-A639-057A6EEE6CC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3646266F-A418-48D0-9142-D701AD4CCB8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2CB4F31-9AD7-4E40-B04A-60D130AC141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A129CA0-7C3E-4B07-BA5B-E1E1B076E95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76F3C29E-3219-4D32-8FC4-71E3FC764E7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FCAE16CD-C441-463E-BC25-0B874014D8C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612B12A8-F66B-494C-9E9E-F950C2B963CA}"/>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49B8141E-7851-49D2-B50B-E38665B749B8}"/>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B0D29768-B82B-407A-B58D-4772EAAE8C2B}"/>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B692AF47-F715-48D4-9B24-2942876DFF88}"/>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07F604CD-E11A-44A3-BE9D-6315DB0FFEF1}"/>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5C2F8F8D-A844-4506-BCE3-0457DC5B3A85}"/>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F91935A0-E87A-43F9-9179-8D8CC1F6355A}"/>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6A7618BB-1F48-47DA-A98E-809E8DB81AC3}"/>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96B932F3-F240-4F48-9FD5-B6223F1534B2}"/>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3864DF66-1382-4E18-872F-7D3E889ED5D4}"/>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34925</xdr:rowOff>
    </xdr:from>
    <xdr:to>
      <xdr:col>67</xdr:col>
      <xdr:colOff>101600</xdr:colOff>
      <xdr:row>60</xdr:row>
      <xdr:rowOff>136525</xdr:rowOff>
    </xdr:to>
    <xdr:sp macro="" textlink="">
      <xdr:nvSpPr>
        <xdr:cNvPr id="543" name="フローチャート: 判断 542">
          <a:extLst>
            <a:ext uri="{FF2B5EF4-FFF2-40B4-BE49-F238E27FC236}">
              <a16:creationId xmlns:a16="http://schemas.microsoft.com/office/drawing/2014/main" id="{0002DA27-6D96-40A4-92FE-BB7AFA46743B}"/>
            </a:ext>
          </a:extLst>
        </xdr:cNvPr>
        <xdr:cNvSpPr/>
      </xdr:nvSpPr>
      <xdr:spPr>
        <a:xfrm>
          <a:off x="127635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A9AFD2F-545C-4F37-A531-F211BDCF001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CBC22DE-883C-4B80-BE10-B727C89BB1F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F5C9173-0C21-4EA1-94C2-0E91574AACD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007FD54-E1A6-4405-98B9-0AF5338D2DC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3F9CBDC-D727-432D-BBFF-4DCA8DDDF0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38735</xdr:rowOff>
    </xdr:from>
    <xdr:to>
      <xdr:col>85</xdr:col>
      <xdr:colOff>177800</xdr:colOff>
      <xdr:row>59</xdr:row>
      <xdr:rowOff>140335</xdr:rowOff>
    </xdr:to>
    <xdr:sp macro="" textlink="">
      <xdr:nvSpPr>
        <xdr:cNvPr id="549" name="楕円 548">
          <a:extLst>
            <a:ext uri="{FF2B5EF4-FFF2-40B4-BE49-F238E27FC236}">
              <a16:creationId xmlns:a16="http://schemas.microsoft.com/office/drawing/2014/main" id="{93A3B618-8D43-4DE7-B8BC-462CE45E536E}"/>
            </a:ext>
          </a:extLst>
        </xdr:cNvPr>
        <xdr:cNvSpPr/>
      </xdr:nvSpPr>
      <xdr:spPr>
        <a:xfrm>
          <a:off x="162687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61612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BD61B96-EAA7-4D74-8A89-0F391AC46474}"/>
            </a:ext>
          </a:extLst>
        </xdr:cNvPr>
        <xdr:cNvSpPr txBox="1"/>
      </xdr:nvSpPr>
      <xdr:spPr>
        <a:xfrm>
          <a:off x="16357600"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170180</xdr:rowOff>
    </xdr:from>
    <xdr:to>
      <xdr:col>81</xdr:col>
      <xdr:colOff>101600</xdr:colOff>
      <xdr:row>59</xdr:row>
      <xdr:rowOff>100330</xdr:rowOff>
    </xdr:to>
    <xdr:sp macro="" textlink="">
      <xdr:nvSpPr>
        <xdr:cNvPr id="551" name="楕円 550">
          <a:extLst>
            <a:ext uri="{FF2B5EF4-FFF2-40B4-BE49-F238E27FC236}">
              <a16:creationId xmlns:a16="http://schemas.microsoft.com/office/drawing/2014/main" id="{72B6649E-AEDA-450A-83FE-02B424C79512}"/>
            </a:ext>
          </a:extLst>
        </xdr:cNvPr>
        <xdr:cNvSpPr/>
      </xdr:nvSpPr>
      <xdr:spPr>
        <a:xfrm>
          <a:off x="15430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49530</xdr:rowOff>
    </xdr:from>
    <xdr:to>
      <xdr:col>85</xdr:col>
      <xdr:colOff>127000</xdr:colOff>
      <xdr:row>59</xdr:row>
      <xdr:rowOff>89535</xdr:rowOff>
    </xdr:to>
    <xdr:cxnSp macro="">
      <xdr:nvCxnSpPr>
        <xdr:cNvPr id="552" name="直線コネクタ 551">
          <a:extLst>
            <a:ext uri="{FF2B5EF4-FFF2-40B4-BE49-F238E27FC236}">
              <a16:creationId xmlns:a16="http://schemas.microsoft.com/office/drawing/2014/main" id="{AA9DE0F0-FAB0-4704-96C4-D9CAA67084A9}"/>
            </a:ext>
          </a:extLst>
        </xdr:cNvPr>
        <xdr:cNvCxnSpPr/>
      </xdr:nvCxnSpPr>
      <xdr:spPr>
        <a:xfrm>
          <a:off x="15481300" y="1016508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67310</xdr:rowOff>
    </xdr:from>
    <xdr:to>
      <xdr:col>76</xdr:col>
      <xdr:colOff>165100</xdr:colOff>
      <xdr:row>59</xdr:row>
      <xdr:rowOff>168910</xdr:rowOff>
    </xdr:to>
    <xdr:sp macro="" textlink="">
      <xdr:nvSpPr>
        <xdr:cNvPr id="553" name="楕円 552">
          <a:extLst>
            <a:ext uri="{FF2B5EF4-FFF2-40B4-BE49-F238E27FC236}">
              <a16:creationId xmlns:a16="http://schemas.microsoft.com/office/drawing/2014/main" id="{AD4625C2-3993-455A-B01C-DD3070390668}"/>
            </a:ext>
          </a:extLst>
        </xdr:cNvPr>
        <xdr:cNvSpPr/>
      </xdr:nvSpPr>
      <xdr:spPr>
        <a:xfrm>
          <a:off x="14541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49530</xdr:rowOff>
    </xdr:from>
    <xdr:to>
      <xdr:col>81</xdr:col>
      <xdr:colOff>50800</xdr:colOff>
      <xdr:row>59</xdr:row>
      <xdr:rowOff>118110</xdr:rowOff>
    </xdr:to>
    <xdr:cxnSp macro="">
      <xdr:nvCxnSpPr>
        <xdr:cNvPr id="554" name="直線コネクタ 553">
          <a:extLst>
            <a:ext uri="{FF2B5EF4-FFF2-40B4-BE49-F238E27FC236}">
              <a16:creationId xmlns:a16="http://schemas.microsoft.com/office/drawing/2014/main" id="{ADC37AF7-60AA-4149-9E8C-BFD88C134DDA}"/>
            </a:ext>
          </a:extLst>
        </xdr:cNvPr>
        <xdr:cNvCxnSpPr/>
      </xdr:nvCxnSpPr>
      <xdr:spPr>
        <a:xfrm flipV="1">
          <a:off x="14592300" y="10165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99695</xdr:rowOff>
    </xdr:from>
    <xdr:to>
      <xdr:col>72</xdr:col>
      <xdr:colOff>38100</xdr:colOff>
      <xdr:row>60</xdr:row>
      <xdr:rowOff>29845</xdr:rowOff>
    </xdr:to>
    <xdr:sp macro="" textlink="">
      <xdr:nvSpPr>
        <xdr:cNvPr id="555" name="楕円 554">
          <a:extLst>
            <a:ext uri="{FF2B5EF4-FFF2-40B4-BE49-F238E27FC236}">
              <a16:creationId xmlns:a16="http://schemas.microsoft.com/office/drawing/2014/main" id="{6E7E95ED-2791-4B48-8DD9-3D6E9847DD06}"/>
            </a:ext>
          </a:extLst>
        </xdr:cNvPr>
        <xdr:cNvSpPr/>
      </xdr:nvSpPr>
      <xdr:spPr>
        <a:xfrm>
          <a:off x="13652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118110</xdr:rowOff>
    </xdr:from>
    <xdr:to>
      <xdr:col>76</xdr:col>
      <xdr:colOff>114300</xdr:colOff>
      <xdr:row>59</xdr:row>
      <xdr:rowOff>150495</xdr:rowOff>
    </xdr:to>
    <xdr:cxnSp macro="">
      <xdr:nvCxnSpPr>
        <xdr:cNvPr id="556" name="直線コネクタ 555">
          <a:extLst>
            <a:ext uri="{FF2B5EF4-FFF2-40B4-BE49-F238E27FC236}">
              <a16:creationId xmlns:a16="http://schemas.microsoft.com/office/drawing/2014/main" id="{F2C23A73-6D37-4621-96E4-248E2445E47E}"/>
            </a:ext>
          </a:extLst>
        </xdr:cNvPr>
        <xdr:cNvCxnSpPr/>
      </xdr:nvCxnSpPr>
      <xdr:spPr>
        <a:xfrm flipV="1">
          <a:off x="13703300" y="102336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88265</xdr:rowOff>
    </xdr:from>
    <xdr:to>
      <xdr:col>67</xdr:col>
      <xdr:colOff>101600</xdr:colOff>
      <xdr:row>60</xdr:row>
      <xdr:rowOff>18415</xdr:rowOff>
    </xdr:to>
    <xdr:sp macro="" textlink="">
      <xdr:nvSpPr>
        <xdr:cNvPr id="557" name="楕円 556">
          <a:extLst>
            <a:ext uri="{FF2B5EF4-FFF2-40B4-BE49-F238E27FC236}">
              <a16:creationId xmlns:a16="http://schemas.microsoft.com/office/drawing/2014/main" id="{994A2FF2-0E13-49F8-B177-67F463D301AC}"/>
            </a:ext>
          </a:extLst>
        </xdr:cNvPr>
        <xdr:cNvSpPr/>
      </xdr:nvSpPr>
      <xdr:spPr>
        <a:xfrm>
          <a:off x="12763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139065</xdr:rowOff>
    </xdr:from>
    <xdr:to>
      <xdr:col>71</xdr:col>
      <xdr:colOff>177800</xdr:colOff>
      <xdr:row>59</xdr:row>
      <xdr:rowOff>150495</xdr:rowOff>
    </xdr:to>
    <xdr:cxnSp macro="">
      <xdr:nvCxnSpPr>
        <xdr:cNvPr id="558" name="直線コネクタ 557">
          <a:extLst>
            <a:ext uri="{FF2B5EF4-FFF2-40B4-BE49-F238E27FC236}">
              <a16:creationId xmlns:a16="http://schemas.microsoft.com/office/drawing/2014/main" id="{B4F28030-1F2F-417E-B961-46F7D8549A07}"/>
            </a:ext>
          </a:extLst>
        </xdr:cNvPr>
        <xdr:cNvCxnSpPr/>
      </xdr:nvCxnSpPr>
      <xdr:spPr>
        <a:xfrm>
          <a:off x="12814300" y="102546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59" name="n_1aveValue【学校施設】&#10;有形固定資産減価償却率">
          <a:extLst>
            <a:ext uri="{FF2B5EF4-FFF2-40B4-BE49-F238E27FC236}">
              <a16:creationId xmlns:a16="http://schemas.microsoft.com/office/drawing/2014/main" id="{96FDD753-863C-4DBB-BD12-04D498096752}"/>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60" name="n_2aveValue【学校施設】&#10;有形固定資産減価償却率">
          <a:extLst>
            <a:ext uri="{FF2B5EF4-FFF2-40B4-BE49-F238E27FC236}">
              <a16:creationId xmlns:a16="http://schemas.microsoft.com/office/drawing/2014/main" id="{C1BA1ABB-FC18-4082-9F7B-6DF5462E451C}"/>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561" name="n_3aveValue【学校施設】&#10;有形固定資産減価償却率">
          <a:extLst>
            <a:ext uri="{FF2B5EF4-FFF2-40B4-BE49-F238E27FC236}">
              <a16:creationId xmlns:a16="http://schemas.microsoft.com/office/drawing/2014/main" id="{F1BBCF90-CCC3-474C-8D91-452EE5A308CC}"/>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127652</xdr:rowOff>
    </xdr:from>
    <xdr:ext cx="405111" cy="259045"/>
    <xdr:sp macro="" textlink="">
      <xdr:nvSpPr>
        <xdr:cNvPr id="562" name="n_4aveValue【学校施設】&#10;有形固定資産減価償却率">
          <a:extLst>
            <a:ext uri="{FF2B5EF4-FFF2-40B4-BE49-F238E27FC236}">
              <a16:creationId xmlns:a16="http://schemas.microsoft.com/office/drawing/2014/main" id="{2F14E9E4-83EC-49A1-8A43-8CB50DD5F980}"/>
            </a:ext>
          </a:extLst>
        </xdr:cNvPr>
        <xdr:cNvSpPr txBox="1"/>
      </xdr:nvSpPr>
      <xdr:spPr>
        <a:xfrm>
          <a:off x="12611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116857</xdr:rowOff>
    </xdr:from>
    <xdr:ext cx="405111" cy="259045"/>
    <xdr:sp macro="" textlink="">
      <xdr:nvSpPr>
        <xdr:cNvPr id="563" name="n_1mainValue【学校施設】&#10;有形固定資産減価償却率">
          <a:extLst>
            <a:ext uri="{FF2B5EF4-FFF2-40B4-BE49-F238E27FC236}">
              <a16:creationId xmlns:a16="http://schemas.microsoft.com/office/drawing/2014/main" id="{6CD23549-EDAF-4997-8C7F-BE22EEE8863E}"/>
            </a:ext>
          </a:extLst>
        </xdr:cNvPr>
        <xdr:cNvSpPr txBox="1"/>
      </xdr:nvSpPr>
      <xdr:spPr>
        <a:xfrm>
          <a:off x="152660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13987</xdr:rowOff>
    </xdr:from>
    <xdr:ext cx="405111" cy="259045"/>
    <xdr:sp macro="" textlink="">
      <xdr:nvSpPr>
        <xdr:cNvPr id="564" name="n_2mainValue【学校施設】&#10;有形固定資産減価償却率">
          <a:extLst>
            <a:ext uri="{FF2B5EF4-FFF2-40B4-BE49-F238E27FC236}">
              <a16:creationId xmlns:a16="http://schemas.microsoft.com/office/drawing/2014/main" id="{31C8DB2D-C713-4B81-902D-0778BD355F0B}"/>
            </a:ext>
          </a:extLst>
        </xdr:cNvPr>
        <xdr:cNvSpPr txBox="1"/>
      </xdr:nvSpPr>
      <xdr:spPr>
        <a:xfrm>
          <a:off x="14389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46372</xdr:rowOff>
    </xdr:from>
    <xdr:ext cx="405111" cy="259045"/>
    <xdr:sp macro="" textlink="">
      <xdr:nvSpPr>
        <xdr:cNvPr id="565" name="n_3mainValue【学校施設】&#10;有形固定資産減価償却率">
          <a:extLst>
            <a:ext uri="{FF2B5EF4-FFF2-40B4-BE49-F238E27FC236}">
              <a16:creationId xmlns:a16="http://schemas.microsoft.com/office/drawing/2014/main" id="{2AAED807-3E1E-46D1-A941-E5438D1831D8}"/>
            </a:ext>
          </a:extLst>
        </xdr:cNvPr>
        <xdr:cNvSpPr txBox="1"/>
      </xdr:nvSpPr>
      <xdr:spPr>
        <a:xfrm>
          <a:off x="13500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34942</xdr:rowOff>
    </xdr:from>
    <xdr:ext cx="405111" cy="259045"/>
    <xdr:sp macro="" textlink="">
      <xdr:nvSpPr>
        <xdr:cNvPr id="566" name="n_4mainValue【学校施設】&#10;有形固定資産減価償却率">
          <a:extLst>
            <a:ext uri="{FF2B5EF4-FFF2-40B4-BE49-F238E27FC236}">
              <a16:creationId xmlns:a16="http://schemas.microsoft.com/office/drawing/2014/main" id="{A547554D-C6E2-4C37-9179-3616C9069165}"/>
            </a:ext>
          </a:extLst>
        </xdr:cNvPr>
        <xdr:cNvSpPr txBox="1"/>
      </xdr:nvSpPr>
      <xdr:spPr>
        <a:xfrm>
          <a:off x="12611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ED237B52-5613-4C27-A6AA-606B35CE75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78FB28D7-F863-4A8D-A001-A93E4BCFEA9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D418043-62C5-4F0C-8C9A-73770344340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41CDCD7C-4969-42F0-9F1E-710F1436D7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E8BFF93B-07A6-45F8-B931-B0AF3B5DDB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67ADBCC5-FD99-4470-9CD9-0DDC5F69CB3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FBA216BA-ACDA-429E-8EA5-75A37EF6B01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85316702-6425-4EBF-B787-C5F8D2C2F99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4B6C5D18-928D-4338-9EBC-46322081322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264E9225-404E-420E-94E1-304FB335F26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B10CB7BF-DF84-4AEE-B525-A48C372DEF1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B2F0A8D4-CD8C-4EF1-A228-53244ED81F0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38C624E6-96EF-4FA9-902A-5B24F3A463D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4D0D553E-8072-4B3B-906A-32156674654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EEA6E1D2-66B8-4942-9B93-DBC36A0E862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FF6DEBEF-8B58-4410-BF7B-396B02C549C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9D8008FD-5294-49DC-872F-682CB80EA44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C9EE1072-969C-4BC0-B9B2-AEAA447DAD2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3E54CB30-B847-41FE-85F5-F945EBB11A1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21C308D-0FFA-4BFF-BD51-7BC661BCD1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A84ED1D7-C571-43A2-8AA7-A4E31D853DF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C56E7B-84CF-4125-AAF6-4A53B749CF5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43904C3A-B0AF-4750-B913-F1ADBA289810}"/>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282C0E78-F6AF-4EE7-9019-D581E75FE880}"/>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EAE70001-0E91-4C96-AD55-F5E482880706}"/>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C01D0E34-32BE-4888-8B42-E83BA41BAE1B}"/>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E5ABC2B0-3776-47A8-8DED-1D3DE7EB3244}"/>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EC438BE9-215D-460B-9071-C9EE93ACE69E}"/>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6B46C4DE-076B-4E21-BF7E-1E0418D50DE5}"/>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8AC4464F-DFBF-444F-BE15-5A38CAFCF080}"/>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552A98FD-66EE-4773-9C0A-0D050A529486}"/>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55D3FCFD-25FB-464A-8031-DB073390E5BD}"/>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42469</xdr:rowOff>
    </xdr:from>
    <xdr:to>
      <xdr:col>98</xdr:col>
      <xdr:colOff>38100</xdr:colOff>
      <xdr:row>61</xdr:row>
      <xdr:rowOff>144069</xdr:rowOff>
    </xdr:to>
    <xdr:sp macro="" textlink="">
      <xdr:nvSpPr>
        <xdr:cNvPr id="599" name="フローチャート: 判断 598">
          <a:extLst>
            <a:ext uri="{FF2B5EF4-FFF2-40B4-BE49-F238E27FC236}">
              <a16:creationId xmlns:a16="http://schemas.microsoft.com/office/drawing/2014/main" id="{129C2F79-D623-4F21-A33B-3C2FF65FC1B0}"/>
            </a:ext>
          </a:extLst>
        </xdr:cNvPr>
        <xdr:cNvSpPr/>
      </xdr:nvSpPr>
      <xdr:spPr>
        <a:xfrm>
          <a:off x="18605500" y="1050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AB9C151-0349-4C36-B213-A3689922DC4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E5CAF1E-32E6-4DAB-8F53-906B68E6987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8DC98F0-9B27-4845-AE75-FC20E56D9A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89F4C39-CE6D-41A5-92A7-7EB1046670C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A18EC06-7C76-4C2F-8369-64799219492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99161</xdr:rowOff>
    </xdr:from>
    <xdr:to>
      <xdr:col>116</xdr:col>
      <xdr:colOff>114300</xdr:colOff>
      <xdr:row>60</xdr:row>
      <xdr:rowOff>29311</xdr:rowOff>
    </xdr:to>
    <xdr:sp macro="" textlink="">
      <xdr:nvSpPr>
        <xdr:cNvPr id="605" name="楕円 604">
          <a:extLst>
            <a:ext uri="{FF2B5EF4-FFF2-40B4-BE49-F238E27FC236}">
              <a16:creationId xmlns:a16="http://schemas.microsoft.com/office/drawing/2014/main" id="{2CD8B344-7389-4C9D-886D-108557D170B0}"/>
            </a:ext>
          </a:extLst>
        </xdr:cNvPr>
        <xdr:cNvSpPr/>
      </xdr:nvSpPr>
      <xdr:spPr>
        <a:xfrm>
          <a:off x="22110700" y="1021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122038</xdr:rowOff>
    </xdr:from>
    <xdr:ext cx="469744" cy="259045"/>
    <xdr:sp macro="" textlink="">
      <xdr:nvSpPr>
        <xdr:cNvPr id="606" name="【学校施設】&#10;一人当たり面積該当値テキスト">
          <a:extLst>
            <a:ext uri="{FF2B5EF4-FFF2-40B4-BE49-F238E27FC236}">
              <a16:creationId xmlns:a16="http://schemas.microsoft.com/office/drawing/2014/main" id="{8C9D1DAF-F21B-4F4B-936F-4FE6198D3674}"/>
            </a:ext>
          </a:extLst>
        </xdr:cNvPr>
        <xdr:cNvSpPr txBox="1"/>
      </xdr:nvSpPr>
      <xdr:spPr>
        <a:xfrm>
          <a:off x="22199600" y="1006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115164</xdr:rowOff>
    </xdr:from>
    <xdr:to>
      <xdr:col>112</xdr:col>
      <xdr:colOff>38100</xdr:colOff>
      <xdr:row>60</xdr:row>
      <xdr:rowOff>45314</xdr:rowOff>
    </xdr:to>
    <xdr:sp macro="" textlink="">
      <xdr:nvSpPr>
        <xdr:cNvPr id="607" name="楕円 606">
          <a:extLst>
            <a:ext uri="{FF2B5EF4-FFF2-40B4-BE49-F238E27FC236}">
              <a16:creationId xmlns:a16="http://schemas.microsoft.com/office/drawing/2014/main" id="{E2CB60B9-69D2-43F6-954C-98156F66E356}"/>
            </a:ext>
          </a:extLst>
        </xdr:cNvPr>
        <xdr:cNvSpPr/>
      </xdr:nvSpPr>
      <xdr:spPr>
        <a:xfrm>
          <a:off x="21272500" y="102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149961</xdr:rowOff>
    </xdr:from>
    <xdr:to>
      <xdr:col>116</xdr:col>
      <xdr:colOff>63500</xdr:colOff>
      <xdr:row>59</xdr:row>
      <xdr:rowOff>165964</xdr:rowOff>
    </xdr:to>
    <xdr:cxnSp macro="">
      <xdr:nvCxnSpPr>
        <xdr:cNvPr id="608" name="直線コネクタ 607">
          <a:extLst>
            <a:ext uri="{FF2B5EF4-FFF2-40B4-BE49-F238E27FC236}">
              <a16:creationId xmlns:a16="http://schemas.microsoft.com/office/drawing/2014/main" id="{D6322C67-6D40-4908-B9FC-0C878FF6D2E0}"/>
            </a:ext>
          </a:extLst>
        </xdr:cNvPr>
        <xdr:cNvCxnSpPr/>
      </xdr:nvCxnSpPr>
      <xdr:spPr>
        <a:xfrm flipV="1">
          <a:off x="21323300" y="10265511"/>
          <a:ext cx="8382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21895</xdr:rowOff>
    </xdr:from>
    <xdr:to>
      <xdr:col>107</xdr:col>
      <xdr:colOff>101600</xdr:colOff>
      <xdr:row>60</xdr:row>
      <xdr:rowOff>123495</xdr:rowOff>
    </xdr:to>
    <xdr:sp macro="" textlink="">
      <xdr:nvSpPr>
        <xdr:cNvPr id="609" name="楕円 608">
          <a:extLst>
            <a:ext uri="{FF2B5EF4-FFF2-40B4-BE49-F238E27FC236}">
              <a16:creationId xmlns:a16="http://schemas.microsoft.com/office/drawing/2014/main" id="{C711E120-44FF-44EF-92B0-387FD4E27B23}"/>
            </a:ext>
          </a:extLst>
        </xdr:cNvPr>
        <xdr:cNvSpPr/>
      </xdr:nvSpPr>
      <xdr:spPr>
        <a:xfrm>
          <a:off x="20383500" y="103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165964</xdr:rowOff>
    </xdr:from>
    <xdr:to>
      <xdr:col>111</xdr:col>
      <xdr:colOff>177800</xdr:colOff>
      <xdr:row>60</xdr:row>
      <xdr:rowOff>72695</xdr:rowOff>
    </xdr:to>
    <xdr:cxnSp macro="">
      <xdr:nvCxnSpPr>
        <xdr:cNvPr id="610" name="直線コネクタ 609">
          <a:extLst>
            <a:ext uri="{FF2B5EF4-FFF2-40B4-BE49-F238E27FC236}">
              <a16:creationId xmlns:a16="http://schemas.microsoft.com/office/drawing/2014/main" id="{643965DC-47B6-4B6B-91C2-5063DED3E582}"/>
            </a:ext>
          </a:extLst>
        </xdr:cNvPr>
        <xdr:cNvCxnSpPr/>
      </xdr:nvCxnSpPr>
      <xdr:spPr>
        <a:xfrm flipV="1">
          <a:off x="20434300" y="10281514"/>
          <a:ext cx="889000" cy="7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159512</xdr:rowOff>
    </xdr:from>
    <xdr:to>
      <xdr:col>102</xdr:col>
      <xdr:colOff>165100</xdr:colOff>
      <xdr:row>60</xdr:row>
      <xdr:rowOff>89662</xdr:rowOff>
    </xdr:to>
    <xdr:sp macro="" textlink="">
      <xdr:nvSpPr>
        <xdr:cNvPr id="611" name="楕円 610">
          <a:extLst>
            <a:ext uri="{FF2B5EF4-FFF2-40B4-BE49-F238E27FC236}">
              <a16:creationId xmlns:a16="http://schemas.microsoft.com/office/drawing/2014/main" id="{1CCFF400-EAFD-4F62-B1BB-C46D89F6BA32}"/>
            </a:ext>
          </a:extLst>
        </xdr:cNvPr>
        <xdr:cNvSpPr/>
      </xdr:nvSpPr>
      <xdr:spPr>
        <a:xfrm>
          <a:off x="194945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38862</xdr:rowOff>
    </xdr:from>
    <xdr:to>
      <xdr:col>107</xdr:col>
      <xdr:colOff>50800</xdr:colOff>
      <xdr:row>60</xdr:row>
      <xdr:rowOff>72695</xdr:rowOff>
    </xdr:to>
    <xdr:cxnSp macro="">
      <xdr:nvCxnSpPr>
        <xdr:cNvPr id="612" name="直線コネクタ 611">
          <a:extLst>
            <a:ext uri="{FF2B5EF4-FFF2-40B4-BE49-F238E27FC236}">
              <a16:creationId xmlns:a16="http://schemas.microsoft.com/office/drawing/2014/main" id="{EF4A9FC8-D588-4D5A-9991-C8A6530364BB}"/>
            </a:ext>
          </a:extLst>
        </xdr:cNvPr>
        <xdr:cNvCxnSpPr/>
      </xdr:nvCxnSpPr>
      <xdr:spPr>
        <a:xfrm>
          <a:off x="19545300" y="10325862"/>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133452</xdr:rowOff>
    </xdr:from>
    <xdr:to>
      <xdr:col>98</xdr:col>
      <xdr:colOff>38100</xdr:colOff>
      <xdr:row>60</xdr:row>
      <xdr:rowOff>63602</xdr:rowOff>
    </xdr:to>
    <xdr:sp macro="" textlink="">
      <xdr:nvSpPr>
        <xdr:cNvPr id="613" name="楕円 612">
          <a:extLst>
            <a:ext uri="{FF2B5EF4-FFF2-40B4-BE49-F238E27FC236}">
              <a16:creationId xmlns:a16="http://schemas.microsoft.com/office/drawing/2014/main" id="{0D4CB82B-C418-4AA1-97D6-BA4C14506248}"/>
            </a:ext>
          </a:extLst>
        </xdr:cNvPr>
        <xdr:cNvSpPr/>
      </xdr:nvSpPr>
      <xdr:spPr>
        <a:xfrm>
          <a:off x="18605500" y="1024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12802</xdr:rowOff>
    </xdr:from>
    <xdr:to>
      <xdr:col>102</xdr:col>
      <xdr:colOff>114300</xdr:colOff>
      <xdr:row>60</xdr:row>
      <xdr:rowOff>38862</xdr:rowOff>
    </xdr:to>
    <xdr:cxnSp macro="">
      <xdr:nvCxnSpPr>
        <xdr:cNvPr id="614" name="直線コネクタ 613">
          <a:extLst>
            <a:ext uri="{FF2B5EF4-FFF2-40B4-BE49-F238E27FC236}">
              <a16:creationId xmlns:a16="http://schemas.microsoft.com/office/drawing/2014/main" id="{4B8A6598-6E26-46D4-AC7D-B08A2F550498}"/>
            </a:ext>
          </a:extLst>
        </xdr:cNvPr>
        <xdr:cNvCxnSpPr/>
      </xdr:nvCxnSpPr>
      <xdr:spPr>
        <a:xfrm>
          <a:off x="18656300" y="10299802"/>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B6C67482-CC48-46B5-845A-AC6C987BD5B6}"/>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B3B4D7EE-40FC-4549-895C-2CD0079E65A1}"/>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35A16BBD-247D-4FC7-87E1-F75249397BED}"/>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135196</xdr:rowOff>
    </xdr:from>
    <xdr:ext cx="469744" cy="259045"/>
    <xdr:sp macro="" textlink="">
      <xdr:nvSpPr>
        <xdr:cNvPr id="618" name="n_4aveValue【学校施設】&#10;一人当たり面積">
          <a:extLst>
            <a:ext uri="{FF2B5EF4-FFF2-40B4-BE49-F238E27FC236}">
              <a16:creationId xmlns:a16="http://schemas.microsoft.com/office/drawing/2014/main" id="{59312F3C-2E27-45B1-BAFA-0ADE6CBD4312}"/>
            </a:ext>
          </a:extLst>
        </xdr:cNvPr>
        <xdr:cNvSpPr txBox="1"/>
      </xdr:nvSpPr>
      <xdr:spPr>
        <a:xfrm>
          <a:off x="18421427" y="1059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61841</xdr:rowOff>
    </xdr:from>
    <xdr:ext cx="469744" cy="259045"/>
    <xdr:sp macro="" textlink="">
      <xdr:nvSpPr>
        <xdr:cNvPr id="619" name="n_1mainValue【学校施設】&#10;一人当たり面積">
          <a:extLst>
            <a:ext uri="{FF2B5EF4-FFF2-40B4-BE49-F238E27FC236}">
              <a16:creationId xmlns:a16="http://schemas.microsoft.com/office/drawing/2014/main" id="{FD2BB811-173E-46C6-BB6D-362025237858}"/>
            </a:ext>
          </a:extLst>
        </xdr:cNvPr>
        <xdr:cNvSpPr txBox="1"/>
      </xdr:nvSpPr>
      <xdr:spPr>
        <a:xfrm>
          <a:off x="21075727" y="1000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140022</xdr:rowOff>
    </xdr:from>
    <xdr:ext cx="469744" cy="259045"/>
    <xdr:sp macro="" textlink="">
      <xdr:nvSpPr>
        <xdr:cNvPr id="620" name="n_2mainValue【学校施設】&#10;一人当たり面積">
          <a:extLst>
            <a:ext uri="{FF2B5EF4-FFF2-40B4-BE49-F238E27FC236}">
              <a16:creationId xmlns:a16="http://schemas.microsoft.com/office/drawing/2014/main" id="{23C127B2-8DA7-422B-9AF3-1666CC89AE59}"/>
            </a:ext>
          </a:extLst>
        </xdr:cNvPr>
        <xdr:cNvSpPr txBox="1"/>
      </xdr:nvSpPr>
      <xdr:spPr>
        <a:xfrm>
          <a:off x="20199427" y="1008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106189</xdr:rowOff>
    </xdr:from>
    <xdr:ext cx="469744" cy="259045"/>
    <xdr:sp macro="" textlink="">
      <xdr:nvSpPr>
        <xdr:cNvPr id="621" name="n_3mainValue【学校施設】&#10;一人当たり面積">
          <a:extLst>
            <a:ext uri="{FF2B5EF4-FFF2-40B4-BE49-F238E27FC236}">
              <a16:creationId xmlns:a16="http://schemas.microsoft.com/office/drawing/2014/main" id="{0789A5F9-87B7-4FAA-9DA0-1B62C3808D35}"/>
            </a:ext>
          </a:extLst>
        </xdr:cNvPr>
        <xdr:cNvSpPr txBox="1"/>
      </xdr:nvSpPr>
      <xdr:spPr>
        <a:xfrm>
          <a:off x="19310427" y="1005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80129</xdr:rowOff>
    </xdr:from>
    <xdr:ext cx="469744" cy="259045"/>
    <xdr:sp macro="" textlink="">
      <xdr:nvSpPr>
        <xdr:cNvPr id="622" name="n_4mainValue【学校施設】&#10;一人当たり面積">
          <a:extLst>
            <a:ext uri="{FF2B5EF4-FFF2-40B4-BE49-F238E27FC236}">
              <a16:creationId xmlns:a16="http://schemas.microsoft.com/office/drawing/2014/main" id="{E7C528DB-8C48-495B-8F74-6FFD97A530BD}"/>
            </a:ext>
          </a:extLst>
        </xdr:cNvPr>
        <xdr:cNvSpPr txBox="1"/>
      </xdr:nvSpPr>
      <xdr:spPr>
        <a:xfrm>
          <a:off x="18421427" y="1002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8C26BD9-8B38-4E58-965F-F8E4A191E69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591832E-5C4A-4FC6-88F6-EFDAEF1A91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C741960-79A0-4CDB-94DC-33B5F51900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D214F96-F643-43EB-B428-1521D0BA5DC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830DB80-128E-4B72-A06F-F72B19355D9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2CD49C31-1663-454F-BB7A-A887123FABE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D357F1B-ED40-4BA2-881D-7C42F4F7760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045D7BF-EFD6-478E-B124-2839A2E5A40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A758D14-D415-4E70-A7E1-CE2F5B73178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77C0190-2CBB-4B55-8221-723A9EF21FF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FB1AB60A-B76B-4128-AEE7-0CF5239DD5C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531E0DC5-076C-4E5C-8AA3-BC61736E5CE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6A998D92-BCD4-4421-A611-3253C86AE7D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6868369D-F579-4FF4-A343-3EDDD655EF5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17E603A5-F182-45A3-A8A5-CDA7F6AE720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23B3AE7C-AE1E-481B-B628-BB01C9DC87D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D325F99E-BB48-44AC-AD95-AB07BA7E1C5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6AD8DB54-F75B-4FD0-BE79-C4C1E2E5B38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CFBF2C5A-B0AC-468A-A031-190C90D0FE7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8948CD57-2742-4CEB-9E6B-9FE0FE0761B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2129E06A-7778-454F-8919-90FD184D9B0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4BD6D2B3-055F-44B2-8B77-CDBEB664257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1A49E5AC-8F55-4051-867E-89F7CCE62E3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A154F871-C001-4F63-BAC5-732DF4487E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CE838687-85CE-465A-A3F3-B60843E08F1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8ABEAEA0-0310-420D-8E40-FE6C25ED7879}"/>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939BEB4F-E9F5-4C08-B549-11EB68EB14B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CC7B59A5-1C82-492C-BE54-A1AAE307F56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556107C9-2EB7-4471-AB05-5360B383E95C}"/>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5462E4E3-5B3D-4291-B34F-F8D649489625}"/>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3" name="【児童館】&#10;有形固定資産減価償却率平均値テキスト">
          <a:extLst>
            <a:ext uri="{FF2B5EF4-FFF2-40B4-BE49-F238E27FC236}">
              <a16:creationId xmlns:a16="http://schemas.microsoft.com/office/drawing/2014/main" id="{ACC90E32-5F2E-48D9-B7A0-D71642E13C0F}"/>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8C863487-8A6A-4778-A328-08D9BA2279E1}"/>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776C7BF5-643F-44D4-9ED0-4ACCF66050A5}"/>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B486B5D5-04C1-4B86-AE3A-BB2EC43B275C}"/>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AAB35367-D4A2-45B1-B555-114D562A7FA4}"/>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148952</xdr:rowOff>
    </xdr:from>
    <xdr:to>
      <xdr:col>67</xdr:col>
      <xdr:colOff>101600</xdr:colOff>
      <xdr:row>82</xdr:row>
      <xdr:rowOff>79102</xdr:rowOff>
    </xdr:to>
    <xdr:sp macro="" textlink="">
      <xdr:nvSpPr>
        <xdr:cNvPr id="658" name="フローチャート: 判断 657">
          <a:extLst>
            <a:ext uri="{FF2B5EF4-FFF2-40B4-BE49-F238E27FC236}">
              <a16:creationId xmlns:a16="http://schemas.microsoft.com/office/drawing/2014/main" id="{87CAC59E-D4BA-4E5B-B834-2D2EDFAA3799}"/>
            </a:ext>
          </a:extLst>
        </xdr:cNvPr>
        <xdr:cNvSpPr/>
      </xdr:nvSpPr>
      <xdr:spPr>
        <a:xfrm>
          <a:off x="12763500" y="1403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C924583-4CEB-4B5D-82E6-5651E411A4B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A8F8A0B-F515-408F-8D93-B3E614BEC9D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B556306-05CE-453D-A2C0-6DBBB098D90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5470A7C-E0B8-4DB9-B979-314C3ECEB69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BC27528-EC04-44DB-9633-4B65DA091D9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130992</xdr:rowOff>
    </xdr:from>
    <xdr:to>
      <xdr:col>85</xdr:col>
      <xdr:colOff>177800</xdr:colOff>
      <xdr:row>83</xdr:row>
      <xdr:rowOff>61142</xdr:rowOff>
    </xdr:to>
    <xdr:sp macro="" textlink="">
      <xdr:nvSpPr>
        <xdr:cNvPr id="664" name="楕円 663">
          <a:extLst>
            <a:ext uri="{FF2B5EF4-FFF2-40B4-BE49-F238E27FC236}">
              <a16:creationId xmlns:a16="http://schemas.microsoft.com/office/drawing/2014/main" id="{9923EC59-F1CF-431A-98BC-ABE5EBE92D81}"/>
            </a:ext>
          </a:extLst>
        </xdr:cNvPr>
        <xdr:cNvSpPr/>
      </xdr:nvSpPr>
      <xdr:spPr>
        <a:xfrm>
          <a:off x="162687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153869</xdr:rowOff>
    </xdr:from>
    <xdr:ext cx="405111" cy="259045"/>
    <xdr:sp macro="" textlink="">
      <xdr:nvSpPr>
        <xdr:cNvPr id="665" name="【児童館】&#10;有形固定資産減価償却率該当値テキスト">
          <a:extLst>
            <a:ext uri="{FF2B5EF4-FFF2-40B4-BE49-F238E27FC236}">
              <a16:creationId xmlns:a16="http://schemas.microsoft.com/office/drawing/2014/main" id="{D8E3750C-61AD-4D2B-BC57-B76198732370}"/>
            </a:ext>
          </a:extLst>
        </xdr:cNvPr>
        <xdr:cNvSpPr txBox="1"/>
      </xdr:nvSpPr>
      <xdr:spPr>
        <a:xfrm>
          <a:off x="16357600" y="1404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91802</xdr:rowOff>
    </xdr:from>
    <xdr:to>
      <xdr:col>81</xdr:col>
      <xdr:colOff>101600</xdr:colOff>
      <xdr:row>83</xdr:row>
      <xdr:rowOff>21952</xdr:rowOff>
    </xdr:to>
    <xdr:sp macro="" textlink="">
      <xdr:nvSpPr>
        <xdr:cNvPr id="666" name="楕円 665">
          <a:extLst>
            <a:ext uri="{FF2B5EF4-FFF2-40B4-BE49-F238E27FC236}">
              <a16:creationId xmlns:a16="http://schemas.microsoft.com/office/drawing/2014/main" id="{1C6A6745-C6D4-46BB-9541-F7F86F35C1B3}"/>
            </a:ext>
          </a:extLst>
        </xdr:cNvPr>
        <xdr:cNvSpPr/>
      </xdr:nvSpPr>
      <xdr:spPr>
        <a:xfrm>
          <a:off x="15430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142602</xdr:rowOff>
    </xdr:from>
    <xdr:to>
      <xdr:col>85</xdr:col>
      <xdr:colOff>127000</xdr:colOff>
      <xdr:row>83</xdr:row>
      <xdr:rowOff>10342</xdr:rowOff>
    </xdr:to>
    <xdr:cxnSp macro="">
      <xdr:nvCxnSpPr>
        <xdr:cNvPr id="667" name="直線コネクタ 666">
          <a:extLst>
            <a:ext uri="{FF2B5EF4-FFF2-40B4-BE49-F238E27FC236}">
              <a16:creationId xmlns:a16="http://schemas.microsoft.com/office/drawing/2014/main" id="{9C3102C4-6139-42E0-B564-BDC717588CF2}"/>
            </a:ext>
          </a:extLst>
        </xdr:cNvPr>
        <xdr:cNvCxnSpPr/>
      </xdr:nvCxnSpPr>
      <xdr:spPr>
        <a:xfrm>
          <a:off x="15481300" y="14201502"/>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59145</xdr:rowOff>
    </xdr:from>
    <xdr:to>
      <xdr:col>76</xdr:col>
      <xdr:colOff>165100</xdr:colOff>
      <xdr:row>82</xdr:row>
      <xdr:rowOff>160745</xdr:rowOff>
    </xdr:to>
    <xdr:sp macro="" textlink="">
      <xdr:nvSpPr>
        <xdr:cNvPr id="668" name="楕円 667">
          <a:extLst>
            <a:ext uri="{FF2B5EF4-FFF2-40B4-BE49-F238E27FC236}">
              <a16:creationId xmlns:a16="http://schemas.microsoft.com/office/drawing/2014/main" id="{71A966EB-0255-42E1-BDC1-9DED79219720}"/>
            </a:ext>
          </a:extLst>
        </xdr:cNvPr>
        <xdr:cNvSpPr/>
      </xdr:nvSpPr>
      <xdr:spPr>
        <a:xfrm>
          <a:off x="145415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109945</xdr:rowOff>
    </xdr:from>
    <xdr:to>
      <xdr:col>81</xdr:col>
      <xdr:colOff>50800</xdr:colOff>
      <xdr:row>82</xdr:row>
      <xdr:rowOff>142602</xdr:rowOff>
    </xdr:to>
    <xdr:cxnSp macro="">
      <xdr:nvCxnSpPr>
        <xdr:cNvPr id="669" name="直線コネクタ 668">
          <a:extLst>
            <a:ext uri="{FF2B5EF4-FFF2-40B4-BE49-F238E27FC236}">
              <a16:creationId xmlns:a16="http://schemas.microsoft.com/office/drawing/2014/main" id="{1F7B40BE-0C6E-4430-85DA-15A8042F2284}"/>
            </a:ext>
          </a:extLst>
        </xdr:cNvPr>
        <xdr:cNvCxnSpPr/>
      </xdr:nvCxnSpPr>
      <xdr:spPr>
        <a:xfrm>
          <a:off x="14592300" y="1416884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153851</xdr:rowOff>
    </xdr:from>
    <xdr:to>
      <xdr:col>72</xdr:col>
      <xdr:colOff>38100</xdr:colOff>
      <xdr:row>82</xdr:row>
      <xdr:rowOff>84001</xdr:rowOff>
    </xdr:to>
    <xdr:sp macro="" textlink="">
      <xdr:nvSpPr>
        <xdr:cNvPr id="670" name="楕円 669">
          <a:extLst>
            <a:ext uri="{FF2B5EF4-FFF2-40B4-BE49-F238E27FC236}">
              <a16:creationId xmlns:a16="http://schemas.microsoft.com/office/drawing/2014/main" id="{63E3160A-2DD1-4F88-AD43-B0C71FACD21F}"/>
            </a:ext>
          </a:extLst>
        </xdr:cNvPr>
        <xdr:cNvSpPr/>
      </xdr:nvSpPr>
      <xdr:spPr>
        <a:xfrm>
          <a:off x="13652500" y="14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33201</xdr:rowOff>
    </xdr:from>
    <xdr:to>
      <xdr:col>76</xdr:col>
      <xdr:colOff>114300</xdr:colOff>
      <xdr:row>82</xdr:row>
      <xdr:rowOff>109945</xdr:rowOff>
    </xdr:to>
    <xdr:cxnSp macro="">
      <xdr:nvCxnSpPr>
        <xdr:cNvPr id="671" name="直線コネクタ 670">
          <a:extLst>
            <a:ext uri="{FF2B5EF4-FFF2-40B4-BE49-F238E27FC236}">
              <a16:creationId xmlns:a16="http://schemas.microsoft.com/office/drawing/2014/main" id="{12FBE1FA-77E8-4AF6-A746-187267807947}"/>
            </a:ext>
          </a:extLst>
        </xdr:cNvPr>
        <xdr:cNvCxnSpPr/>
      </xdr:nvCxnSpPr>
      <xdr:spPr>
        <a:xfrm>
          <a:off x="13703300" y="14092101"/>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46082</xdr:rowOff>
    </xdr:from>
    <xdr:to>
      <xdr:col>67</xdr:col>
      <xdr:colOff>101600</xdr:colOff>
      <xdr:row>83</xdr:row>
      <xdr:rowOff>147682</xdr:rowOff>
    </xdr:to>
    <xdr:sp macro="" textlink="">
      <xdr:nvSpPr>
        <xdr:cNvPr id="672" name="楕円 671">
          <a:extLst>
            <a:ext uri="{FF2B5EF4-FFF2-40B4-BE49-F238E27FC236}">
              <a16:creationId xmlns:a16="http://schemas.microsoft.com/office/drawing/2014/main" id="{21279E6D-10DF-47AD-BD07-8F1BA2F038E9}"/>
            </a:ext>
          </a:extLst>
        </xdr:cNvPr>
        <xdr:cNvSpPr/>
      </xdr:nvSpPr>
      <xdr:spPr>
        <a:xfrm>
          <a:off x="12763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33201</xdr:rowOff>
    </xdr:from>
    <xdr:to>
      <xdr:col>71</xdr:col>
      <xdr:colOff>177800</xdr:colOff>
      <xdr:row>83</xdr:row>
      <xdr:rowOff>96882</xdr:rowOff>
    </xdr:to>
    <xdr:cxnSp macro="">
      <xdr:nvCxnSpPr>
        <xdr:cNvPr id="673" name="直線コネクタ 672">
          <a:extLst>
            <a:ext uri="{FF2B5EF4-FFF2-40B4-BE49-F238E27FC236}">
              <a16:creationId xmlns:a16="http://schemas.microsoft.com/office/drawing/2014/main" id="{4E8C7F61-3190-480B-8B72-CAB36B9D4232}"/>
            </a:ext>
          </a:extLst>
        </xdr:cNvPr>
        <xdr:cNvCxnSpPr/>
      </xdr:nvCxnSpPr>
      <xdr:spPr>
        <a:xfrm flipV="1">
          <a:off x="12814300" y="14092101"/>
          <a:ext cx="8890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102888</xdr:rowOff>
    </xdr:from>
    <xdr:ext cx="405111" cy="259045"/>
    <xdr:sp macro="" textlink="">
      <xdr:nvSpPr>
        <xdr:cNvPr id="674" name="n_1aveValue【児童館】&#10;有形固定資産減価償却率">
          <a:extLst>
            <a:ext uri="{FF2B5EF4-FFF2-40B4-BE49-F238E27FC236}">
              <a16:creationId xmlns:a16="http://schemas.microsoft.com/office/drawing/2014/main" id="{196C66BD-6F6E-4859-A52B-3C5381415CD0}"/>
            </a:ext>
          </a:extLst>
        </xdr:cNvPr>
        <xdr:cNvSpPr txBox="1"/>
      </xdr:nvSpPr>
      <xdr:spPr>
        <a:xfrm>
          <a:off x="15266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5" name="n_2aveValue【児童館】&#10;有形固定資産減価償却率">
          <a:extLst>
            <a:ext uri="{FF2B5EF4-FFF2-40B4-BE49-F238E27FC236}">
              <a16:creationId xmlns:a16="http://schemas.microsoft.com/office/drawing/2014/main" id="{C5EBFF55-45E0-4177-A227-CB1337CC7E8F}"/>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32675</xdr:rowOff>
    </xdr:from>
    <xdr:ext cx="405111" cy="259045"/>
    <xdr:sp macro="" textlink="">
      <xdr:nvSpPr>
        <xdr:cNvPr id="676" name="n_3aveValue【児童館】&#10;有形固定資産減価償却率">
          <a:extLst>
            <a:ext uri="{FF2B5EF4-FFF2-40B4-BE49-F238E27FC236}">
              <a16:creationId xmlns:a16="http://schemas.microsoft.com/office/drawing/2014/main" id="{ECAC4435-EE81-4698-AEC4-274E48F50DF3}"/>
            </a:ext>
          </a:extLst>
        </xdr:cNvPr>
        <xdr:cNvSpPr txBox="1"/>
      </xdr:nvSpPr>
      <xdr:spPr>
        <a:xfrm>
          <a:off x="13500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95629</xdr:rowOff>
    </xdr:from>
    <xdr:ext cx="405111" cy="259045"/>
    <xdr:sp macro="" textlink="">
      <xdr:nvSpPr>
        <xdr:cNvPr id="677" name="n_4aveValue【児童館】&#10;有形固定資産減価償却率">
          <a:extLst>
            <a:ext uri="{FF2B5EF4-FFF2-40B4-BE49-F238E27FC236}">
              <a16:creationId xmlns:a16="http://schemas.microsoft.com/office/drawing/2014/main" id="{30EAFBCB-2770-4BCF-A138-7DBC31513101}"/>
            </a:ext>
          </a:extLst>
        </xdr:cNvPr>
        <xdr:cNvSpPr txBox="1"/>
      </xdr:nvSpPr>
      <xdr:spPr>
        <a:xfrm>
          <a:off x="12611744" y="1381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38479</xdr:rowOff>
    </xdr:from>
    <xdr:ext cx="405111" cy="259045"/>
    <xdr:sp macro="" textlink="">
      <xdr:nvSpPr>
        <xdr:cNvPr id="678" name="n_1mainValue【児童館】&#10;有形固定資産減価償却率">
          <a:extLst>
            <a:ext uri="{FF2B5EF4-FFF2-40B4-BE49-F238E27FC236}">
              <a16:creationId xmlns:a16="http://schemas.microsoft.com/office/drawing/2014/main" id="{9CEE9609-274D-425D-88D7-67A068185F7C}"/>
            </a:ext>
          </a:extLst>
        </xdr:cNvPr>
        <xdr:cNvSpPr txBox="1"/>
      </xdr:nvSpPr>
      <xdr:spPr>
        <a:xfrm>
          <a:off x="152660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5822</xdr:rowOff>
    </xdr:from>
    <xdr:ext cx="405111" cy="259045"/>
    <xdr:sp macro="" textlink="">
      <xdr:nvSpPr>
        <xdr:cNvPr id="679" name="n_2mainValue【児童館】&#10;有形固定資産減価償却率">
          <a:extLst>
            <a:ext uri="{FF2B5EF4-FFF2-40B4-BE49-F238E27FC236}">
              <a16:creationId xmlns:a16="http://schemas.microsoft.com/office/drawing/2014/main" id="{E16B6EC8-5D27-4D2B-98C1-6DDF11F507E1}"/>
            </a:ext>
          </a:extLst>
        </xdr:cNvPr>
        <xdr:cNvSpPr txBox="1"/>
      </xdr:nvSpPr>
      <xdr:spPr>
        <a:xfrm>
          <a:off x="14389744" y="138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100528</xdr:rowOff>
    </xdr:from>
    <xdr:ext cx="405111" cy="259045"/>
    <xdr:sp macro="" textlink="">
      <xdr:nvSpPr>
        <xdr:cNvPr id="680" name="n_3mainValue【児童館】&#10;有形固定資産減価償却率">
          <a:extLst>
            <a:ext uri="{FF2B5EF4-FFF2-40B4-BE49-F238E27FC236}">
              <a16:creationId xmlns:a16="http://schemas.microsoft.com/office/drawing/2014/main" id="{DB80E762-577E-4E08-9906-EBE2366515E0}"/>
            </a:ext>
          </a:extLst>
        </xdr:cNvPr>
        <xdr:cNvSpPr txBox="1"/>
      </xdr:nvSpPr>
      <xdr:spPr>
        <a:xfrm>
          <a:off x="13500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138809</xdr:rowOff>
    </xdr:from>
    <xdr:ext cx="405111" cy="259045"/>
    <xdr:sp macro="" textlink="">
      <xdr:nvSpPr>
        <xdr:cNvPr id="681" name="n_4mainValue【児童館】&#10;有形固定資産減価償却率">
          <a:extLst>
            <a:ext uri="{FF2B5EF4-FFF2-40B4-BE49-F238E27FC236}">
              <a16:creationId xmlns:a16="http://schemas.microsoft.com/office/drawing/2014/main" id="{DA4984FA-4EAC-41BC-882F-E9FF0CC218A5}"/>
            </a:ext>
          </a:extLst>
        </xdr:cNvPr>
        <xdr:cNvSpPr txBox="1"/>
      </xdr:nvSpPr>
      <xdr:spPr>
        <a:xfrm>
          <a:off x="126117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D5AAA126-6C41-41E0-874F-AA482CFAAF3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65A8DED9-4F48-45F3-96E0-206A555BE6E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5A9707CC-1ECD-4D61-AC26-7847CD611F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49D06B27-58BB-451B-9146-3A5D05C2F5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5663624B-94B6-4B53-B6E3-D656E7A3E61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9A06ED7C-3368-443A-B421-10C6AC7D137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D4A59838-F4FD-4F10-88D7-E29CF53E7E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194F1DC0-8735-42E8-BFD4-947B80802A4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BEEF72C-C8D6-47BB-948C-A277BC6BF8A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A5A1C33B-BACF-475B-8FBE-29B834B497E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651923D3-EC2B-42C1-A869-D4E7D86ACE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89B0E93F-0D0F-4E0D-BBFA-1D974C1AAEE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9D72EDAC-8744-464E-9972-5578198A6C3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03713A2E-BC5D-4126-883A-1303A4CE8AB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EEE4553B-51EE-4366-B6B3-91277BFBEAE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A06C6159-EA00-47DB-ACFA-B42A73611DC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F63B39AC-AB59-4CA9-9A7D-3BB68D2AEA9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E31600D7-3B1C-4E87-898A-16378E29FFF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56DB8059-FB20-477B-B1D4-08500F44670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98408A05-8586-4C50-8D19-6238ECF1583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9C6BF8E-B16F-4638-8710-01DCE4486BE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B52BAF1-09F5-492B-AA44-4F16F45ED0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40E7EFAB-F1B0-4151-9FD3-C4BF0BBB610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5" name="直線コネクタ 704">
          <a:extLst>
            <a:ext uri="{FF2B5EF4-FFF2-40B4-BE49-F238E27FC236}">
              <a16:creationId xmlns:a16="http://schemas.microsoft.com/office/drawing/2014/main" id="{EAD3C098-C5C1-481F-921B-2660284225C2}"/>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6" name="【児童館】&#10;一人当たり面積最小値テキスト">
          <a:extLst>
            <a:ext uri="{FF2B5EF4-FFF2-40B4-BE49-F238E27FC236}">
              <a16:creationId xmlns:a16="http://schemas.microsoft.com/office/drawing/2014/main" id="{4B06E6E1-15D7-4A3A-AEDA-B5BEF91F74C1}"/>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7" name="直線コネクタ 706">
          <a:extLst>
            <a:ext uri="{FF2B5EF4-FFF2-40B4-BE49-F238E27FC236}">
              <a16:creationId xmlns:a16="http://schemas.microsoft.com/office/drawing/2014/main" id="{CDCF777C-0ADE-42B0-A13A-0F011D435B68}"/>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8" name="【児童館】&#10;一人当たり面積最大値テキスト">
          <a:extLst>
            <a:ext uri="{FF2B5EF4-FFF2-40B4-BE49-F238E27FC236}">
              <a16:creationId xmlns:a16="http://schemas.microsoft.com/office/drawing/2014/main" id="{EB08DF8B-E098-4C29-84E6-06DEE6B8748E}"/>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9" name="直線コネクタ 708">
          <a:extLst>
            <a:ext uri="{FF2B5EF4-FFF2-40B4-BE49-F238E27FC236}">
              <a16:creationId xmlns:a16="http://schemas.microsoft.com/office/drawing/2014/main" id="{7DAE5CD0-5512-42E0-A433-760541EBB177}"/>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0" name="【児童館】&#10;一人当たり面積平均値テキスト">
          <a:extLst>
            <a:ext uri="{FF2B5EF4-FFF2-40B4-BE49-F238E27FC236}">
              <a16:creationId xmlns:a16="http://schemas.microsoft.com/office/drawing/2014/main" id="{F6A9EA65-78F8-4F0A-BFB7-856D2E12BC1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1" name="フローチャート: 判断 710">
          <a:extLst>
            <a:ext uri="{FF2B5EF4-FFF2-40B4-BE49-F238E27FC236}">
              <a16:creationId xmlns:a16="http://schemas.microsoft.com/office/drawing/2014/main" id="{903C1C44-961D-4CFA-B0CB-79F615128507}"/>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2" name="フローチャート: 判断 711">
          <a:extLst>
            <a:ext uri="{FF2B5EF4-FFF2-40B4-BE49-F238E27FC236}">
              <a16:creationId xmlns:a16="http://schemas.microsoft.com/office/drawing/2014/main" id="{8825273C-6D4C-486D-A410-7E5750BAA87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3" name="フローチャート: 判断 712">
          <a:extLst>
            <a:ext uri="{FF2B5EF4-FFF2-40B4-BE49-F238E27FC236}">
              <a16:creationId xmlns:a16="http://schemas.microsoft.com/office/drawing/2014/main" id="{BAE803F4-AA97-4E6F-99BC-2CE54AC347D6}"/>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4" name="フローチャート: 判断 713">
          <a:extLst>
            <a:ext uri="{FF2B5EF4-FFF2-40B4-BE49-F238E27FC236}">
              <a16:creationId xmlns:a16="http://schemas.microsoft.com/office/drawing/2014/main" id="{295FF2A2-DA0F-4B29-AA0C-5641F3FECBB6}"/>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165100</xdr:rowOff>
    </xdr:from>
    <xdr:to>
      <xdr:col>98</xdr:col>
      <xdr:colOff>38100</xdr:colOff>
      <xdr:row>85</xdr:row>
      <xdr:rowOff>95250</xdr:rowOff>
    </xdr:to>
    <xdr:sp macro="" textlink="">
      <xdr:nvSpPr>
        <xdr:cNvPr id="715" name="フローチャート: 判断 714">
          <a:extLst>
            <a:ext uri="{FF2B5EF4-FFF2-40B4-BE49-F238E27FC236}">
              <a16:creationId xmlns:a16="http://schemas.microsoft.com/office/drawing/2014/main" id="{ECB2817A-F25E-4002-8787-879014088BE7}"/>
            </a:ext>
          </a:extLst>
        </xdr:cNvPr>
        <xdr:cNvSpPr/>
      </xdr:nvSpPr>
      <xdr:spPr>
        <a:xfrm>
          <a:off x="18605500" y="1456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0DB1FF1-D30A-4879-8A52-791BBEF85A4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517C0EC-A68B-4A12-A8AC-D60FF1020E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B11198D-2D0E-4701-AC4E-3F67522B955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70CB011-375F-4010-8610-C2662D2762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5069E83-AD58-4974-8E78-D02CB081BA4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69850</xdr:rowOff>
    </xdr:from>
    <xdr:to>
      <xdr:col>116</xdr:col>
      <xdr:colOff>114300</xdr:colOff>
      <xdr:row>86</xdr:row>
      <xdr:rowOff>0</xdr:rowOff>
    </xdr:to>
    <xdr:sp macro="" textlink="">
      <xdr:nvSpPr>
        <xdr:cNvPr id="721" name="楕円 720">
          <a:extLst>
            <a:ext uri="{FF2B5EF4-FFF2-40B4-BE49-F238E27FC236}">
              <a16:creationId xmlns:a16="http://schemas.microsoft.com/office/drawing/2014/main" id="{F79CB3D7-3259-4E30-9962-1B1F42652676}"/>
            </a:ext>
          </a:extLst>
        </xdr:cNvPr>
        <xdr:cNvSpPr/>
      </xdr:nvSpPr>
      <xdr:spPr>
        <a:xfrm>
          <a:off x="221107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156227</xdr:rowOff>
    </xdr:from>
    <xdr:ext cx="469744" cy="259045"/>
    <xdr:sp macro="" textlink="">
      <xdr:nvSpPr>
        <xdr:cNvPr id="722" name="【児童館】&#10;一人当たり面積該当値テキスト">
          <a:extLst>
            <a:ext uri="{FF2B5EF4-FFF2-40B4-BE49-F238E27FC236}">
              <a16:creationId xmlns:a16="http://schemas.microsoft.com/office/drawing/2014/main" id="{7FCA6BB5-ADD0-45DA-9835-7DA28813238F}"/>
            </a:ext>
          </a:extLst>
        </xdr:cNvPr>
        <xdr:cNvSpPr txBox="1"/>
      </xdr:nvSpPr>
      <xdr:spPr>
        <a:xfrm>
          <a:off x="22199600"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69850</xdr:rowOff>
    </xdr:from>
    <xdr:to>
      <xdr:col>112</xdr:col>
      <xdr:colOff>38100</xdr:colOff>
      <xdr:row>86</xdr:row>
      <xdr:rowOff>0</xdr:rowOff>
    </xdr:to>
    <xdr:sp macro="" textlink="">
      <xdr:nvSpPr>
        <xdr:cNvPr id="723" name="楕円 722">
          <a:extLst>
            <a:ext uri="{FF2B5EF4-FFF2-40B4-BE49-F238E27FC236}">
              <a16:creationId xmlns:a16="http://schemas.microsoft.com/office/drawing/2014/main" id="{60924819-C7B0-4C24-A376-4C5C2C166352}"/>
            </a:ext>
          </a:extLst>
        </xdr:cNvPr>
        <xdr:cNvSpPr/>
      </xdr:nvSpPr>
      <xdr:spPr>
        <a:xfrm>
          <a:off x="21272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120650</xdr:rowOff>
    </xdr:from>
    <xdr:to>
      <xdr:col>116</xdr:col>
      <xdr:colOff>63500</xdr:colOff>
      <xdr:row>85</xdr:row>
      <xdr:rowOff>120650</xdr:rowOff>
    </xdr:to>
    <xdr:cxnSp macro="">
      <xdr:nvCxnSpPr>
        <xdr:cNvPr id="724" name="直線コネクタ 723">
          <a:extLst>
            <a:ext uri="{FF2B5EF4-FFF2-40B4-BE49-F238E27FC236}">
              <a16:creationId xmlns:a16="http://schemas.microsoft.com/office/drawing/2014/main" id="{E077C5B0-885B-4E51-86B4-5907A1988546}"/>
            </a:ext>
          </a:extLst>
        </xdr:cNvPr>
        <xdr:cNvCxnSpPr/>
      </xdr:nvCxnSpPr>
      <xdr:spPr>
        <a:xfrm>
          <a:off x="21323300" y="1469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725" name="楕円 724">
          <a:extLst>
            <a:ext uri="{FF2B5EF4-FFF2-40B4-BE49-F238E27FC236}">
              <a16:creationId xmlns:a16="http://schemas.microsoft.com/office/drawing/2014/main" id="{28C9EB09-0C09-4910-BCFC-3FD98801C95D}"/>
            </a:ext>
          </a:extLst>
        </xdr:cNvPr>
        <xdr:cNvSpPr/>
      </xdr:nvSpPr>
      <xdr:spPr>
        <a:xfrm>
          <a:off x="20383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120650</xdr:rowOff>
    </xdr:from>
    <xdr:to>
      <xdr:col>111</xdr:col>
      <xdr:colOff>177800</xdr:colOff>
      <xdr:row>85</xdr:row>
      <xdr:rowOff>133350</xdr:rowOff>
    </xdr:to>
    <xdr:cxnSp macro="">
      <xdr:nvCxnSpPr>
        <xdr:cNvPr id="726" name="直線コネクタ 725">
          <a:extLst>
            <a:ext uri="{FF2B5EF4-FFF2-40B4-BE49-F238E27FC236}">
              <a16:creationId xmlns:a16="http://schemas.microsoft.com/office/drawing/2014/main" id="{41BFD823-DCDB-41D9-9158-A1A44AF2CD67}"/>
            </a:ext>
          </a:extLst>
        </xdr:cNvPr>
        <xdr:cNvCxnSpPr/>
      </xdr:nvCxnSpPr>
      <xdr:spPr>
        <a:xfrm flipV="1">
          <a:off x="20434300" y="14693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38100</xdr:rowOff>
    </xdr:from>
    <xdr:to>
      <xdr:col>102</xdr:col>
      <xdr:colOff>165100</xdr:colOff>
      <xdr:row>84</xdr:row>
      <xdr:rowOff>139700</xdr:rowOff>
    </xdr:to>
    <xdr:sp macro="" textlink="">
      <xdr:nvSpPr>
        <xdr:cNvPr id="727" name="楕円 726">
          <a:extLst>
            <a:ext uri="{FF2B5EF4-FFF2-40B4-BE49-F238E27FC236}">
              <a16:creationId xmlns:a16="http://schemas.microsoft.com/office/drawing/2014/main" id="{632CC6FF-72BE-4F1D-8898-F74DD4D3FBD0}"/>
            </a:ext>
          </a:extLst>
        </xdr:cNvPr>
        <xdr:cNvSpPr/>
      </xdr:nvSpPr>
      <xdr:spPr>
        <a:xfrm>
          <a:off x="19494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88900</xdr:rowOff>
    </xdr:from>
    <xdr:to>
      <xdr:col>107</xdr:col>
      <xdr:colOff>50800</xdr:colOff>
      <xdr:row>85</xdr:row>
      <xdr:rowOff>133350</xdr:rowOff>
    </xdr:to>
    <xdr:cxnSp macro="">
      <xdr:nvCxnSpPr>
        <xdr:cNvPr id="728" name="直線コネクタ 727">
          <a:extLst>
            <a:ext uri="{FF2B5EF4-FFF2-40B4-BE49-F238E27FC236}">
              <a16:creationId xmlns:a16="http://schemas.microsoft.com/office/drawing/2014/main" id="{97DD9558-C662-412C-AAD9-C364F051DE8E}"/>
            </a:ext>
          </a:extLst>
        </xdr:cNvPr>
        <xdr:cNvCxnSpPr/>
      </xdr:nvCxnSpPr>
      <xdr:spPr>
        <a:xfrm>
          <a:off x="19545300" y="144907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152400</xdr:rowOff>
    </xdr:from>
    <xdr:to>
      <xdr:col>98</xdr:col>
      <xdr:colOff>38100</xdr:colOff>
      <xdr:row>85</xdr:row>
      <xdr:rowOff>82550</xdr:rowOff>
    </xdr:to>
    <xdr:sp macro="" textlink="">
      <xdr:nvSpPr>
        <xdr:cNvPr id="729" name="楕円 728">
          <a:extLst>
            <a:ext uri="{FF2B5EF4-FFF2-40B4-BE49-F238E27FC236}">
              <a16:creationId xmlns:a16="http://schemas.microsoft.com/office/drawing/2014/main" id="{EAEAD32B-26FC-4263-8E7F-21CB5E4E93B9}"/>
            </a:ext>
          </a:extLst>
        </xdr:cNvPr>
        <xdr:cNvSpPr/>
      </xdr:nvSpPr>
      <xdr:spPr>
        <a:xfrm>
          <a:off x="18605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88900</xdr:rowOff>
    </xdr:from>
    <xdr:to>
      <xdr:col>102</xdr:col>
      <xdr:colOff>114300</xdr:colOff>
      <xdr:row>85</xdr:row>
      <xdr:rowOff>31750</xdr:rowOff>
    </xdr:to>
    <xdr:cxnSp macro="">
      <xdr:nvCxnSpPr>
        <xdr:cNvPr id="730" name="直線コネクタ 729">
          <a:extLst>
            <a:ext uri="{FF2B5EF4-FFF2-40B4-BE49-F238E27FC236}">
              <a16:creationId xmlns:a16="http://schemas.microsoft.com/office/drawing/2014/main" id="{D87DB5C5-1482-4F0C-A85B-345E9AA8EA61}"/>
            </a:ext>
          </a:extLst>
        </xdr:cNvPr>
        <xdr:cNvCxnSpPr/>
      </xdr:nvCxnSpPr>
      <xdr:spPr>
        <a:xfrm flipV="1">
          <a:off x="18656300" y="14490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1" name="n_1aveValue【児童館】&#10;一人当たり面積">
          <a:extLst>
            <a:ext uri="{FF2B5EF4-FFF2-40B4-BE49-F238E27FC236}">
              <a16:creationId xmlns:a16="http://schemas.microsoft.com/office/drawing/2014/main" id="{D3145367-DF10-4549-A785-E17DBD098A36}"/>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2" name="n_2aveValue【児童館】&#10;一人当たり面積">
          <a:extLst>
            <a:ext uri="{FF2B5EF4-FFF2-40B4-BE49-F238E27FC236}">
              <a16:creationId xmlns:a16="http://schemas.microsoft.com/office/drawing/2014/main" id="{D0AC691F-D170-4E32-A058-2FEBE4347EA0}"/>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733" name="n_3aveValue【児童館】&#10;一人当たり面積">
          <a:extLst>
            <a:ext uri="{FF2B5EF4-FFF2-40B4-BE49-F238E27FC236}">
              <a16:creationId xmlns:a16="http://schemas.microsoft.com/office/drawing/2014/main" id="{D3DEBFDE-94C4-436C-844D-6A0AD6502D10}"/>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86377</xdr:rowOff>
    </xdr:from>
    <xdr:ext cx="469744" cy="259045"/>
    <xdr:sp macro="" textlink="">
      <xdr:nvSpPr>
        <xdr:cNvPr id="734" name="n_4aveValue【児童館】&#10;一人当たり面積">
          <a:extLst>
            <a:ext uri="{FF2B5EF4-FFF2-40B4-BE49-F238E27FC236}">
              <a16:creationId xmlns:a16="http://schemas.microsoft.com/office/drawing/2014/main" id="{E5365629-17AD-4997-9183-73A856A00F69}"/>
            </a:ext>
          </a:extLst>
        </xdr:cNvPr>
        <xdr:cNvSpPr txBox="1"/>
      </xdr:nvSpPr>
      <xdr:spPr>
        <a:xfrm>
          <a:off x="18421427"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162577</xdr:rowOff>
    </xdr:from>
    <xdr:ext cx="469744" cy="259045"/>
    <xdr:sp macro="" textlink="">
      <xdr:nvSpPr>
        <xdr:cNvPr id="735" name="n_1mainValue【児童館】&#10;一人当たり面積">
          <a:extLst>
            <a:ext uri="{FF2B5EF4-FFF2-40B4-BE49-F238E27FC236}">
              <a16:creationId xmlns:a16="http://schemas.microsoft.com/office/drawing/2014/main" id="{83613642-81C4-431A-9184-0294B9E37DBD}"/>
            </a:ext>
          </a:extLst>
        </xdr:cNvPr>
        <xdr:cNvSpPr txBox="1"/>
      </xdr:nvSpPr>
      <xdr:spPr>
        <a:xfrm>
          <a:off x="210757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736" name="n_2mainValue【児童館】&#10;一人当たり面積">
          <a:extLst>
            <a:ext uri="{FF2B5EF4-FFF2-40B4-BE49-F238E27FC236}">
              <a16:creationId xmlns:a16="http://schemas.microsoft.com/office/drawing/2014/main" id="{068A6998-82DA-4B27-8AEB-1AB9BC536F14}"/>
            </a:ext>
          </a:extLst>
        </xdr:cNvPr>
        <xdr:cNvSpPr txBox="1"/>
      </xdr:nvSpPr>
      <xdr:spPr>
        <a:xfrm>
          <a:off x="20199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156227</xdr:rowOff>
    </xdr:from>
    <xdr:ext cx="469744" cy="259045"/>
    <xdr:sp macro="" textlink="">
      <xdr:nvSpPr>
        <xdr:cNvPr id="737" name="n_3mainValue【児童館】&#10;一人当たり面積">
          <a:extLst>
            <a:ext uri="{FF2B5EF4-FFF2-40B4-BE49-F238E27FC236}">
              <a16:creationId xmlns:a16="http://schemas.microsoft.com/office/drawing/2014/main" id="{CFB4C5E1-446F-442B-8296-5B237CB83FC2}"/>
            </a:ext>
          </a:extLst>
        </xdr:cNvPr>
        <xdr:cNvSpPr txBox="1"/>
      </xdr:nvSpPr>
      <xdr:spPr>
        <a:xfrm>
          <a:off x="193104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738" name="n_4mainValue【児童館】&#10;一人当たり面積">
          <a:extLst>
            <a:ext uri="{FF2B5EF4-FFF2-40B4-BE49-F238E27FC236}">
              <a16:creationId xmlns:a16="http://schemas.microsoft.com/office/drawing/2014/main" id="{F03F36AE-9A99-423F-9E9D-E30BC91EDFD5}"/>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480EB59-53FC-4190-9A79-3CD823B1D89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7604002-65A4-459A-B8F6-9E67CAAB941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701073A-73C9-4202-A1C1-2442F93A96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05AB427-3371-47AB-9896-418D6984EF2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B8E06A9-A7D6-41DA-8097-7710811D31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4B205774-59ED-493A-8D96-C6621B633AA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D926CB52-2ADB-49E1-B035-C493908B7CA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A8053BB9-82BD-4B11-9E61-1509819E360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D672B15B-CD0F-4AF2-9CD2-9DD2D2E0575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DBF1ABB6-E108-4AF4-8968-D11D895768F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ADE300A1-049A-465F-9A82-A4D6BD4F14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5EC21834-D177-4B90-9AA5-F5DE1E6E88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817A11BC-4AD9-4C61-BD5C-FF0C6BD74F5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72DEF706-9927-4190-80BE-6B5E53305FA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66A7F553-A849-414C-BA36-597FA17FED7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07628BF0-63D8-4D81-BA29-9536541C4E3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EFFBBEFE-0B36-4D89-9B91-126C9A5EE9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DE62E642-2666-47AB-A3D6-AE6794634E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9E225F92-7CE7-43BA-83B9-B960B556BC3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類似団体と比較して有形固定資産減価償却率が類似団地内平均値を上回るのは、橋りょう・トンネル、公営住宅である。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橋りょう・トンネルについては、耐用年数を経過しつつある施設が多くなってきているが、計画的に修繕を行っているため使用するうえでの問題はない。</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公営住宅についても、計画に基づいて改修を行い、長寿命化、維持保全を図るとともに、老朽施設は順次解体を進めていく。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A6D62C-6C68-4591-A42F-F91F3D43BC5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EC781D-27FA-4BAB-9445-33FAEEB577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B4F12D-2064-41B7-A4E3-F673BA0EB94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9EC652-E6D0-49F7-A543-32039E79341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福島県伊達市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E98097-54D5-4102-96DD-5F9040964E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14510E-9456-41AC-BBF3-ABE45A5E0AA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ADE36D-64DD-4E73-984B-8137407C0D3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9DDDAFF-A4C1-4CDD-8A1E-F2E202E8072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1D2C02-817E-4531-BD02-FABEEBC69C3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E7D370-4BDC-4C47-B4A8-9B040EC525E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55,997
55,390
265.12
33,942,701
32,425,507
1,448,409
17,759,721
39,124,682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F2840F-0E53-4111-9EF6-D971F7E743B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8D17BB-F5D4-4064-82D7-67C56B0A5AF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69FF27-CC79-4B15-A534-BE6765BD1F9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45EDEA-7D4A-4418-837F-4F4DBEFEA6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E8CDA88-ACD3-4568-8313-8EFA8788FE8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53FA4AD-6393-4469-B3FA-79862AB9FCE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A4D13A0-BBFE-4655-AF64-550A1C5DE6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0BB5BE-DD67-400A-BFBB-4B84188957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F99293-5197-4511-B28B-38EFC05F810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A762F0-74D0-4758-9F73-1A45B74633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A1068B0-A791-446E-B1CC-DD3E01330F4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B98ABB-0906-4C41-9FA7-2FFD3F649ED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53A30E-6EDB-453B-A49A-A559696ECD4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8A67C8-FDB7-4CD9-98AB-249833F0534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84EFAD-546B-4B02-8E75-CABC754F351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428653-F1C2-4A2B-B9CC-63FE828AC57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70447A-6A44-4096-9503-A9E40BDA57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98BB9C2-8D29-494E-A01B-149549950AA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1B566B-F7D0-4464-9CCB-DF0C960869E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2F444E-8CED-4F94-9499-23B348E33B9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8CF538C-9FF6-4714-8331-265344ADF89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7DD1F7-DF34-4315-B34D-F7EE013BF37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0EDE43-1FF4-405F-B9BC-DC2DBE1F62E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7C4FCDA-1A15-45A3-ADB0-0BAB5FFA726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EF5E1CF-3DAF-42B0-B73C-3EE7DD6B17A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96B1FE-0732-484C-8996-C6CF4FB2275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370989-A75F-409B-8BCA-9C01EE59727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4E1FA3-360B-41FC-874C-5850E960E8D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BAD4923-9318-4799-A8F3-E47852CBC56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112CDE-8740-4B3A-A7F0-435ED309E9D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E9B695-2A88-4487-9CAD-6A073E73539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3C1CE3-C3B2-4AF0-878E-0048819E313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1332FE7-465D-44E5-8395-E1D3487A625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51A4B29-8031-4BD4-97B3-A5BCE3C0F60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DF282F3-3F07-4EF1-8040-F6FC08192E4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EA9F7E2-9525-4747-B2F7-1B9C46CA2D0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A0A8389-3AB3-4C10-B370-B80FB4C8A6F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3B9852C-C77B-4BFE-AF80-A2462B30811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3C1D795-0155-4E11-A5AD-9726064E747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D98FBD8-3E3B-4934-A66B-EA572BBB83C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60A71EB-5026-45C2-8352-F957CE73D99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091FD85-8AFE-461D-95F1-63D8B2725E6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D0294B6-2FFF-4398-9C82-DAA2F33976F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B3AED5A-2572-4770-A3AD-0B2FC0A3CAB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4F17B45-EAE9-4BF5-B07F-AE3B352B00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B6DD6E2-CCF6-4FDE-9A9C-D0B61320AEA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DE531532-C2A8-4C5E-9ABE-32D234ED6559}"/>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2CAC0BF0-348F-4861-AB77-567CC470B7BE}"/>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2AD2D5B6-D429-4073-B55C-317306903C57}"/>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0E032CBC-61FB-4086-8785-37371E48E120}"/>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6D1BF047-BD4B-48A7-BDC1-F307219DAAD5}"/>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FCB409B6-646B-4B9F-B78F-2F8864B7F220}"/>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AAA5BA98-512A-4348-97D2-8694D8676508}"/>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D72DDD5D-6843-48BA-A480-0D203C11A771}"/>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797B2535-B511-4B3C-AF99-88C7F47AB1B8}"/>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A0B417A3-8641-4BCA-BD2A-261DA15489EA}"/>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9289753E-15C5-4A94-B295-971F787CD5DB}"/>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7F9B5D5-6CAB-40A7-AE37-4F2892C4AB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484CDA-8BDC-4500-8EEB-54443FF1DBE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D1DDE19-7128-473C-9374-2FB35BDF558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147150-46AB-41CF-AC95-F5AE004C7B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315BF81-A89D-43BD-A1D1-D5076F3D3B1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100512</xdr:rowOff>
    </xdr:from>
    <xdr:to>
      <xdr:col>24</xdr:col>
      <xdr:colOff>114300</xdr:colOff>
      <xdr:row>39</xdr:row>
      <xdr:rowOff>30662</xdr:rowOff>
    </xdr:to>
    <xdr:sp macro="" textlink="">
      <xdr:nvSpPr>
        <xdr:cNvPr id="74" name="楕円 73">
          <a:extLst>
            <a:ext uri="{FF2B5EF4-FFF2-40B4-BE49-F238E27FC236}">
              <a16:creationId xmlns:a16="http://schemas.microsoft.com/office/drawing/2014/main" id="{0E488912-3592-41B5-9E55-9045219AE0A7}"/>
            </a:ext>
          </a:extLst>
        </xdr:cNvPr>
        <xdr:cNvSpPr/>
      </xdr:nvSpPr>
      <xdr:spPr>
        <a:xfrm>
          <a:off x="45847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78939</xdr:rowOff>
    </xdr:from>
    <xdr:ext cx="405111" cy="259045"/>
    <xdr:sp macro="" textlink="">
      <xdr:nvSpPr>
        <xdr:cNvPr id="75" name="【図書館】&#10;有形固定資産減価償却率該当値テキスト">
          <a:extLst>
            <a:ext uri="{FF2B5EF4-FFF2-40B4-BE49-F238E27FC236}">
              <a16:creationId xmlns:a16="http://schemas.microsoft.com/office/drawing/2014/main" id="{C81F9973-4D17-437A-A3BD-623E262F46E6}"/>
            </a:ext>
          </a:extLst>
        </xdr:cNvPr>
        <xdr:cNvSpPr txBox="1"/>
      </xdr:nvSpPr>
      <xdr:spPr>
        <a:xfrm>
          <a:off x="4673600"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159294</xdr:rowOff>
    </xdr:from>
    <xdr:to>
      <xdr:col>20</xdr:col>
      <xdr:colOff>38100</xdr:colOff>
      <xdr:row>39</xdr:row>
      <xdr:rowOff>89444</xdr:rowOff>
    </xdr:to>
    <xdr:sp macro="" textlink="">
      <xdr:nvSpPr>
        <xdr:cNvPr id="76" name="楕円 75">
          <a:extLst>
            <a:ext uri="{FF2B5EF4-FFF2-40B4-BE49-F238E27FC236}">
              <a16:creationId xmlns:a16="http://schemas.microsoft.com/office/drawing/2014/main" id="{7078887B-AABC-4192-A8C2-FB8B08B28C77}"/>
            </a:ext>
          </a:extLst>
        </xdr:cNvPr>
        <xdr:cNvSpPr/>
      </xdr:nvSpPr>
      <xdr:spPr>
        <a:xfrm>
          <a:off x="3746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151312</xdr:rowOff>
    </xdr:from>
    <xdr:to>
      <xdr:col>24</xdr:col>
      <xdr:colOff>63500</xdr:colOff>
      <xdr:row>39</xdr:row>
      <xdr:rowOff>38644</xdr:rowOff>
    </xdr:to>
    <xdr:cxnSp macro="">
      <xdr:nvCxnSpPr>
        <xdr:cNvPr id="77" name="直線コネクタ 76">
          <a:extLst>
            <a:ext uri="{FF2B5EF4-FFF2-40B4-BE49-F238E27FC236}">
              <a16:creationId xmlns:a16="http://schemas.microsoft.com/office/drawing/2014/main" id="{96084F8D-C05E-4319-A4AC-DEB5A6E36527}"/>
            </a:ext>
          </a:extLst>
        </xdr:cNvPr>
        <xdr:cNvCxnSpPr/>
      </xdr:nvCxnSpPr>
      <xdr:spPr>
        <a:xfrm flipV="1">
          <a:off x="3797300" y="6666412"/>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156028</xdr:rowOff>
    </xdr:from>
    <xdr:to>
      <xdr:col>15</xdr:col>
      <xdr:colOff>101600</xdr:colOff>
      <xdr:row>39</xdr:row>
      <xdr:rowOff>86178</xdr:rowOff>
    </xdr:to>
    <xdr:sp macro="" textlink="">
      <xdr:nvSpPr>
        <xdr:cNvPr id="78" name="楕円 77">
          <a:extLst>
            <a:ext uri="{FF2B5EF4-FFF2-40B4-BE49-F238E27FC236}">
              <a16:creationId xmlns:a16="http://schemas.microsoft.com/office/drawing/2014/main" id="{C11E9CCB-D552-48C8-8A3E-693765CCA010}"/>
            </a:ext>
          </a:extLst>
        </xdr:cNvPr>
        <xdr:cNvSpPr/>
      </xdr:nvSpPr>
      <xdr:spPr>
        <a:xfrm>
          <a:off x="2857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35378</xdr:rowOff>
    </xdr:from>
    <xdr:to>
      <xdr:col>19</xdr:col>
      <xdr:colOff>177800</xdr:colOff>
      <xdr:row>39</xdr:row>
      <xdr:rowOff>38644</xdr:rowOff>
    </xdr:to>
    <xdr:cxnSp macro="">
      <xdr:nvCxnSpPr>
        <xdr:cNvPr id="79" name="直線コネクタ 78">
          <a:extLst>
            <a:ext uri="{FF2B5EF4-FFF2-40B4-BE49-F238E27FC236}">
              <a16:creationId xmlns:a16="http://schemas.microsoft.com/office/drawing/2014/main" id="{4864923A-6A05-4776-BD2A-0CBE612417B0}"/>
            </a:ext>
          </a:extLst>
        </xdr:cNvPr>
        <xdr:cNvCxnSpPr/>
      </xdr:nvCxnSpPr>
      <xdr:spPr>
        <a:xfrm>
          <a:off x="2908300" y="67219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111941</xdr:rowOff>
    </xdr:from>
    <xdr:to>
      <xdr:col>10</xdr:col>
      <xdr:colOff>165100</xdr:colOff>
      <xdr:row>39</xdr:row>
      <xdr:rowOff>42091</xdr:rowOff>
    </xdr:to>
    <xdr:sp macro="" textlink="">
      <xdr:nvSpPr>
        <xdr:cNvPr id="80" name="楕円 79">
          <a:extLst>
            <a:ext uri="{FF2B5EF4-FFF2-40B4-BE49-F238E27FC236}">
              <a16:creationId xmlns:a16="http://schemas.microsoft.com/office/drawing/2014/main" id="{3C1E8150-63F8-43FF-ABBA-E14EEE69C868}"/>
            </a:ext>
          </a:extLst>
        </xdr:cNvPr>
        <xdr:cNvSpPr/>
      </xdr:nvSpPr>
      <xdr:spPr>
        <a:xfrm>
          <a:off x="1968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162741</xdr:rowOff>
    </xdr:from>
    <xdr:to>
      <xdr:col>15</xdr:col>
      <xdr:colOff>50800</xdr:colOff>
      <xdr:row>39</xdr:row>
      <xdr:rowOff>35378</xdr:rowOff>
    </xdr:to>
    <xdr:cxnSp macro="">
      <xdr:nvCxnSpPr>
        <xdr:cNvPr id="81" name="直線コネクタ 80">
          <a:extLst>
            <a:ext uri="{FF2B5EF4-FFF2-40B4-BE49-F238E27FC236}">
              <a16:creationId xmlns:a16="http://schemas.microsoft.com/office/drawing/2014/main" id="{587BE2FE-7987-4BF4-94A8-80F04CDAA9CA}"/>
            </a:ext>
          </a:extLst>
        </xdr:cNvPr>
        <xdr:cNvCxnSpPr/>
      </xdr:nvCxnSpPr>
      <xdr:spPr>
        <a:xfrm>
          <a:off x="2019300" y="667784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133169</xdr:rowOff>
    </xdr:from>
    <xdr:to>
      <xdr:col>6</xdr:col>
      <xdr:colOff>38100</xdr:colOff>
      <xdr:row>41</xdr:row>
      <xdr:rowOff>63319</xdr:rowOff>
    </xdr:to>
    <xdr:sp macro="" textlink="">
      <xdr:nvSpPr>
        <xdr:cNvPr id="82" name="楕円 81">
          <a:extLst>
            <a:ext uri="{FF2B5EF4-FFF2-40B4-BE49-F238E27FC236}">
              <a16:creationId xmlns:a16="http://schemas.microsoft.com/office/drawing/2014/main" id="{D3EC2606-FC21-4CCC-A157-D5A553DBF7B9}"/>
            </a:ext>
          </a:extLst>
        </xdr:cNvPr>
        <xdr:cNvSpPr/>
      </xdr:nvSpPr>
      <xdr:spPr>
        <a:xfrm>
          <a:off x="1079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162741</xdr:rowOff>
    </xdr:from>
    <xdr:to>
      <xdr:col>10</xdr:col>
      <xdr:colOff>114300</xdr:colOff>
      <xdr:row>41</xdr:row>
      <xdr:rowOff>12519</xdr:rowOff>
    </xdr:to>
    <xdr:cxnSp macro="">
      <xdr:nvCxnSpPr>
        <xdr:cNvPr id="83" name="直線コネクタ 82">
          <a:extLst>
            <a:ext uri="{FF2B5EF4-FFF2-40B4-BE49-F238E27FC236}">
              <a16:creationId xmlns:a16="http://schemas.microsoft.com/office/drawing/2014/main" id="{A244CC41-2175-4343-B485-12FC2F6B05AF}"/>
            </a:ext>
          </a:extLst>
        </xdr:cNvPr>
        <xdr:cNvCxnSpPr/>
      </xdr:nvCxnSpPr>
      <xdr:spPr>
        <a:xfrm flipV="1">
          <a:off x="1130300" y="6677841"/>
          <a:ext cx="889000" cy="36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027FD80D-4AFB-46C4-BD2F-E7C06903807C}"/>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5BF37B54-7A49-4A34-82B4-8F69DD4CB92B}"/>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7054DD73-B1C6-4C79-9FCD-E7FAA1F0D586}"/>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3AE83B27-62A7-4B5B-ACFA-48F1A8B32FFB}"/>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80571</xdr:rowOff>
    </xdr:from>
    <xdr:ext cx="405111" cy="259045"/>
    <xdr:sp macro="" textlink="">
      <xdr:nvSpPr>
        <xdr:cNvPr id="88" name="n_1mainValue【図書館】&#10;有形固定資産減価償却率">
          <a:extLst>
            <a:ext uri="{FF2B5EF4-FFF2-40B4-BE49-F238E27FC236}">
              <a16:creationId xmlns:a16="http://schemas.microsoft.com/office/drawing/2014/main" id="{C7DA8F23-4F9D-47E0-B87E-49793ADE7FDC}"/>
            </a:ext>
          </a:extLst>
        </xdr:cNvPr>
        <xdr:cNvSpPr txBox="1"/>
      </xdr:nvSpPr>
      <xdr:spPr>
        <a:xfrm>
          <a:off x="3582044"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F9EE982D-5232-4D3B-9BC2-C8F8A92BFFCE}"/>
            </a:ext>
          </a:extLst>
        </xdr:cNvPr>
        <xdr:cNvSpPr txBox="1"/>
      </xdr:nvSpPr>
      <xdr:spPr>
        <a:xfrm>
          <a:off x="2705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33218</xdr:rowOff>
    </xdr:from>
    <xdr:ext cx="405111" cy="259045"/>
    <xdr:sp macro="" textlink="">
      <xdr:nvSpPr>
        <xdr:cNvPr id="90" name="n_3mainValue【図書館】&#10;有形固定資産減価償却率">
          <a:extLst>
            <a:ext uri="{FF2B5EF4-FFF2-40B4-BE49-F238E27FC236}">
              <a16:creationId xmlns:a16="http://schemas.microsoft.com/office/drawing/2014/main" id="{79AA8FA1-071E-4A5C-948C-FAC05529371A}"/>
            </a:ext>
          </a:extLst>
        </xdr:cNvPr>
        <xdr:cNvSpPr txBox="1"/>
      </xdr:nvSpPr>
      <xdr:spPr>
        <a:xfrm>
          <a:off x="1816744" y="671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54446</xdr:rowOff>
    </xdr:from>
    <xdr:ext cx="405111" cy="259045"/>
    <xdr:sp macro="" textlink="">
      <xdr:nvSpPr>
        <xdr:cNvPr id="91" name="n_4mainValue【図書館】&#10;有形固定資産減価償却率">
          <a:extLst>
            <a:ext uri="{FF2B5EF4-FFF2-40B4-BE49-F238E27FC236}">
              <a16:creationId xmlns:a16="http://schemas.microsoft.com/office/drawing/2014/main" id="{F04576F0-9A76-4442-BC10-747C961B17E4}"/>
            </a:ext>
          </a:extLst>
        </xdr:cNvPr>
        <xdr:cNvSpPr txBox="1"/>
      </xdr:nvSpPr>
      <xdr:spPr>
        <a:xfrm>
          <a:off x="927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EB37327-90EC-45C4-A719-649772B15C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492ABF7-DBE7-4AAC-8DC5-40307D0FD7D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E8978B1-66BD-4255-8013-13C62E2438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96704C4-2297-4169-922F-3C3C3788EAF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E49475A-918D-49E3-A327-C779E9EAFD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9F5D6C4-A622-4061-818D-D28B89ACFB8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781E1A1-8CD2-4B56-B07F-BB804A339E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4091E0F-51B1-4530-B0FD-A2D068075FF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885C0C6-9AC7-4CBC-88F8-26BD00125A7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BB6652C-C285-4605-90B7-478F8B2FDAC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E8EA30E-81BE-4EED-B34A-2DA559F01EF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DA07EE8-AD27-4974-BFE8-844F3436DB16}"/>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A2AD235-BA57-4E8C-BC3B-CD6DA933F45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5B4F22C-DEE5-442C-9F2E-FD44A72EEF6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1460326-C752-4C90-AB4E-B90F2EDDD9C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7C9EF6D-D104-4303-9B1B-C8CCAE6DFB9B}"/>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6BA00992-6CDB-4957-A216-FD75B091CEB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0E406C0-B37E-47DA-9140-DD255D48B8B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325FA9E-8A40-40D6-9A88-AF2654E3207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CF1F8E5-CD52-48D7-A043-806B3F26CDF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9C71EBD-D330-4D50-87BA-DAE0422B643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A45B61ED-46F9-49AA-BD41-516323B163D4}"/>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E480BEA6-FBCC-429E-9848-8FCEE5F48EAF}"/>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F3DB46F7-80E5-4689-B4F8-924278764230}"/>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C3448527-C801-4C15-812A-614446B47CBF}"/>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01F6029E-0C1A-4313-BE37-E3D4EF505183}"/>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54D8D5A3-FC53-46B1-8360-EB6D9237D1B7}"/>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105D8831-F341-40A3-9E53-44A8C84E18BD}"/>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36248FF7-7382-434D-B7C3-2525D87AFC5E}"/>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4375682A-7C1E-49C0-8B37-3F0F187E1D03}"/>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E5DC6A4C-874D-4820-B7D3-C7A9FDC4E29E}"/>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23" name="フローチャート: 判断 122">
          <a:extLst>
            <a:ext uri="{FF2B5EF4-FFF2-40B4-BE49-F238E27FC236}">
              <a16:creationId xmlns:a16="http://schemas.microsoft.com/office/drawing/2014/main" id="{D8EF62E2-333B-470C-98F6-06F3757743D3}"/>
            </a:ext>
          </a:extLst>
        </xdr:cNvPr>
        <xdr:cNvSpPr/>
      </xdr:nvSpPr>
      <xdr:spPr>
        <a:xfrm>
          <a:off x="6921500" y="688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DBA31D5-AEF1-45AD-AEDE-0096FC04464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C5B60C1-46F7-4D23-BA37-FEBE83D021A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79DA4BE-C443-451C-A7B9-A04BC4366C2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9DB1F9E-3905-405E-832B-C0FD2D1562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1F70C9E-A9DC-4C75-B0D5-FECBF420497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45974</xdr:rowOff>
    </xdr:from>
    <xdr:to>
      <xdr:col>55</xdr:col>
      <xdr:colOff>50800</xdr:colOff>
      <xdr:row>39</xdr:row>
      <xdr:rowOff>147574</xdr:rowOff>
    </xdr:to>
    <xdr:sp macro="" textlink="">
      <xdr:nvSpPr>
        <xdr:cNvPr id="129" name="楕円 128">
          <a:extLst>
            <a:ext uri="{FF2B5EF4-FFF2-40B4-BE49-F238E27FC236}">
              <a16:creationId xmlns:a16="http://schemas.microsoft.com/office/drawing/2014/main" id="{1781D507-0696-4A4E-A36E-05740AB55361}"/>
            </a:ext>
          </a:extLst>
        </xdr:cNvPr>
        <xdr:cNvSpPr/>
      </xdr:nvSpPr>
      <xdr:spPr>
        <a:xfrm>
          <a:off x="10426700" y="673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68851</xdr:rowOff>
    </xdr:from>
    <xdr:ext cx="469744" cy="259045"/>
    <xdr:sp macro="" textlink="">
      <xdr:nvSpPr>
        <xdr:cNvPr id="130" name="【図書館】&#10;一人当たり面積該当値テキスト">
          <a:extLst>
            <a:ext uri="{FF2B5EF4-FFF2-40B4-BE49-F238E27FC236}">
              <a16:creationId xmlns:a16="http://schemas.microsoft.com/office/drawing/2014/main" id="{1BF0B713-138E-4581-82D8-4E4BFED35E9E}"/>
            </a:ext>
          </a:extLst>
        </xdr:cNvPr>
        <xdr:cNvSpPr txBox="1"/>
      </xdr:nvSpPr>
      <xdr:spPr>
        <a:xfrm>
          <a:off x="10515600" y="658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50546</xdr:rowOff>
    </xdr:from>
    <xdr:to>
      <xdr:col>50</xdr:col>
      <xdr:colOff>165100</xdr:colOff>
      <xdr:row>39</xdr:row>
      <xdr:rowOff>152146</xdr:rowOff>
    </xdr:to>
    <xdr:sp macro="" textlink="">
      <xdr:nvSpPr>
        <xdr:cNvPr id="131" name="楕円 130">
          <a:extLst>
            <a:ext uri="{FF2B5EF4-FFF2-40B4-BE49-F238E27FC236}">
              <a16:creationId xmlns:a16="http://schemas.microsoft.com/office/drawing/2014/main" id="{95868BE4-1303-4144-A665-AB53178172FF}"/>
            </a:ext>
          </a:extLst>
        </xdr:cNvPr>
        <xdr:cNvSpPr/>
      </xdr:nvSpPr>
      <xdr:spPr>
        <a:xfrm>
          <a:off x="9588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96774</xdr:rowOff>
    </xdr:from>
    <xdr:to>
      <xdr:col>55</xdr:col>
      <xdr:colOff>0</xdr:colOff>
      <xdr:row>39</xdr:row>
      <xdr:rowOff>101346</xdr:rowOff>
    </xdr:to>
    <xdr:cxnSp macro="">
      <xdr:nvCxnSpPr>
        <xdr:cNvPr id="132" name="直線コネクタ 131">
          <a:extLst>
            <a:ext uri="{FF2B5EF4-FFF2-40B4-BE49-F238E27FC236}">
              <a16:creationId xmlns:a16="http://schemas.microsoft.com/office/drawing/2014/main" id="{A2CC338C-488B-409F-A125-090547161816}"/>
            </a:ext>
          </a:extLst>
        </xdr:cNvPr>
        <xdr:cNvCxnSpPr/>
      </xdr:nvCxnSpPr>
      <xdr:spPr>
        <a:xfrm flipV="1">
          <a:off x="9639300" y="67833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55118</xdr:rowOff>
    </xdr:from>
    <xdr:to>
      <xdr:col>46</xdr:col>
      <xdr:colOff>38100</xdr:colOff>
      <xdr:row>39</xdr:row>
      <xdr:rowOff>156718</xdr:rowOff>
    </xdr:to>
    <xdr:sp macro="" textlink="">
      <xdr:nvSpPr>
        <xdr:cNvPr id="133" name="楕円 132">
          <a:extLst>
            <a:ext uri="{FF2B5EF4-FFF2-40B4-BE49-F238E27FC236}">
              <a16:creationId xmlns:a16="http://schemas.microsoft.com/office/drawing/2014/main" id="{9062FC46-7239-4A3F-A101-F956DE98DC99}"/>
            </a:ext>
          </a:extLst>
        </xdr:cNvPr>
        <xdr:cNvSpPr/>
      </xdr:nvSpPr>
      <xdr:spPr>
        <a:xfrm>
          <a:off x="86995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101346</xdr:rowOff>
    </xdr:from>
    <xdr:to>
      <xdr:col>50</xdr:col>
      <xdr:colOff>114300</xdr:colOff>
      <xdr:row>39</xdr:row>
      <xdr:rowOff>105918</xdr:rowOff>
    </xdr:to>
    <xdr:cxnSp macro="">
      <xdr:nvCxnSpPr>
        <xdr:cNvPr id="134" name="直線コネクタ 133">
          <a:extLst>
            <a:ext uri="{FF2B5EF4-FFF2-40B4-BE49-F238E27FC236}">
              <a16:creationId xmlns:a16="http://schemas.microsoft.com/office/drawing/2014/main" id="{130810E9-E743-4F64-9B01-6729CAC8A5DC}"/>
            </a:ext>
          </a:extLst>
        </xdr:cNvPr>
        <xdr:cNvCxnSpPr/>
      </xdr:nvCxnSpPr>
      <xdr:spPr>
        <a:xfrm flipV="1">
          <a:off x="8750300" y="6787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5" name="楕円 134">
          <a:extLst>
            <a:ext uri="{FF2B5EF4-FFF2-40B4-BE49-F238E27FC236}">
              <a16:creationId xmlns:a16="http://schemas.microsoft.com/office/drawing/2014/main" id="{7B0D00D1-7D1A-4EB3-8C12-C787511255A8}"/>
            </a:ext>
          </a:extLst>
        </xdr:cNvPr>
        <xdr:cNvSpPr/>
      </xdr:nvSpPr>
      <xdr:spPr>
        <a:xfrm>
          <a:off x="781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105918</xdr:rowOff>
    </xdr:from>
    <xdr:to>
      <xdr:col>45</xdr:col>
      <xdr:colOff>177800</xdr:colOff>
      <xdr:row>39</xdr:row>
      <xdr:rowOff>110490</xdr:rowOff>
    </xdr:to>
    <xdr:cxnSp macro="">
      <xdr:nvCxnSpPr>
        <xdr:cNvPr id="136" name="直線コネクタ 135">
          <a:extLst>
            <a:ext uri="{FF2B5EF4-FFF2-40B4-BE49-F238E27FC236}">
              <a16:creationId xmlns:a16="http://schemas.microsoft.com/office/drawing/2014/main" id="{1D53044C-6C4F-465E-9A72-278A06FFC9C9}"/>
            </a:ext>
          </a:extLst>
        </xdr:cNvPr>
        <xdr:cNvCxnSpPr/>
      </xdr:nvCxnSpPr>
      <xdr:spPr>
        <a:xfrm flipV="1">
          <a:off x="7861300" y="67924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68834</xdr:rowOff>
    </xdr:from>
    <xdr:to>
      <xdr:col>36</xdr:col>
      <xdr:colOff>165100</xdr:colOff>
      <xdr:row>39</xdr:row>
      <xdr:rowOff>170434</xdr:rowOff>
    </xdr:to>
    <xdr:sp macro="" textlink="">
      <xdr:nvSpPr>
        <xdr:cNvPr id="137" name="楕円 136">
          <a:extLst>
            <a:ext uri="{FF2B5EF4-FFF2-40B4-BE49-F238E27FC236}">
              <a16:creationId xmlns:a16="http://schemas.microsoft.com/office/drawing/2014/main" id="{F8767CFD-A1BB-48D1-872F-1C57A3D694B4}"/>
            </a:ext>
          </a:extLst>
        </xdr:cNvPr>
        <xdr:cNvSpPr/>
      </xdr:nvSpPr>
      <xdr:spPr>
        <a:xfrm>
          <a:off x="69215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119634</xdr:rowOff>
    </xdr:to>
    <xdr:cxnSp macro="">
      <xdr:nvCxnSpPr>
        <xdr:cNvPr id="138" name="直線コネクタ 137">
          <a:extLst>
            <a:ext uri="{FF2B5EF4-FFF2-40B4-BE49-F238E27FC236}">
              <a16:creationId xmlns:a16="http://schemas.microsoft.com/office/drawing/2014/main" id="{F3D7CB54-5A11-46F0-97BA-8EFA66DEE6F9}"/>
            </a:ext>
          </a:extLst>
        </xdr:cNvPr>
        <xdr:cNvCxnSpPr/>
      </xdr:nvCxnSpPr>
      <xdr:spPr>
        <a:xfrm flipV="1">
          <a:off x="6972300" y="67970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45BAA055-1570-48D1-B342-445DBDCEC968}"/>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C4617974-1821-4906-8740-9A2A294DC796}"/>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5E3984B5-1E19-4FC7-862D-6C79618E0BB6}"/>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2" name="n_4aveValue【図書館】&#10;一人当たり面積">
          <a:extLst>
            <a:ext uri="{FF2B5EF4-FFF2-40B4-BE49-F238E27FC236}">
              <a16:creationId xmlns:a16="http://schemas.microsoft.com/office/drawing/2014/main" id="{2A78984E-2F9A-470D-BCB4-4175570C8EC8}"/>
            </a:ext>
          </a:extLst>
        </xdr:cNvPr>
        <xdr:cNvSpPr txBox="1"/>
      </xdr:nvSpPr>
      <xdr:spPr>
        <a:xfrm>
          <a:off x="6737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168673</xdr:rowOff>
    </xdr:from>
    <xdr:ext cx="469744" cy="259045"/>
    <xdr:sp macro="" textlink="">
      <xdr:nvSpPr>
        <xdr:cNvPr id="143" name="n_1mainValue【図書館】&#10;一人当たり面積">
          <a:extLst>
            <a:ext uri="{FF2B5EF4-FFF2-40B4-BE49-F238E27FC236}">
              <a16:creationId xmlns:a16="http://schemas.microsoft.com/office/drawing/2014/main" id="{C31BA326-81B1-40E7-A048-E11D116AABB7}"/>
            </a:ext>
          </a:extLst>
        </xdr:cNvPr>
        <xdr:cNvSpPr txBox="1"/>
      </xdr:nvSpPr>
      <xdr:spPr>
        <a:xfrm>
          <a:off x="93917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1795</xdr:rowOff>
    </xdr:from>
    <xdr:ext cx="469744" cy="259045"/>
    <xdr:sp macro="" textlink="">
      <xdr:nvSpPr>
        <xdr:cNvPr id="144" name="n_2mainValue【図書館】&#10;一人当たり面積">
          <a:extLst>
            <a:ext uri="{FF2B5EF4-FFF2-40B4-BE49-F238E27FC236}">
              <a16:creationId xmlns:a16="http://schemas.microsoft.com/office/drawing/2014/main" id="{4CE74B52-A4D9-49D9-A274-DC026D37104E}"/>
            </a:ext>
          </a:extLst>
        </xdr:cNvPr>
        <xdr:cNvSpPr txBox="1"/>
      </xdr:nvSpPr>
      <xdr:spPr>
        <a:xfrm>
          <a:off x="8515427" y="651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6367</xdr:rowOff>
    </xdr:from>
    <xdr:ext cx="469744" cy="259045"/>
    <xdr:sp macro="" textlink="">
      <xdr:nvSpPr>
        <xdr:cNvPr id="145" name="n_3mainValue【図書館】&#10;一人当たり面積">
          <a:extLst>
            <a:ext uri="{FF2B5EF4-FFF2-40B4-BE49-F238E27FC236}">
              <a16:creationId xmlns:a16="http://schemas.microsoft.com/office/drawing/2014/main" id="{6DBE484C-DD28-43F3-B11D-9E070D0D1F3D}"/>
            </a:ext>
          </a:extLst>
        </xdr:cNvPr>
        <xdr:cNvSpPr txBox="1"/>
      </xdr:nvSpPr>
      <xdr:spPr>
        <a:xfrm>
          <a:off x="7626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15511</xdr:rowOff>
    </xdr:from>
    <xdr:ext cx="469744" cy="259045"/>
    <xdr:sp macro="" textlink="">
      <xdr:nvSpPr>
        <xdr:cNvPr id="146" name="n_4mainValue【図書館】&#10;一人当たり面積">
          <a:extLst>
            <a:ext uri="{FF2B5EF4-FFF2-40B4-BE49-F238E27FC236}">
              <a16:creationId xmlns:a16="http://schemas.microsoft.com/office/drawing/2014/main" id="{9EA2031E-27F0-4B88-A0EA-F862C374D257}"/>
            </a:ext>
          </a:extLst>
        </xdr:cNvPr>
        <xdr:cNvSpPr txBox="1"/>
      </xdr:nvSpPr>
      <xdr:spPr>
        <a:xfrm>
          <a:off x="6737427" y="653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3B0D0BB-7864-48DA-A34D-AE42E4870E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365A3B4-272C-4F44-844E-35892701C0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F3FB046-B435-484F-AEBC-ED342ABB53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695BE08-0D35-404C-BC28-958FD272041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36E628F-A579-452E-A807-0346C6757F5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C9EC5C8-685D-438E-88FF-C3CD340B8BC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56C36B6-59A9-4831-A3AA-7F8AA8CADFC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280AB85-F327-4824-B9F8-EE2486C5639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E60F36B-2DE4-4C90-AB65-C2E833572EA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B3F4EA4-1D87-4F32-A712-6AA8925E57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363C52B-E03E-4A25-81CE-3F94B29D9FE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5B6FF92B-F3ED-4803-826A-C173A25BDC7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5C65211C-CF15-4597-923D-96F7628E199E}"/>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4465D9FF-AD64-4395-8E04-7B3EAF2DFC9B}"/>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0B65D7F8-F738-4681-AB72-081FE7C6594D}"/>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B8640BA8-124C-4F0A-927F-A52CF34BFBCF}"/>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7A26EFD8-B1B6-4CB4-9572-570E49C420FF}"/>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6CBF6620-A01C-452F-8CCF-3328808841A2}"/>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8E3DE922-8E1D-4F4B-9240-C95D0482214C}"/>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784FC049-26C7-4C63-BE5E-A5CB8E8E9AC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149DF5F8-2CB9-4BB6-9E5B-F3C33AC9E16F}"/>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DEEDFA90-4ACB-49CA-82F0-0653D41B54A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4EC65314-779D-4A39-9ECB-53516A04E24D}"/>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1C3781BC-5CC1-4BBE-BDA5-548518EB613A}"/>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0E04746F-C3C6-4467-9AF7-FBD34A21E3E4}"/>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C857532B-F62C-4B3F-A818-990889DB8F58}"/>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E67C0AF6-B876-45CA-AFDE-17D68AFFA3FB}"/>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DE95DBA2-FC68-4B76-866A-2BB942040C3D}"/>
            </a:ext>
          </a:extLst>
        </xdr:cNvPr>
        <xdr:cNvSpPr txBox="1"/>
      </xdr:nvSpPr>
      <xdr:spPr>
        <a:xfrm>
          <a:off x="4673600" y="10109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67A3CC9B-DA97-4D56-838F-D39BD38C53B4}"/>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0A8A9290-0EA9-4AF4-A3E5-56752DDF927B}"/>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54237897-AF69-4A79-A357-82AB9C56FD4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CCB57D8B-D157-40BE-A92D-AB111119B0F4}"/>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68072</xdr:rowOff>
    </xdr:from>
    <xdr:to>
      <xdr:col>6</xdr:col>
      <xdr:colOff>38100</xdr:colOff>
      <xdr:row>58</xdr:row>
      <xdr:rowOff>169672</xdr:rowOff>
    </xdr:to>
    <xdr:sp macro="" textlink="">
      <xdr:nvSpPr>
        <xdr:cNvPr id="179" name="フローチャート: 判断 178">
          <a:extLst>
            <a:ext uri="{FF2B5EF4-FFF2-40B4-BE49-F238E27FC236}">
              <a16:creationId xmlns:a16="http://schemas.microsoft.com/office/drawing/2014/main" id="{69F181B6-E845-410E-A992-22A1D4E853AB}"/>
            </a:ext>
          </a:extLst>
        </xdr:cNvPr>
        <xdr:cNvSpPr/>
      </xdr:nvSpPr>
      <xdr:spPr>
        <a:xfrm>
          <a:off x="1079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994E570-12A3-411C-9AE4-8C888BAE07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4ABAE3D-571E-48F5-B1EA-823F0932F8A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96ABC9E-D0DF-4412-A9EA-9130B1E9E55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9F72CB6-73D2-439A-ADA6-8205D27C6AD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2E1AF51-9597-48A1-9AEC-4B04DFBFF6C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134366</xdr:rowOff>
    </xdr:from>
    <xdr:to>
      <xdr:col>24</xdr:col>
      <xdr:colOff>114300</xdr:colOff>
      <xdr:row>59</xdr:row>
      <xdr:rowOff>64516</xdr:rowOff>
    </xdr:to>
    <xdr:sp macro="" textlink="">
      <xdr:nvSpPr>
        <xdr:cNvPr id="185" name="楕円 184">
          <a:extLst>
            <a:ext uri="{FF2B5EF4-FFF2-40B4-BE49-F238E27FC236}">
              <a16:creationId xmlns:a16="http://schemas.microsoft.com/office/drawing/2014/main" id="{2A85DBCA-5365-4B9C-A866-F6BA038F7ABA}"/>
            </a:ext>
          </a:extLst>
        </xdr:cNvPr>
        <xdr:cNvSpPr/>
      </xdr:nvSpPr>
      <xdr:spPr>
        <a:xfrm>
          <a:off x="4584700" y="100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157243</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AB17B036-393A-4B98-AE42-82C65E873D59}"/>
            </a:ext>
          </a:extLst>
        </xdr:cNvPr>
        <xdr:cNvSpPr txBox="1"/>
      </xdr:nvSpPr>
      <xdr:spPr>
        <a:xfrm>
          <a:off x="4673600" y="992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74930</xdr:rowOff>
    </xdr:from>
    <xdr:to>
      <xdr:col>20</xdr:col>
      <xdr:colOff>38100</xdr:colOff>
      <xdr:row>59</xdr:row>
      <xdr:rowOff>5080</xdr:rowOff>
    </xdr:to>
    <xdr:sp macro="" textlink="">
      <xdr:nvSpPr>
        <xdr:cNvPr id="187" name="楕円 186">
          <a:extLst>
            <a:ext uri="{FF2B5EF4-FFF2-40B4-BE49-F238E27FC236}">
              <a16:creationId xmlns:a16="http://schemas.microsoft.com/office/drawing/2014/main" id="{07FED41D-A578-492F-86F5-EE940EFC9BA1}"/>
            </a:ext>
          </a:extLst>
        </xdr:cNvPr>
        <xdr:cNvSpPr/>
      </xdr:nvSpPr>
      <xdr:spPr>
        <a:xfrm>
          <a:off x="3746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125730</xdr:rowOff>
    </xdr:from>
    <xdr:to>
      <xdr:col>24</xdr:col>
      <xdr:colOff>63500</xdr:colOff>
      <xdr:row>59</xdr:row>
      <xdr:rowOff>13716</xdr:rowOff>
    </xdr:to>
    <xdr:cxnSp macro="">
      <xdr:nvCxnSpPr>
        <xdr:cNvPr id="188" name="直線コネクタ 187">
          <a:extLst>
            <a:ext uri="{FF2B5EF4-FFF2-40B4-BE49-F238E27FC236}">
              <a16:creationId xmlns:a16="http://schemas.microsoft.com/office/drawing/2014/main" id="{EC99A422-2C66-4C41-A0C8-927303D61F7A}"/>
            </a:ext>
          </a:extLst>
        </xdr:cNvPr>
        <xdr:cNvCxnSpPr/>
      </xdr:nvCxnSpPr>
      <xdr:spPr>
        <a:xfrm>
          <a:off x="3797300" y="1006983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31496</xdr:rowOff>
    </xdr:from>
    <xdr:to>
      <xdr:col>15</xdr:col>
      <xdr:colOff>101600</xdr:colOff>
      <xdr:row>57</xdr:row>
      <xdr:rowOff>133096</xdr:rowOff>
    </xdr:to>
    <xdr:sp macro="" textlink="">
      <xdr:nvSpPr>
        <xdr:cNvPr id="189" name="楕円 188">
          <a:extLst>
            <a:ext uri="{FF2B5EF4-FFF2-40B4-BE49-F238E27FC236}">
              <a16:creationId xmlns:a16="http://schemas.microsoft.com/office/drawing/2014/main" id="{AED2E7DE-13F0-40FD-908C-619D53321B9F}"/>
            </a:ext>
          </a:extLst>
        </xdr:cNvPr>
        <xdr:cNvSpPr/>
      </xdr:nvSpPr>
      <xdr:spPr>
        <a:xfrm>
          <a:off x="2857500" y="980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82296</xdr:rowOff>
    </xdr:from>
    <xdr:to>
      <xdr:col>19</xdr:col>
      <xdr:colOff>177800</xdr:colOff>
      <xdr:row>58</xdr:row>
      <xdr:rowOff>125730</xdr:rowOff>
    </xdr:to>
    <xdr:cxnSp macro="">
      <xdr:nvCxnSpPr>
        <xdr:cNvPr id="190" name="直線コネクタ 189">
          <a:extLst>
            <a:ext uri="{FF2B5EF4-FFF2-40B4-BE49-F238E27FC236}">
              <a16:creationId xmlns:a16="http://schemas.microsoft.com/office/drawing/2014/main" id="{79D0C25A-E2BF-44CC-BE8D-BF8AB936D97C}"/>
            </a:ext>
          </a:extLst>
        </xdr:cNvPr>
        <xdr:cNvCxnSpPr/>
      </xdr:nvCxnSpPr>
      <xdr:spPr>
        <a:xfrm>
          <a:off x="2908300" y="9854946"/>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168656</xdr:rowOff>
    </xdr:from>
    <xdr:to>
      <xdr:col>10</xdr:col>
      <xdr:colOff>165100</xdr:colOff>
      <xdr:row>57</xdr:row>
      <xdr:rowOff>98806</xdr:rowOff>
    </xdr:to>
    <xdr:sp macro="" textlink="">
      <xdr:nvSpPr>
        <xdr:cNvPr id="191" name="楕円 190">
          <a:extLst>
            <a:ext uri="{FF2B5EF4-FFF2-40B4-BE49-F238E27FC236}">
              <a16:creationId xmlns:a16="http://schemas.microsoft.com/office/drawing/2014/main" id="{E4269A58-8CE5-4255-B7D2-D3A5D96B1817}"/>
            </a:ext>
          </a:extLst>
        </xdr:cNvPr>
        <xdr:cNvSpPr/>
      </xdr:nvSpPr>
      <xdr:spPr>
        <a:xfrm>
          <a:off x="1968500" y="976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48006</xdr:rowOff>
    </xdr:from>
    <xdr:to>
      <xdr:col>15</xdr:col>
      <xdr:colOff>50800</xdr:colOff>
      <xdr:row>57</xdr:row>
      <xdr:rowOff>82296</xdr:rowOff>
    </xdr:to>
    <xdr:cxnSp macro="">
      <xdr:nvCxnSpPr>
        <xdr:cNvPr id="192" name="直線コネクタ 191">
          <a:extLst>
            <a:ext uri="{FF2B5EF4-FFF2-40B4-BE49-F238E27FC236}">
              <a16:creationId xmlns:a16="http://schemas.microsoft.com/office/drawing/2014/main" id="{137C9A30-D3C2-4C7F-94D3-5FAF0365CED8}"/>
            </a:ext>
          </a:extLst>
        </xdr:cNvPr>
        <xdr:cNvCxnSpPr/>
      </xdr:nvCxnSpPr>
      <xdr:spPr>
        <a:xfrm>
          <a:off x="2019300" y="982065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95504</xdr:rowOff>
    </xdr:from>
    <xdr:to>
      <xdr:col>6</xdr:col>
      <xdr:colOff>38100</xdr:colOff>
      <xdr:row>57</xdr:row>
      <xdr:rowOff>25654</xdr:rowOff>
    </xdr:to>
    <xdr:sp macro="" textlink="">
      <xdr:nvSpPr>
        <xdr:cNvPr id="193" name="楕円 192">
          <a:extLst>
            <a:ext uri="{FF2B5EF4-FFF2-40B4-BE49-F238E27FC236}">
              <a16:creationId xmlns:a16="http://schemas.microsoft.com/office/drawing/2014/main" id="{2F6AFBCD-E191-48D3-9EE1-3389BFF72F58}"/>
            </a:ext>
          </a:extLst>
        </xdr:cNvPr>
        <xdr:cNvSpPr/>
      </xdr:nvSpPr>
      <xdr:spPr>
        <a:xfrm>
          <a:off x="1079500" y="96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146304</xdr:rowOff>
    </xdr:from>
    <xdr:to>
      <xdr:col>10</xdr:col>
      <xdr:colOff>114300</xdr:colOff>
      <xdr:row>57</xdr:row>
      <xdr:rowOff>48006</xdr:rowOff>
    </xdr:to>
    <xdr:cxnSp macro="">
      <xdr:nvCxnSpPr>
        <xdr:cNvPr id="194" name="直線コネクタ 193">
          <a:extLst>
            <a:ext uri="{FF2B5EF4-FFF2-40B4-BE49-F238E27FC236}">
              <a16:creationId xmlns:a16="http://schemas.microsoft.com/office/drawing/2014/main" id="{821A3C8C-D170-4E9A-BFDD-1D1F418B785A}"/>
            </a:ext>
          </a:extLst>
        </xdr:cNvPr>
        <xdr:cNvCxnSpPr/>
      </xdr:nvCxnSpPr>
      <xdr:spPr>
        <a:xfrm>
          <a:off x="1130300" y="97475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89933</xdr:rowOff>
    </xdr:from>
    <xdr:ext cx="405111" cy="259045"/>
    <xdr:sp macro="" textlink="">
      <xdr:nvSpPr>
        <xdr:cNvPr id="195" name="n_1aveValue【体育館・プール】&#10;有形固定資産減価償却率">
          <a:extLst>
            <a:ext uri="{FF2B5EF4-FFF2-40B4-BE49-F238E27FC236}">
              <a16:creationId xmlns:a16="http://schemas.microsoft.com/office/drawing/2014/main" id="{9247D694-B617-4811-AFA4-35C51AD55899}"/>
            </a:ext>
          </a:extLst>
        </xdr:cNvPr>
        <xdr:cNvSpPr txBox="1"/>
      </xdr:nvSpPr>
      <xdr:spPr>
        <a:xfrm>
          <a:off x="3582044" y="1020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6" name="n_2aveValue【体育館・プール】&#10;有形固定資産減価償却率">
          <a:extLst>
            <a:ext uri="{FF2B5EF4-FFF2-40B4-BE49-F238E27FC236}">
              <a16:creationId xmlns:a16="http://schemas.microsoft.com/office/drawing/2014/main" id="{DC4043E7-7004-41B6-B2ED-9F00F844AA0F}"/>
            </a:ext>
          </a:extLst>
        </xdr:cNvPr>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25D15930-8122-42B1-80F8-4FDD84DD3982}"/>
            </a:ext>
          </a:extLst>
        </xdr:cNvPr>
        <xdr:cNvSpPr txBox="1"/>
      </xdr:nvSpPr>
      <xdr:spPr>
        <a:xfrm>
          <a:off x="1816744" y="1015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160799</xdr:rowOff>
    </xdr:from>
    <xdr:ext cx="405111" cy="259045"/>
    <xdr:sp macro="" textlink="">
      <xdr:nvSpPr>
        <xdr:cNvPr id="198" name="n_4aveValue【体育館・プール】&#10;有形固定資産減価償却率">
          <a:extLst>
            <a:ext uri="{FF2B5EF4-FFF2-40B4-BE49-F238E27FC236}">
              <a16:creationId xmlns:a16="http://schemas.microsoft.com/office/drawing/2014/main" id="{8DE404E8-48FA-438C-83E5-4281E0F315BF}"/>
            </a:ext>
          </a:extLst>
        </xdr:cNvPr>
        <xdr:cNvSpPr txBox="1"/>
      </xdr:nvSpPr>
      <xdr:spPr>
        <a:xfrm>
          <a:off x="927744" y="1010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21607</xdr:rowOff>
    </xdr:from>
    <xdr:ext cx="405111" cy="259045"/>
    <xdr:sp macro="" textlink="">
      <xdr:nvSpPr>
        <xdr:cNvPr id="199" name="n_1mainValue【体育館・プール】&#10;有形固定資産減価償却率">
          <a:extLst>
            <a:ext uri="{FF2B5EF4-FFF2-40B4-BE49-F238E27FC236}">
              <a16:creationId xmlns:a16="http://schemas.microsoft.com/office/drawing/2014/main" id="{71D4513A-E10E-44C0-8D04-2AEDF1CC3284}"/>
            </a:ext>
          </a:extLst>
        </xdr:cNvPr>
        <xdr:cNvSpPr txBox="1"/>
      </xdr:nvSpPr>
      <xdr:spPr>
        <a:xfrm>
          <a:off x="35820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149623</xdr:rowOff>
    </xdr:from>
    <xdr:ext cx="405111" cy="259045"/>
    <xdr:sp macro="" textlink="">
      <xdr:nvSpPr>
        <xdr:cNvPr id="200" name="n_2mainValue【体育館・プール】&#10;有形固定資産減価償却率">
          <a:extLst>
            <a:ext uri="{FF2B5EF4-FFF2-40B4-BE49-F238E27FC236}">
              <a16:creationId xmlns:a16="http://schemas.microsoft.com/office/drawing/2014/main" id="{17EE9B7F-C9D9-4897-A865-BD9186FF016E}"/>
            </a:ext>
          </a:extLst>
        </xdr:cNvPr>
        <xdr:cNvSpPr txBox="1"/>
      </xdr:nvSpPr>
      <xdr:spPr>
        <a:xfrm>
          <a:off x="2705744" y="957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115333</xdr:rowOff>
    </xdr:from>
    <xdr:ext cx="405111" cy="259045"/>
    <xdr:sp macro="" textlink="">
      <xdr:nvSpPr>
        <xdr:cNvPr id="201" name="n_3mainValue【体育館・プール】&#10;有形固定資産減価償却率">
          <a:extLst>
            <a:ext uri="{FF2B5EF4-FFF2-40B4-BE49-F238E27FC236}">
              <a16:creationId xmlns:a16="http://schemas.microsoft.com/office/drawing/2014/main" id="{AEA2F8F7-F0A4-4253-A321-495A9D17FC0E}"/>
            </a:ext>
          </a:extLst>
        </xdr:cNvPr>
        <xdr:cNvSpPr txBox="1"/>
      </xdr:nvSpPr>
      <xdr:spPr>
        <a:xfrm>
          <a:off x="1816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42181</xdr:rowOff>
    </xdr:from>
    <xdr:ext cx="405111" cy="259045"/>
    <xdr:sp macro="" textlink="">
      <xdr:nvSpPr>
        <xdr:cNvPr id="202" name="n_4mainValue【体育館・プール】&#10;有形固定資産減価償却率">
          <a:extLst>
            <a:ext uri="{FF2B5EF4-FFF2-40B4-BE49-F238E27FC236}">
              <a16:creationId xmlns:a16="http://schemas.microsoft.com/office/drawing/2014/main" id="{7C30C008-EEF1-4054-B05C-727CCC6449E3}"/>
            </a:ext>
          </a:extLst>
        </xdr:cNvPr>
        <xdr:cNvSpPr txBox="1"/>
      </xdr:nvSpPr>
      <xdr:spPr>
        <a:xfrm>
          <a:off x="927744" y="947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649BEC60-6210-4F51-8724-2D283A7274C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BF2DA37A-3BDD-4142-B453-64278BEFB8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9CC1075-6764-45E9-B401-F36C780A2B5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387F6F66-3BD1-4030-8787-B669EB8120C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4AFECF4-8845-4B11-A0D6-49C8A40155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4A2EDA7-5567-457F-BC7E-15C2CAA1116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E251569C-91B4-432B-94EA-4883AD0F0D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12BC78C-077D-4872-A0D7-CE214D05141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73F4761-79D7-45DB-A185-30D00FDFD1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FD323F03-4B0A-4CF0-8A9A-FE4947521BE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9A3C468D-74DA-4519-BD15-F5A4673FD3D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15C1EFC5-8CCE-436D-8EA2-FCB1F552A89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F5D9A37-BCE9-4BF9-B70F-CB90E15E61E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E4B6BBEB-649B-400D-8981-3EEABB16A08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D23D8048-C398-4DB2-8C0E-972E1E415F9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4F4F9467-7317-4BAE-855D-E73708F4B7D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E0F4422-B5D4-4A8E-9919-FF9C1EBC79B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DAD163B-5112-4863-BFB3-504683CB3B0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7E10A93-6411-497E-9FDB-F2089CBD253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405A8EA7-FF28-4077-850B-DE1E97E5482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E733703-E115-4485-8040-0DAEB22B2B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CBC16065-3729-4385-A264-A768FF6E08F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DA6D07C6-4832-4080-8BD4-C352AAF4E7B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B66FECCC-5860-4AB7-B305-27B9A775333C}"/>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B48B105E-E7B9-433C-A802-5985EC4B6ED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41D0E826-D2A9-4C35-A369-2543DE11D0FB}"/>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3F3F73FE-B8F4-478D-BCAF-713ED100B5BA}"/>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9DF19CF3-BDC4-4FFB-B429-FD632AF05C1E}"/>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19B3065C-2CE3-4A9C-A5BF-274843B8AA2B}"/>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9580E719-52B4-4912-9EA0-AE6B26D1797D}"/>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FA291022-84F8-4FE2-A3BA-FEE3851DF968}"/>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505828E4-8480-4454-858D-2514E7A3F29D}"/>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EBE00D24-E6F2-47AD-9721-6C7D8720BC4B}"/>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101600</xdr:rowOff>
    </xdr:from>
    <xdr:to>
      <xdr:col>36</xdr:col>
      <xdr:colOff>165100</xdr:colOff>
      <xdr:row>63</xdr:row>
      <xdr:rowOff>31750</xdr:rowOff>
    </xdr:to>
    <xdr:sp macro="" textlink="">
      <xdr:nvSpPr>
        <xdr:cNvPr id="236" name="フローチャート: 判断 235">
          <a:extLst>
            <a:ext uri="{FF2B5EF4-FFF2-40B4-BE49-F238E27FC236}">
              <a16:creationId xmlns:a16="http://schemas.microsoft.com/office/drawing/2014/main" id="{6614B16D-95F2-4AF8-86B7-D627926284D0}"/>
            </a:ext>
          </a:extLst>
        </xdr:cNvPr>
        <xdr:cNvSpPr/>
      </xdr:nvSpPr>
      <xdr:spPr>
        <a:xfrm>
          <a:off x="6921500" y="1073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6510A1E-FCDB-4FBA-815F-0A8D7DE6158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625AB34-5A12-4528-AD93-0AD24BBB13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98C4169-3AA5-4C4B-820D-D70BBEAE38B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62FA0D-0017-4AB8-8143-F09CC863AC9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9B414F9-4D91-4868-821D-EE8AB93E4CC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50800</xdr:rowOff>
    </xdr:from>
    <xdr:to>
      <xdr:col>55</xdr:col>
      <xdr:colOff>50800</xdr:colOff>
      <xdr:row>62</xdr:row>
      <xdr:rowOff>152400</xdr:rowOff>
    </xdr:to>
    <xdr:sp macro="" textlink="">
      <xdr:nvSpPr>
        <xdr:cNvPr id="242" name="楕円 241">
          <a:extLst>
            <a:ext uri="{FF2B5EF4-FFF2-40B4-BE49-F238E27FC236}">
              <a16:creationId xmlns:a16="http://schemas.microsoft.com/office/drawing/2014/main" id="{C270D33A-5EF2-4D96-A849-3AA918C82077}"/>
            </a:ext>
          </a:extLst>
        </xdr:cNvPr>
        <xdr:cNvSpPr/>
      </xdr:nvSpPr>
      <xdr:spPr>
        <a:xfrm>
          <a:off x="10426700" y="106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29227</xdr:rowOff>
    </xdr:from>
    <xdr:ext cx="469744" cy="259045"/>
    <xdr:sp macro="" textlink="">
      <xdr:nvSpPr>
        <xdr:cNvPr id="243" name="【体育館・プール】&#10;一人当たり面積該当値テキスト">
          <a:extLst>
            <a:ext uri="{FF2B5EF4-FFF2-40B4-BE49-F238E27FC236}">
              <a16:creationId xmlns:a16="http://schemas.microsoft.com/office/drawing/2014/main" id="{CDECD30D-9377-4420-85EF-846900AFC4C0}"/>
            </a:ext>
          </a:extLst>
        </xdr:cNvPr>
        <xdr:cNvSpPr txBox="1"/>
      </xdr:nvSpPr>
      <xdr:spPr>
        <a:xfrm>
          <a:off x="10515600" y="106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54610</xdr:rowOff>
    </xdr:from>
    <xdr:to>
      <xdr:col>50</xdr:col>
      <xdr:colOff>165100</xdr:colOff>
      <xdr:row>62</xdr:row>
      <xdr:rowOff>156210</xdr:rowOff>
    </xdr:to>
    <xdr:sp macro="" textlink="">
      <xdr:nvSpPr>
        <xdr:cNvPr id="244" name="楕円 243">
          <a:extLst>
            <a:ext uri="{FF2B5EF4-FFF2-40B4-BE49-F238E27FC236}">
              <a16:creationId xmlns:a16="http://schemas.microsoft.com/office/drawing/2014/main" id="{AF916E33-3FB9-4E90-B4E7-05D134D6C69E}"/>
            </a:ext>
          </a:extLst>
        </xdr:cNvPr>
        <xdr:cNvSpPr/>
      </xdr:nvSpPr>
      <xdr:spPr>
        <a:xfrm>
          <a:off x="9588500" y="1068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101600</xdr:rowOff>
    </xdr:from>
    <xdr:to>
      <xdr:col>55</xdr:col>
      <xdr:colOff>0</xdr:colOff>
      <xdr:row>62</xdr:row>
      <xdr:rowOff>105410</xdr:rowOff>
    </xdr:to>
    <xdr:cxnSp macro="">
      <xdr:nvCxnSpPr>
        <xdr:cNvPr id="245" name="直線コネクタ 244">
          <a:extLst>
            <a:ext uri="{FF2B5EF4-FFF2-40B4-BE49-F238E27FC236}">
              <a16:creationId xmlns:a16="http://schemas.microsoft.com/office/drawing/2014/main" id="{CFA68F17-1743-4345-B74A-C3E09FF2B129}"/>
            </a:ext>
          </a:extLst>
        </xdr:cNvPr>
        <xdr:cNvCxnSpPr/>
      </xdr:nvCxnSpPr>
      <xdr:spPr>
        <a:xfrm flipV="1">
          <a:off x="9639300" y="107315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59690</xdr:rowOff>
    </xdr:from>
    <xdr:to>
      <xdr:col>46</xdr:col>
      <xdr:colOff>38100</xdr:colOff>
      <xdr:row>62</xdr:row>
      <xdr:rowOff>161290</xdr:rowOff>
    </xdr:to>
    <xdr:sp macro="" textlink="">
      <xdr:nvSpPr>
        <xdr:cNvPr id="246" name="楕円 245">
          <a:extLst>
            <a:ext uri="{FF2B5EF4-FFF2-40B4-BE49-F238E27FC236}">
              <a16:creationId xmlns:a16="http://schemas.microsoft.com/office/drawing/2014/main" id="{04273770-9727-4E92-89F2-2995DFCD381F}"/>
            </a:ext>
          </a:extLst>
        </xdr:cNvPr>
        <xdr:cNvSpPr/>
      </xdr:nvSpPr>
      <xdr:spPr>
        <a:xfrm>
          <a:off x="8699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105410</xdr:rowOff>
    </xdr:from>
    <xdr:to>
      <xdr:col>50</xdr:col>
      <xdr:colOff>114300</xdr:colOff>
      <xdr:row>62</xdr:row>
      <xdr:rowOff>110490</xdr:rowOff>
    </xdr:to>
    <xdr:cxnSp macro="">
      <xdr:nvCxnSpPr>
        <xdr:cNvPr id="247" name="直線コネクタ 246">
          <a:extLst>
            <a:ext uri="{FF2B5EF4-FFF2-40B4-BE49-F238E27FC236}">
              <a16:creationId xmlns:a16="http://schemas.microsoft.com/office/drawing/2014/main" id="{739295FC-558D-4839-A061-5AE982A73FD6}"/>
            </a:ext>
          </a:extLst>
        </xdr:cNvPr>
        <xdr:cNvCxnSpPr/>
      </xdr:nvCxnSpPr>
      <xdr:spPr>
        <a:xfrm flipV="1">
          <a:off x="8750300" y="1073531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165100</xdr:rowOff>
    </xdr:to>
    <xdr:sp macro="" textlink="">
      <xdr:nvSpPr>
        <xdr:cNvPr id="248" name="楕円 247">
          <a:extLst>
            <a:ext uri="{FF2B5EF4-FFF2-40B4-BE49-F238E27FC236}">
              <a16:creationId xmlns:a16="http://schemas.microsoft.com/office/drawing/2014/main" id="{E8F2E50F-8D31-4D8E-BEF7-042D655A1C51}"/>
            </a:ext>
          </a:extLst>
        </xdr:cNvPr>
        <xdr:cNvSpPr/>
      </xdr:nvSpPr>
      <xdr:spPr>
        <a:xfrm>
          <a:off x="7810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110490</xdr:rowOff>
    </xdr:from>
    <xdr:to>
      <xdr:col>45</xdr:col>
      <xdr:colOff>177800</xdr:colOff>
      <xdr:row>62</xdr:row>
      <xdr:rowOff>114300</xdr:rowOff>
    </xdr:to>
    <xdr:cxnSp macro="">
      <xdr:nvCxnSpPr>
        <xdr:cNvPr id="249" name="直線コネクタ 248">
          <a:extLst>
            <a:ext uri="{FF2B5EF4-FFF2-40B4-BE49-F238E27FC236}">
              <a16:creationId xmlns:a16="http://schemas.microsoft.com/office/drawing/2014/main" id="{9E4D77D9-A85F-4D82-9870-FF13D4779738}"/>
            </a:ext>
          </a:extLst>
        </xdr:cNvPr>
        <xdr:cNvCxnSpPr/>
      </xdr:nvCxnSpPr>
      <xdr:spPr>
        <a:xfrm flipV="1">
          <a:off x="7861300" y="107403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68580</xdr:rowOff>
    </xdr:from>
    <xdr:to>
      <xdr:col>36</xdr:col>
      <xdr:colOff>165100</xdr:colOff>
      <xdr:row>62</xdr:row>
      <xdr:rowOff>170180</xdr:rowOff>
    </xdr:to>
    <xdr:sp macro="" textlink="">
      <xdr:nvSpPr>
        <xdr:cNvPr id="250" name="楕円 249">
          <a:extLst>
            <a:ext uri="{FF2B5EF4-FFF2-40B4-BE49-F238E27FC236}">
              <a16:creationId xmlns:a16="http://schemas.microsoft.com/office/drawing/2014/main" id="{DEBCC336-30CF-4433-812C-EC9C0C58CB35}"/>
            </a:ext>
          </a:extLst>
        </xdr:cNvPr>
        <xdr:cNvSpPr/>
      </xdr:nvSpPr>
      <xdr:spPr>
        <a:xfrm>
          <a:off x="6921500" y="1069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119380</xdr:rowOff>
    </xdr:to>
    <xdr:cxnSp macro="">
      <xdr:nvCxnSpPr>
        <xdr:cNvPr id="251" name="直線コネクタ 250">
          <a:extLst>
            <a:ext uri="{FF2B5EF4-FFF2-40B4-BE49-F238E27FC236}">
              <a16:creationId xmlns:a16="http://schemas.microsoft.com/office/drawing/2014/main" id="{C46A3ECC-D87E-4205-92A1-AC513E61CD0C}"/>
            </a:ext>
          </a:extLst>
        </xdr:cNvPr>
        <xdr:cNvCxnSpPr/>
      </xdr:nvCxnSpPr>
      <xdr:spPr>
        <a:xfrm flipV="1">
          <a:off x="6972300" y="107442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671536BD-231A-4AAA-BE6C-6FE26ACE06FB}"/>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C8511688-BCBA-4651-A78C-0BF1B2E035E9}"/>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C1468AA5-019A-4048-8325-A24ADC40ED7B}"/>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22877</xdr:rowOff>
    </xdr:from>
    <xdr:ext cx="469744" cy="259045"/>
    <xdr:sp macro="" textlink="">
      <xdr:nvSpPr>
        <xdr:cNvPr id="255" name="n_4aveValue【体育館・プール】&#10;一人当たり面積">
          <a:extLst>
            <a:ext uri="{FF2B5EF4-FFF2-40B4-BE49-F238E27FC236}">
              <a16:creationId xmlns:a16="http://schemas.microsoft.com/office/drawing/2014/main" id="{8476E339-7912-444C-AEB5-41436B8DDE78}"/>
            </a:ext>
          </a:extLst>
        </xdr:cNvPr>
        <xdr:cNvSpPr txBox="1"/>
      </xdr:nvSpPr>
      <xdr:spPr>
        <a:xfrm>
          <a:off x="6737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147337</xdr:rowOff>
    </xdr:from>
    <xdr:ext cx="469744" cy="259045"/>
    <xdr:sp macro="" textlink="">
      <xdr:nvSpPr>
        <xdr:cNvPr id="256" name="n_1mainValue【体育館・プール】&#10;一人当たり面積">
          <a:extLst>
            <a:ext uri="{FF2B5EF4-FFF2-40B4-BE49-F238E27FC236}">
              <a16:creationId xmlns:a16="http://schemas.microsoft.com/office/drawing/2014/main" id="{6132AB96-F9CD-46EF-9016-EA2C9CE2F49F}"/>
            </a:ext>
          </a:extLst>
        </xdr:cNvPr>
        <xdr:cNvSpPr txBox="1"/>
      </xdr:nvSpPr>
      <xdr:spPr>
        <a:xfrm>
          <a:off x="9391727" y="1077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152417</xdr:rowOff>
    </xdr:from>
    <xdr:ext cx="469744" cy="259045"/>
    <xdr:sp macro="" textlink="">
      <xdr:nvSpPr>
        <xdr:cNvPr id="257" name="n_2mainValue【体育館・プール】&#10;一人当たり面積">
          <a:extLst>
            <a:ext uri="{FF2B5EF4-FFF2-40B4-BE49-F238E27FC236}">
              <a16:creationId xmlns:a16="http://schemas.microsoft.com/office/drawing/2014/main" id="{839BFFD9-582A-4B8A-A7F0-F20348CB391B}"/>
            </a:ext>
          </a:extLst>
        </xdr:cNvPr>
        <xdr:cNvSpPr txBox="1"/>
      </xdr:nvSpPr>
      <xdr:spPr>
        <a:xfrm>
          <a:off x="8515427"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156227</xdr:rowOff>
    </xdr:from>
    <xdr:ext cx="469744" cy="259045"/>
    <xdr:sp macro="" textlink="">
      <xdr:nvSpPr>
        <xdr:cNvPr id="258" name="n_3mainValue【体育館・プール】&#10;一人当たり面積">
          <a:extLst>
            <a:ext uri="{FF2B5EF4-FFF2-40B4-BE49-F238E27FC236}">
              <a16:creationId xmlns:a16="http://schemas.microsoft.com/office/drawing/2014/main" id="{3A936DA0-4B1C-440E-BE0C-BB01E61DAE33}"/>
            </a:ext>
          </a:extLst>
        </xdr:cNvPr>
        <xdr:cNvSpPr txBox="1"/>
      </xdr:nvSpPr>
      <xdr:spPr>
        <a:xfrm>
          <a:off x="7626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15257</xdr:rowOff>
    </xdr:from>
    <xdr:ext cx="469744" cy="259045"/>
    <xdr:sp macro="" textlink="">
      <xdr:nvSpPr>
        <xdr:cNvPr id="259" name="n_4mainValue【体育館・プール】&#10;一人当たり面積">
          <a:extLst>
            <a:ext uri="{FF2B5EF4-FFF2-40B4-BE49-F238E27FC236}">
              <a16:creationId xmlns:a16="http://schemas.microsoft.com/office/drawing/2014/main" id="{E45F0ACE-F0BF-42A0-8F73-BD33850DC0EA}"/>
            </a:ext>
          </a:extLst>
        </xdr:cNvPr>
        <xdr:cNvSpPr txBox="1"/>
      </xdr:nvSpPr>
      <xdr:spPr>
        <a:xfrm>
          <a:off x="6737427" y="104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BB4736C-ABB1-4BAC-992D-2D20298E86E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A9F08FD-DB4D-4B1E-99A3-78A80E8654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343C75C-130B-4238-85EC-266C3BFEF59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0FD0A33-0C60-4602-9F4A-64C88444F7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6618C5A-54BB-478C-8533-695B35EDA45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588097C-BDEA-430A-8275-BB319435E37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2458949-F758-49C1-A2B0-19BF195D20C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76432D33-C241-4559-B4CE-CAB3A1F30AD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1BE7441-35DC-4B02-8616-BDB37BCB0D9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18E6FD1-CE22-4BCB-9E1B-A85EE8C1EA5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A9747BD-1025-45C3-B8DC-1986B331FA8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4876762F-45B8-4C3D-8064-649AE119399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1CD58DE4-178A-43E2-A8BC-CBB70C0F6BC2}"/>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E25DD1D4-1EA4-4697-A9C2-EFBBC566180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AB945C80-8A18-42C9-9A41-7CD5430E792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2617BB5E-2CE4-48D9-AE3A-1902147761C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DDAB865-03E8-48F2-B862-30DC8F0BCCF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E8AAC5E-1CBC-4A2B-958E-8425F264131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EEBBF7FF-6112-480F-8F16-C942994D1C9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16FA5C11-A9FF-47D5-B513-8EEF316E6D3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E2A5AD87-E655-4BF5-8574-4DDD4B6C1F7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4599924C-AC91-4C83-846F-E049F071165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28C8D071-9DE6-426D-94FC-A45CAF02C46D}"/>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20635FFA-8360-4F2C-8AC3-FB771C9366E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CBA22A60-A9A1-4CEE-8FDD-ECD7DCC98FA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79F0668C-15AE-4056-9BC2-C0FE34FA4DCA}"/>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32EA847B-7F25-4DAE-98CE-EAFA54B181E8}"/>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ABA30A2E-B970-4579-B35F-688A9664DD0D}"/>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9EE973BB-4188-47E7-80C2-32072B2D3452}"/>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BC22E298-F818-4192-8B63-7687BE9267D4}"/>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99168246-7463-4B36-9C5B-650A322B52B2}"/>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CAA95CA0-1FEC-49EA-86CF-82B3DCB8D5FA}"/>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14732</xdr:rowOff>
    </xdr:from>
    <xdr:to>
      <xdr:col>6</xdr:col>
      <xdr:colOff>38100</xdr:colOff>
      <xdr:row>81</xdr:row>
      <xdr:rowOff>116332</xdr:rowOff>
    </xdr:to>
    <xdr:sp macro="" textlink="">
      <xdr:nvSpPr>
        <xdr:cNvPr id="292" name="フローチャート: 判断 291">
          <a:extLst>
            <a:ext uri="{FF2B5EF4-FFF2-40B4-BE49-F238E27FC236}">
              <a16:creationId xmlns:a16="http://schemas.microsoft.com/office/drawing/2014/main" id="{CFFE35FA-E4F5-45AC-9004-ED9063256893}"/>
            </a:ext>
          </a:extLst>
        </xdr:cNvPr>
        <xdr:cNvSpPr/>
      </xdr:nvSpPr>
      <xdr:spPr>
        <a:xfrm>
          <a:off x="1079500" y="1390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6BBF642-D90A-4817-B729-DEC5756CCF4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AF13D8F-D69C-4BF4-95DC-17C9561675A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E32F365-3DD3-4447-AF12-C0905763F97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147B3E8-564E-4253-8B76-CE14BA06ECB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B78B164-E88F-4ACA-B18E-D928B2A011E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108458</xdr:rowOff>
    </xdr:from>
    <xdr:to>
      <xdr:col>24</xdr:col>
      <xdr:colOff>114300</xdr:colOff>
      <xdr:row>85</xdr:row>
      <xdr:rowOff>38608</xdr:rowOff>
    </xdr:to>
    <xdr:sp macro="" textlink="">
      <xdr:nvSpPr>
        <xdr:cNvPr id="298" name="楕円 297">
          <a:extLst>
            <a:ext uri="{FF2B5EF4-FFF2-40B4-BE49-F238E27FC236}">
              <a16:creationId xmlns:a16="http://schemas.microsoft.com/office/drawing/2014/main" id="{BF4FE1C7-303F-4C2D-BAD4-7819F19BB659}"/>
            </a:ext>
          </a:extLst>
        </xdr:cNvPr>
        <xdr:cNvSpPr/>
      </xdr:nvSpPr>
      <xdr:spPr>
        <a:xfrm>
          <a:off x="4584700" y="145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86885</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0BE331E8-8E12-4ED3-AC21-C944D099167A}"/>
            </a:ext>
          </a:extLst>
        </xdr:cNvPr>
        <xdr:cNvSpPr txBox="1"/>
      </xdr:nvSpPr>
      <xdr:spPr>
        <a:xfrm>
          <a:off x="4673600" y="1448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58165</xdr:rowOff>
    </xdr:from>
    <xdr:to>
      <xdr:col>20</xdr:col>
      <xdr:colOff>38100</xdr:colOff>
      <xdr:row>84</xdr:row>
      <xdr:rowOff>159765</xdr:rowOff>
    </xdr:to>
    <xdr:sp macro="" textlink="">
      <xdr:nvSpPr>
        <xdr:cNvPr id="300" name="楕円 299">
          <a:extLst>
            <a:ext uri="{FF2B5EF4-FFF2-40B4-BE49-F238E27FC236}">
              <a16:creationId xmlns:a16="http://schemas.microsoft.com/office/drawing/2014/main" id="{EEA3BA61-9AFA-4F0D-ACE1-EB987D75999C}"/>
            </a:ext>
          </a:extLst>
        </xdr:cNvPr>
        <xdr:cNvSpPr/>
      </xdr:nvSpPr>
      <xdr:spPr>
        <a:xfrm>
          <a:off x="3746500" y="14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108965</xdr:rowOff>
    </xdr:from>
    <xdr:to>
      <xdr:col>24</xdr:col>
      <xdr:colOff>63500</xdr:colOff>
      <xdr:row>84</xdr:row>
      <xdr:rowOff>159258</xdr:rowOff>
    </xdr:to>
    <xdr:cxnSp macro="">
      <xdr:nvCxnSpPr>
        <xdr:cNvPr id="301" name="直線コネクタ 300">
          <a:extLst>
            <a:ext uri="{FF2B5EF4-FFF2-40B4-BE49-F238E27FC236}">
              <a16:creationId xmlns:a16="http://schemas.microsoft.com/office/drawing/2014/main" id="{6CB49730-427E-437F-B51F-8044449B4935}"/>
            </a:ext>
          </a:extLst>
        </xdr:cNvPr>
        <xdr:cNvCxnSpPr/>
      </xdr:nvCxnSpPr>
      <xdr:spPr>
        <a:xfrm>
          <a:off x="3797300" y="14510765"/>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7874</xdr:rowOff>
    </xdr:from>
    <xdr:to>
      <xdr:col>15</xdr:col>
      <xdr:colOff>101600</xdr:colOff>
      <xdr:row>84</xdr:row>
      <xdr:rowOff>109474</xdr:rowOff>
    </xdr:to>
    <xdr:sp macro="" textlink="">
      <xdr:nvSpPr>
        <xdr:cNvPr id="302" name="楕円 301">
          <a:extLst>
            <a:ext uri="{FF2B5EF4-FFF2-40B4-BE49-F238E27FC236}">
              <a16:creationId xmlns:a16="http://schemas.microsoft.com/office/drawing/2014/main" id="{A6ED906E-3B7D-4EA9-AF53-402459A3CB59}"/>
            </a:ext>
          </a:extLst>
        </xdr:cNvPr>
        <xdr:cNvSpPr/>
      </xdr:nvSpPr>
      <xdr:spPr>
        <a:xfrm>
          <a:off x="2857500" y="144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58674</xdr:rowOff>
    </xdr:from>
    <xdr:to>
      <xdr:col>19</xdr:col>
      <xdr:colOff>177800</xdr:colOff>
      <xdr:row>84</xdr:row>
      <xdr:rowOff>108965</xdr:rowOff>
    </xdr:to>
    <xdr:cxnSp macro="">
      <xdr:nvCxnSpPr>
        <xdr:cNvPr id="303" name="直線コネクタ 302">
          <a:extLst>
            <a:ext uri="{FF2B5EF4-FFF2-40B4-BE49-F238E27FC236}">
              <a16:creationId xmlns:a16="http://schemas.microsoft.com/office/drawing/2014/main" id="{FFB43224-1189-48E4-841E-75985D1AD144}"/>
            </a:ext>
          </a:extLst>
        </xdr:cNvPr>
        <xdr:cNvCxnSpPr/>
      </xdr:nvCxnSpPr>
      <xdr:spPr>
        <a:xfrm>
          <a:off x="2908300" y="14460474"/>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129032</xdr:rowOff>
    </xdr:from>
    <xdr:to>
      <xdr:col>10</xdr:col>
      <xdr:colOff>165100</xdr:colOff>
      <xdr:row>84</xdr:row>
      <xdr:rowOff>59182</xdr:rowOff>
    </xdr:to>
    <xdr:sp macro="" textlink="">
      <xdr:nvSpPr>
        <xdr:cNvPr id="304" name="楕円 303">
          <a:extLst>
            <a:ext uri="{FF2B5EF4-FFF2-40B4-BE49-F238E27FC236}">
              <a16:creationId xmlns:a16="http://schemas.microsoft.com/office/drawing/2014/main" id="{572A39EE-6557-4132-8A76-CBF92A369EC7}"/>
            </a:ext>
          </a:extLst>
        </xdr:cNvPr>
        <xdr:cNvSpPr/>
      </xdr:nvSpPr>
      <xdr:spPr>
        <a:xfrm>
          <a:off x="1968500" y="1435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8382</xdr:rowOff>
    </xdr:from>
    <xdr:to>
      <xdr:col>15</xdr:col>
      <xdr:colOff>50800</xdr:colOff>
      <xdr:row>84</xdr:row>
      <xdr:rowOff>58674</xdr:rowOff>
    </xdr:to>
    <xdr:cxnSp macro="">
      <xdr:nvCxnSpPr>
        <xdr:cNvPr id="305" name="直線コネクタ 304">
          <a:extLst>
            <a:ext uri="{FF2B5EF4-FFF2-40B4-BE49-F238E27FC236}">
              <a16:creationId xmlns:a16="http://schemas.microsoft.com/office/drawing/2014/main" id="{B39909EE-71DF-4C38-8A1E-94B9AC1CC7B7}"/>
            </a:ext>
          </a:extLst>
        </xdr:cNvPr>
        <xdr:cNvCxnSpPr/>
      </xdr:nvCxnSpPr>
      <xdr:spPr>
        <a:xfrm>
          <a:off x="2019300" y="1441018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28448</xdr:rowOff>
    </xdr:from>
    <xdr:to>
      <xdr:col>6</xdr:col>
      <xdr:colOff>38100</xdr:colOff>
      <xdr:row>83</xdr:row>
      <xdr:rowOff>130048</xdr:rowOff>
    </xdr:to>
    <xdr:sp macro="" textlink="">
      <xdr:nvSpPr>
        <xdr:cNvPr id="306" name="楕円 305">
          <a:extLst>
            <a:ext uri="{FF2B5EF4-FFF2-40B4-BE49-F238E27FC236}">
              <a16:creationId xmlns:a16="http://schemas.microsoft.com/office/drawing/2014/main" id="{621131A9-58FD-4448-AEC4-BE3C624859A5}"/>
            </a:ext>
          </a:extLst>
        </xdr:cNvPr>
        <xdr:cNvSpPr/>
      </xdr:nvSpPr>
      <xdr:spPr>
        <a:xfrm>
          <a:off x="1079500" y="142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79248</xdr:rowOff>
    </xdr:from>
    <xdr:to>
      <xdr:col>10</xdr:col>
      <xdr:colOff>114300</xdr:colOff>
      <xdr:row>84</xdr:row>
      <xdr:rowOff>8382</xdr:rowOff>
    </xdr:to>
    <xdr:cxnSp macro="">
      <xdr:nvCxnSpPr>
        <xdr:cNvPr id="307" name="直線コネクタ 306">
          <a:extLst>
            <a:ext uri="{FF2B5EF4-FFF2-40B4-BE49-F238E27FC236}">
              <a16:creationId xmlns:a16="http://schemas.microsoft.com/office/drawing/2014/main" id="{CBD4DE46-5F8E-488A-828D-09BAB86C5969}"/>
            </a:ext>
          </a:extLst>
        </xdr:cNvPr>
        <xdr:cNvCxnSpPr/>
      </xdr:nvCxnSpPr>
      <xdr:spPr>
        <a:xfrm>
          <a:off x="1130300" y="1430959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CA6565E1-3696-488A-9CF7-AD21D796ECD3}"/>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50C4874F-FAC2-4F4C-B36E-ADF170070DFC}"/>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C8144217-3C57-4CB0-858B-7A47431B0850}"/>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132859</xdr:rowOff>
    </xdr:from>
    <xdr:ext cx="405111" cy="259045"/>
    <xdr:sp macro="" textlink="">
      <xdr:nvSpPr>
        <xdr:cNvPr id="311" name="n_4aveValue【福祉施設】&#10;有形固定資産減価償却率">
          <a:extLst>
            <a:ext uri="{FF2B5EF4-FFF2-40B4-BE49-F238E27FC236}">
              <a16:creationId xmlns:a16="http://schemas.microsoft.com/office/drawing/2014/main" id="{ADDC07D3-D4A2-4780-821B-DBB7109F4827}"/>
            </a:ext>
          </a:extLst>
        </xdr:cNvPr>
        <xdr:cNvSpPr txBox="1"/>
      </xdr:nvSpPr>
      <xdr:spPr>
        <a:xfrm>
          <a:off x="927744" y="1367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150892</xdr:rowOff>
    </xdr:from>
    <xdr:ext cx="405111" cy="259045"/>
    <xdr:sp macro="" textlink="">
      <xdr:nvSpPr>
        <xdr:cNvPr id="312" name="n_1mainValue【福祉施設】&#10;有形固定資産減価償却率">
          <a:extLst>
            <a:ext uri="{FF2B5EF4-FFF2-40B4-BE49-F238E27FC236}">
              <a16:creationId xmlns:a16="http://schemas.microsoft.com/office/drawing/2014/main" id="{0F3D1576-2CCC-472A-AED2-F88181EC4CD6}"/>
            </a:ext>
          </a:extLst>
        </xdr:cNvPr>
        <xdr:cNvSpPr txBox="1"/>
      </xdr:nvSpPr>
      <xdr:spPr>
        <a:xfrm>
          <a:off x="3582044" y="1455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100601</xdr:rowOff>
    </xdr:from>
    <xdr:ext cx="405111" cy="259045"/>
    <xdr:sp macro="" textlink="">
      <xdr:nvSpPr>
        <xdr:cNvPr id="313" name="n_2mainValue【福祉施設】&#10;有形固定資産減価償却率">
          <a:extLst>
            <a:ext uri="{FF2B5EF4-FFF2-40B4-BE49-F238E27FC236}">
              <a16:creationId xmlns:a16="http://schemas.microsoft.com/office/drawing/2014/main" id="{A47283AC-E942-4015-AAD6-12A686610D58}"/>
            </a:ext>
          </a:extLst>
        </xdr:cNvPr>
        <xdr:cNvSpPr txBox="1"/>
      </xdr:nvSpPr>
      <xdr:spPr>
        <a:xfrm>
          <a:off x="2705744" y="1450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50309</xdr:rowOff>
    </xdr:from>
    <xdr:ext cx="405111" cy="259045"/>
    <xdr:sp macro="" textlink="">
      <xdr:nvSpPr>
        <xdr:cNvPr id="314" name="n_3mainValue【福祉施設】&#10;有形固定資産減価償却率">
          <a:extLst>
            <a:ext uri="{FF2B5EF4-FFF2-40B4-BE49-F238E27FC236}">
              <a16:creationId xmlns:a16="http://schemas.microsoft.com/office/drawing/2014/main" id="{980A7676-CEC8-43AF-A78F-DE053C1DA36A}"/>
            </a:ext>
          </a:extLst>
        </xdr:cNvPr>
        <xdr:cNvSpPr txBox="1"/>
      </xdr:nvSpPr>
      <xdr:spPr>
        <a:xfrm>
          <a:off x="1816744" y="1445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121175</xdr:rowOff>
    </xdr:from>
    <xdr:ext cx="405111" cy="259045"/>
    <xdr:sp macro="" textlink="">
      <xdr:nvSpPr>
        <xdr:cNvPr id="315" name="n_4mainValue【福祉施設】&#10;有形固定資産減価償却率">
          <a:extLst>
            <a:ext uri="{FF2B5EF4-FFF2-40B4-BE49-F238E27FC236}">
              <a16:creationId xmlns:a16="http://schemas.microsoft.com/office/drawing/2014/main" id="{7B83A641-3642-4E33-9E6A-894B5B2B2C0B}"/>
            </a:ext>
          </a:extLst>
        </xdr:cNvPr>
        <xdr:cNvSpPr txBox="1"/>
      </xdr:nvSpPr>
      <xdr:spPr>
        <a:xfrm>
          <a:off x="927744" y="1435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8B2BD92F-253D-44C5-A7F8-8FF30287CBF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F660528A-41D1-4BEA-AF9A-C6A43F5E772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17690364-1F3A-4C53-AC38-90FF966D090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A3700A15-2EBB-4C64-9275-08272EDEE0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3B402D6C-2AAF-4B88-AFA0-803B923EFA1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A55337C3-16C7-4DAB-BB4E-06C925F25C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2A0EB89D-81F0-4099-A376-DC75119005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C3053375-1452-49C4-8C46-AA172301362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854E3A62-2EA3-4043-AB81-12226CCFCBF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5BC3B865-DD21-44A8-AD70-5C443CF605A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20661B9C-D09E-4187-AC35-73140E3B0F4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B8E7A1C3-FAA2-402B-B09C-9C4315244CA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E2A6C649-564F-4AC7-8C85-E37A30A1FED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07408A80-E22F-4EA3-A2EA-500020B28E4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4DB5C48B-B5AF-4D99-B9DA-1059E4182BE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245B92E0-E6F6-463E-870A-56014B6ECF2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ECD41326-A853-4B37-B203-784BF1E65AF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A7A5045F-B77A-474D-B05B-F11D540F4FA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E3AA5E6C-55B0-4598-802F-D6A72D52E43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8435C7AF-7137-4F1E-BD03-C45BC983371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96AE7C3D-5921-4424-814D-7ADC1BBFB75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7E9C96EE-96A9-4C6E-852B-453423562A9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12D57E2F-563B-4BA5-85CC-7B12FDA8076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A9602071-C132-4475-A957-5D75528B4B5B}"/>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3F9293C2-3A25-4AB8-B1F4-29E967493C7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2F5FA511-F25F-441A-93E2-05E38402D347}"/>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333D6B7E-5D7D-414E-BAC4-7C83284C1D16}"/>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051D9155-5806-4AD7-8B1B-1589832725F7}"/>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559F2592-7206-4C5D-8906-8C035008FFFF}"/>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02B487F2-86A2-4C65-814B-4FE63A9666F2}"/>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DF2F4B40-B93A-4F28-9D78-F80CEF549237}"/>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D9654BBE-D571-4FCF-ABDC-879A95223951}"/>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8A389C4D-EDB2-485B-8481-A355F5BD7B45}"/>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2539</xdr:rowOff>
    </xdr:from>
    <xdr:to>
      <xdr:col>36</xdr:col>
      <xdr:colOff>165100</xdr:colOff>
      <xdr:row>85</xdr:row>
      <xdr:rowOff>104139</xdr:rowOff>
    </xdr:to>
    <xdr:sp macro="" textlink="">
      <xdr:nvSpPr>
        <xdr:cNvPr id="349" name="フローチャート: 判断 348">
          <a:extLst>
            <a:ext uri="{FF2B5EF4-FFF2-40B4-BE49-F238E27FC236}">
              <a16:creationId xmlns:a16="http://schemas.microsoft.com/office/drawing/2014/main" id="{34549F69-B004-40E0-9624-DFD2CAA1A898}"/>
            </a:ext>
          </a:extLst>
        </xdr:cNvPr>
        <xdr:cNvSpPr/>
      </xdr:nvSpPr>
      <xdr:spPr>
        <a:xfrm>
          <a:off x="6921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41836B2-AB82-4884-89CC-CCBE6057896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9BD33B6E-2A59-4F90-9CBE-78DCB4DDE00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E0C7282-F255-4C28-B7AA-74ECE2C4CF6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5F7FCDD-213F-4301-93DB-888CE6883E9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054A782-B02D-4D5F-9F4F-053AB648E4E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21589</xdr:rowOff>
    </xdr:from>
    <xdr:to>
      <xdr:col>55</xdr:col>
      <xdr:colOff>50800</xdr:colOff>
      <xdr:row>86</xdr:row>
      <xdr:rowOff>123189</xdr:rowOff>
    </xdr:to>
    <xdr:sp macro="" textlink="">
      <xdr:nvSpPr>
        <xdr:cNvPr id="355" name="楕円 354">
          <a:extLst>
            <a:ext uri="{FF2B5EF4-FFF2-40B4-BE49-F238E27FC236}">
              <a16:creationId xmlns:a16="http://schemas.microsoft.com/office/drawing/2014/main" id="{72A5E7FF-B5FD-4520-9D2D-105C96AE5355}"/>
            </a:ext>
          </a:extLst>
        </xdr:cNvPr>
        <xdr:cNvSpPr/>
      </xdr:nvSpPr>
      <xdr:spPr>
        <a:xfrm>
          <a:off x="10426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107966</xdr:rowOff>
    </xdr:from>
    <xdr:ext cx="469744" cy="259045"/>
    <xdr:sp macro="" textlink="">
      <xdr:nvSpPr>
        <xdr:cNvPr id="356" name="【福祉施設】&#10;一人当たり面積該当値テキスト">
          <a:extLst>
            <a:ext uri="{FF2B5EF4-FFF2-40B4-BE49-F238E27FC236}">
              <a16:creationId xmlns:a16="http://schemas.microsoft.com/office/drawing/2014/main" id="{AC344C27-FB1F-48BF-922B-D24A87EC3CB2}"/>
            </a:ext>
          </a:extLst>
        </xdr:cNvPr>
        <xdr:cNvSpPr txBox="1"/>
      </xdr:nvSpPr>
      <xdr:spPr>
        <a:xfrm>
          <a:off x="10515600" y="1468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21589</xdr:rowOff>
    </xdr:from>
    <xdr:to>
      <xdr:col>50</xdr:col>
      <xdr:colOff>165100</xdr:colOff>
      <xdr:row>86</xdr:row>
      <xdr:rowOff>123189</xdr:rowOff>
    </xdr:to>
    <xdr:sp macro="" textlink="">
      <xdr:nvSpPr>
        <xdr:cNvPr id="357" name="楕円 356">
          <a:extLst>
            <a:ext uri="{FF2B5EF4-FFF2-40B4-BE49-F238E27FC236}">
              <a16:creationId xmlns:a16="http://schemas.microsoft.com/office/drawing/2014/main" id="{44F872CB-5147-4BC2-B951-5852BF4278B4}"/>
            </a:ext>
          </a:extLst>
        </xdr:cNvPr>
        <xdr:cNvSpPr/>
      </xdr:nvSpPr>
      <xdr:spPr>
        <a:xfrm>
          <a:off x="9588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72389</xdr:rowOff>
    </xdr:from>
    <xdr:to>
      <xdr:col>55</xdr:col>
      <xdr:colOff>0</xdr:colOff>
      <xdr:row>86</xdr:row>
      <xdr:rowOff>72389</xdr:rowOff>
    </xdr:to>
    <xdr:cxnSp macro="">
      <xdr:nvCxnSpPr>
        <xdr:cNvPr id="358" name="直線コネクタ 357">
          <a:extLst>
            <a:ext uri="{FF2B5EF4-FFF2-40B4-BE49-F238E27FC236}">
              <a16:creationId xmlns:a16="http://schemas.microsoft.com/office/drawing/2014/main" id="{F8CDC911-A117-4ED5-AC95-D4FA3B76F51C}"/>
            </a:ext>
          </a:extLst>
        </xdr:cNvPr>
        <xdr:cNvCxnSpPr/>
      </xdr:nvCxnSpPr>
      <xdr:spPr>
        <a:xfrm>
          <a:off x="9639300" y="148170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21589</xdr:rowOff>
    </xdr:from>
    <xdr:to>
      <xdr:col>46</xdr:col>
      <xdr:colOff>38100</xdr:colOff>
      <xdr:row>86</xdr:row>
      <xdr:rowOff>123189</xdr:rowOff>
    </xdr:to>
    <xdr:sp macro="" textlink="">
      <xdr:nvSpPr>
        <xdr:cNvPr id="359" name="楕円 358">
          <a:extLst>
            <a:ext uri="{FF2B5EF4-FFF2-40B4-BE49-F238E27FC236}">
              <a16:creationId xmlns:a16="http://schemas.microsoft.com/office/drawing/2014/main" id="{D59BF3E5-1CC3-4993-8050-BD811224726E}"/>
            </a:ext>
          </a:extLst>
        </xdr:cNvPr>
        <xdr:cNvSpPr/>
      </xdr:nvSpPr>
      <xdr:spPr>
        <a:xfrm>
          <a:off x="8699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72389</xdr:rowOff>
    </xdr:from>
    <xdr:to>
      <xdr:col>50</xdr:col>
      <xdr:colOff>114300</xdr:colOff>
      <xdr:row>86</xdr:row>
      <xdr:rowOff>72389</xdr:rowOff>
    </xdr:to>
    <xdr:cxnSp macro="">
      <xdr:nvCxnSpPr>
        <xdr:cNvPr id="360" name="直線コネクタ 359">
          <a:extLst>
            <a:ext uri="{FF2B5EF4-FFF2-40B4-BE49-F238E27FC236}">
              <a16:creationId xmlns:a16="http://schemas.microsoft.com/office/drawing/2014/main" id="{AA44CE58-F9F9-477D-BE0C-9A54E4C0FAFA}"/>
            </a:ext>
          </a:extLst>
        </xdr:cNvPr>
        <xdr:cNvCxnSpPr/>
      </xdr:nvCxnSpPr>
      <xdr:spPr>
        <a:xfrm>
          <a:off x="8750300" y="1481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21589</xdr:rowOff>
    </xdr:from>
    <xdr:to>
      <xdr:col>41</xdr:col>
      <xdr:colOff>101600</xdr:colOff>
      <xdr:row>86</xdr:row>
      <xdr:rowOff>123189</xdr:rowOff>
    </xdr:to>
    <xdr:sp macro="" textlink="">
      <xdr:nvSpPr>
        <xdr:cNvPr id="361" name="楕円 360">
          <a:extLst>
            <a:ext uri="{FF2B5EF4-FFF2-40B4-BE49-F238E27FC236}">
              <a16:creationId xmlns:a16="http://schemas.microsoft.com/office/drawing/2014/main" id="{E148D9A6-9B54-436D-9769-5C1CC4B120CD}"/>
            </a:ext>
          </a:extLst>
        </xdr:cNvPr>
        <xdr:cNvSpPr/>
      </xdr:nvSpPr>
      <xdr:spPr>
        <a:xfrm>
          <a:off x="7810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72389</xdr:rowOff>
    </xdr:from>
    <xdr:to>
      <xdr:col>45</xdr:col>
      <xdr:colOff>177800</xdr:colOff>
      <xdr:row>86</xdr:row>
      <xdr:rowOff>72389</xdr:rowOff>
    </xdr:to>
    <xdr:cxnSp macro="">
      <xdr:nvCxnSpPr>
        <xdr:cNvPr id="362" name="直線コネクタ 361">
          <a:extLst>
            <a:ext uri="{FF2B5EF4-FFF2-40B4-BE49-F238E27FC236}">
              <a16:creationId xmlns:a16="http://schemas.microsoft.com/office/drawing/2014/main" id="{A62C5CE8-0ED2-4C96-B128-1572CAE0E7A5}"/>
            </a:ext>
          </a:extLst>
        </xdr:cNvPr>
        <xdr:cNvCxnSpPr/>
      </xdr:nvCxnSpPr>
      <xdr:spPr>
        <a:xfrm>
          <a:off x="7861300" y="148170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25400</xdr:rowOff>
    </xdr:from>
    <xdr:to>
      <xdr:col>36</xdr:col>
      <xdr:colOff>165100</xdr:colOff>
      <xdr:row>86</xdr:row>
      <xdr:rowOff>127000</xdr:rowOff>
    </xdr:to>
    <xdr:sp macro="" textlink="">
      <xdr:nvSpPr>
        <xdr:cNvPr id="363" name="楕円 362">
          <a:extLst>
            <a:ext uri="{FF2B5EF4-FFF2-40B4-BE49-F238E27FC236}">
              <a16:creationId xmlns:a16="http://schemas.microsoft.com/office/drawing/2014/main" id="{81AE1862-DFCF-4E83-9BAD-74FD361B2E6F}"/>
            </a:ext>
          </a:extLst>
        </xdr:cNvPr>
        <xdr:cNvSpPr/>
      </xdr:nvSpPr>
      <xdr:spPr>
        <a:xfrm>
          <a:off x="6921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72389</xdr:rowOff>
    </xdr:from>
    <xdr:to>
      <xdr:col>41</xdr:col>
      <xdr:colOff>50800</xdr:colOff>
      <xdr:row>86</xdr:row>
      <xdr:rowOff>76200</xdr:rowOff>
    </xdr:to>
    <xdr:cxnSp macro="">
      <xdr:nvCxnSpPr>
        <xdr:cNvPr id="364" name="直線コネクタ 363">
          <a:extLst>
            <a:ext uri="{FF2B5EF4-FFF2-40B4-BE49-F238E27FC236}">
              <a16:creationId xmlns:a16="http://schemas.microsoft.com/office/drawing/2014/main" id="{490C8E06-435F-45DE-831C-0FA2B59EBB9A}"/>
            </a:ext>
          </a:extLst>
        </xdr:cNvPr>
        <xdr:cNvCxnSpPr/>
      </xdr:nvCxnSpPr>
      <xdr:spPr>
        <a:xfrm flipV="1">
          <a:off x="6972300" y="148170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50C44735-812C-40EA-91D6-4191FD52A3A0}"/>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96E71ECA-4E82-49C7-9CB1-D19FD72179B2}"/>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4240AFF8-B123-4514-BC6C-5DD3E0559914}"/>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120666</xdr:rowOff>
    </xdr:from>
    <xdr:ext cx="469744" cy="259045"/>
    <xdr:sp macro="" textlink="">
      <xdr:nvSpPr>
        <xdr:cNvPr id="368" name="n_4aveValue【福祉施設】&#10;一人当たり面積">
          <a:extLst>
            <a:ext uri="{FF2B5EF4-FFF2-40B4-BE49-F238E27FC236}">
              <a16:creationId xmlns:a16="http://schemas.microsoft.com/office/drawing/2014/main" id="{2D409F75-13BF-4FAB-8A6F-347A182889ED}"/>
            </a:ext>
          </a:extLst>
        </xdr:cNvPr>
        <xdr:cNvSpPr txBox="1"/>
      </xdr:nvSpPr>
      <xdr:spPr>
        <a:xfrm>
          <a:off x="6737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114316</xdr:rowOff>
    </xdr:from>
    <xdr:ext cx="469744" cy="259045"/>
    <xdr:sp macro="" textlink="">
      <xdr:nvSpPr>
        <xdr:cNvPr id="369" name="n_1mainValue【福祉施設】&#10;一人当たり面積">
          <a:extLst>
            <a:ext uri="{FF2B5EF4-FFF2-40B4-BE49-F238E27FC236}">
              <a16:creationId xmlns:a16="http://schemas.microsoft.com/office/drawing/2014/main" id="{9A674438-5BEC-4DF5-A3A0-0BA3A68183A5}"/>
            </a:ext>
          </a:extLst>
        </xdr:cNvPr>
        <xdr:cNvSpPr txBox="1"/>
      </xdr:nvSpPr>
      <xdr:spPr>
        <a:xfrm>
          <a:off x="93917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114316</xdr:rowOff>
    </xdr:from>
    <xdr:ext cx="469744" cy="259045"/>
    <xdr:sp macro="" textlink="">
      <xdr:nvSpPr>
        <xdr:cNvPr id="370" name="n_2mainValue【福祉施設】&#10;一人当たり面積">
          <a:extLst>
            <a:ext uri="{FF2B5EF4-FFF2-40B4-BE49-F238E27FC236}">
              <a16:creationId xmlns:a16="http://schemas.microsoft.com/office/drawing/2014/main" id="{930C30DF-94BC-4F25-8BD9-7F626354C84C}"/>
            </a:ext>
          </a:extLst>
        </xdr:cNvPr>
        <xdr:cNvSpPr txBox="1"/>
      </xdr:nvSpPr>
      <xdr:spPr>
        <a:xfrm>
          <a:off x="8515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114316</xdr:rowOff>
    </xdr:from>
    <xdr:ext cx="469744" cy="259045"/>
    <xdr:sp macro="" textlink="">
      <xdr:nvSpPr>
        <xdr:cNvPr id="371" name="n_3mainValue【福祉施設】&#10;一人当たり面積">
          <a:extLst>
            <a:ext uri="{FF2B5EF4-FFF2-40B4-BE49-F238E27FC236}">
              <a16:creationId xmlns:a16="http://schemas.microsoft.com/office/drawing/2014/main" id="{0F6812C5-B716-4C82-8102-687CBF3681E7}"/>
            </a:ext>
          </a:extLst>
        </xdr:cNvPr>
        <xdr:cNvSpPr txBox="1"/>
      </xdr:nvSpPr>
      <xdr:spPr>
        <a:xfrm>
          <a:off x="7626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118127</xdr:rowOff>
    </xdr:from>
    <xdr:ext cx="469744" cy="259045"/>
    <xdr:sp macro="" textlink="">
      <xdr:nvSpPr>
        <xdr:cNvPr id="372" name="n_4mainValue【福祉施設】&#10;一人当たり面積">
          <a:extLst>
            <a:ext uri="{FF2B5EF4-FFF2-40B4-BE49-F238E27FC236}">
              <a16:creationId xmlns:a16="http://schemas.microsoft.com/office/drawing/2014/main" id="{77653654-77BB-432C-9E76-BD1F503820B3}"/>
            </a:ext>
          </a:extLst>
        </xdr:cNvPr>
        <xdr:cNvSpPr txBox="1"/>
      </xdr:nvSpPr>
      <xdr:spPr>
        <a:xfrm>
          <a:off x="6737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FE0E43F4-708D-4279-8342-3508B8EA7B6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0455AB8-0C17-4CB0-85AC-E46CA6325FE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3A3190FA-9487-4E90-86FE-006B5040BD3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F0328812-6F60-463E-94A6-E6403A27F0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51B8BD21-C507-4897-B9C0-21AD6AEAE27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9F2FCF78-DE8D-42FC-AC29-91B9414A055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1C79974-5A2D-416A-8A5A-67461942082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81BF5ECE-3F51-421D-A861-4023AB510DA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234A5AAA-8F40-4ECA-A31B-C345E367F00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C5208C8E-3050-4900-9ED3-FDC523C1069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C6147BF5-BE78-42BA-8C1D-59D3EFF6E7A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5329F0F9-4DE3-4708-BD75-2570850954E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3705B248-D44D-4D9C-BEB9-D12B65A0411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734B4B97-C009-4C47-B684-2C432493DF1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96E01D35-FD96-43C0-B85C-5CF9C3A2B7B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58FA6B1E-508F-4C93-89DF-03587CFE323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91EBE969-BCD4-41BE-8273-1C68DC515AE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2BC971F6-40C7-4A50-827E-0B3AAB1E2E2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24B1B7DB-5CBE-4691-B1DC-B7CD3CFA7C8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E614F77E-4ED5-4570-9626-33BFFE51A50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C823D509-FB2A-4115-A6FE-3F1F4069426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32A085B2-5435-433A-8582-B05492E41A5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489B5BA2-D711-482A-A7A2-166360EC45B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5562C51B-824B-4B57-95B4-550E280544D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2553436C-771D-470D-86D6-0FA32A6D128A}"/>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6E4DAD0C-48B9-45FC-83C0-CDE3D365CD7D}"/>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FAB4FAD6-A41F-4CE7-AE75-37C77F9EC3A7}"/>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E89411B5-CF27-4896-A207-34020ADB2094}"/>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BE0425A6-5B0A-4A3A-B688-FDD72343A4AF}"/>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1BEC0B54-303E-433D-8297-FECF13183065}"/>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FDF86F15-404B-4324-A1AE-47BE86F06A0D}"/>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86740816-AF6D-4C4A-B175-89F18E18FA0F}"/>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835E27D0-0EA6-4ED0-A254-90476E214117}"/>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7FAE6904-621C-4F2E-9C01-D9466DF2D6C4}"/>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07" name="フローチャート: 判断 406">
          <a:extLst>
            <a:ext uri="{FF2B5EF4-FFF2-40B4-BE49-F238E27FC236}">
              <a16:creationId xmlns:a16="http://schemas.microsoft.com/office/drawing/2014/main" id="{12765B4E-4209-4ADF-9880-EAF88CDA745B}"/>
            </a:ext>
          </a:extLst>
        </xdr:cNvPr>
        <xdr:cNvSpPr/>
      </xdr:nvSpPr>
      <xdr:spPr>
        <a:xfrm>
          <a:off x="1079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317667EE-9868-4CF6-B45E-D35E366E499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A24D1E3-5E13-4D2E-AE5F-2957A009CE8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239FDE8-8111-49EF-BBBB-A4403E7B554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5D4715C-E475-4F87-9363-908F0FEC7EE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018C507-D155-4F5A-881A-5D29EF35950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88264</xdr:rowOff>
    </xdr:from>
    <xdr:to>
      <xdr:col>24</xdr:col>
      <xdr:colOff>114300</xdr:colOff>
      <xdr:row>105</xdr:row>
      <xdr:rowOff>18414</xdr:rowOff>
    </xdr:to>
    <xdr:sp macro="" textlink="">
      <xdr:nvSpPr>
        <xdr:cNvPr id="413" name="楕円 412">
          <a:extLst>
            <a:ext uri="{FF2B5EF4-FFF2-40B4-BE49-F238E27FC236}">
              <a16:creationId xmlns:a16="http://schemas.microsoft.com/office/drawing/2014/main" id="{BF76680F-E363-4D5D-81C9-D142D570432B}"/>
            </a:ext>
          </a:extLst>
        </xdr:cNvPr>
        <xdr:cNvSpPr/>
      </xdr:nvSpPr>
      <xdr:spPr>
        <a:xfrm>
          <a:off x="45847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66691</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0EF5CF22-9A2B-40BB-8FF5-50EFB4A74430}"/>
            </a:ext>
          </a:extLst>
        </xdr:cNvPr>
        <xdr:cNvSpPr txBox="1"/>
      </xdr:nvSpPr>
      <xdr:spPr>
        <a:xfrm>
          <a:off x="4673600"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21589</xdr:rowOff>
    </xdr:from>
    <xdr:to>
      <xdr:col>20</xdr:col>
      <xdr:colOff>38100</xdr:colOff>
      <xdr:row>105</xdr:row>
      <xdr:rowOff>123189</xdr:rowOff>
    </xdr:to>
    <xdr:sp macro="" textlink="">
      <xdr:nvSpPr>
        <xdr:cNvPr id="415" name="楕円 414">
          <a:extLst>
            <a:ext uri="{FF2B5EF4-FFF2-40B4-BE49-F238E27FC236}">
              <a16:creationId xmlns:a16="http://schemas.microsoft.com/office/drawing/2014/main" id="{20D387A6-E86B-4083-8AC0-89BC72C9A802}"/>
            </a:ext>
          </a:extLst>
        </xdr:cNvPr>
        <xdr:cNvSpPr/>
      </xdr:nvSpPr>
      <xdr:spPr>
        <a:xfrm>
          <a:off x="3746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139064</xdr:rowOff>
    </xdr:from>
    <xdr:to>
      <xdr:col>24</xdr:col>
      <xdr:colOff>63500</xdr:colOff>
      <xdr:row>105</xdr:row>
      <xdr:rowOff>72389</xdr:rowOff>
    </xdr:to>
    <xdr:cxnSp macro="">
      <xdr:nvCxnSpPr>
        <xdr:cNvPr id="416" name="直線コネクタ 415">
          <a:extLst>
            <a:ext uri="{FF2B5EF4-FFF2-40B4-BE49-F238E27FC236}">
              <a16:creationId xmlns:a16="http://schemas.microsoft.com/office/drawing/2014/main" id="{F7FB96D3-6A2E-4653-8850-E86687C6E739}"/>
            </a:ext>
          </a:extLst>
        </xdr:cNvPr>
        <xdr:cNvCxnSpPr/>
      </xdr:nvCxnSpPr>
      <xdr:spPr>
        <a:xfrm flipV="1">
          <a:off x="3797300" y="17969864"/>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153036</xdr:rowOff>
    </xdr:from>
    <xdr:to>
      <xdr:col>15</xdr:col>
      <xdr:colOff>101600</xdr:colOff>
      <xdr:row>105</xdr:row>
      <xdr:rowOff>83186</xdr:rowOff>
    </xdr:to>
    <xdr:sp macro="" textlink="">
      <xdr:nvSpPr>
        <xdr:cNvPr id="417" name="楕円 416">
          <a:extLst>
            <a:ext uri="{FF2B5EF4-FFF2-40B4-BE49-F238E27FC236}">
              <a16:creationId xmlns:a16="http://schemas.microsoft.com/office/drawing/2014/main" id="{4FBC449E-6F0C-44B2-8AC7-0AB860034715}"/>
            </a:ext>
          </a:extLst>
        </xdr:cNvPr>
        <xdr:cNvSpPr/>
      </xdr:nvSpPr>
      <xdr:spPr>
        <a:xfrm>
          <a:off x="2857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32386</xdr:rowOff>
    </xdr:from>
    <xdr:to>
      <xdr:col>19</xdr:col>
      <xdr:colOff>177800</xdr:colOff>
      <xdr:row>105</xdr:row>
      <xdr:rowOff>72389</xdr:rowOff>
    </xdr:to>
    <xdr:cxnSp macro="">
      <xdr:nvCxnSpPr>
        <xdr:cNvPr id="418" name="直線コネクタ 417">
          <a:extLst>
            <a:ext uri="{FF2B5EF4-FFF2-40B4-BE49-F238E27FC236}">
              <a16:creationId xmlns:a16="http://schemas.microsoft.com/office/drawing/2014/main" id="{62A8E0E2-F1DE-47DC-A076-5E06413ECA41}"/>
            </a:ext>
          </a:extLst>
        </xdr:cNvPr>
        <xdr:cNvCxnSpPr/>
      </xdr:nvCxnSpPr>
      <xdr:spPr>
        <a:xfrm>
          <a:off x="2908300" y="180346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114936</xdr:rowOff>
    </xdr:from>
    <xdr:to>
      <xdr:col>10</xdr:col>
      <xdr:colOff>165100</xdr:colOff>
      <xdr:row>105</xdr:row>
      <xdr:rowOff>45086</xdr:rowOff>
    </xdr:to>
    <xdr:sp macro="" textlink="">
      <xdr:nvSpPr>
        <xdr:cNvPr id="419" name="楕円 418">
          <a:extLst>
            <a:ext uri="{FF2B5EF4-FFF2-40B4-BE49-F238E27FC236}">
              <a16:creationId xmlns:a16="http://schemas.microsoft.com/office/drawing/2014/main" id="{B11E127B-C5D7-49D1-B82D-D5CCC23EC5DA}"/>
            </a:ext>
          </a:extLst>
        </xdr:cNvPr>
        <xdr:cNvSpPr/>
      </xdr:nvSpPr>
      <xdr:spPr>
        <a:xfrm>
          <a:off x="1968500" y="1794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165736</xdr:rowOff>
    </xdr:from>
    <xdr:to>
      <xdr:col>15</xdr:col>
      <xdr:colOff>50800</xdr:colOff>
      <xdr:row>105</xdr:row>
      <xdr:rowOff>32386</xdr:rowOff>
    </xdr:to>
    <xdr:cxnSp macro="">
      <xdr:nvCxnSpPr>
        <xdr:cNvPr id="420" name="直線コネクタ 419">
          <a:extLst>
            <a:ext uri="{FF2B5EF4-FFF2-40B4-BE49-F238E27FC236}">
              <a16:creationId xmlns:a16="http://schemas.microsoft.com/office/drawing/2014/main" id="{CABFB463-E7D1-426B-8E37-E9AEBE9423B3}"/>
            </a:ext>
          </a:extLst>
        </xdr:cNvPr>
        <xdr:cNvCxnSpPr/>
      </xdr:nvCxnSpPr>
      <xdr:spPr>
        <a:xfrm>
          <a:off x="2019300" y="179965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38736</xdr:rowOff>
    </xdr:from>
    <xdr:to>
      <xdr:col>6</xdr:col>
      <xdr:colOff>38100</xdr:colOff>
      <xdr:row>104</xdr:row>
      <xdr:rowOff>140336</xdr:rowOff>
    </xdr:to>
    <xdr:sp macro="" textlink="">
      <xdr:nvSpPr>
        <xdr:cNvPr id="421" name="楕円 420">
          <a:extLst>
            <a:ext uri="{FF2B5EF4-FFF2-40B4-BE49-F238E27FC236}">
              <a16:creationId xmlns:a16="http://schemas.microsoft.com/office/drawing/2014/main" id="{6A59A6CB-6F83-4C2D-86A6-5739E2A8B665}"/>
            </a:ext>
          </a:extLst>
        </xdr:cNvPr>
        <xdr:cNvSpPr/>
      </xdr:nvSpPr>
      <xdr:spPr>
        <a:xfrm>
          <a:off x="1079500" y="1786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89536</xdr:rowOff>
    </xdr:from>
    <xdr:to>
      <xdr:col>10</xdr:col>
      <xdr:colOff>114300</xdr:colOff>
      <xdr:row>104</xdr:row>
      <xdr:rowOff>165736</xdr:rowOff>
    </xdr:to>
    <xdr:cxnSp macro="">
      <xdr:nvCxnSpPr>
        <xdr:cNvPr id="422" name="直線コネクタ 421">
          <a:extLst>
            <a:ext uri="{FF2B5EF4-FFF2-40B4-BE49-F238E27FC236}">
              <a16:creationId xmlns:a16="http://schemas.microsoft.com/office/drawing/2014/main" id="{BDBE529A-4355-459F-986E-8DB14EECB3CD}"/>
            </a:ext>
          </a:extLst>
        </xdr:cNvPr>
        <xdr:cNvCxnSpPr/>
      </xdr:nvCxnSpPr>
      <xdr:spPr>
        <a:xfrm>
          <a:off x="1130300" y="1792033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3B1910CE-A2F8-4A46-B1AC-B3808FA594A6}"/>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35FD973D-AB5C-4E21-8044-9628753B9424}"/>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EC79DC55-8AAE-4329-8339-CA39773B253C}"/>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145432</xdr:rowOff>
    </xdr:from>
    <xdr:ext cx="405111" cy="259045"/>
    <xdr:sp macro="" textlink="">
      <xdr:nvSpPr>
        <xdr:cNvPr id="426" name="n_4aveValue【市民会館】&#10;有形固定資産減価償却率">
          <a:extLst>
            <a:ext uri="{FF2B5EF4-FFF2-40B4-BE49-F238E27FC236}">
              <a16:creationId xmlns:a16="http://schemas.microsoft.com/office/drawing/2014/main" id="{824DC9D7-A569-4C77-9BF9-9A16B2AD0C4B}"/>
            </a:ext>
          </a:extLst>
        </xdr:cNvPr>
        <xdr:cNvSpPr txBox="1"/>
      </xdr:nvSpPr>
      <xdr:spPr>
        <a:xfrm>
          <a:off x="927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114316</xdr:rowOff>
    </xdr:from>
    <xdr:ext cx="405111" cy="259045"/>
    <xdr:sp macro="" textlink="">
      <xdr:nvSpPr>
        <xdr:cNvPr id="427" name="n_1mainValue【市民会館】&#10;有形固定資産減価償却率">
          <a:extLst>
            <a:ext uri="{FF2B5EF4-FFF2-40B4-BE49-F238E27FC236}">
              <a16:creationId xmlns:a16="http://schemas.microsoft.com/office/drawing/2014/main" id="{83C9FBF9-F890-4090-B73F-5BDD8FBF359C}"/>
            </a:ext>
          </a:extLst>
        </xdr:cNvPr>
        <xdr:cNvSpPr txBox="1"/>
      </xdr:nvSpPr>
      <xdr:spPr>
        <a:xfrm>
          <a:off x="35820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74313</xdr:rowOff>
    </xdr:from>
    <xdr:ext cx="405111" cy="259045"/>
    <xdr:sp macro="" textlink="">
      <xdr:nvSpPr>
        <xdr:cNvPr id="428" name="n_2mainValue【市民会館】&#10;有形固定資産減価償却率">
          <a:extLst>
            <a:ext uri="{FF2B5EF4-FFF2-40B4-BE49-F238E27FC236}">
              <a16:creationId xmlns:a16="http://schemas.microsoft.com/office/drawing/2014/main" id="{12C9BEC1-007B-4C9B-94B0-B344FADE68DB}"/>
            </a:ext>
          </a:extLst>
        </xdr:cNvPr>
        <xdr:cNvSpPr txBox="1"/>
      </xdr:nvSpPr>
      <xdr:spPr>
        <a:xfrm>
          <a:off x="2705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36213</xdr:rowOff>
    </xdr:from>
    <xdr:ext cx="405111" cy="259045"/>
    <xdr:sp macro="" textlink="">
      <xdr:nvSpPr>
        <xdr:cNvPr id="429" name="n_3mainValue【市民会館】&#10;有形固定資産減価償却率">
          <a:extLst>
            <a:ext uri="{FF2B5EF4-FFF2-40B4-BE49-F238E27FC236}">
              <a16:creationId xmlns:a16="http://schemas.microsoft.com/office/drawing/2014/main" id="{17D60777-8A4F-4D5D-9840-AFDD52AB772F}"/>
            </a:ext>
          </a:extLst>
        </xdr:cNvPr>
        <xdr:cNvSpPr txBox="1"/>
      </xdr:nvSpPr>
      <xdr:spPr>
        <a:xfrm>
          <a:off x="1816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131463</xdr:rowOff>
    </xdr:from>
    <xdr:ext cx="405111" cy="259045"/>
    <xdr:sp macro="" textlink="">
      <xdr:nvSpPr>
        <xdr:cNvPr id="430" name="n_4mainValue【市民会館】&#10;有形固定資産減価償却率">
          <a:extLst>
            <a:ext uri="{FF2B5EF4-FFF2-40B4-BE49-F238E27FC236}">
              <a16:creationId xmlns:a16="http://schemas.microsoft.com/office/drawing/2014/main" id="{784DE7B6-D40E-48DD-9A32-47853F4BF2BD}"/>
            </a:ext>
          </a:extLst>
        </xdr:cNvPr>
        <xdr:cNvSpPr txBox="1"/>
      </xdr:nvSpPr>
      <xdr:spPr>
        <a:xfrm>
          <a:off x="9277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7B90FE1D-C5DB-4BBF-BF89-133DE8F5B13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17A0BBAE-1104-4569-9DDC-979E7B159B1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A9BC93B2-A2ED-4B7F-BC62-D58F6E4B0E5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2648E811-0C3D-4A06-AAC3-ABCB18D851C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10124D51-456F-4AE4-8709-D5AC51DC8B0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E7CAA59A-1A78-4BCF-A7D4-9F458EBF5CA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2704A520-69B4-4CD3-BA46-6598B1B407C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1E7846C3-9D12-4CE0-B0C9-5F1EA2125A8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025D5B8E-2CA2-481B-A3B8-5FA94E5B62F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A542ECB7-D29F-4BFF-85FE-F021AE6EFB3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85F11E55-1857-481E-89A9-DAB3AD887CB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F4D2168A-2F84-4904-A78B-DA77D7AB140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F9B51B20-90EE-4E47-A548-1B6539BDDC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A9A04818-3346-48BE-9AC1-F126DE65852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39C0F525-744A-40A4-BAAB-92406C6383D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57BDF02E-E0F1-40D0-9AFE-EC34E5F53F7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667E3693-920B-4473-B459-63AB672CB58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A9B7C682-5407-46F1-AE20-4D166C906E9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E02B55F0-DD8E-48BC-BCB5-6C163851361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E9BA3AB8-4766-40E2-898A-CED1C60D28E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C70AF94F-E989-40F2-AD4B-F765C8036FA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57E1D3AB-B219-4C6F-8AA0-9F8F5ED54FE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4CD84DFA-CAD8-43A4-AF81-FFC648CE4EC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6956E3A6-8A99-49B1-851D-5AF31F848B2E}"/>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5DEA1A33-D6E2-4689-BB59-DB85FCA64F78}"/>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6820987A-AB74-454D-B5D0-58CDCB2626CF}"/>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72603E7A-8892-4363-B682-1C1E94D4C6A1}"/>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F6B9CB74-663A-4941-8E87-0D5BF6A024AD}"/>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162577</xdr:rowOff>
    </xdr:from>
    <xdr:ext cx="469744" cy="259045"/>
    <xdr:sp macro="" textlink="">
      <xdr:nvSpPr>
        <xdr:cNvPr id="459" name="【市民会館】&#10;一人当たり面積平均値テキスト">
          <a:extLst>
            <a:ext uri="{FF2B5EF4-FFF2-40B4-BE49-F238E27FC236}">
              <a16:creationId xmlns:a16="http://schemas.microsoft.com/office/drawing/2014/main" id="{56000739-37CF-4DEC-9A4A-8C3CD8F40CD1}"/>
            </a:ext>
          </a:extLst>
        </xdr:cNvPr>
        <xdr:cNvSpPr txBox="1"/>
      </xdr:nvSpPr>
      <xdr:spPr>
        <a:xfrm>
          <a:off x="10515600" y="1799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32D75D54-ADE6-4A53-95E9-5E9FB4A0FEE1}"/>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852B3A44-C678-4596-921E-CD589D0E72A2}"/>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62E1C413-F5F3-4B49-B53E-FA62A51C05CD}"/>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A5D1EB53-B0D5-4822-9C6F-26675A0407E9}"/>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36830</xdr:rowOff>
    </xdr:from>
    <xdr:to>
      <xdr:col>36</xdr:col>
      <xdr:colOff>165100</xdr:colOff>
      <xdr:row>106</xdr:row>
      <xdr:rowOff>138430</xdr:rowOff>
    </xdr:to>
    <xdr:sp macro="" textlink="">
      <xdr:nvSpPr>
        <xdr:cNvPr id="464" name="フローチャート: 判断 463">
          <a:extLst>
            <a:ext uri="{FF2B5EF4-FFF2-40B4-BE49-F238E27FC236}">
              <a16:creationId xmlns:a16="http://schemas.microsoft.com/office/drawing/2014/main" id="{BEB60BDE-5213-4617-8F1D-C054478EA43E}"/>
            </a:ext>
          </a:extLst>
        </xdr:cNvPr>
        <xdr:cNvSpPr/>
      </xdr:nvSpPr>
      <xdr:spPr>
        <a:xfrm>
          <a:off x="6921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2885C827-878E-4009-AD46-8FB9EC3108B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9B302F6-BB4A-46C2-A004-7F42CC62C1A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19D7AE2-FDAB-47B7-B416-35C358535A3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F3C024A-9987-4561-A0B0-1FCB136824B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A5B427A-84D5-45AE-9102-B29537A2E58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70" name="楕円 469">
          <a:extLst>
            <a:ext uri="{FF2B5EF4-FFF2-40B4-BE49-F238E27FC236}">
              <a16:creationId xmlns:a16="http://schemas.microsoft.com/office/drawing/2014/main" id="{0791FCB1-478A-4C9E-8834-07E38077B410}"/>
            </a:ext>
          </a:extLst>
        </xdr:cNvPr>
        <xdr:cNvSpPr/>
      </xdr:nvSpPr>
      <xdr:spPr>
        <a:xfrm>
          <a:off x="104267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26688</xdr:rowOff>
    </xdr:from>
    <xdr:ext cx="469744" cy="259045"/>
    <xdr:sp macro="" textlink="">
      <xdr:nvSpPr>
        <xdr:cNvPr id="471" name="【市民会館】&#10;一人当たり面積該当値テキスト">
          <a:extLst>
            <a:ext uri="{FF2B5EF4-FFF2-40B4-BE49-F238E27FC236}">
              <a16:creationId xmlns:a16="http://schemas.microsoft.com/office/drawing/2014/main" id="{D54C3237-0754-47D4-81D3-77F71AD9F542}"/>
            </a:ext>
          </a:extLst>
        </xdr:cNvPr>
        <xdr:cNvSpPr txBox="1"/>
      </xdr:nvSpPr>
      <xdr:spPr>
        <a:xfrm>
          <a:off x="10515600"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52070</xdr:rowOff>
    </xdr:from>
    <xdr:to>
      <xdr:col>50</xdr:col>
      <xdr:colOff>165100</xdr:colOff>
      <xdr:row>107</xdr:row>
      <xdr:rowOff>153670</xdr:rowOff>
    </xdr:to>
    <xdr:sp macro="" textlink="">
      <xdr:nvSpPr>
        <xdr:cNvPr id="472" name="楕円 471">
          <a:extLst>
            <a:ext uri="{FF2B5EF4-FFF2-40B4-BE49-F238E27FC236}">
              <a16:creationId xmlns:a16="http://schemas.microsoft.com/office/drawing/2014/main" id="{230D56AD-DAAF-46F8-81B7-4AA1CE1E5B1F}"/>
            </a:ext>
          </a:extLst>
        </xdr:cNvPr>
        <xdr:cNvSpPr/>
      </xdr:nvSpPr>
      <xdr:spPr>
        <a:xfrm>
          <a:off x="9588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99061</xdr:rowOff>
    </xdr:from>
    <xdr:to>
      <xdr:col>55</xdr:col>
      <xdr:colOff>0</xdr:colOff>
      <xdr:row>107</xdr:row>
      <xdr:rowOff>102870</xdr:rowOff>
    </xdr:to>
    <xdr:cxnSp macro="">
      <xdr:nvCxnSpPr>
        <xdr:cNvPr id="473" name="直線コネクタ 472">
          <a:extLst>
            <a:ext uri="{FF2B5EF4-FFF2-40B4-BE49-F238E27FC236}">
              <a16:creationId xmlns:a16="http://schemas.microsoft.com/office/drawing/2014/main" id="{9D864D00-32E7-4DD9-BAF8-8F3B9332E3F6}"/>
            </a:ext>
          </a:extLst>
        </xdr:cNvPr>
        <xdr:cNvCxnSpPr/>
      </xdr:nvCxnSpPr>
      <xdr:spPr>
        <a:xfrm flipV="1">
          <a:off x="9639300" y="184442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55880</xdr:rowOff>
    </xdr:from>
    <xdr:to>
      <xdr:col>46</xdr:col>
      <xdr:colOff>38100</xdr:colOff>
      <xdr:row>107</xdr:row>
      <xdr:rowOff>157480</xdr:rowOff>
    </xdr:to>
    <xdr:sp macro="" textlink="">
      <xdr:nvSpPr>
        <xdr:cNvPr id="474" name="楕円 473">
          <a:extLst>
            <a:ext uri="{FF2B5EF4-FFF2-40B4-BE49-F238E27FC236}">
              <a16:creationId xmlns:a16="http://schemas.microsoft.com/office/drawing/2014/main" id="{E5C0E10C-D67B-4A13-A3F1-A4FF6B5F2164}"/>
            </a:ext>
          </a:extLst>
        </xdr:cNvPr>
        <xdr:cNvSpPr/>
      </xdr:nvSpPr>
      <xdr:spPr>
        <a:xfrm>
          <a:off x="8699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102870</xdr:rowOff>
    </xdr:from>
    <xdr:to>
      <xdr:col>50</xdr:col>
      <xdr:colOff>114300</xdr:colOff>
      <xdr:row>107</xdr:row>
      <xdr:rowOff>106680</xdr:rowOff>
    </xdr:to>
    <xdr:cxnSp macro="">
      <xdr:nvCxnSpPr>
        <xdr:cNvPr id="475" name="直線コネクタ 474">
          <a:extLst>
            <a:ext uri="{FF2B5EF4-FFF2-40B4-BE49-F238E27FC236}">
              <a16:creationId xmlns:a16="http://schemas.microsoft.com/office/drawing/2014/main" id="{A9597CD6-DBB5-4479-81AE-6D9FE299456E}"/>
            </a:ext>
          </a:extLst>
        </xdr:cNvPr>
        <xdr:cNvCxnSpPr/>
      </xdr:nvCxnSpPr>
      <xdr:spPr>
        <a:xfrm flipV="1">
          <a:off x="8750300" y="184480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59689</xdr:rowOff>
    </xdr:from>
    <xdr:to>
      <xdr:col>41</xdr:col>
      <xdr:colOff>101600</xdr:colOff>
      <xdr:row>107</xdr:row>
      <xdr:rowOff>161289</xdr:rowOff>
    </xdr:to>
    <xdr:sp macro="" textlink="">
      <xdr:nvSpPr>
        <xdr:cNvPr id="476" name="楕円 475">
          <a:extLst>
            <a:ext uri="{FF2B5EF4-FFF2-40B4-BE49-F238E27FC236}">
              <a16:creationId xmlns:a16="http://schemas.microsoft.com/office/drawing/2014/main" id="{88EFEA03-8AD2-4CCE-9063-016EE6783E7D}"/>
            </a:ext>
          </a:extLst>
        </xdr:cNvPr>
        <xdr:cNvSpPr/>
      </xdr:nvSpPr>
      <xdr:spPr>
        <a:xfrm>
          <a:off x="7810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106680</xdr:rowOff>
    </xdr:from>
    <xdr:to>
      <xdr:col>45</xdr:col>
      <xdr:colOff>177800</xdr:colOff>
      <xdr:row>107</xdr:row>
      <xdr:rowOff>110489</xdr:rowOff>
    </xdr:to>
    <xdr:cxnSp macro="">
      <xdr:nvCxnSpPr>
        <xdr:cNvPr id="477" name="直線コネクタ 476">
          <a:extLst>
            <a:ext uri="{FF2B5EF4-FFF2-40B4-BE49-F238E27FC236}">
              <a16:creationId xmlns:a16="http://schemas.microsoft.com/office/drawing/2014/main" id="{7F78B698-7CEC-4C07-946B-61E2421CAED0}"/>
            </a:ext>
          </a:extLst>
        </xdr:cNvPr>
        <xdr:cNvCxnSpPr/>
      </xdr:nvCxnSpPr>
      <xdr:spPr>
        <a:xfrm flipV="1">
          <a:off x="7861300" y="184518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59689</xdr:rowOff>
    </xdr:from>
    <xdr:to>
      <xdr:col>36</xdr:col>
      <xdr:colOff>165100</xdr:colOff>
      <xdr:row>107</xdr:row>
      <xdr:rowOff>161289</xdr:rowOff>
    </xdr:to>
    <xdr:sp macro="" textlink="">
      <xdr:nvSpPr>
        <xdr:cNvPr id="478" name="楕円 477">
          <a:extLst>
            <a:ext uri="{FF2B5EF4-FFF2-40B4-BE49-F238E27FC236}">
              <a16:creationId xmlns:a16="http://schemas.microsoft.com/office/drawing/2014/main" id="{3F298D84-44EC-4EEE-86C6-57677DC75ACD}"/>
            </a:ext>
          </a:extLst>
        </xdr:cNvPr>
        <xdr:cNvSpPr/>
      </xdr:nvSpPr>
      <xdr:spPr>
        <a:xfrm>
          <a:off x="6921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110489</xdr:rowOff>
    </xdr:from>
    <xdr:to>
      <xdr:col>41</xdr:col>
      <xdr:colOff>50800</xdr:colOff>
      <xdr:row>107</xdr:row>
      <xdr:rowOff>110489</xdr:rowOff>
    </xdr:to>
    <xdr:cxnSp macro="">
      <xdr:nvCxnSpPr>
        <xdr:cNvPr id="479" name="直線コネクタ 478">
          <a:extLst>
            <a:ext uri="{FF2B5EF4-FFF2-40B4-BE49-F238E27FC236}">
              <a16:creationId xmlns:a16="http://schemas.microsoft.com/office/drawing/2014/main" id="{BB3F2427-4211-43A8-8878-952348C07EDA}"/>
            </a:ext>
          </a:extLst>
        </xdr:cNvPr>
        <xdr:cNvCxnSpPr/>
      </xdr:nvCxnSpPr>
      <xdr:spPr>
        <a:xfrm>
          <a:off x="6972300" y="1845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86377</xdr:rowOff>
    </xdr:from>
    <xdr:ext cx="469744" cy="259045"/>
    <xdr:sp macro="" textlink="">
      <xdr:nvSpPr>
        <xdr:cNvPr id="480" name="n_1aveValue【市民会館】&#10;一人当たり面積">
          <a:extLst>
            <a:ext uri="{FF2B5EF4-FFF2-40B4-BE49-F238E27FC236}">
              <a16:creationId xmlns:a16="http://schemas.microsoft.com/office/drawing/2014/main" id="{1CF46BA8-1FB0-4561-A31C-575162525A2D}"/>
            </a:ext>
          </a:extLst>
        </xdr:cNvPr>
        <xdr:cNvSpPr txBox="1"/>
      </xdr:nvSpPr>
      <xdr:spPr>
        <a:xfrm>
          <a:off x="93917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1" name="n_2aveValue【市民会館】&#10;一人当たり面積">
          <a:extLst>
            <a:ext uri="{FF2B5EF4-FFF2-40B4-BE49-F238E27FC236}">
              <a16:creationId xmlns:a16="http://schemas.microsoft.com/office/drawing/2014/main" id="{6F65DBFE-C812-4857-8C6A-404F9A7EFCEF}"/>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109238</xdr:rowOff>
    </xdr:from>
    <xdr:ext cx="469744" cy="259045"/>
    <xdr:sp macro="" textlink="">
      <xdr:nvSpPr>
        <xdr:cNvPr id="482" name="n_3aveValue【市民会館】&#10;一人当たり面積">
          <a:extLst>
            <a:ext uri="{FF2B5EF4-FFF2-40B4-BE49-F238E27FC236}">
              <a16:creationId xmlns:a16="http://schemas.microsoft.com/office/drawing/2014/main" id="{325710E8-9DB2-4116-AD0E-01CA056C6C68}"/>
            </a:ext>
          </a:extLst>
        </xdr:cNvPr>
        <xdr:cNvSpPr txBox="1"/>
      </xdr:nvSpPr>
      <xdr:spPr>
        <a:xfrm>
          <a:off x="7626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154957</xdr:rowOff>
    </xdr:from>
    <xdr:ext cx="469744" cy="259045"/>
    <xdr:sp macro="" textlink="">
      <xdr:nvSpPr>
        <xdr:cNvPr id="483" name="n_4aveValue【市民会館】&#10;一人当たり面積">
          <a:extLst>
            <a:ext uri="{FF2B5EF4-FFF2-40B4-BE49-F238E27FC236}">
              <a16:creationId xmlns:a16="http://schemas.microsoft.com/office/drawing/2014/main" id="{5056EBE9-4D37-4626-AAA2-0C80AEDB2AA2}"/>
            </a:ext>
          </a:extLst>
        </xdr:cNvPr>
        <xdr:cNvSpPr txBox="1"/>
      </xdr:nvSpPr>
      <xdr:spPr>
        <a:xfrm>
          <a:off x="6737427" y="1798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144797</xdr:rowOff>
    </xdr:from>
    <xdr:ext cx="469744" cy="259045"/>
    <xdr:sp macro="" textlink="">
      <xdr:nvSpPr>
        <xdr:cNvPr id="484" name="n_1mainValue【市民会館】&#10;一人当たり面積">
          <a:extLst>
            <a:ext uri="{FF2B5EF4-FFF2-40B4-BE49-F238E27FC236}">
              <a16:creationId xmlns:a16="http://schemas.microsoft.com/office/drawing/2014/main" id="{CFF29759-4E3E-469A-9336-A125B9DEEA4E}"/>
            </a:ext>
          </a:extLst>
        </xdr:cNvPr>
        <xdr:cNvSpPr txBox="1"/>
      </xdr:nvSpPr>
      <xdr:spPr>
        <a:xfrm>
          <a:off x="93917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148607</xdr:rowOff>
    </xdr:from>
    <xdr:ext cx="469744" cy="259045"/>
    <xdr:sp macro="" textlink="">
      <xdr:nvSpPr>
        <xdr:cNvPr id="485" name="n_2mainValue【市民会館】&#10;一人当たり面積">
          <a:extLst>
            <a:ext uri="{FF2B5EF4-FFF2-40B4-BE49-F238E27FC236}">
              <a16:creationId xmlns:a16="http://schemas.microsoft.com/office/drawing/2014/main" id="{4EB77028-DFBD-4273-BBBD-7471FDFFD2A0}"/>
            </a:ext>
          </a:extLst>
        </xdr:cNvPr>
        <xdr:cNvSpPr txBox="1"/>
      </xdr:nvSpPr>
      <xdr:spPr>
        <a:xfrm>
          <a:off x="8515427" y="184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152416</xdr:rowOff>
    </xdr:from>
    <xdr:ext cx="469744" cy="259045"/>
    <xdr:sp macro="" textlink="">
      <xdr:nvSpPr>
        <xdr:cNvPr id="486" name="n_3mainValue【市民会館】&#10;一人当たり面積">
          <a:extLst>
            <a:ext uri="{FF2B5EF4-FFF2-40B4-BE49-F238E27FC236}">
              <a16:creationId xmlns:a16="http://schemas.microsoft.com/office/drawing/2014/main" id="{E9CD1622-0B49-4E49-8FE9-514BB0E43738}"/>
            </a:ext>
          </a:extLst>
        </xdr:cNvPr>
        <xdr:cNvSpPr txBox="1"/>
      </xdr:nvSpPr>
      <xdr:spPr>
        <a:xfrm>
          <a:off x="7626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152416</xdr:rowOff>
    </xdr:from>
    <xdr:ext cx="469744" cy="259045"/>
    <xdr:sp macro="" textlink="">
      <xdr:nvSpPr>
        <xdr:cNvPr id="487" name="n_4mainValue【市民会館】&#10;一人当たり面積">
          <a:extLst>
            <a:ext uri="{FF2B5EF4-FFF2-40B4-BE49-F238E27FC236}">
              <a16:creationId xmlns:a16="http://schemas.microsoft.com/office/drawing/2014/main" id="{61ECDFE9-098F-468C-9739-606B322F9E6E}"/>
            </a:ext>
          </a:extLst>
        </xdr:cNvPr>
        <xdr:cNvSpPr txBox="1"/>
      </xdr:nvSpPr>
      <xdr:spPr>
        <a:xfrm>
          <a:off x="6737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712430AE-4979-4E64-B671-B0D81E8F5DF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063ED294-6DD5-4D79-9D0E-A38F60B5BDF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BF7A2F4E-2C06-4E5F-936E-D91ED35752F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44E981D5-8E52-4F31-B2AF-BAC13FF1A0E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E24F474C-0AC3-4720-B76F-172EB33A1A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AAE60439-16B3-4165-951E-BB608033DA3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A47754DC-E8C1-41C1-A871-BE7E9CF54B8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9858762A-5966-4694-BC16-B55827D4CD4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D8BC8E7A-61BE-4E0C-8EC4-84F1953AFCD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0607ACE2-9F36-47EA-8B32-F30C23359DE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2190E63A-CB27-4DFA-9CFC-056938DCBA1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7C144F8D-8E6F-41C1-A250-04D130F4600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693C57D9-88E9-4981-AE6E-AB3C5FD0466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982E2B55-F787-41CC-BBD2-03D5D0FD4E5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85DA67B4-6F03-4210-946B-4010D933486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D72F7CFE-D8DF-4DAE-B299-E486D14F9E6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AAE351F9-6EE2-4646-89B2-1B5F4544F12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392874C9-1684-478C-8C6A-F6A54A52113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3E2B38BC-7387-4DCA-B315-5AC1CDBE451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E173D139-DD15-4D8E-8A7B-B9A2F65C588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1A043CA6-29E8-4E49-831F-62241269A46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2AB2CA63-C75B-4A1B-8DDA-5BB76B1EB88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A5021D2E-5E12-46E6-9AA4-C5BF3A27B3B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71175D0C-FAC6-48D6-93DC-C906BABDC84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0E5A9C06-FEE8-4337-90E2-B606BD1E1575}"/>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E4951998-2D47-402F-AFF2-3CCB9D283E1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863B7321-FE5B-4386-9212-4F805079336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39CD2C09-55A9-4B75-B0E3-F8FB641C2107}"/>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EA39810E-5145-4131-B73F-DC3E2BE13774}"/>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67E2AACA-F931-4421-8A82-57C36BC2CE24}"/>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631AFFF3-D062-4105-9152-482D442AB726}"/>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0871BC24-7E6B-41B1-A77C-4EF41EC9FECD}"/>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30119EC8-816A-477B-8B0F-FCC2E0B30251}"/>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F09B5C89-C6C9-4E7A-B66A-7912134BCC64}"/>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522" name="フローチャート: 判断 521">
          <a:extLst>
            <a:ext uri="{FF2B5EF4-FFF2-40B4-BE49-F238E27FC236}">
              <a16:creationId xmlns:a16="http://schemas.microsoft.com/office/drawing/2014/main" id="{51463602-4189-4A08-B8E6-21F22C10E409}"/>
            </a:ext>
          </a:extLst>
        </xdr:cNvPr>
        <xdr:cNvSpPr/>
      </xdr:nvSpPr>
      <xdr:spPr>
        <a:xfrm>
          <a:off x="12763500" y="636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EAC3F56-16AC-49F6-8DC6-9BEA1E4107C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FB0A85D-06E1-40D3-A89B-83D21E43AC2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40BC121-1692-479C-ADA0-F2574AB40C1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E514699-9542-4DE3-9DFD-865B508497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74873CF-E9F0-4D2E-B11B-F55EFA6048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57785</xdr:rowOff>
    </xdr:from>
    <xdr:to>
      <xdr:col>85</xdr:col>
      <xdr:colOff>177800</xdr:colOff>
      <xdr:row>38</xdr:row>
      <xdr:rowOff>159385</xdr:rowOff>
    </xdr:to>
    <xdr:sp macro="" textlink="">
      <xdr:nvSpPr>
        <xdr:cNvPr id="528" name="楕円 527">
          <a:extLst>
            <a:ext uri="{FF2B5EF4-FFF2-40B4-BE49-F238E27FC236}">
              <a16:creationId xmlns:a16="http://schemas.microsoft.com/office/drawing/2014/main" id="{E9DDC601-FEC4-420F-AE5F-8E3DA5722F10}"/>
            </a:ext>
          </a:extLst>
        </xdr:cNvPr>
        <xdr:cNvSpPr/>
      </xdr:nvSpPr>
      <xdr:spPr>
        <a:xfrm>
          <a:off x="16268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36212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E5720397-E448-4212-AC32-1DDA7F30A82B}"/>
            </a:ext>
          </a:extLst>
        </xdr:cNvPr>
        <xdr:cNvSpPr txBox="1"/>
      </xdr:nvSpPr>
      <xdr:spPr>
        <a:xfrm>
          <a:off x="16357600"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6350</xdr:rowOff>
    </xdr:from>
    <xdr:to>
      <xdr:col>81</xdr:col>
      <xdr:colOff>101600</xdr:colOff>
      <xdr:row>38</xdr:row>
      <xdr:rowOff>107950</xdr:rowOff>
    </xdr:to>
    <xdr:sp macro="" textlink="">
      <xdr:nvSpPr>
        <xdr:cNvPr id="530" name="楕円 529">
          <a:extLst>
            <a:ext uri="{FF2B5EF4-FFF2-40B4-BE49-F238E27FC236}">
              <a16:creationId xmlns:a16="http://schemas.microsoft.com/office/drawing/2014/main" id="{2B775414-110E-4A1F-87A0-1B5991D2795C}"/>
            </a:ext>
          </a:extLst>
        </xdr:cNvPr>
        <xdr:cNvSpPr/>
      </xdr:nvSpPr>
      <xdr:spPr>
        <a:xfrm>
          <a:off x="1543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57150</xdr:rowOff>
    </xdr:from>
    <xdr:to>
      <xdr:col>85</xdr:col>
      <xdr:colOff>127000</xdr:colOff>
      <xdr:row>38</xdr:row>
      <xdr:rowOff>108585</xdr:rowOff>
    </xdr:to>
    <xdr:cxnSp macro="">
      <xdr:nvCxnSpPr>
        <xdr:cNvPr id="531" name="直線コネクタ 530">
          <a:extLst>
            <a:ext uri="{FF2B5EF4-FFF2-40B4-BE49-F238E27FC236}">
              <a16:creationId xmlns:a16="http://schemas.microsoft.com/office/drawing/2014/main" id="{B3BB4497-883C-4538-A46F-69E67511EA6A}"/>
            </a:ext>
          </a:extLst>
        </xdr:cNvPr>
        <xdr:cNvCxnSpPr/>
      </xdr:nvCxnSpPr>
      <xdr:spPr>
        <a:xfrm>
          <a:off x="15481300" y="657225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126365</xdr:rowOff>
    </xdr:from>
    <xdr:to>
      <xdr:col>76</xdr:col>
      <xdr:colOff>165100</xdr:colOff>
      <xdr:row>38</xdr:row>
      <xdr:rowOff>56515</xdr:rowOff>
    </xdr:to>
    <xdr:sp macro="" textlink="">
      <xdr:nvSpPr>
        <xdr:cNvPr id="532" name="楕円 531">
          <a:extLst>
            <a:ext uri="{FF2B5EF4-FFF2-40B4-BE49-F238E27FC236}">
              <a16:creationId xmlns:a16="http://schemas.microsoft.com/office/drawing/2014/main" id="{FE5AC388-E614-4EC5-A5DF-3FB5B28D658E}"/>
            </a:ext>
          </a:extLst>
        </xdr:cNvPr>
        <xdr:cNvSpPr/>
      </xdr:nvSpPr>
      <xdr:spPr>
        <a:xfrm>
          <a:off x="14541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5715</xdr:rowOff>
    </xdr:from>
    <xdr:to>
      <xdr:col>81</xdr:col>
      <xdr:colOff>50800</xdr:colOff>
      <xdr:row>38</xdr:row>
      <xdr:rowOff>57150</xdr:rowOff>
    </xdr:to>
    <xdr:cxnSp macro="">
      <xdr:nvCxnSpPr>
        <xdr:cNvPr id="533" name="直線コネクタ 532">
          <a:extLst>
            <a:ext uri="{FF2B5EF4-FFF2-40B4-BE49-F238E27FC236}">
              <a16:creationId xmlns:a16="http://schemas.microsoft.com/office/drawing/2014/main" id="{F5590C51-408C-434E-84CE-3153D0B54181}"/>
            </a:ext>
          </a:extLst>
        </xdr:cNvPr>
        <xdr:cNvCxnSpPr/>
      </xdr:nvCxnSpPr>
      <xdr:spPr>
        <a:xfrm>
          <a:off x="14592300" y="65208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74930</xdr:rowOff>
    </xdr:from>
    <xdr:to>
      <xdr:col>72</xdr:col>
      <xdr:colOff>38100</xdr:colOff>
      <xdr:row>38</xdr:row>
      <xdr:rowOff>5080</xdr:rowOff>
    </xdr:to>
    <xdr:sp macro="" textlink="">
      <xdr:nvSpPr>
        <xdr:cNvPr id="534" name="楕円 533">
          <a:extLst>
            <a:ext uri="{FF2B5EF4-FFF2-40B4-BE49-F238E27FC236}">
              <a16:creationId xmlns:a16="http://schemas.microsoft.com/office/drawing/2014/main" id="{9D1F9ABB-8A4C-4B26-933B-964952B34C7D}"/>
            </a:ext>
          </a:extLst>
        </xdr:cNvPr>
        <xdr:cNvSpPr/>
      </xdr:nvSpPr>
      <xdr:spPr>
        <a:xfrm>
          <a:off x="13652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125730</xdr:rowOff>
    </xdr:from>
    <xdr:to>
      <xdr:col>76</xdr:col>
      <xdr:colOff>114300</xdr:colOff>
      <xdr:row>38</xdr:row>
      <xdr:rowOff>5715</xdr:rowOff>
    </xdr:to>
    <xdr:cxnSp macro="">
      <xdr:nvCxnSpPr>
        <xdr:cNvPr id="535" name="直線コネクタ 534">
          <a:extLst>
            <a:ext uri="{FF2B5EF4-FFF2-40B4-BE49-F238E27FC236}">
              <a16:creationId xmlns:a16="http://schemas.microsoft.com/office/drawing/2014/main" id="{B4EAF765-9323-425A-849B-CCB4F43EAD7F}"/>
            </a:ext>
          </a:extLst>
        </xdr:cNvPr>
        <xdr:cNvCxnSpPr/>
      </xdr:nvCxnSpPr>
      <xdr:spPr>
        <a:xfrm>
          <a:off x="13703300" y="64693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23495</xdr:rowOff>
    </xdr:from>
    <xdr:to>
      <xdr:col>67</xdr:col>
      <xdr:colOff>101600</xdr:colOff>
      <xdr:row>37</xdr:row>
      <xdr:rowOff>125095</xdr:rowOff>
    </xdr:to>
    <xdr:sp macro="" textlink="">
      <xdr:nvSpPr>
        <xdr:cNvPr id="536" name="楕円 535">
          <a:extLst>
            <a:ext uri="{FF2B5EF4-FFF2-40B4-BE49-F238E27FC236}">
              <a16:creationId xmlns:a16="http://schemas.microsoft.com/office/drawing/2014/main" id="{4B9C11B4-787A-4A27-AE9C-3C721493F179}"/>
            </a:ext>
          </a:extLst>
        </xdr:cNvPr>
        <xdr:cNvSpPr/>
      </xdr:nvSpPr>
      <xdr:spPr>
        <a:xfrm>
          <a:off x="12763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74295</xdr:rowOff>
    </xdr:from>
    <xdr:to>
      <xdr:col>71</xdr:col>
      <xdr:colOff>177800</xdr:colOff>
      <xdr:row>37</xdr:row>
      <xdr:rowOff>125730</xdr:rowOff>
    </xdr:to>
    <xdr:cxnSp macro="">
      <xdr:nvCxnSpPr>
        <xdr:cNvPr id="537" name="直線コネクタ 536">
          <a:extLst>
            <a:ext uri="{FF2B5EF4-FFF2-40B4-BE49-F238E27FC236}">
              <a16:creationId xmlns:a16="http://schemas.microsoft.com/office/drawing/2014/main" id="{5635EC69-F11C-4114-AE95-F2A718136C6D}"/>
            </a:ext>
          </a:extLst>
        </xdr:cNvPr>
        <xdr:cNvCxnSpPr/>
      </xdr:nvCxnSpPr>
      <xdr:spPr>
        <a:xfrm>
          <a:off x="12814300" y="64179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C080B312-CEE0-461E-B48B-82CAC008EE3D}"/>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4443D9C6-1624-4C7E-9DCA-570A4E0DEE79}"/>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A9040FF9-8FB4-4E2C-8CD8-3E6A15560317}"/>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139717</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0321282C-A430-4701-854A-8E25871445E9}"/>
            </a:ext>
          </a:extLst>
        </xdr:cNvPr>
        <xdr:cNvSpPr txBox="1"/>
      </xdr:nvSpPr>
      <xdr:spPr>
        <a:xfrm>
          <a:off x="12611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99077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914E0664-5E75-4877-BDA8-9D39BF606BF3}"/>
            </a:ext>
          </a:extLst>
        </xdr:cNvPr>
        <xdr:cNvSpPr txBox="1"/>
      </xdr:nvSpPr>
      <xdr:spPr>
        <a:xfrm>
          <a:off x="15266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47642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2D894E3D-4138-4917-9A3D-7661CB1F14B7}"/>
            </a:ext>
          </a:extLst>
        </xdr:cNvPr>
        <xdr:cNvSpPr txBox="1"/>
      </xdr:nvSpPr>
      <xdr:spPr>
        <a:xfrm>
          <a:off x="143897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167657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8F060383-C05B-4BA1-85F9-49385A76F19B}"/>
            </a:ext>
          </a:extLst>
        </xdr:cNvPr>
        <xdr:cNvSpPr txBox="1"/>
      </xdr:nvSpPr>
      <xdr:spPr>
        <a:xfrm>
          <a:off x="13500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9FC12B8B-8D2F-45CC-9027-DCA567FEBB21}"/>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3F35BD88-9FD2-4442-B478-5B173F4A59B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43A38EAD-AEAA-4798-B28C-E780EC44A5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78B5E509-4EEC-4FA9-9CF2-EDF0930080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6C391F32-0DEA-495B-B45D-8F2F2AF8457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FBBE1F58-791B-47FE-8262-A5D98886AA7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5B8EFA1F-AA27-4459-8821-4EE3DE097F7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823F7CF3-E1F5-48E4-BB41-38CECDD2C3C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B6BB6DC7-42A6-497C-BA62-C6B62684107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3283F519-FAC5-4AB4-8CFC-5CBF2AA97FE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7CBE7FBA-1A86-4714-90A7-D7410A3B257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39CD6BB-3AAD-4553-B6BC-3C73F15275B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FA6D34C7-C613-4AAF-8C7E-46665E149A8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BA67860C-63F8-440F-B66F-45C1239A592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620D5925-635D-41D2-AF1B-41EDBE18A41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DFDF863A-75F7-4B51-9F54-7353931245C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7773EFF6-E7ED-4E1B-AAE2-5A2BDB1EA1A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44A8906F-3FEF-467C-A69B-73E1D07AD45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898AB9E0-E5EB-4BB5-A0BB-A7D417B0401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A5B7F629-8E02-43B3-B36C-6DDC2CD303D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FDC4875D-8581-40A8-A1D5-C6128E8ABB2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65F783B8-7BAC-4071-8CEF-B1CDC73D6D6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204FDB23-8462-444C-9080-1C023F8ADB2A}"/>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45F5FBEA-338D-4F71-8409-983CCF30213F}"/>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1F46A215-6CB8-45CD-AB2B-B0FDDCAFD90A}"/>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0534F977-4CDA-4BEC-8F5B-385891C5E823}"/>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564410A7-1CCF-4C2B-A628-B2FA69FA3EE0}"/>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98A4EB7D-D8AC-4D79-88E0-2CEB275F5CA1}"/>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F337237A-0FB2-47CB-8800-8379917D37AF}"/>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C11C8424-854E-4216-92D9-7D465B9F99E7}"/>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C518BCAF-428F-47CC-B2B7-7B43C955435F}"/>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E7837541-9A37-4D95-B6A6-F80723C52B4F}"/>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163502</xdr:rowOff>
    </xdr:from>
    <xdr:to>
      <xdr:col>98</xdr:col>
      <xdr:colOff>38100</xdr:colOff>
      <xdr:row>39</xdr:row>
      <xdr:rowOff>93652</xdr:rowOff>
    </xdr:to>
    <xdr:sp macro="" textlink="">
      <xdr:nvSpPr>
        <xdr:cNvPr id="577" name="フローチャート: 判断 576">
          <a:extLst>
            <a:ext uri="{FF2B5EF4-FFF2-40B4-BE49-F238E27FC236}">
              <a16:creationId xmlns:a16="http://schemas.microsoft.com/office/drawing/2014/main" id="{E0BBC06D-158E-4F9E-96A8-0A160205C45A}"/>
            </a:ext>
          </a:extLst>
        </xdr:cNvPr>
        <xdr:cNvSpPr/>
      </xdr:nvSpPr>
      <xdr:spPr>
        <a:xfrm>
          <a:off x="18605500" y="667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90AB240D-E98E-4813-96BA-7807E8F0A88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BF5A11D2-D9E2-4811-AC82-0354391ED4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AD27BF3A-5904-45BB-8AE2-84CF7F33253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66A16C9-BF06-4E6B-8B1A-8E391E1B20C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7C86E1C-CAF5-49A1-BFA5-1CEA54A8A75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40721</xdr:rowOff>
    </xdr:from>
    <xdr:to>
      <xdr:col>116</xdr:col>
      <xdr:colOff>114300</xdr:colOff>
      <xdr:row>38</xdr:row>
      <xdr:rowOff>142321</xdr:rowOff>
    </xdr:to>
    <xdr:sp macro="" textlink="">
      <xdr:nvSpPr>
        <xdr:cNvPr id="583" name="楕円 582">
          <a:extLst>
            <a:ext uri="{FF2B5EF4-FFF2-40B4-BE49-F238E27FC236}">
              <a16:creationId xmlns:a16="http://schemas.microsoft.com/office/drawing/2014/main" id="{1B831377-D138-4AD1-BDB8-1AC1FC7471B1}"/>
            </a:ext>
          </a:extLst>
        </xdr:cNvPr>
        <xdr:cNvSpPr/>
      </xdr:nvSpPr>
      <xdr:spPr>
        <a:xfrm>
          <a:off x="22110700" y="655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63598</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E48870C3-3ADE-4383-84AB-C7A33EA84FE5}"/>
            </a:ext>
          </a:extLst>
        </xdr:cNvPr>
        <xdr:cNvSpPr txBox="1"/>
      </xdr:nvSpPr>
      <xdr:spPr>
        <a:xfrm>
          <a:off x="22199600" y="6407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48278</xdr:rowOff>
    </xdr:from>
    <xdr:to>
      <xdr:col>112</xdr:col>
      <xdr:colOff>38100</xdr:colOff>
      <xdr:row>38</xdr:row>
      <xdr:rowOff>149878</xdr:rowOff>
    </xdr:to>
    <xdr:sp macro="" textlink="">
      <xdr:nvSpPr>
        <xdr:cNvPr id="585" name="楕円 584">
          <a:extLst>
            <a:ext uri="{FF2B5EF4-FFF2-40B4-BE49-F238E27FC236}">
              <a16:creationId xmlns:a16="http://schemas.microsoft.com/office/drawing/2014/main" id="{50F75D97-05F6-43BF-ACF8-DBB3622DA48F}"/>
            </a:ext>
          </a:extLst>
        </xdr:cNvPr>
        <xdr:cNvSpPr/>
      </xdr:nvSpPr>
      <xdr:spPr>
        <a:xfrm>
          <a:off x="21272500" y="656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91521</xdr:rowOff>
    </xdr:from>
    <xdr:to>
      <xdr:col>116</xdr:col>
      <xdr:colOff>63500</xdr:colOff>
      <xdr:row>38</xdr:row>
      <xdr:rowOff>99078</xdr:rowOff>
    </xdr:to>
    <xdr:cxnSp macro="">
      <xdr:nvCxnSpPr>
        <xdr:cNvPr id="586" name="直線コネクタ 585">
          <a:extLst>
            <a:ext uri="{FF2B5EF4-FFF2-40B4-BE49-F238E27FC236}">
              <a16:creationId xmlns:a16="http://schemas.microsoft.com/office/drawing/2014/main" id="{D4D1E7ED-B01F-464D-AFB1-1D7C8C379CE6}"/>
            </a:ext>
          </a:extLst>
        </xdr:cNvPr>
        <xdr:cNvCxnSpPr/>
      </xdr:nvCxnSpPr>
      <xdr:spPr>
        <a:xfrm flipV="1">
          <a:off x="21323300" y="6606621"/>
          <a:ext cx="838200" cy="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55808</xdr:rowOff>
    </xdr:from>
    <xdr:to>
      <xdr:col>107</xdr:col>
      <xdr:colOff>101600</xdr:colOff>
      <xdr:row>38</xdr:row>
      <xdr:rowOff>157408</xdr:rowOff>
    </xdr:to>
    <xdr:sp macro="" textlink="">
      <xdr:nvSpPr>
        <xdr:cNvPr id="587" name="楕円 586">
          <a:extLst>
            <a:ext uri="{FF2B5EF4-FFF2-40B4-BE49-F238E27FC236}">
              <a16:creationId xmlns:a16="http://schemas.microsoft.com/office/drawing/2014/main" id="{41FB85E6-B293-49CF-99FB-E192676FD5E4}"/>
            </a:ext>
          </a:extLst>
        </xdr:cNvPr>
        <xdr:cNvSpPr/>
      </xdr:nvSpPr>
      <xdr:spPr>
        <a:xfrm>
          <a:off x="20383500" y="657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99078</xdr:rowOff>
    </xdr:from>
    <xdr:to>
      <xdr:col>111</xdr:col>
      <xdr:colOff>177800</xdr:colOff>
      <xdr:row>38</xdr:row>
      <xdr:rowOff>106608</xdr:rowOff>
    </xdr:to>
    <xdr:cxnSp macro="">
      <xdr:nvCxnSpPr>
        <xdr:cNvPr id="588" name="直線コネクタ 587">
          <a:extLst>
            <a:ext uri="{FF2B5EF4-FFF2-40B4-BE49-F238E27FC236}">
              <a16:creationId xmlns:a16="http://schemas.microsoft.com/office/drawing/2014/main" id="{7BA0B56E-BB31-49FE-869B-6CDB08C72B04}"/>
            </a:ext>
          </a:extLst>
        </xdr:cNvPr>
        <xdr:cNvCxnSpPr/>
      </xdr:nvCxnSpPr>
      <xdr:spPr>
        <a:xfrm flipV="1">
          <a:off x="20434300" y="6614178"/>
          <a:ext cx="889000"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62877</xdr:rowOff>
    </xdr:from>
    <xdr:to>
      <xdr:col>102</xdr:col>
      <xdr:colOff>165100</xdr:colOff>
      <xdr:row>38</xdr:row>
      <xdr:rowOff>164477</xdr:rowOff>
    </xdr:to>
    <xdr:sp macro="" textlink="">
      <xdr:nvSpPr>
        <xdr:cNvPr id="589" name="楕円 588">
          <a:extLst>
            <a:ext uri="{FF2B5EF4-FFF2-40B4-BE49-F238E27FC236}">
              <a16:creationId xmlns:a16="http://schemas.microsoft.com/office/drawing/2014/main" id="{54820585-64EE-482F-BE4B-35B872B7B219}"/>
            </a:ext>
          </a:extLst>
        </xdr:cNvPr>
        <xdr:cNvSpPr/>
      </xdr:nvSpPr>
      <xdr:spPr>
        <a:xfrm>
          <a:off x="19494500" y="657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106608</xdr:rowOff>
    </xdr:from>
    <xdr:to>
      <xdr:col>107</xdr:col>
      <xdr:colOff>50800</xdr:colOff>
      <xdr:row>38</xdr:row>
      <xdr:rowOff>113677</xdr:rowOff>
    </xdr:to>
    <xdr:cxnSp macro="">
      <xdr:nvCxnSpPr>
        <xdr:cNvPr id="590" name="直線コネクタ 589">
          <a:extLst>
            <a:ext uri="{FF2B5EF4-FFF2-40B4-BE49-F238E27FC236}">
              <a16:creationId xmlns:a16="http://schemas.microsoft.com/office/drawing/2014/main" id="{CA23476E-EDAF-42F3-849A-63F88E330613}"/>
            </a:ext>
          </a:extLst>
        </xdr:cNvPr>
        <xdr:cNvCxnSpPr/>
      </xdr:nvCxnSpPr>
      <xdr:spPr>
        <a:xfrm flipV="1">
          <a:off x="19545300" y="6621708"/>
          <a:ext cx="889000" cy="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70928</xdr:rowOff>
    </xdr:from>
    <xdr:to>
      <xdr:col>98</xdr:col>
      <xdr:colOff>38100</xdr:colOff>
      <xdr:row>39</xdr:row>
      <xdr:rowOff>1078</xdr:rowOff>
    </xdr:to>
    <xdr:sp macro="" textlink="">
      <xdr:nvSpPr>
        <xdr:cNvPr id="591" name="楕円 590">
          <a:extLst>
            <a:ext uri="{FF2B5EF4-FFF2-40B4-BE49-F238E27FC236}">
              <a16:creationId xmlns:a16="http://schemas.microsoft.com/office/drawing/2014/main" id="{D224A54C-9F95-4142-A6E6-AA06798B04E3}"/>
            </a:ext>
          </a:extLst>
        </xdr:cNvPr>
        <xdr:cNvSpPr/>
      </xdr:nvSpPr>
      <xdr:spPr>
        <a:xfrm>
          <a:off x="18605500" y="658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113677</xdr:rowOff>
    </xdr:from>
    <xdr:to>
      <xdr:col>102</xdr:col>
      <xdr:colOff>114300</xdr:colOff>
      <xdr:row>38</xdr:row>
      <xdr:rowOff>121728</xdr:rowOff>
    </xdr:to>
    <xdr:cxnSp macro="">
      <xdr:nvCxnSpPr>
        <xdr:cNvPr id="592" name="直線コネクタ 591">
          <a:extLst>
            <a:ext uri="{FF2B5EF4-FFF2-40B4-BE49-F238E27FC236}">
              <a16:creationId xmlns:a16="http://schemas.microsoft.com/office/drawing/2014/main" id="{48F87A5F-D57C-4DB7-BB20-79E03282098C}"/>
            </a:ext>
          </a:extLst>
        </xdr:cNvPr>
        <xdr:cNvCxnSpPr/>
      </xdr:nvCxnSpPr>
      <xdr:spPr>
        <a:xfrm flipV="1">
          <a:off x="18656300" y="6628777"/>
          <a:ext cx="889000" cy="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AB96AB3B-6B82-4D7E-9D86-ECB60E2016A8}"/>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BC2E3732-4931-4613-8441-77CA14425C48}"/>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4F23EA41-0E76-42DC-A184-35F73A77D191}"/>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84779</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70F2138E-DD78-45D2-BA09-D60AE06F0198}"/>
            </a:ext>
          </a:extLst>
        </xdr:cNvPr>
        <xdr:cNvSpPr txBox="1"/>
      </xdr:nvSpPr>
      <xdr:spPr>
        <a:xfrm>
          <a:off x="18389111" y="677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166405</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28EB8706-69F6-45F7-B1B3-3D369AE88C08}"/>
            </a:ext>
          </a:extLst>
        </xdr:cNvPr>
        <xdr:cNvSpPr txBox="1"/>
      </xdr:nvSpPr>
      <xdr:spPr>
        <a:xfrm>
          <a:off x="21011095" y="633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2485</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3F59B024-D607-4B4F-9828-C2CCD39A9F1A}"/>
            </a:ext>
          </a:extLst>
        </xdr:cNvPr>
        <xdr:cNvSpPr txBox="1"/>
      </xdr:nvSpPr>
      <xdr:spPr>
        <a:xfrm>
          <a:off x="20134795" y="6346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9554</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C8CBEEE7-7663-4ED6-A1F3-72CF6AFE5A2E}"/>
            </a:ext>
          </a:extLst>
        </xdr:cNvPr>
        <xdr:cNvSpPr txBox="1"/>
      </xdr:nvSpPr>
      <xdr:spPr>
        <a:xfrm>
          <a:off x="19245795" y="635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17605</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BD211459-47AE-4FE0-9CBE-7D42EE9C9174}"/>
            </a:ext>
          </a:extLst>
        </xdr:cNvPr>
        <xdr:cNvSpPr txBox="1"/>
      </xdr:nvSpPr>
      <xdr:spPr>
        <a:xfrm>
          <a:off x="18356795" y="6361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7F7FE1E5-50DE-4662-AEA9-EB6F89AA1B1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B19FCAF6-D7F0-4450-B231-9D33C8CF528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E02FFC64-49CB-425C-A292-B9BD0DB618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9D091C8E-5E23-4015-95C3-08E73B350BA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7DCDF3B5-8A06-41E6-AB45-02E1837095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7350281D-C228-4B2D-A591-BEE32617111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862D27ED-0645-466B-B98B-1CFC07DC52D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163CA51E-B941-4DB1-8B14-D478DAE4689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E08D0654-CD15-4165-A382-395CEB3C195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C9A2602C-0D7A-4FBD-9F8B-F78459C442F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58CA05B5-FF36-4C76-BE95-2E375619D9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6F96B052-5E7E-45DB-9BE4-5C1A10D4EB7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96732377-8138-4BAE-9DE6-4F30523EF38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2B8288AA-5334-4FAE-ACD3-08C0C25F9A4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239DB440-967B-47AB-BD90-E8436326962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648799B4-160C-4B7F-8156-955FAF9BD2B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00195FAC-83B0-43D1-BB7F-DCF6FF1A65E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DD9231D0-FD83-4116-A277-6544EDE5700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0961F929-B6A2-449C-831E-E2C07B40D0E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8E89E687-3EBE-4717-A9B4-F980478781C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B98600DB-AE2A-4F0F-813F-CC653F793FC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E8BEE37C-2AFC-4874-9FBA-543FB6B07B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23E9C9AC-D3CC-4388-B338-D84C714FC19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E1799CCC-C3E9-444E-8BDD-CCA7650E862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B6AD251-7AEA-4DD1-B5FF-B17561C557C5}"/>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1839EE4B-17C9-4F38-B000-9F559F7C58D2}"/>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D86F6471-E11D-40C8-B917-C304F689E524}"/>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998BD0CA-8FA5-4AEA-8FCE-3BE0853F57D7}"/>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F55B83CE-511E-43A9-B21A-3D54ADF34DAC}"/>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FC8E0152-E4D4-47C0-984A-8B26D2DA3A8B}"/>
            </a:ext>
          </a:extLst>
        </xdr:cNvPr>
        <xdr:cNvSpPr txBox="1"/>
      </xdr:nvSpPr>
      <xdr:spPr>
        <a:xfrm>
          <a:off x="16357600" y="1013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BB87A888-4BA8-4933-8D30-1599F6F85419}"/>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A64D8123-904C-48E0-B55A-E4F3E5BE405C}"/>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9276B54B-D4C6-439A-85A2-84B949EDA2E8}"/>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A3E67879-40F6-4E07-AC49-D612E6E2F633}"/>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10160</xdr:rowOff>
    </xdr:from>
    <xdr:to>
      <xdr:col>67</xdr:col>
      <xdr:colOff>101600</xdr:colOff>
      <xdr:row>59</xdr:row>
      <xdr:rowOff>111760</xdr:rowOff>
    </xdr:to>
    <xdr:sp macro="" textlink="">
      <xdr:nvSpPr>
        <xdr:cNvPr id="635" name="フローチャート: 判断 634">
          <a:extLst>
            <a:ext uri="{FF2B5EF4-FFF2-40B4-BE49-F238E27FC236}">
              <a16:creationId xmlns:a16="http://schemas.microsoft.com/office/drawing/2014/main" id="{826F9E40-A9B2-494F-85C0-04C84DBDC46C}"/>
            </a:ext>
          </a:extLst>
        </xdr:cNvPr>
        <xdr:cNvSpPr/>
      </xdr:nvSpPr>
      <xdr:spPr>
        <a:xfrm>
          <a:off x="12763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8A2494B-9C47-49AB-B709-4AA774D88F6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7742FAB5-1AC4-4278-A5A7-C1122ECE54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DD0B5D63-368F-4845-8FE3-FCC26A821F9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E5D48D2F-2F75-4DAA-8493-22FCDBDC996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1D065EE-460E-481B-9D07-B3EE9009454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34925</xdr:rowOff>
    </xdr:from>
    <xdr:to>
      <xdr:col>85</xdr:col>
      <xdr:colOff>177800</xdr:colOff>
      <xdr:row>59</xdr:row>
      <xdr:rowOff>136525</xdr:rowOff>
    </xdr:to>
    <xdr:sp macro="" textlink="">
      <xdr:nvSpPr>
        <xdr:cNvPr id="641" name="楕円 640">
          <a:extLst>
            <a:ext uri="{FF2B5EF4-FFF2-40B4-BE49-F238E27FC236}">
              <a16:creationId xmlns:a16="http://schemas.microsoft.com/office/drawing/2014/main" id="{D0E2CD22-8D98-4B20-AB5C-C633DDD148C6}"/>
            </a:ext>
          </a:extLst>
        </xdr:cNvPr>
        <xdr:cNvSpPr/>
      </xdr:nvSpPr>
      <xdr:spPr>
        <a:xfrm>
          <a:off x="16268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57802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DA5A9ECC-4B9C-4551-99BB-ACADC70DC14D}"/>
            </a:ext>
          </a:extLst>
        </xdr:cNvPr>
        <xdr:cNvSpPr txBox="1"/>
      </xdr:nvSpPr>
      <xdr:spPr>
        <a:xfrm>
          <a:off x="16357600"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170180</xdr:rowOff>
    </xdr:from>
    <xdr:to>
      <xdr:col>81</xdr:col>
      <xdr:colOff>101600</xdr:colOff>
      <xdr:row>59</xdr:row>
      <xdr:rowOff>100330</xdr:rowOff>
    </xdr:to>
    <xdr:sp macro="" textlink="">
      <xdr:nvSpPr>
        <xdr:cNvPr id="643" name="楕円 642">
          <a:extLst>
            <a:ext uri="{FF2B5EF4-FFF2-40B4-BE49-F238E27FC236}">
              <a16:creationId xmlns:a16="http://schemas.microsoft.com/office/drawing/2014/main" id="{5CE437B5-4695-4DBB-801E-C58BCB84CA05}"/>
            </a:ext>
          </a:extLst>
        </xdr:cNvPr>
        <xdr:cNvSpPr/>
      </xdr:nvSpPr>
      <xdr:spPr>
        <a:xfrm>
          <a:off x="15430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49530</xdr:rowOff>
    </xdr:from>
    <xdr:to>
      <xdr:col>85</xdr:col>
      <xdr:colOff>127000</xdr:colOff>
      <xdr:row>59</xdr:row>
      <xdr:rowOff>85725</xdr:rowOff>
    </xdr:to>
    <xdr:cxnSp macro="">
      <xdr:nvCxnSpPr>
        <xdr:cNvPr id="644" name="直線コネクタ 643">
          <a:extLst>
            <a:ext uri="{FF2B5EF4-FFF2-40B4-BE49-F238E27FC236}">
              <a16:creationId xmlns:a16="http://schemas.microsoft.com/office/drawing/2014/main" id="{344AEF36-3532-4932-B990-FEB800DA886C}"/>
            </a:ext>
          </a:extLst>
        </xdr:cNvPr>
        <xdr:cNvCxnSpPr/>
      </xdr:nvCxnSpPr>
      <xdr:spPr>
        <a:xfrm>
          <a:off x="15481300" y="101650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45" name="楕円 644">
          <a:extLst>
            <a:ext uri="{FF2B5EF4-FFF2-40B4-BE49-F238E27FC236}">
              <a16:creationId xmlns:a16="http://schemas.microsoft.com/office/drawing/2014/main" id="{EF5589F2-B794-4B28-B60A-F7D1F86CD637}"/>
            </a:ext>
          </a:extLst>
        </xdr:cNvPr>
        <xdr:cNvSpPr/>
      </xdr:nvSpPr>
      <xdr:spPr>
        <a:xfrm>
          <a:off x="14541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49530</xdr:rowOff>
    </xdr:from>
    <xdr:to>
      <xdr:col>81</xdr:col>
      <xdr:colOff>50800</xdr:colOff>
      <xdr:row>60</xdr:row>
      <xdr:rowOff>80010</xdr:rowOff>
    </xdr:to>
    <xdr:cxnSp macro="">
      <xdr:nvCxnSpPr>
        <xdr:cNvPr id="646" name="直線コネクタ 645">
          <a:extLst>
            <a:ext uri="{FF2B5EF4-FFF2-40B4-BE49-F238E27FC236}">
              <a16:creationId xmlns:a16="http://schemas.microsoft.com/office/drawing/2014/main" id="{CCF2EC0A-0CD7-406C-9D0A-E775168C78C3}"/>
            </a:ext>
          </a:extLst>
        </xdr:cNvPr>
        <xdr:cNvCxnSpPr/>
      </xdr:nvCxnSpPr>
      <xdr:spPr>
        <a:xfrm flipV="1">
          <a:off x="14592300" y="1016508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158750</xdr:rowOff>
    </xdr:from>
    <xdr:to>
      <xdr:col>72</xdr:col>
      <xdr:colOff>38100</xdr:colOff>
      <xdr:row>60</xdr:row>
      <xdr:rowOff>88900</xdr:rowOff>
    </xdr:to>
    <xdr:sp macro="" textlink="">
      <xdr:nvSpPr>
        <xdr:cNvPr id="647" name="楕円 646">
          <a:extLst>
            <a:ext uri="{FF2B5EF4-FFF2-40B4-BE49-F238E27FC236}">
              <a16:creationId xmlns:a16="http://schemas.microsoft.com/office/drawing/2014/main" id="{F3D4FD08-8402-45BA-A161-707D3A50B73D}"/>
            </a:ext>
          </a:extLst>
        </xdr:cNvPr>
        <xdr:cNvSpPr/>
      </xdr:nvSpPr>
      <xdr:spPr>
        <a:xfrm>
          <a:off x="13652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38100</xdr:rowOff>
    </xdr:from>
    <xdr:to>
      <xdr:col>76</xdr:col>
      <xdr:colOff>114300</xdr:colOff>
      <xdr:row>60</xdr:row>
      <xdr:rowOff>80010</xdr:rowOff>
    </xdr:to>
    <xdr:cxnSp macro="">
      <xdr:nvCxnSpPr>
        <xdr:cNvPr id="648" name="直線コネクタ 647">
          <a:extLst>
            <a:ext uri="{FF2B5EF4-FFF2-40B4-BE49-F238E27FC236}">
              <a16:creationId xmlns:a16="http://schemas.microsoft.com/office/drawing/2014/main" id="{C691C1C4-1CB3-44AD-837A-A7FA2777B336}"/>
            </a:ext>
          </a:extLst>
        </xdr:cNvPr>
        <xdr:cNvCxnSpPr/>
      </xdr:nvCxnSpPr>
      <xdr:spPr>
        <a:xfrm>
          <a:off x="13703300" y="103251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76835</xdr:rowOff>
    </xdr:from>
    <xdr:to>
      <xdr:col>67</xdr:col>
      <xdr:colOff>101600</xdr:colOff>
      <xdr:row>60</xdr:row>
      <xdr:rowOff>6985</xdr:rowOff>
    </xdr:to>
    <xdr:sp macro="" textlink="">
      <xdr:nvSpPr>
        <xdr:cNvPr id="649" name="楕円 648">
          <a:extLst>
            <a:ext uri="{FF2B5EF4-FFF2-40B4-BE49-F238E27FC236}">
              <a16:creationId xmlns:a16="http://schemas.microsoft.com/office/drawing/2014/main" id="{4910B109-E742-437B-A34E-9BB36E8FEF5F}"/>
            </a:ext>
          </a:extLst>
        </xdr:cNvPr>
        <xdr:cNvSpPr/>
      </xdr:nvSpPr>
      <xdr:spPr>
        <a:xfrm>
          <a:off x="12763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127635</xdr:rowOff>
    </xdr:from>
    <xdr:to>
      <xdr:col>71</xdr:col>
      <xdr:colOff>177800</xdr:colOff>
      <xdr:row>60</xdr:row>
      <xdr:rowOff>38100</xdr:rowOff>
    </xdr:to>
    <xdr:cxnSp macro="">
      <xdr:nvCxnSpPr>
        <xdr:cNvPr id="650" name="直線コネクタ 649">
          <a:extLst>
            <a:ext uri="{FF2B5EF4-FFF2-40B4-BE49-F238E27FC236}">
              <a16:creationId xmlns:a16="http://schemas.microsoft.com/office/drawing/2014/main" id="{2B1A3C1F-D245-474F-9B72-645952A47687}"/>
            </a:ext>
          </a:extLst>
        </xdr:cNvPr>
        <xdr:cNvCxnSpPr/>
      </xdr:nvCxnSpPr>
      <xdr:spPr>
        <a:xfrm>
          <a:off x="12814300" y="1024318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110507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F512923D-7DF6-437A-819D-873E227F3D05}"/>
            </a:ext>
          </a:extLst>
        </xdr:cNvPr>
        <xdr:cNvSpPr txBox="1"/>
      </xdr:nvSpPr>
      <xdr:spPr>
        <a:xfrm>
          <a:off x="152660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9F1A27C-3582-41A7-A587-42F9B296E9E0}"/>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F972CC55-D829-4594-B098-0D03E7D6A058}"/>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128287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F752A301-6DB3-49FE-BA9F-C04A99F56C64}"/>
            </a:ext>
          </a:extLst>
        </xdr:cNvPr>
        <xdr:cNvSpPr txBox="1"/>
      </xdr:nvSpPr>
      <xdr:spPr>
        <a:xfrm>
          <a:off x="12611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116857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10C5A16E-3B79-47AA-8618-BF42884DCB7E}"/>
            </a:ext>
          </a:extLst>
        </xdr:cNvPr>
        <xdr:cNvSpPr txBox="1"/>
      </xdr:nvSpPr>
      <xdr:spPr>
        <a:xfrm>
          <a:off x="152660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E398006A-0D84-4E20-95D6-CB7FEBCC94D5}"/>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80027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E43D3797-BED7-4AED-8FF8-8D2A7F64DCDF}"/>
            </a:ext>
          </a:extLst>
        </xdr:cNvPr>
        <xdr:cNvSpPr txBox="1"/>
      </xdr:nvSpPr>
      <xdr:spPr>
        <a:xfrm>
          <a:off x="13500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169562</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1D0C8544-F6DF-49A4-8C3C-E9E0C91D8D58}"/>
            </a:ext>
          </a:extLst>
        </xdr:cNvPr>
        <xdr:cNvSpPr txBox="1"/>
      </xdr:nvSpPr>
      <xdr:spPr>
        <a:xfrm>
          <a:off x="12611744" y="1028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FC92FEF8-28CF-4F0C-A195-8AC67975D23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1C3C1757-FE09-4756-A783-F19FE74B16E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AEDA5959-7B71-45A0-B721-FA9F076A371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DD1BA10E-F0EC-452E-9314-FD9F1641CCA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CF67DD11-F79E-4857-8474-6CB87DFDBF1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18E1B8D1-454F-4498-ADF5-237B50FA83D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7E90DAF1-F2E5-4A75-A5E3-B2FC1D6E3D5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F80A45F9-01DF-48FC-A082-170C4BFED35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C910951A-F54A-44AA-89FC-26729F8AB37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3F9BE921-8C2F-422A-92CC-60C17787F29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84FB0380-D5E2-413E-A923-E5C573DE841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E37A59D1-D4F2-4A1C-A114-26492E98E5A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5604CAF0-8A6F-487B-B472-FF1DFC12CCE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53670E16-9940-4298-867A-BA8B8A3D482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13AD2A4A-7286-4A96-9A18-45B3D34380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6FD0FD66-AFC1-4E17-A2D2-7F88D587EEF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CF02E20C-A4FC-469E-9A7B-9B4E97A69E8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8DB17994-0DE9-488A-8C05-D919799861D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42EE7D1F-4566-4C0D-B4A8-BE1EB6FBAA4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68E006C2-EEFD-43DB-B759-8EA812BA222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6DD10928-B938-4BE4-ACE1-71F4726741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3625127F-699D-4908-92B6-4C1CE42444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1E74641B-DFA1-4DE6-AEBF-29866104BC5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C9172B70-82CF-4EC8-AD2D-0C58B97E42DF}"/>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EDEE6CC9-DBDB-48F5-97BF-CA79DAE5DE8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01F55C45-DA8A-47DC-A97E-787C5CE1B163}"/>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27326550-D9E9-45B4-923E-2086829666ED}"/>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040CB524-C5BF-4055-AB0E-C7436B2BA2ED}"/>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EF4FE92A-5479-465B-9EC6-9FB08002FD39}"/>
            </a:ext>
          </a:extLst>
        </xdr:cNvPr>
        <xdr:cNvSpPr txBox="1"/>
      </xdr:nvSpPr>
      <xdr:spPr>
        <a:xfrm>
          <a:off x="22199600" y="1051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624C6A43-8045-4060-A07F-D5EF650FBFDF}"/>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8D241C4B-025B-4DE3-BE23-7229FA3D1737}"/>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A097150C-3623-4DBC-AB71-156F207F14AE}"/>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06A5FD35-3960-442E-90D7-DBEBD341D5AC}"/>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25400</xdr:rowOff>
    </xdr:from>
    <xdr:to>
      <xdr:col>98</xdr:col>
      <xdr:colOff>38100</xdr:colOff>
      <xdr:row>62</xdr:row>
      <xdr:rowOff>127000</xdr:rowOff>
    </xdr:to>
    <xdr:sp macro="" textlink="">
      <xdr:nvSpPr>
        <xdr:cNvPr id="692" name="フローチャート: 判断 691">
          <a:extLst>
            <a:ext uri="{FF2B5EF4-FFF2-40B4-BE49-F238E27FC236}">
              <a16:creationId xmlns:a16="http://schemas.microsoft.com/office/drawing/2014/main" id="{DDCEE5C7-8566-4715-8D58-E2D4677412A8}"/>
            </a:ext>
          </a:extLst>
        </xdr:cNvPr>
        <xdr:cNvSpPr/>
      </xdr:nvSpPr>
      <xdr:spPr>
        <a:xfrm>
          <a:off x="18605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51B8F0FE-B6DD-429F-8939-D77930B901B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79DC91F-7D09-43D8-9934-D31EC2659E5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AFB1FEC-B380-4486-8B00-E12DDD1524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1C0D3F3-5540-4255-8A9B-2A362DB59F3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5D228F9-85E2-46FD-8465-2D3ED7E0CF4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25400</xdr:rowOff>
    </xdr:from>
    <xdr:to>
      <xdr:col>116</xdr:col>
      <xdr:colOff>114300</xdr:colOff>
      <xdr:row>58</xdr:row>
      <xdr:rowOff>127000</xdr:rowOff>
    </xdr:to>
    <xdr:sp macro="" textlink="">
      <xdr:nvSpPr>
        <xdr:cNvPr id="698" name="楕円 697">
          <a:extLst>
            <a:ext uri="{FF2B5EF4-FFF2-40B4-BE49-F238E27FC236}">
              <a16:creationId xmlns:a16="http://schemas.microsoft.com/office/drawing/2014/main" id="{A53B4EF7-A250-43D5-8FAC-8BE2C4BC90E9}"/>
            </a:ext>
          </a:extLst>
        </xdr:cNvPr>
        <xdr:cNvSpPr/>
      </xdr:nvSpPr>
      <xdr:spPr>
        <a:xfrm>
          <a:off x="221107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48277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0777A9B3-4483-43D3-87EE-5DFD56BC23DF}"/>
            </a:ext>
          </a:extLst>
        </xdr:cNvPr>
        <xdr:cNvSpPr txBox="1"/>
      </xdr:nvSpPr>
      <xdr:spPr>
        <a:xfrm>
          <a:off x="22199600" y="98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40640</xdr:rowOff>
    </xdr:from>
    <xdr:to>
      <xdr:col>112</xdr:col>
      <xdr:colOff>38100</xdr:colOff>
      <xdr:row>58</xdr:row>
      <xdr:rowOff>142240</xdr:rowOff>
    </xdr:to>
    <xdr:sp macro="" textlink="">
      <xdr:nvSpPr>
        <xdr:cNvPr id="700" name="楕円 699">
          <a:extLst>
            <a:ext uri="{FF2B5EF4-FFF2-40B4-BE49-F238E27FC236}">
              <a16:creationId xmlns:a16="http://schemas.microsoft.com/office/drawing/2014/main" id="{4F118942-A2A8-4AD9-91A6-0FCFFC83EA34}"/>
            </a:ext>
          </a:extLst>
        </xdr:cNvPr>
        <xdr:cNvSpPr/>
      </xdr:nvSpPr>
      <xdr:spPr>
        <a:xfrm>
          <a:off x="21272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76200</xdr:rowOff>
    </xdr:from>
    <xdr:to>
      <xdr:col>116</xdr:col>
      <xdr:colOff>63500</xdr:colOff>
      <xdr:row>58</xdr:row>
      <xdr:rowOff>91440</xdr:rowOff>
    </xdr:to>
    <xdr:cxnSp macro="">
      <xdr:nvCxnSpPr>
        <xdr:cNvPr id="701" name="直線コネクタ 700">
          <a:extLst>
            <a:ext uri="{FF2B5EF4-FFF2-40B4-BE49-F238E27FC236}">
              <a16:creationId xmlns:a16="http://schemas.microsoft.com/office/drawing/2014/main" id="{853A7CBB-3E6D-4CF1-A1B3-696453BE4A92}"/>
            </a:ext>
          </a:extLst>
        </xdr:cNvPr>
        <xdr:cNvCxnSpPr/>
      </xdr:nvCxnSpPr>
      <xdr:spPr>
        <a:xfrm flipV="1">
          <a:off x="21323300" y="10020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55880</xdr:rowOff>
    </xdr:from>
    <xdr:to>
      <xdr:col>107</xdr:col>
      <xdr:colOff>101600</xdr:colOff>
      <xdr:row>58</xdr:row>
      <xdr:rowOff>157480</xdr:rowOff>
    </xdr:to>
    <xdr:sp macro="" textlink="">
      <xdr:nvSpPr>
        <xdr:cNvPr id="702" name="楕円 701">
          <a:extLst>
            <a:ext uri="{FF2B5EF4-FFF2-40B4-BE49-F238E27FC236}">
              <a16:creationId xmlns:a16="http://schemas.microsoft.com/office/drawing/2014/main" id="{16970C00-5571-48B5-8876-0A697CF2B2AC}"/>
            </a:ext>
          </a:extLst>
        </xdr:cNvPr>
        <xdr:cNvSpPr/>
      </xdr:nvSpPr>
      <xdr:spPr>
        <a:xfrm>
          <a:off x="20383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91440</xdr:rowOff>
    </xdr:from>
    <xdr:to>
      <xdr:col>111</xdr:col>
      <xdr:colOff>177800</xdr:colOff>
      <xdr:row>58</xdr:row>
      <xdr:rowOff>106680</xdr:rowOff>
    </xdr:to>
    <xdr:cxnSp macro="">
      <xdr:nvCxnSpPr>
        <xdr:cNvPr id="703" name="直線コネクタ 702">
          <a:extLst>
            <a:ext uri="{FF2B5EF4-FFF2-40B4-BE49-F238E27FC236}">
              <a16:creationId xmlns:a16="http://schemas.microsoft.com/office/drawing/2014/main" id="{BBACF134-9BF9-443A-916A-532D18865010}"/>
            </a:ext>
          </a:extLst>
        </xdr:cNvPr>
        <xdr:cNvCxnSpPr/>
      </xdr:nvCxnSpPr>
      <xdr:spPr>
        <a:xfrm flipV="1">
          <a:off x="20434300" y="100355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71120</xdr:rowOff>
    </xdr:from>
    <xdr:to>
      <xdr:col>102</xdr:col>
      <xdr:colOff>165100</xdr:colOff>
      <xdr:row>59</xdr:row>
      <xdr:rowOff>1270</xdr:rowOff>
    </xdr:to>
    <xdr:sp macro="" textlink="">
      <xdr:nvSpPr>
        <xdr:cNvPr id="704" name="楕円 703">
          <a:extLst>
            <a:ext uri="{FF2B5EF4-FFF2-40B4-BE49-F238E27FC236}">
              <a16:creationId xmlns:a16="http://schemas.microsoft.com/office/drawing/2014/main" id="{EC2407E8-6DBD-4208-9A60-653B74A09A1F}"/>
            </a:ext>
          </a:extLst>
        </xdr:cNvPr>
        <xdr:cNvSpPr/>
      </xdr:nvSpPr>
      <xdr:spPr>
        <a:xfrm>
          <a:off x="19494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106680</xdr:rowOff>
    </xdr:from>
    <xdr:to>
      <xdr:col>107</xdr:col>
      <xdr:colOff>50800</xdr:colOff>
      <xdr:row>58</xdr:row>
      <xdr:rowOff>121920</xdr:rowOff>
    </xdr:to>
    <xdr:cxnSp macro="">
      <xdr:nvCxnSpPr>
        <xdr:cNvPr id="705" name="直線コネクタ 704">
          <a:extLst>
            <a:ext uri="{FF2B5EF4-FFF2-40B4-BE49-F238E27FC236}">
              <a16:creationId xmlns:a16="http://schemas.microsoft.com/office/drawing/2014/main" id="{615F1101-11EC-4EDD-8618-88F4B04C0FD9}"/>
            </a:ext>
          </a:extLst>
        </xdr:cNvPr>
        <xdr:cNvCxnSpPr/>
      </xdr:nvCxnSpPr>
      <xdr:spPr>
        <a:xfrm flipV="1">
          <a:off x="19545300" y="10050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86360</xdr:rowOff>
    </xdr:from>
    <xdr:to>
      <xdr:col>98</xdr:col>
      <xdr:colOff>38100</xdr:colOff>
      <xdr:row>59</xdr:row>
      <xdr:rowOff>16510</xdr:rowOff>
    </xdr:to>
    <xdr:sp macro="" textlink="">
      <xdr:nvSpPr>
        <xdr:cNvPr id="706" name="楕円 705">
          <a:extLst>
            <a:ext uri="{FF2B5EF4-FFF2-40B4-BE49-F238E27FC236}">
              <a16:creationId xmlns:a16="http://schemas.microsoft.com/office/drawing/2014/main" id="{D3921A17-2CFA-4018-9F8C-3671653AF646}"/>
            </a:ext>
          </a:extLst>
        </xdr:cNvPr>
        <xdr:cNvSpPr/>
      </xdr:nvSpPr>
      <xdr:spPr>
        <a:xfrm>
          <a:off x="18605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121920</xdr:rowOff>
    </xdr:from>
    <xdr:to>
      <xdr:col>102</xdr:col>
      <xdr:colOff>114300</xdr:colOff>
      <xdr:row>58</xdr:row>
      <xdr:rowOff>137160</xdr:rowOff>
    </xdr:to>
    <xdr:cxnSp macro="">
      <xdr:nvCxnSpPr>
        <xdr:cNvPr id="707" name="直線コネクタ 706">
          <a:extLst>
            <a:ext uri="{FF2B5EF4-FFF2-40B4-BE49-F238E27FC236}">
              <a16:creationId xmlns:a16="http://schemas.microsoft.com/office/drawing/2014/main" id="{79CC6C7F-77B0-47EF-86BD-78AF061B3907}"/>
            </a:ext>
          </a:extLst>
        </xdr:cNvPr>
        <xdr:cNvCxnSpPr/>
      </xdr:nvCxnSpPr>
      <xdr:spPr>
        <a:xfrm flipV="1">
          <a:off x="18656300" y="10066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3827</xdr:rowOff>
    </xdr:from>
    <xdr:ext cx="469744" cy="259045"/>
    <xdr:sp macro="" textlink="">
      <xdr:nvSpPr>
        <xdr:cNvPr id="708" name="n_1aveValue【保健センター・保健所】&#10;一人当たり面積">
          <a:extLst>
            <a:ext uri="{FF2B5EF4-FFF2-40B4-BE49-F238E27FC236}">
              <a16:creationId xmlns:a16="http://schemas.microsoft.com/office/drawing/2014/main" id="{E367B5BD-E413-457C-BB12-308173ACB288}"/>
            </a:ext>
          </a:extLst>
        </xdr:cNvPr>
        <xdr:cNvSpPr txBox="1"/>
      </xdr:nvSpPr>
      <xdr:spPr>
        <a:xfrm>
          <a:off x="210757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709" name="n_2aveValue【保健センター・保健所】&#10;一人当たり面積">
          <a:extLst>
            <a:ext uri="{FF2B5EF4-FFF2-40B4-BE49-F238E27FC236}">
              <a16:creationId xmlns:a16="http://schemas.microsoft.com/office/drawing/2014/main" id="{F85C16D7-930F-4D1F-B536-8D42D9D5B4A7}"/>
            </a:ext>
          </a:extLst>
        </xdr:cNvPr>
        <xdr:cNvSpPr txBox="1"/>
      </xdr:nvSpPr>
      <xdr:spPr>
        <a:xfrm>
          <a:off x="20199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3827</xdr:rowOff>
    </xdr:from>
    <xdr:ext cx="469744" cy="259045"/>
    <xdr:sp macro="" textlink="">
      <xdr:nvSpPr>
        <xdr:cNvPr id="710" name="n_3aveValue【保健センター・保健所】&#10;一人当たり面積">
          <a:extLst>
            <a:ext uri="{FF2B5EF4-FFF2-40B4-BE49-F238E27FC236}">
              <a16:creationId xmlns:a16="http://schemas.microsoft.com/office/drawing/2014/main" id="{E3AD8527-6181-4944-B387-2CE5CC5B6FBD}"/>
            </a:ext>
          </a:extLst>
        </xdr:cNvPr>
        <xdr:cNvSpPr txBox="1"/>
      </xdr:nvSpPr>
      <xdr:spPr>
        <a:xfrm>
          <a:off x="1931042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118127</xdr:rowOff>
    </xdr:from>
    <xdr:ext cx="469744" cy="259045"/>
    <xdr:sp macro="" textlink="">
      <xdr:nvSpPr>
        <xdr:cNvPr id="711" name="n_4aveValue【保健センター・保健所】&#10;一人当たり面積">
          <a:extLst>
            <a:ext uri="{FF2B5EF4-FFF2-40B4-BE49-F238E27FC236}">
              <a16:creationId xmlns:a16="http://schemas.microsoft.com/office/drawing/2014/main" id="{CFF6320F-BF15-4938-AB9E-4CC2D63DC2A3}"/>
            </a:ext>
          </a:extLst>
        </xdr:cNvPr>
        <xdr:cNvSpPr txBox="1"/>
      </xdr:nvSpPr>
      <xdr:spPr>
        <a:xfrm>
          <a:off x="18421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158767</xdr:rowOff>
    </xdr:from>
    <xdr:ext cx="469744" cy="259045"/>
    <xdr:sp macro="" textlink="">
      <xdr:nvSpPr>
        <xdr:cNvPr id="712" name="n_1mainValue【保健センター・保健所】&#10;一人当たり面積">
          <a:extLst>
            <a:ext uri="{FF2B5EF4-FFF2-40B4-BE49-F238E27FC236}">
              <a16:creationId xmlns:a16="http://schemas.microsoft.com/office/drawing/2014/main" id="{9F997E8E-5950-4E3F-B429-5B22E9D73D11}"/>
            </a:ext>
          </a:extLst>
        </xdr:cNvPr>
        <xdr:cNvSpPr txBox="1"/>
      </xdr:nvSpPr>
      <xdr:spPr>
        <a:xfrm>
          <a:off x="21075727" y="975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2557</xdr:rowOff>
    </xdr:from>
    <xdr:ext cx="469744" cy="259045"/>
    <xdr:sp macro="" textlink="">
      <xdr:nvSpPr>
        <xdr:cNvPr id="713" name="n_2mainValue【保健センター・保健所】&#10;一人当たり面積">
          <a:extLst>
            <a:ext uri="{FF2B5EF4-FFF2-40B4-BE49-F238E27FC236}">
              <a16:creationId xmlns:a16="http://schemas.microsoft.com/office/drawing/2014/main" id="{A1A19417-1914-4E3A-8E8E-37251503EC6A}"/>
            </a:ext>
          </a:extLst>
        </xdr:cNvPr>
        <xdr:cNvSpPr txBox="1"/>
      </xdr:nvSpPr>
      <xdr:spPr>
        <a:xfrm>
          <a:off x="20199427" y="977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17797</xdr:rowOff>
    </xdr:from>
    <xdr:ext cx="469744" cy="259045"/>
    <xdr:sp macro="" textlink="">
      <xdr:nvSpPr>
        <xdr:cNvPr id="714" name="n_3mainValue【保健センター・保健所】&#10;一人当たり面積">
          <a:extLst>
            <a:ext uri="{FF2B5EF4-FFF2-40B4-BE49-F238E27FC236}">
              <a16:creationId xmlns:a16="http://schemas.microsoft.com/office/drawing/2014/main" id="{AE9B99DB-47BB-4E90-B9E9-E86C098C049C}"/>
            </a:ext>
          </a:extLst>
        </xdr:cNvPr>
        <xdr:cNvSpPr txBox="1"/>
      </xdr:nvSpPr>
      <xdr:spPr>
        <a:xfrm>
          <a:off x="19310427"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33037</xdr:rowOff>
    </xdr:from>
    <xdr:ext cx="469744" cy="259045"/>
    <xdr:sp macro="" textlink="">
      <xdr:nvSpPr>
        <xdr:cNvPr id="715" name="n_4mainValue【保健センター・保健所】&#10;一人当たり面積">
          <a:extLst>
            <a:ext uri="{FF2B5EF4-FFF2-40B4-BE49-F238E27FC236}">
              <a16:creationId xmlns:a16="http://schemas.microsoft.com/office/drawing/2014/main" id="{6AC8F554-FEB4-479D-9BB7-8A3A80BE6431}"/>
            </a:ext>
          </a:extLst>
        </xdr:cNvPr>
        <xdr:cNvSpPr txBox="1"/>
      </xdr:nvSpPr>
      <xdr:spPr>
        <a:xfrm>
          <a:off x="18421427" y="980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75DAB348-9607-44E6-8D6E-3413FCFC2A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A38AD2E8-8324-4E71-8C85-AB76DC9E658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7216B315-1F0F-4F0D-B362-60D1A5CE191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6EDADA81-70D7-44DE-AA1E-31F85C691E1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634CBACC-0D8A-466D-BE59-5F9FDF1B78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E057F12B-A741-4FF0-A36A-7273157E701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E46D190F-2708-4591-AD82-C355FDD293D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CA13008B-75D0-4BF2-B9DE-BEBA79E4DAC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BD4B159A-88BB-4E97-AFD1-59DD292AC51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76A52F76-CF26-427E-83C1-537D0BBEB08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7B3DFB68-502E-427F-A40A-95B3F2A0B0D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3F05AAF2-F1EF-4F7C-8975-FC95F2AC288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1D1C05A-744B-4ADE-88DB-1196F95AEC4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A28AA54A-5691-4A34-BDBA-1074678BD39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F9C87E7C-EED9-40D6-99FA-F9358BA2033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D66E20E0-4D33-4608-B721-06AE22FB91A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27B1F812-0E32-42D4-A7ED-F8C7CA4F633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41BEDABC-418A-4FF4-9DA8-5790802A72B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A69B9D14-CD83-4CA9-B4DC-20EE1A419B5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97A7BC93-669E-4355-9674-F90F1701844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ABCC1DC0-F0B3-4AAB-A829-1411F774370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F77DCCDA-9AF0-4ACE-B64D-0B3E0FDB12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C7259910-24DB-41BD-8949-965CEC4E802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E0797112-51CA-484B-AC1B-BF8C8E59268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42160E18-100D-4331-ADCC-7CFEF62003C0}"/>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171FB4BA-E38A-4A70-AA55-17B28FC56D6B}"/>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9B6174AF-3EC9-4F92-A9DD-FC2CF18FD0DD}"/>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95D02B50-F020-4F0D-96E2-BEE7F1DF48C9}"/>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CDC91B4F-3EE4-44E6-BE71-7E448C150598}"/>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BF04147F-F0E1-4C57-8CD0-D10910F5F6FA}"/>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CECC4C8E-1DC2-400E-88C2-F120B5FFBE38}"/>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DCB15C43-0172-4B84-8077-351F9D0C4E0B}"/>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B30D9BA8-3309-47D8-8689-606B809E5086}"/>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1333A50E-69CB-47F9-A549-2D4EA9FC386F}"/>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636</xdr:rowOff>
    </xdr:from>
    <xdr:to>
      <xdr:col>67</xdr:col>
      <xdr:colOff>101600</xdr:colOff>
      <xdr:row>81</xdr:row>
      <xdr:rowOff>102236</xdr:rowOff>
    </xdr:to>
    <xdr:sp macro="" textlink="">
      <xdr:nvSpPr>
        <xdr:cNvPr id="750" name="フローチャート: 判断 749">
          <a:extLst>
            <a:ext uri="{FF2B5EF4-FFF2-40B4-BE49-F238E27FC236}">
              <a16:creationId xmlns:a16="http://schemas.microsoft.com/office/drawing/2014/main" id="{8BF12FF5-52C1-4321-BA0C-01BF0B56EF06}"/>
            </a:ext>
          </a:extLst>
        </xdr:cNvPr>
        <xdr:cNvSpPr/>
      </xdr:nvSpPr>
      <xdr:spPr>
        <a:xfrm>
          <a:off x="12763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9EA03D4-FA8E-4573-A47A-73889764E44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0DBA8FF-8A05-4605-BC45-2B98A8ED22D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CDB2078D-B458-40E9-865B-658E2851428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7C30039-8334-49E1-93A7-D34B5FE4BB6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381E930-3C4C-41BF-BBDC-6B94DB4710E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756" name="楕円 755">
          <a:extLst>
            <a:ext uri="{FF2B5EF4-FFF2-40B4-BE49-F238E27FC236}">
              <a16:creationId xmlns:a16="http://schemas.microsoft.com/office/drawing/2014/main" id="{4E1EBDCC-9A1D-4DED-8287-79017B7EE747}"/>
            </a:ext>
          </a:extLst>
        </xdr:cNvPr>
        <xdr:cNvSpPr/>
      </xdr:nvSpPr>
      <xdr:spPr>
        <a:xfrm>
          <a:off x="162687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135272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99D4F14F-571B-4FA2-8205-BA361F604378}"/>
            </a:ext>
          </a:extLst>
        </xdr:cNvPr>
        <xdr:cNvSpPr txBox="1"/>
      </xdr:nvSpPr>
      <xdr:spPr>
        <a:xfrm>
          <a:off x="16357600"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145414</xdr:rowOff>
    </xdr:from>
    <xdr:to>
      <xdr:col>81</xdr:col>
      <xdr:colOff>101600</xdr:colOff>
      <xdr:row>83</xdr:row>
      <xdr:rowOff>75564</xdr:rowOff>
    </xdr:to>
    <xdr:sp macro="" textlink="">
      <xdr:nvSpPr>
        <xdr:cNvPr id="758" name="楕円 757">
          <a:extLst>
            <a:ext uri="{FF2B5EF4-FFF2-40B4-BE49-F238E27FC236}">
              <a16:creationId xmlns:a16="http://schemas.microsoft.com/office/drawing/2014/main" id="{F2932D8A-AA4F-4326-BB79-138E3D714883}"/>
            </a:ext>
          </a:extLst>
        </xdr:cNvPr>
        <xdr:cNvSpPr/>
      </xdr:nvSpPr>
      <xdr:spPr>
        <a:xfrm>
          <a:off x="15430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24764</xdr:rowOff>
    </xdr:from>
    <xdr:to>
      <xdr:col>85</xdr:col>
      <xdr:colOff>127000</xdr:colOff>
      <xdr:row>83</xdr:row>
      <xdr:rowOff>36195</xdr:rowOff>
    </xdr:to>
    <xdr:cxnSp macro="">
      <xdr:nvCxnSpPr>
        <xdr:cNvPr id="759" name="直線コネクタ 758">
          <a:extLst>
            <a:ext uri="{FF2B5EF4-FFF2-40B4-BE49-F238E27FC236}">
              <a16:creationId xmlns:a16="http://schemas.microsoft.com/office/drawing/2014/main" id="{DA652D13-23CC-4A80-A3E4-E6861C2609D1}"/>
            </a:ext>
          </a:extLst>
        </xdr:cNvPr>
        <xdr:cNvCxnSpPr/>
      </xdr:nvCxnSpPr>
      <xdr:spPr>
        <a:xfrm>
          <a:off x="15481300" y="1425511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80645</xdr:rowOff>
    </xdr:from>
    <xdr:to>
      <xdr:col>76</xdr:col>
      <xdr:colOff>165100</xdr:colOff>
      <xdr:row>84</xdr:row>
      <xdr:rowOff>10795</xdr:rowOff>
    </xdr:to>
    <xdr:sp macro="" textlink="">
      <xdr:nvSpPr>
        <xdr:cNvPr id="760" name="楕円 759">
          <a:extLst>
            <a:ext uri="{FF2B5EF4-FFF2-40B4-BE49-F238E27FC236}">
              <a16:creationId xmlns:a16="http://schemas.microsoft.com/office/drawing/2014/main" id="{B4B90C2B-6B2E-4E64-B732-0A45ABF4F414}"/>
            </a:ext>
          </a:extLst>
        </xdr:cNvPr>
        <xdr:cNvSpPr/>
      </xdr:nvSpPr>
      <xdr:spPr>
        <a:xfrm>
          <a:off x="14541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24764</xdr:rowOff>
    </xdr:from>
    <xdr:to>
      <xdr:col>81</xdr:col>
      <xdr:colOff>50800</xdr:colOff>
      <xdr:row>83</xdr:row>
      <xdr:rowOff>131445</xdr:rowOff>
    </xdr:to>
    <xdr:cxnSp macro="">
      <xdr:nvCxnSpPr>
        <xdr:cNvPr id="761" name="直線コネクタ 760">
          <a:extLst>
            <a:ext uri="{FF2B5EF4-FFF2-40B4-BE49-F238E27FC236}">
              <a16:creationId xmlns:a16="http://schemas.microsoft.com/office/drawing/2014/main" id="{366D1E49-7B4E-4875-BFD8-C8D12A771D6B}"/>
            </a:ext>
          </a:extLst>
        </xdr:cNvPr>
        <xdr:cNvCxnSpPr/>
      </xdr:nvCxnSpPr>
      <xdr:spPr>
        <a:xfrm flipV="1">
          <a:off x="14592300" y="14255114"/>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33020</xdr:rowOff>
    </xdr:from>
    <xdr:to>
      <xdr:col>72</xdr:col>
      <xdr:colOff>38100</xdr:colOff>
      <xdr:row>83</xdr:row>
      <xdr:rowOff>134620</xdr:rowOff>
    </xdr:to>
    <xdr:sp macro="" textlink="">
      <xdr:nvSpPr>
        <xdr:cNvPr id="762" name="楕円 761">
          <a:extLst>
            <a:ext uri="{FF2B5EF4-FFF2-40B4-BE49-F238E27FC236}">
              <a16:creationId xmlns:a16="http://schemas.microsoft.com/office/drawing/2014/main" id="{1AA852B4-706B-46AC-AE0E-10A1A34278B5}"/>
            </a:ext>
          </a:extLst>
        </xdr:cNvPr>
        <xdr:cNvSpPr/>
      </xdr:nvSpPr>
      <xdr:spPr>
        <a:xfrm>
          <a:off x="13652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83820</xdr:rowOff>
    </xdr:from>
    <xdr:to>
      <xdr:col>76</xdr:col>
      <xdr:colOff>114300</xdr:colOff>
      <xdr:row>83</xdr:row>
      <xdr:rowOff>131445</xdr:rowOff>
    </xdr:to>
    <xdr:cxnSp macro="">
      <xdr:nvCxnSpPr>
        <xdr:cNvPr id="763" name="直線コネクタ 762">
          <a:extLst>
            <a:ext uri="{FF2B5EF4-FFF2-40B4-BE49-F238E27FC236}">
              <a16:creationId xmlns:a16="http://schemas.microsoft.com/office/drawing/2014/main" id="{077B92C8-C4D0-4872-80A2-7C4F87ADB51A}"/>
            </a:ext>
          </a:extLst>
        </xdr:cNvPr>
        <xdr:cNvCxnSpPr/>
      </xdr:nvCxnSpPr>
      <xdr:spPr>
        <a:xfrm>
          <a:off x="13703300" y="143141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149225</xdr:rowOff>
    </xdr:from>
    <xdr:to>
      <xdr:col>67</xdr:col>
      <xdr:colOff>101600</xdr:colOff>
      <xdr:row>83</xdr:row>
      <xdr:rowOff>79375</xdr:rowOff>
    </xdr:to>
    <xdr:sp macro="" textlink="">
      <xdr:nvSpPr>
        <xdr:cNvPr id="764" name="楕円 763">
          <a:extLst>
            <a:ext uri="{FF2B5EF4-FFF2-40B4-BE49-F238E27FC236}">
              <a16:creationId xmlns:a16="http://schemas.microsoft.com/office/drawing/2014/main" id="{10A1370C-9CEE-4066-849F-B17A14F80EBE}"/>
            </a:ext>
          </a:extLst>
        </xdr:cNvPr>
        <xdr:cNvSpPr/>
      </xdr:nvSpPr>
      <xdr:spPr>
        <a:xfrm>
          <a:off x="127635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28575</xdr:rowOff>
    </xdr:from>
    <xdr:to>
      <xdr:col>71</xdr:col>
      <xdr:colOff>177800</xdr:colOff>
      <xdr:row>83</xdr:row>
      <xdr:rowOff>83820</xdr:rowOff>
    </xdr:to>
    <xdr:cxnSp macro="">
      <xdr:nvCxnSpPr>
        <xdr:cNvPr id="765" name="直線コネクタ 764">
          <a:extLst>
            <a:ext uri="{FF2B5EF4-FFF2-40B4-BE49-F238E27FC236}">
              <a16:creationId xmlns:a16="http://schemas.microsoft.com/office/drawing/2014/main" id="{B2C1F008-98BC-4328-A27A-DB66228918CF}"/>
            </a:ext>
          </a:extLst>
        </xdr:cNvPr>
        <xdr:cNvCxnSpPr/>
      </xdr:nvCxnSpPr>
      <xdr:spPr>
        <a:xfrm>
          <a:off x="12814300" y="142589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903CCF07-141E-4A48-8E9C-9475FDFCA4EB}"/>
            </a:ext>
          </a:extLst>
        </xdr:cNvPr>
        <xdr:cNvSpPr txBox="1"/>
      </xdr:nvSpPr>
      <xdr:spPr>
        <a:xfrm>
          <a:off x="15266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FE775931-3987-44FC-85B3-17E14671BA1C}"/>
            </a:ext>
          </a:extLst>
        </xdr:cNvPr>
        <xdr:cNvSpPr txBox="1"/>
      </xdr:nvSpPr>
      <xdr:spPr>
        <a:xfrm>
          <a:off x="14389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CEC9725F-7F0D-4BBC-A3C9-2FC1F386E5A8}"/>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118763</xdr:rowOff>
    </xdr:from>
    <xdr:ext cx="405111" cy="259045"/>
    <xdr:sp macro="" textlink="">
      <xdr:nvSpPr>
        <xdr:cNvPr id="769" name="n_4aveValue【消防施設】&#10;有形固定資産減価償却率">
          <a:extLst>
            <a:ext uri="{FF2B5EF4-FFF2-40B4-BE49-F238E27FC236}">
              <a16:creationId xmlns:a16="http://schemas.microsoft.com/office/drawing/2014/main" id="{84FB1411-5A83-465D-9D04-D14F7EE69E63}"/>
            </a:ext>
          </a:extLst>
        </xdr:cNvPr>
        <xdr:cNvSpPr txBox="1"/>
      </xdr:nvSpPr>
      <xdr:spPr>
        <a:xfrm>
          <a:off x="12611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66691</xdr:rowOff>
    </xdr:from>
    <xdr:ext cx="405111" cy="259045"/>
    <xdr:sp macro="" textlink="">
      <xdr:nvSpPr>
        <xdr:cNvPr id="770" name="n_1mainValue【消防施設】&#10;有形固定資産減価償却率">
          <a:extLst>
            <a:ext uri="{FF2B5EF4-FFF2-40B4-BE49-F238E27FC236}">
              <a16:creationId xmlns:a16="http://schemas.microsoft.com/office/drawing/2014/main" id="{74469FEB-8FF1-4E89-B1B6-93D4B5F73016}"/>
            </a:ext>
          </a:extLst>
        </xdr:cNvPr>
        <xdr:cNvSpPr txBox="1"/>
      </xdr:nvSpPr>
      <xdr:spPr>
        <a:xfrm>
          <a:off x="152660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1922</xdr:rowOff>
    </xdr:from>
    <xdr:ext cx="405111" cy="259045"/>
    <xdr:sp macro="" textlink="">
      <xdr:nvSpPr>
        <xdr:cNvPr id="771" name="n_2mainValue【消防施設】&#10;有形固定資産減価償却率">
          <a:extLst>
            <a:ext uri="{FF2B5EF4-FFF2-40B4-BE49-F238E27FC236}">
              <a16:creationId xmlns:a16="http://schemas.microsoft.com/office/drawing/2014/main" id="{F9276698-603E-49AB-83F9-8010BE807A8A}"/>
            </a:ext>
          </a:extLst>
        </xdr:cNvPr>
        <xdr:cNvSpPr txBox="1"/>
      </xdr:nvSpPr>
      <xdr:spPr>
        <a:xfrm>
          <a:off x="143897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125747</xdr:rowOff>
    </xdr:from>
    <xdr:ext cx="405111" cy="259045"/>
    <xdr:sp macro="" textlink="">
      <xdr:nvSpPr>
        <xdr:cNvPr id="772" name="n_3mainValue【消防施設】&#10;有形固定資産減価償却率">
          <a:extLst>
            <a:ext uri="{FF2B5EF4-FFF2-40B4-BE49-F238E27FC236}">
              <a16:creationId xmlns:a16="http://schemas.microsoft.com/office/drawing/2014/main" id="{646B1669-2B88-4AB8-9CD7-A4CC14397C72}"/>
            </a:ext>
          </a:extLst>
        </xdr:cNvPr>
        <xdr:cNvSpPr txBox="1"/>
      </xdr:nvSpPr>
      <xdr:spPr>
        <a:xfrm>
          <a:off x="13500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70502</xdr:rowOff>
    </xdr:from>
    <xdr:ext cx="405111" cy="259045"/>
    <xdr:sp macro="" textlink="">
      <xdr:nvSpPr>
        <xdr:cNvPr id="773" name="n_4mainValue【消防施設】&#10;有形固定資産減価償却率">
          <a:extLst>
            <a:ext uri="{FF2B5EF4-FFF2-40B4-BE49-F238E27FC236}">
              <a16:creationId xmlns:a16="http://schemas.microsoft.com/office/drawing/2014/main" id="{40FE36DA-45AD-4BB5-94C6-9116DF2024F7}"/>
            </a:ext>
          </a:extLst>
        </xdr:cNvPr>
        <xdr:cNvSpPr txBox="1"/>
      </xdr:nvSpPr>
      <xdr:spPr>
        <a:xfrm>
          <a:off x="1261174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B28C4D37-9753-4236-9ED9-04B043B7E9C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45E8A7F0-7653-49C3-AF3E-C29057E98BF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6AFEC65-8C26-45D7-9C3D-92E1EDFA259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BCB1BA09-F7AA-443A-98D4-B7D63A821FF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542989C0-8F06-40AD-B489-4927FA09B53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69FDB616-5C55-43CB-AB1A-BE1D2883F9E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BF7CB6C-513C-4515-A4D1-533B82B1FF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18F3971F-D2B0-488B-BAE5-BE18401F6CA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C3D33D58-F4F5-4D90-A9A0-69FCC9BEC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F12A5FD5-8615-4689-A05C-2AA7A7AD6D1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55E01729-719C-4D5D-8D05-733F2ACF7F5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3D6C0FFF-36C2-4D8D-81E7-B1ADFA8F03B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5F7E6C00-9327-4A20-BD20-1B3826D5EB4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A2C548E6-5B0D-4BBF-862A-8177122B59A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DE368988-3A09-43B5-8AAC-F802C7BAAEC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EBDF3830-2770-4A26-927A-A1DF918C3BA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A1EE6445-2026-4BCC-86B0-21B9884CAAD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A8114257-9E57-45DF-B97A-F3E8CDD39B5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751599F6-81E9-487B-9928-E7EFBF2FD6B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F0B3FB15-E443-420D-B130-1A2371D904B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A202E9FE-49C9-46F3-9520-5C58CC2D23B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90DAE0BF-5363-4281-9247-6F63A36ADBF3}"/>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16E9C4D9-DDA3-4B25-9757-53592ED65478}"/>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F53B6F94-1244-4C87-9C92-EF44200759EA}"/>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5126A549-EF8F-4729-B412-FEE4A6265260}"/>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D9649A32-9038-4EF3-8410-20779FF663B9}"/>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09A38A7C-1F63-4DF7-8E52-407F763C1839}"/>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8558AE21-7DC5-4308-93F5-D58832BAA832}"/>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525BCE29-1112-44F9-8B16-76FEE204E1AD}"/>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43FDEDF1-7EED-46D9-85DB-AD2D46C82DE3}"/>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6E9D4535-2B8A-4B24-A2AB-7CCD9689399B}"/>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xdr:rowOff>
    </xdr:from>
    <xdr:to>
      <xdr:col>98</xdr:col>
      <xdr:colOff>38100</xdr:colOff>
      <xdr:row>83</xdr:row>
      <xdr:rowOff>118618</xdr:rowOff>
    </xdr:to>
    <xdr:sp macro="" textlink="">
      <xdr:nvSpPr>
        <xdr:cNvPr id="805" name="フローチャート: 判断 804">
          <a:extLst>
            <a:ext uri="{FF2B5EF4-FFF2-40B4-BE49-F238E27FC236}">
              <a16:creationId xmlns:a16="http://schemas.microsoft.com/office/drawing/2014/main" id="{02C30091-77EA-4FE7-B701-DF7266A52EC1}"/>
            </a:ext>
          </a:extLst>
        </xdr:cNvPr>
        <xdr:cNvSpPr/>
      </xdr:nvSpPr>
      <xdr:spPr>
        <a:xfrm>
          <a:off x="18605500" y="1424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5DF87877-E73D-4B4F-96C4-5B223EF0A82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64ACBA6D-1278-433A-B3ED-832959ED15E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A09573A-4576-4C4B-9163-A46C2701BB4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1D79C38-FA67-4889-8A46-D103B8DB810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2CF7DB1-7CB0-4DE7-888B-82405DDE0D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129032</xdr:rowOff>
    </xdr:from>
    <xdr:to>
      <xdr:col>116</xdr:col>
      <xdr:colOff>114300</xdr:colOff>
      <xdr:row>83</xdr:row>
      <xdr:rowOff>59182</xdr:rowOff>
    </xdr:to>
    <xdr:sp macro="" textlink="">
      <xdr:nvSpPr>
        <xdr:cNvPr id="811" name="楕円 810">
          <a:extLst>
            <a:ext uri="{FF2B5EF4-FFF2-40B4-BE49-F238E27FC236}">
              <a16:creationId xmlns:a16="http://schemas.microsoft.com/office/drawing/2014/main" id="{0A74FF16-5405-4354-BD5E-D7F2E925CE59}"/>
            </a:ext>
          </a:extLst>
        </xdr:cNvPr>
        <xdr:cNvSpPr/>
      </xdr:nvSpPr>
      <xdr:spPr>
        <a:xfrm>
          <a:off x="22110700" y="1418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107459</xdr:rowOff>
    </xdr:from>
    <xdr:ext cx="469744" cy="259045"/>
    <xdr:sp macro="" textlink="">
      <xdr:nvSpPr>
        <xdr:cNvPr id="812" name="【消防施設】&#10;一人当たり面積該当値テキスト">
          <a:extLst>
            <a:ext uri="{FF2B5EF4-FFF2-40B4-BE49-F238E27FC236}">
              <a16:creationId xmlns:a16="http://schemas.microsoft.com/office/drawing/2014/main" id="{E7470CB4-7E4D-440D-8C13-DDF12CA54372}"/>
            </a:ext>
          </a:extLst>
        </xdr:cNvPr>
        <xdr:cNvSpPr txBox="1"/>
      </xdr:nvSpPr>
      <xdr:spPr>
        <a:xfrm>
          <a:off x="22199600" y="1416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133604</xdr:rowOff>
    </xdr:from>
    <xdr:to>
      <xdr:col>112</xdr:col>
      <xdr:colOff>38100</xdr:colOff>
      <xdr:row>83</xdr:row>
      <xdr:rowOff>63754</xdr:rowOff>
    </xdr:to>
    <xdr:sp macro="" textlink="">
      <xdr:nvSpPr>
        <xdr:cNvPr id="813" name="楕円 812">
          <a:extLst>
            <a:ext uri="{FF2B5EF4-FFF2-40B4-BE49-F238E27FC236}">
              <a16:creationId xmlns:a16="http://schemas.microsoft.com/office/drawing/2014/main" id="{65D46FB4-FBDE-48A7-9CE2-7B4EFF8ACEC2}"/>
            </a:ext>
          </a:extLst>
        </xdr:cNvPr>
        <xdr:cNvSpPr/>
      </xdr:nvSpPr>
      <xdr:spPr>
        <a:xfrm>
          <a:off x="21272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8382</xdr:rowOff>
    </xdr:from>
    <xdr:to>
      <xdr:col>116</xdr:col>
      <xdr:colOff>63500</xdr:colOff>
      <xdr:row>83</xdr:row>
      <xdr:rowOff>12954</xdr:rowOff>
    </xdr:to>
    <xdr:cxnSp macro="">
      <xdr:nvCxnSpPr>
        <xdr:cNvPr id="814" name="直線コネクタ 813">
          <a:extLst>
            <a:ext uri="{FF2B5EF4-FFF2-40B4-BE49-F238E27FC236}">
              <a16:creationId xmlns:a16="http://schemas.microsoft.com/office/drawing/2014/main" id="{58C4A793-B255-4AD5-A554-09D838663243}"/>
            </a:ext>
          </a:extLst>
        </xdr:cNvPr>
        <xdr:cNvCxnSpPr/>
      </xdr:nvCxnSpPr>
      <xdr:spPr>
        <a:xfrm flipV="1">
          <a:off x="21323300" y="142387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151892</xdr:rowOff>
    </xdr:from>
    <xdr:to>
      <xdr:col>107</xdr:col>
      <xdr:colOff>101600</xdr:colOff>
      <xdr:row>83</xdr:row>
      <xdr:rowOff>82042</xdr:rowOff>
    </xdr:to>
    <xdr:sp macro="" textlink="">
      <xdr:nvSpPr>
        <xdr:cNvPr id="815" name="楕円 814">
          <a:extLst>
            <a:ext uri="{FF2B5EF4-FFF2-40B4-BE49-F238E27FC236}">
              <a16:creationId xmlns:a16="http://schemas.microsoft.com/office/drawing/2014/main" id="{A6A4B9EB-808B-47D3-BCCC-7B5AABE9A7F7}"/>
            </a:ext>
          </a:extLst>
        </xdr:cNvPr>
        <xdr:cNvSpPr/>
      </xdr:nvSpPr>
      <xdr:spPr>
        <a:xfrm>
          <a:off x="20383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12954</xdr:rowOff>
    </xdr:from>
    <xdr:to>
      <xdr:col>111</xdr:col>
      <xdr:colOff>177800</xdr:colOff>
      <xdr:row>83</xdr:row>
      <xdr:rowOff>31242</xdr:rowOff>
    </xdr:to>
    <xdr:cxnSp macro="">
      <xdr:nvCxnSpPr>
        <xdr:cNvPr id="816" name="直線コネクタ 815">
          <a:extLst>
            <a:ext uri="{FF2B5EF4-FFF2-40B4-BE49-F238E27FC236}">
              <a16:creationId xmlns:a16="http://schemas.microsoft.com/office/drawing/2014/main" id="{C18D1AF4-E641-4B57-B267-37BB0EE033BA}"/>
            </a:ext>
          </a:extLst>
        </xdr:cNvPr>
        <xdr:cNvCxnSpPr/>
      </xdr:nvCxnSpPr>
      <xdr:spPr>
        <a:xfrm flipV="1">
          <a:off x="20434300" y="142433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156463</xdr:rowOff>
    </xdr:from>
    <xdr:to>
      <xdr:col>102</xdr:col>
      <xdr:colOff>165100</xdr:colOff>
      <xdr:row>83</xdr:row>
      <xdr:rowOff>86613</xdr:rowOff>
    </xdr:to>
    <xdr:sp macro="" textlink="">
      <xdr:nvSpPr>
        <xdr:cNvPr id="817" name="楕円 816">
          <a:extLst>
            <a:ext uri="{FF2B5EF4-FFF2-40B4-BE49-F238E27FC236}">
              <a16:creationId xmlns:a16="http://schemas.microsoft.com/office/drawing/2014/main" id="{6B609231-97F5-4798-8B8A-29586BDB6953}"/>
            </a:ext>
          </a:extLst>
        </xdr:cNvPr>
        <xdr:cNvSpPr/>
      </xdr:nvSpPr>
      <xdr:spPr>
        <a:xfrm>
          <a:off x="19494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31242</xdr:rowOff>
    </xdr:from>
    <xdr:to>
      <xdr:col>107</xdr:col>
      <xdr:colOff>50800</xdr:colOff>
      <xdr:row>83</xdr:row>
      <xdr:rowOff>35813</xdr:rowOff>
    </xdr:to>
    <xdr:cxnSp macro="">
      <xdr:nvCxnSpPr>
        <xdr:cNvPr id="818" name="直線コネクタ 817">
          <a:extLst>
            <a:ext uri="{FF2B5EF4-FFF2-40B4-BE49-F238E27FC236}">
              <a16:creationId xmlns:a16="http://schemas.microsoft.com/office/drawing/2014/main" id="{896A86FE-4FA6-402F-ABAB-C02C17DF1445}"/>
            </a:ext>
          </a:extLst>
        </xdr:cNvPr>
        <xdr:cNvCxnSpPr/>
      </xdr:nvCxnSpPr>
      <xdr:spPr>
        <a:xfrm flipV="1">
          <a:off x="19545300" y="142615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3302</xdr:rowOff>
    </xdr:from>
    <xdr:to>
      <xdr:col>98</xdr:col>
      <xdr:colOff>38100</xdr:colOff>
      <xdr:row>83</xdr:row>
      <xdr:rowOff>104902</xdr:rowOff>
    </xdr:to>
    <xdr:sp macro="" textlink="">
      <xdr:nvSpPr>
        <xdr:cNvPr id="819" name="楕円 818">
          <a:extLst>
            <a:ext uri="{FF2B5EF4-FFF2-40B4-BE49-F238E27FC236}">
              <a16:creationId xmlns:a16="http://schemas.microsoft.com/office/drawing/2014/main" id="{0B7C9EF0-66FF-4407-A380-C151A7B7EE63}"/>
            </a:ext>
          </a:extLst>
        </xdr:cNvPr>
        <xdr:cNvSpPr/>
      </xdr:nvSpPr>
      <xdr:spPr>
        <a:xfrm>
          <a:off x="18605500" y="142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35813</xdr:rowOff>
    </xdr:from>
    <xdr:to>
      <xdr:col>102</xdr:col>
      <xdr:colOff>114300</xdr:colOff>
      <xdr:row>83</xdr:row>
      <xdr:rowOff>54102</xdr:rowOff>
    </xdr:to>
    <xdr:cxnSp macro="">
      <xdr:nvCxnSpPr>
        <xdr:cNvPr id="820" name="直線コネクタ 819">
          <a:extLst>
            <a:ext uri="{FF2B5EF4-FFF2-40B4-BE49-F238E27FC236}">
              <a16:creationId xmlns:a16="http://schemas.microsoft.com/office/drawing/2014/main" id="{925AD764-1CA6-486C-8C43-EE98120CBC88}"/>
            </a:ext>
          </a:extLst>
        </xdr:cNvPr>
        <xdr:cNvCxnSpPr/>
      </xdr:nvCxnSpPr>
      <xdr:spPr>
        <a:xfrm flipV="1">
          <a:off x="18656300" y="142661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EA8BFC0F-1402-4900-BB7F-0FEF048A84F4}"/>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BB08F6AD-A5A8-472D-8457-0360B59AEB52}"/>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823" name="n_3aveValue【消防施設】&#10;一人当たり面積">
          <a:extLst>
            <a:ext uri="{FF2B5EF4-FFF2-40B4-BE49-F238E27FC236}">
              <a16:creationId xmlns:a16="http://schemas.microsoft.com/office/drawing/2014/main" id="{6AB78B83-5F08-4EE6-B644-C8845BD0F24D}"/>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109745</xdr:rowOff>
    </xdr:from>
    <xdr:ext cx="469744" cy="259045"/>
    <xdr:sp macro="" textlink="">
      <xdr:nvSpPr>
        <xdr:cNvPr id="824" name="n_4aveValue【消防施設】&#10;一人当たり面積">
          <a:extLst>
            <a:ext uri="{FF2B5EF4-FFF2-40B4-BE49-F238E27FC236}">
              <a16:creationId xmlns:a16="http://schemas.microsoft.com/office/drawing/2014/main" id="{A79A8739-FC6E-46C3-89D9-5E53D4F2F336}"/>
            </a:ext>
          </a:extLst>
        </xdr:cNvPr>
        <xdr:cNvSpPr txBox="1"/>
      </xdr:nvSpPr>
      <xdr:spPr>
        <a:xfrm>
          <a:off x="18421427" y="1434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54881</xdr:rowOff>
    </xdr:from>
    <xdr:ext cx="469744" cy="259045"/>
    <xdr:sp macro="" textlink="">
      <xdr:nvSpPr>
        <xdr:cNvPr id="825" name="n_1mainValue【消防施設】&#10;一人当たり面積">
          <a:extLst>
            <a:ext uri="{FF2B5EF4-FFF2-40B4-BE49-F238E27FC236}">
              <a16:creationId xmlns:a16="http://schemas.microsoft.com/office/drawing/2014/main" id="{81A2C7E2-FA89-4BC9-96D5-1544DB23AD4B}"/>
            </a:ext>
          </a:extLst>
        </xdr:cNvPr>
        <xdr:cNvSpPr txBox="1"/>
      </xdr:nvSpPr>
      <xdr:spPr>
        <a:xfrm>
          <a:off x="21075727" y="1428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73169</xdr:rowOff>
    </xdr:from>
    <xdr:ext cx="469744" cy="259045"/>
    <xdr:sp macro="" textlink="">
      <xdr:nvSpPr>
        <xdr:cNvPr id="826" name="n_2mainValue【消防施設】&#10;一人当たり面積">
          <a:extLst>
            <a:ext uri="{FF2B5EF4-FFF2-40B4-BE49-F238E27FC236}">
              <a16:creationId xmlns:a16="http://schemas.microsoft.com/office/drawing/2014/main" id="{7CF8DC0B-1011-4976-824A-52EEC232D992}"/>
            </a:ext>
          </a:extLst>
        </xdr:cNvPr>
        <xdr:cNvSpPr txBox="1"/>
      </xdr:nvSpPr>
      <xdr:spPr>
        <a:xfrm>
          <a:off x="20199427" y="1430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77740</xdr:rowOff>
    </xdr:from>
    <xdr:ext cx="469744" cy="259045"/>
    <xdr:sp macro="" textlink="">
      <xdr:nvSpPr>
        <xdr:cNvPr id="827" name="n_3mainValue【消防施設】&#10;一人当たり面積">
          <a:extLst>
            <a:ext uri="{FF2B5EF4-FFF2-40B4-BE49-F238E27FC236}">
              <a16:creationId xmlns:a16="http://schemas.microsoft.com/office/drawing/2014/main" id="{2A217A35-9DC9-4DC9-A40A-E91AB39715E4}"/>
            </a:ext>
          </a:extLst>
        </xdr:cNvPr>
        <xdr:cNvSpPr txBox="1"/>
      </xdr:nvSpPr>
      <xdr:spPr>
        <a:xfrm>
          <a:off x="19310427" y="1430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121429</xdr:rowOff>
    </xdr:from>
    <xdr:ext cx="469744" cy="259045"/>
    <xdr:sp macro="" textlink="">
      <xdr:nvSpPr>
        <xdr:cNvPr id="828" name="n_4mainValue【消防施設】&#10;一人当たり面積">
          <a:extLst>
            <a:ext uri="{FF2B5EF4-FFF2-40B4-BE49-F238E27FC236}">
              <a16:creationId xmlns:a16="http://schemas.microsoft.com/office/drawing/2014/main" id="{DE06B4A7-23D3-4A68-A168-404D483D5AFC}"/>
            </a:ext>
          </a:extLst>
        </xdr:cNvPr>
        <xdr:cNvSpPr txBox="1"/>
      </xdr:nvSpPr>
      <xdr:spPr>
        <a:xfrm>
          <a:off x="18421427" y="140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1A71CB96-9A02-49C5-94B2-07BDEED20F8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179D27C6-CBE3-4720-9E1D-5DF4AC19CBE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835CACA8-C475-4C97-BAC2-33C417C330D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D814BA2A-30EF-40F0-8B4E-92AC6E0F175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67426BE6-0ED1-4EE9-A585-C558EFDB4E5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14B76BC7-214B-4331-92B8-805BA2CCBB4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5D9B01DC-451D-4D95-A79F-0DD460638A0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DC57A6C3-71CE-41DC-9366-99025AA47A2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6E7DC05D-0EC9-4D99-AAB4-6F54A52C93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908F6BB4-D666-4B86-96F2-122592BD790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992E5F23-CE63-4651-A021-0BFA742E331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25E7F05F-BC2D-486F-993A-5BEB2C0BD5F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AEC4996D-910B-415D-B0F3-D6539292B77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5FF29459-61FA-4E6C-9BFC-8C8E1222B25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61203D3B-A889-40D2-9B33-04B1627A843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CDF324AF-ED1B-4E96-B863-78E78A97E60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E4961835-894C-47CF-B2C1-E70A1275C2F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1A7995F9-EB64-41BF-BDAA-0B988242402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EC0AE94-8211-4598-82E9-4866B9EA645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AD0D31DA-7671-48A3-BD36-BFE3CD10561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DD0AE164-E354-4517-97CA-043C9134B0C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19DE7C43-80CA-486F-B2D0-67B3E3098F1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14D24C32-4D29-42CD-8D47-16313BD6DD7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2D5F965B-9205-4CFB-92DE-BEFF65D797E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A98FE1E5-4809-4C1E-B5AD-2D7D26B083C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8749FF4F-4C1F-4728-88AD-74A86791B110}"/>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5FAAF80E-3D6D-4CA8-A354-BD22EA6F6ECE}"/>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F3D99ECF-C662-4068-AA90-B10EB27C6BCB}"/>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CE96C81E-9550-440B-974E-967493849235}"/>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5CDFD348-5DDA-4619-9B06-A1B044C66663}"/>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591A571A-8A62-49E2-8835-A66F2C84A4E4}"/>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1B14B0B7-1602-4C09-8A52-44B6A6CF7752}"/>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EC6633A3-C9A6-4D10-AF61-82FBC90C8C83}"/>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483373EA-52EB-48FE-B05F-A2FFE8FD602B}"/>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39E09DAB-9AF9-449B-9066-DF0AF24E9FA1}"/>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162561</xdr:rowOff>
    </xdr:from>
    <xdr:to>
      <xdr:col>67</xdr:col>
      <xdr:colOff>101600</xdr:colOff>
      <xdr:row>103</xdr:row>
      <xdr:rowOff>92711</xdr:rowOff>
    </xdr:to>
    <xdr:sp macro="" textlink="">
      <xdr:nvSpPr>
        <xdr:cNvPr id="864" name="フローチャート: 判断 863">
          <a:extLst>
            <a:ext uri="{FF2B5EF4-FFF2-40B4-BE49-F238E27FC236}">
              <a16:creationId xmlns:a16="http://schemas.microsoft.com/office/drawing/2014/main" id="{C2C74A68-0DFD-4F48-B4B4-AD93BDCC7318}"/>
            </a:ext>
          </a:extLst>
        </xdr:cNvPr>
        <xdr:cNvSpPr/>
      </xdr:nvSpPr>
      <xdr:spPr>
        <a:xfrm>
          <a:off x="1276350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5EA3965-0F58-46FB-BDB1-5CDDD028FB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42038FE-DC4A-467C-A299-DD45E649FE8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61F46B9-BC3F-4DCC-AF07-E8113B9D82E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DBC6440-2751-4582-BF17-983F7ECABA9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50D98342-8F34-44A9-9C64-1A7716AC83A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139700</xdr:rowOff>
    </xdr:from>
    <xdr:to>
      <xdr:col>85</xdr:col>
      <xdr:colOff>177800</xdr:colOff>
      <xdr:row>104</xdr:row>
      <xdr:rowOff>69850</xdr:rowOff>
    </xdr:to>
    <xdr:sp macro="" textlink="">
      <xdr:nvSpPr>
        <xdr:cNvPr id="870" name="楕円 869">
          <a:extLst>
            <a:ext uri="{FF2B5EF4-FFF2-40B4-BE49-F238E27FC236}">
              <a16:creationId xmlns:a16="http://schemas.microsoft.com/office/drawing/2014/main" id="{770E6802-52BB-4DB0-982D-B08A8DA85674}"/>
            </a:ext>
          </a:extLst>
        </xdr:cNvPr>
        <xdr:cNvSpPr/>
      </xdr:nvSpPr>
      <xdr:spPr>
        <a:xfrm>
          <a:off x="162687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118127</xdr:rowOff>
    </xdr:from>
    <xdr:ext cx="405111" cy="259045"/>
    <xdr:sp macro="" textlink="">
      <xdr:nvSpPr>
        <xdr:cNvPr id="871" name="【庁舎】&#10;有形固定資産減価償却率該当値テキスト">
          <a:extLst>
            <a:ext uri="{FF2B5EF4-FFF2-40B4-BE49-F238E27FC236}">
              <a16:creationId xmlns:a16="http://schemas.microsoft.com/office/drawing/2014/main" id="{47C6CDDA-E7FD-4F1B-9236-7C240F56345F}"/>
            </a:ext>
          </a:extLst>
        </xdr:cNvPr>
        <xdr:cNvSpPr txBox="1"/>
      </xdr:nvSpPr>
      <xdr:spPr>
        <a:xfrm>
          <a:off x="16357600"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113574</xdr:rowOff>
    </xdr:from>
    <xdr:to>
      <xdr:col>81</xdr:col>
      <xdr:colOff>101600</xdr:colOff>
      <xdr:row>104</xdr:row>
      <xdr:rowOff>43724</xdr:rowOff>
    </xdr:to>
    <xdr:sp macro="" textlink="">
      <xdr:nvSpPr>
        <xdr:cNvPr id="872" name="楕円 871">
          <a:extLst>
            <a:ext uri="{FF2B5EF4-FFF2-40B4-BE49-F238E27FC236}">
              <a16:creationId xmlns:a16="http://schemas.microsoft.com/office/drawing/2014/main" id="{6D7838D1-88FF-4D03-85D5-3FB5879FD10F}"/>
            </a:ext>
          </a:extLst>
        </xdr:cNvPr>
        <xdr:cNvSpPr/>
      </xdr:nvSpPr>
      <xdr:spPr>
        <a:xfrm>
          <a:off x="15430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164374</xdr:rowOff>
    </xdr:from>
    <xdr:to>
      <xdr:col>85</xdr:col>
      <xdr:colOff>127000</xdr:colOff>
      <xdr:row>104</xdr:row>
      <xdr:rowOff>19050</xdr:rowOff>
    </xdr:to>
    <xdr:cxnSp macro="">
      <xdr:nvCxnSpPr>
        <xdr:cNvPr id="873" name="直線コネクタ 872">
          <a:extLst>
            <a:ext uri="{FF2B5EF4-FFF2-40B4-BE49-F238E27FC236}">
              <a16:creationId xmlns:a16="http://schemas.microsoft.com/office/drawing/2014/main" id="{4160ED04-6DE9-4FB8-B1E1-49E28581DA13}"/>
            </a:ext>
          </a:extLst>
        </xdr:cNvPr>
        <xdr:cNvCxnSpPr/>
      </xdr:nvCxnSpPr>
      <xdr:spPr>
        <a:xfrm>
          <a:off x="15481300" y="1782372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5806</xdr:rowOff>
    </xdr:from>
    <xdr:to>
      <xdr:col>76</xdr:col>
      <xdr:colOff>165100</xdr:colOff>
      <xdr:row>103</xdr:row>
      <xdr:rowOff>107406</xdr:rowOff>
    </xdr:to>
    <xdr:sp macro="" textlink="">
      <xdr:nvSpPr>
        <xdr:cNvPr id="874" name="楕円 873">
          <a:extLst>
            <a:ext uri="{FF2B5EF4-FFF2-40B4-BE49-F238E27FC236}">
              <a16:creationId xmlns:a16="http://schemas.microsoft.com/office/drawing/2014/main" id="{6A04DC8F-7A32-4064-856B-12F7838F7A10}"/>
            </a:ext>
          </a:extLst>
        </xdr:cNvPr>
        <xdr:cNvSpPr/>
      </xdr:nvSpPr>
      <xdr:spPr>
        <a:xfrm>
          <a:off x="1454150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56606</xdr:rowOff>
    </xdr:from>
    <xdr:to>
      <xdr:col>81</xdr:col>
      <xdr:colOff>50800</xdr:colOff>
      <xdr:row>103</xdr:row>
      <xdr:rowOff>164374</xdr:rowOff>
    </xdr:to>
    <xdr:cxnSp macro="">
      <xdr:nvCxnSpPr>
        <xdr:cNvPr id="875" name="直線コネクタ 874">
          <a:extLst>
            <a:ext uri="{FF2B5EF4-FFF2-40B4-BE49-F238E27FC236}">
              <a16:creationId xmlns:a16="http://schemas.microsoft.com/office/drawing/2014/main" id="{D413CF5F-0EC7-457C-A8AB-2E6DE578E45A}"/>
            </a:ext>
          </a:extLst>
        </xdr:cNvPr>
        <xdr:cNvCxnSpPr/>
      </xdr:nvCxnSpPr>
      <xdr:spPr>
        <a:xfrm>
          <a:off x="14592300" y="17715956"/>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157662</xdr:rowOff>
    </xdr:from>
    <xdr:to>
      <xdr:col>72</xdr:col>
      <xdr:colOff>38100</xdr:colOff>
      <xdr:row>103</xdr:row>
      <xdr:rowOff>87812</xdr:rowOff>
    </xdr:to>
    <xdr:sp macro="" textlink="">
      <xdr:nvSpPr>
        <xdr:cNvPr id="876" name="楕円 875">
          <a:extLst>
            <a:ext uri="{FF2B5EF4-FFF2-40B4-BE49-F238E27FC236}">
              <a16:creationId xmlns:a16="http://schemas.microsoft.com/office/drawing/2014/main" id="{DA668633-352E-4B35-8DDE-1CF8F5907E44}"/>
            </a:ext>
          </a:extLst>
        </xdr:cNvPr>
        <xdr:cNvSpPr/>
      </xdr:nvSpPr>
      <xdr:spPr>
        <a:xfrm>
          <a:off x="13652500" y="176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37012</xdr:rowOff>
    </xdr:from>
    <xdr:to>
      <xdr:col>76</xdr:col>
      <xdr:colOff>114300</xdr:colOff>
      <xdr:row>103</xdr:row>
      <xdr:rowOff>56606</xdr:rowOff>
    </xdr:to>
    <xdr:cxnSp macro="">
      <xdr:nvCxnSpPr>
        <xdr:cNvPr id="877" name="直線コネクタ 876">
          <a:extLst>
            <a:ext uri="{FF2B5EF4-FFF2-40B4-BE49-F238E27FC236}">
              <a16:creationId xmlns:a16="http://schemas.microsoft.com/office/drawing/2014/main" id="{7E4C56DB-4D41-4FB7-B677-A6EEB339C01E}"/>
            </a:ext>
          </a:extLst>
        </xdr:cNvPr>
        <xdr:cNvCxnSpPr/>
      </xdr:nvCxnSpPr>
      <xdr:spPr>
        <a:xfrm>
          <a:off x="13703300" y="1769636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116839</xdr:rowOff>
    </xdr:from>
    <xdr:to>
      <xdr:col>67</xdr:col>
      <xdr:colOff>101600</xdr:colOff>
      <xdr:row>103</xdr:row>
      <xdr:rowOff>46989</xdr:rowOff>
    </xdr:to>
    <xdr:sp macro="" textlink="">
      <xdr:nvSpPr>
        <xdr:cNvPr id="878" name="楕円 877">
          <a:extLst>
            <a:ext uri="{FF2B5EF4-FFF2-40B4-BE49-F238E27FC236}">
              <a16:creationId xmlns:a16="http://schemas.microsoft.com/office/drawing/2014/main" id="{C5AA469A-482C-4308-B9B3-244ECB38E4AF}"/>
            </a:ext>
          </a:extLst>
        </xdr:cNvPr>
        <xdr:cNvSpPr/>
      </xdr:nvSpPr>
      <xdr:spPr>
        <a:xfrm>
          <a:off x="12763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167639</xdr:rowOff>
    </xdr:from>
    <xdr:to>
      <xdr:col>71</xdr:col>
      <xdr:colOff>177800</xdr:colOff>
      <xdr:row>103</xdr:row>
      <xdr:rowOff>37012</xdr:rowOff>
    </xdr:to>
    <xdr:cxnSp macro="">
      <xdr:nvCxnSpPr>
        <xdr:cNvPr id="879" name="直線コネクタ 878">
          <a:extLst>
            <a:ext uri="{FF2B5EF4-FFF2-40B4-BE49-F238E27FC236}">
              <a16:creationId xmlns:a16="http://schemas.microsoft.com/office/drawing/2014/main" id="{38B9E4B2-06E5-411D-A1DD-7ECAD70B497E}"/>
            </a:ext>
          </a:extLst>
        </xdr:cNvPr>
        <xdr:cNvCxnSpPr/>
      </xdr:nvCxnSpPr>
      <xdr:spPr>
        <a:xfrm>
          <a:off x="12814300" y="17655539"/>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8756D7C3-66D9-427F-9CC6-5809025DA268}"/>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881" name="n_2aveValue【庁舎】&#10;有形固定資産減価償却率">
          <a:extLst>
            <a:ext uri="{FF2B5EF4-FFF2-40B4-BE49-F238E27FC236}">
              <a16:creationId xmlns:a16="http://schemas.microsoft.com/office/drawing/2014/main" id="{F3BEFE3F-8403-4DB7-8E5D-3373B1251BE9}"/>
            </a:ext>
          </a:extLst>
        </xdr:cNvPr>
        <xdr:cNvSpPr txBox="1"/>
      </xdr:nvSpPr>
      <xdr:spPr>
        <a:xfrm>
          <a:off x="14389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882" name="n_3aveValue【庁舎】&#10;有形固定資産減価償却率">
          <a:extLst>
            <a:ext uri="{FF2B5EF4-FFF2-40B4-BE49-F238E27FC236}">
              <a16:creationId xmlns:a16="http://schemas.microsoft.com/office/drawing/2014/main" id="{5901176C-A90E-48F9-8DDC-AAA2E024ADE5}"/>
            </a:ext>
          </a:extLst>
        </xdr:cNvPr>
        <xdr:cNvSpPr txBox="1"/>
      </xdr:nvSpPr>
      <xdr:spPr>
        <a:xfrm>
          <a:off x="135007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83838</xdr:rowOff>
    </xdr:from>
    <xdr:ext cx="405111" cy="259045"/>
    <xdr:sp macro="" textlink="">
      <xdr:nvSpPr>
        <xdr:cNvPr id="883" name="n_4aveValue【庁舎】&#10;有形固定資産減価償却率">
          <a:extLst>
            <a:ext uri="{FF2B5EF4-FFF2-40B4-BE49-F238E27FC236}">
              <a16:creationId xmlns:a16="http://schemas.microsoft.com/office/drawing/2014/main" id="{248797DA-D0F2-473A-8013-F6D8A466D925}"/>
            </a:ext>
          </a:extLst>
        </xdr:cNvPr>
        <xdr:cNvSpPr txBox="1"/>
      </xdr:nvSpPr>
      <xdr:spPr>
        <a:xfrm>
          <a:off x="12611744" y="1774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34851</xdr:rowOff>
    </xdr:from>
    <xdr:ext cx="405111" cy="259045"/>
    <xdr:sp macro="" textlink="">
      <xdr:nvSpPr>
        <xdr:cNvPr id="884" name="n_1mainValue【庁舎】&#10;有形固定資産減価償却率">
          <a:extLst>
            <a:ext uri="{FF2B5EF4-FFF2-40B4-BE49-F238E27FC236}">
              <a16:creationId xmlns:a16="http://schemas.microsoft.com/office/drawing/2014/main" id="{04A14D7A-4C04-4F81-B134-ED7730B4D9A8}"/>
            </a:ext>
          </a:extLst>
        </xdr:cNvPr>
        <xdr:cNvSpPr txBox="1"/>
      </xdr:nvSpPr>
      <xdr:spPr>
        <a:xfrm>
          <a:off x="15266044" y="1786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123933</xdr:rowOff>
    </xdr:from>
    <xdr:ext cx="405111" cy="259045"/>
    <xdr:sp macro="" textlink="">
      <xdr:nvSpPr>
        <xdr:cNvPr id="885" name="n_2mainValue【庁舎】&#10;有形固定資産減価償却率">
          <a:extLst>
            <a:ext uri="{FF2B5EF4-FFF2-40B4-BE49-F238E27FC236}">
              <a16:creationId xmlns:a16="http://schemas.microsoft.com/office/drawing/2014/main" id="{2AE880E5-030F-410F-A247-713F2E68CFF7}"/>
            </a:ext>
          </a:extLst>
        </xdr:cNvPr>
        <xdr:cNvSpPr txBox="1"/>
      </xdr:nvSpPr>
      <xdr:spPr>
        <a:xfrm>
          <a:off x="14389744" y="1744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104339</xdr:rowOff>
    </xdr:from>
    <xdr:ext cx="405111" cy="259045"/>
    <xdr:sp macro="" textlink="">
      <xdr:nvSpPr>
        <xdr:cNvPr id="886" name="n_3mainValue【庁舎】&#10;有形固定資産減価償却率">
          <a:extLst>
            <a:ext uri="{FF2B5EF4-FFF2-40B4-BE49-F238E27FC236}">
              <a16:creationId xmlns:a16="http://schemas.microsoft.com/office/drawing/2014/main" id="{BA782DD4-F337-4ECC-88B7-34E53B4489D7}"/>
            </a:ext>
          </a:extLst>
        </xdr:cNvPr>
        <xdr:cNvSpPr txBox="1"/>
      </xdr:nvSpPr>
      <xdr:spPr>
        <a:xfrm>
          <a:off x="13500744" y="1742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887" name="n_4mainValue【庁舎】&#10;有形固定資産減価償却率">
          <a:extLst>
            <a:ext uri="{FF2B5EF4-FFF2-40B4-BE49-F238E27FC236}">
              <a16:creationId xmlns:a16="http://schemas.microsoft.com/office/drawing/2014/main" id="{4A5AB50D-B955-423A-97FA-864203A59F39}"/>
            </a:ext>
          </a:extLst>
        </xdr:cNvPr>
        <xdr:cNvSpPr txBox="1"/>
      </xdr:nvSpPr>
      <xdr:spPr>
        <a:xfrm>
          <a:off x="12611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88AFE756-6A47-4FBB-999B-1FC66B08704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78ED5B70-4F43-470D-96CA-B99C8102DF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11B36C79-0FD3-438B-978E-B0EC9CE9687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566BDCC8-4EE4-4399-8109-139C466CF5D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A75603C1-11C7-4C45-B2A9-98E7FC72FAC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6190AE49-FC3B-4BE5-A571-13BF3539776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6A8C6CA3-AC1E-4279-994E-63E16B8BBD9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16D0432C-E3BA-4D6F-A99A-37BE7DEA341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E8C570F8-0D44-4375-8D62-D68CB2759CB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8B61B1CC-76EA-45B3-9E08-9597B8B9733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46FF2B9F-417E-491B-8578-BF5AD4AE5E8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14501E43-A36F-4CE8-88FC-2F6C3458B7B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42C5B37D-8353-42A5-A857-B00F50B7A7B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2534B950-0376-48F1-86D6-E3B35C846EF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CBBEA361-D467-4A3D-A824-A77C4E6EAF8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B5578F8A-49E2-4250-8E0D-BB769E0980B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91FEDBC1-0C46-41C8-A19B-BBFD076F3AB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3FF1D59E-6218-4A4F-9A15-96A2B8AF196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8EA3EF16-380B-4EB5-B799-D54BE4B3610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0DF6632A-9007-4647-B4DB-3A05C147F17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C871515B-DDFF-42C5-90F7-8C6FC7E33E6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D97A0C1C-2429-44A2-9837-E6D78920621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87692676-2F9D-4211-8C08-74C997814C4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BC7459C6-1BE1-4BF5-8452-D1D4861E35EF}"/>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29029685-5EEA-4CA6-85FA-4E9FDEFDB4F9}"/>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79072CFA-247C-4937-8AF4-704DBC04387A}"/>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D47C6B56-D39A-4876-8BF9-31E0EA3BB9DC}"/>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B08FC129-51CE-44AB-A722-81247A4CC962}"/>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C90D2165-6D67-4750-918E-83F1448BA17F}"/>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57C038E1-833D-4E09-9CE8-B34FADBB6743}"/>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FB85A2A1-24D2-4D4E-95F1-B91CB493E941}"/>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00F85F04-9A54-4AB9-9EB8-DD32DD7D238D}"/>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AE55A75A-4B61-4834-B1D0-FA8317AF85FC}"/>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65405</xdr:rowOff>
    </xdr:from>
    <xdr:to>
      <xdr:col>98</xdr:col>
      <xdr:colOff>38100</xdr:colOff>
      <xdr:row>105</xdr:row>
      <xdr:rowOff>167005</xdr:rowOff>
    </xdr:to>
    <xdr:sp macro="" textlink="">
      <xdr:nvSpPr>
        <xdr:cNvPr id="921" name="フローチャート: 判断 920">
          <a:extLst>
            <a:ext uri="{FF2B5EF4-FFF2-40B4-BE49-F238E27FC236}">
              <a16:creationId xmlns:a16="http://schemas.microsoft.com/office/drawing/2014/main" id="{65247276-E7B2-4539-AD9D-6D7F66951EC9}"/>
            </a:ext>
          </a:extLst>
        </xdr:cNvPr>
        <xdr:cNvSpPr/>
      </xdr:nvSpPr>
      <xdr:spPr>
        <a:xfrm>
          <a:off x="18605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D96DE102-A767-43D5-AC8D-2FAD52E3BD7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CD68A36C-F79F-474C-99AE-17AC960EFF7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CC41F240-58C2-4FF2-8048-D822007E127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2025FAC-2E59-4414-BA19-72BEE84124D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45ACC67-C9A7-476C-9582-B76D8EA386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111125</xdr:rowOff>
    </xdr:from>
    <xdr:to>
      <xdr:col>116</xdr:col>
      <xdr:colOff>114300</xdr:colOff>
      <xdr:row>104</xdr:row>
      <xdr:rowOff>41275</xdr:rowOff>
    </xdr:to>
    <xdr:sp macro="" textlink="">
      <xdr:nvSpPr>
        <xdr:cNvPr id="927" name="楕円 926">
          <a:extLst>
            <a:ext uri="{FF2B5EF4-FFF2-40B4-BE49-F238E27FC236}">
              <a16:creationId xmlns:a16="http://schemas.microsoft.com/office/drawing/2014/main" id="{A3741564-69E1-469A-BD09-DD748A724BB8}"/>
            </a:ext>
          </a:extLst>
        </xdr:cNvPr>
        <xdr:cNvSpPr/>
      </xdr:nvSpPr>
      <xdr:spPr>
        <a:xfrm>
          <a:off x="221107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134002</xdr:rowOff>
    </xdr:from>
    <xdr:ext cx="469744" cy="259045"/>
    <xdr:sp macro="" textlink="">
      <xdr:nvSpPr>
        <xdr:cNvPr id="928" name="【庁舎】&#10;一人当たり面積該当値テキスト">
          <a:extLst>
            <a:ext uri="{FF2B5EF4-FFF2-40B4-BE49-F238E27FC236}">
              <a16:creationId xmlns:a16="http://schemas.microsoft.com/office/drawing/2014/main" id="{6709BC56-DD41-4BB7-BDF9-EAFB92594931}"/>
            </a:ext>
          </a:extLst>
        </xdr:cNvPr>
        <xdr:cNvSpPr txBox="1"/>
      </xdr:nvSpPr>
      <xdr:spPr>
        <a:xfrm>
          <a:off x="22199600"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120650</xdr:rowOff>
    </xdr:from>
    <xdr:to>
      <xdr:col>112</xdr:col>
      <xdr:colOff>38100</xdr:colOff>
      <xdr:row>104</xdr:row>
      <xdr:rowOff>50800</xdr:rowOff>
    </xdr:to>
    <xdr:sp macro="" textlink="">
      <xdr:nvSpPr>
        <xdr:cNvPr id="929" name="楕円 928">
          <a:extLst>
            <a:ext uri="{FF2B5EF4-FFF2-40B4-BE49-F238E27FC236}">
              <a16:creationId xmlns:a16="http://schemas.microsoft.com/office/drawing/2014/main" id="{A00322A0-572C-4B40-ABC7-23C64B3ABD80}"/>
            </a:ext>
          </a:extLst>
        </xdr:cNvPr>
        <xdr:cNvSpPr/>
      </xdr:nvSpPr>
      <xdr:spPr>
        <a:xfrm>
          <a:off x="21272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161925</xdr:rowOff>
    </xdr:from>
    <xdr:to>
      <xdr:col>116</xdr:col>
      <xdr:colOff>63500</xdr:colOff>
      <xdr:row>104</xdr:row>
      <xdr:rowOff>0</xdr:rowOff>
    </xdr:to>
    <xdr:cxnSp macro="">
      <xdr:nvCxnSpPr>
        <xdr:cNvPr id="930" name="直線コネクタ 929">
          <a:extLst>
            <a:ext uri="{FF2B5EF4-FFF2-40B4-BE49-F238E27FC236}">
              <a16:creationId xmlns:a16="http://schemas.microsoft.com/office/drawing/2014/main" id="{03CE841C-2D6C-4B8A-9880-6FC42BFB0BC5}"/>
            </a:ext>
          </a:extLst>
        </xdr:cNvPr>
        <xdr:cNvCxnSpPr/>
      </xdr:nvCxnSpPr>
      <xdr:spPr>
        <a:xfrm flipV="1">
          <a:off x="21323300" y="178212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132080</xdr:rowOff>
    </xdr:from>
    <xdr:to>
      <xdr:col>107</xdr:col>
      <xdr:colOff>101600</xdr:colOff>
      <xdr:row>104</xdr:row>
      <xdr:rowOff>62230</xdr:rowOff>
    </xdr:to>
    <xdr:sp macro="" textlink="">
      <xdr:nvSpPr>
        <xdr:cNvPr id="931" name="楕円 930">
          <a:extLst>
            <a:ext uri="{FF2B5EF4-FFF2-40B4-BE49-F238E27FC236}">
              <a16:creationId xmlns:a16="http://schemas.microsoft.com/office/drawing/2014/main" id="{F0BA6263-4A51-4258-B3B8-46C022CE48DA}"/>
            </a:ext>
          </a:extLst>
        </xdr:cNvPr>
        <xdr:cNvSpPr/>
      </xdr:nvSpPr>
      <xdr:spPr>
        <a:xfrm>
          <a:off x="20383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0</xdr:rowOff>
    </xdr:from>
    <xdr:to>
      <xdr:col>111</xdr:col>
      <xdr:colOff>177800</xdr:colOff>
      <xdr:row>104</xdr:row>
      <xdr:rowOff>11430</xdr:rowOff>
    </xdr:to>
    <xdr:cxnSp macro="">
      <xdr:nvCxnSpPr>
        <xdr:cNvPr id="932" name="直線コネクタ 931">
          <a:extLst>
            <a:ext uri="{FF2B5EF4-FFF2-40B4-BE49-F238E27FC236}">
              <a16:creationId xmlns:a16="http://schemas.microsoft.com/office/drawing/2014/main" id="{7008C1BC-B4A2-4523-8B52-E5CEF8FF1AB6}"/>
            </a:ext>
          </a:extLst>
        </xdr:cNvPr>
        <xdr:cNvCxnSpPr/>
      </xdr:nvCxnSpPr>
      <xdr:spPr>
        <a:xfrm flipV="1">
          <a:off x="20434300" y="178308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143511</xdr:rowOff>
    </xdr:from>
    <xdr:to>
      <xdr:col>102</xdr:col>
      <xdr:colOff>165100</xdr:colOff>
      <xdr:row>104</xdr:row>
      <xdr:rowOff>73661</xdr:rowOff>
    </xdr:to>
    <xdr:sp macro="" textlink="">
      <xdr:nvSpPr>
        <xdr:cNvPr id="933" name="楕円 932">
          <a:extLst>
            <a:ext uri="{FF2B5EF4-FFF2-40B4-BE49-F238E27FC236}">
              <a16:creationId xmlns:a16="http://schemas.microsoft.com/office/drawing/2014/main" id="{F4B5ABA9-FB91-4622-98AE-E0CF0BC4AEF0}"/>
            </a:ext>
          </a:extLst>
        </xdr:cNvPr>
        <xdr:cNvSpPr/>
      </xdr:nvSpPr>
      <xdr:spPr>
        <a:xfrm>
          <a:off x="19494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11430</xdr:rowOff>
    </xdr:from>
    <xdr:to>
      <xdr:col>107</xdr:col>
      <xdr:colOff>50800</xdr:colOff>
      <xdr:row>104</xdr:row>
      <xdr:rowOff>22861</xdr:rowOff>
    </xdr:to>
    <xdr:cxnSp macro="">
      <xdr:nvCxnSpPr>
        <xdr:cNvPr id="934" name="直線コネクタ 933">
          <a:extLst>
            <a:ext uri="{FF2B5EF4-FFF2-40B4-BE49-F238E27FC236}">
              <a16:creationId xmlns:a16="http://schemas.microsoft.com/office/drawing/2014/main" id="{CA3CADA3-8B29-415A-8B8D-33A22ADC28D7}"/>
            </a:ext>
          </a:extLst>
        </xdr:cNvPr>
        <xdr:cNvCxnSpPr/>
      </xdr:nvCxnSpPr>
      <xdr:spPr>
        <a:xfrm flipV="1">
          <a:off x="19545300" y="178422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156845</xdr:rowOff>
    </xdr:from>
    <xdr:to>
      <xdr:col>98</xdr:col>
      <xdr:colOff>38100</xdr:colOff>
      <xdr:row>104</xdr:row>
      <xdr:rowOff>86995</xdr:rowOff>
    </xdr:to>
    <xdr:sp macro="" textlink="">
      <xdr:nvSpPr>
        <xdr:cNvPr id="935" name="楕円 934">
          <a:extLst>
            <a:ext uri="{FF2B5EF4-FFF2-40B4-BE49-F238E27FC236}">
              <a16:creationId xmlns:a16="http://schemas.microsoft.com/office/drawing/2014/main" id="{2BFAE8EE-2274-47B8-9938-3213B5C2EBA4}"/>
            </a:ext>
          </a:extLst>
        </xdr:cNvPr>
        <xdr:cNvSpPr/>
      </xdr:nvSpPr>
      <xdr:spPr>
        <a:xfrm>
          <a:off x="18605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22861</xdr:rowOff>
    </xdr:from>
    <xdr:to>
      <xdr:col>102</xdr:col>
      <xdr:colOff>114300</xdr:colOff>
      <xdr:row>104</xdr:row>
      <xdr:rowOff>36195</xdr:rowOff>
    </xdr:to>
    <xdr:cxnSp macro="">
      <xdr:nvCxnSpPr>
        <xdr:cNvPr id="936" name="直線コネクタ 935">
          <a:extLst>
            <a:ext uri="{FF2B5EF4-FFF2-40B4-BE49-F238E27FC236}">
              <a16:creationId xmlns:a16="http://schemas.microsoft.com/office/drawing/2014/main" id="{FEC0EF33-8CAD-4215-8E51-9267B2D65AC9}"/>
            </a:ext>
          </a:extLst>
        </xdr:cNvPr>
        <xdr:cNvCxnSpPr/>
      </xdr:nvCxnSpPr>
      <xdr:spPr>
        <a:xfrm flipV="1">
          <a:off x="18656300" y="1785366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C24DDFB6-B128-46B0-A5AD-8C33C40F0DC6}"/>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E5F735B7-988D-466A-B6E7-657B94462B58}"/>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B4A0F55A-73C3-4154-855B-C3ECD8F17D97}"/>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158132</xdr:rowOff>
    </xdr:from>
    <xdr:ext cx="469744" cy="259045"/>
    <xdr:sp macro="" textlink="">
      <xdr:nvSpPr>
        <xdr:cNvPr id="940" name="n_4aveValue【庁舎】&#10;一人当たり面積">
          <a:extLst>
            <a:ext uri="{FF2B5EF4-FFF2-40B4-BE49-F238E27FC236}">
              <a16:creationId xmlns:a16="http://schemas.microsoft.com/office/drawing/2014/main" id="{BBD7D7FE-F1A8-4404-8B30-EAA28C820BF9}"/>
            </a:ext>
          </a:extLst>
        </xdr:cNvPr>
        <xdr:cNvSpPr txBox="1"/>
      </xdr:nvSpPr>
      <xdr:spPr>
        <a:xfrm>
          <a:off x="18421427" y="1816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67327</xdr:rowOff>
    </xdr:from>
    <xdr:ext cx="469744" cy="259045"/>
    <xdr:sp macro="" textlink="">
      <xdr:nvSpPr>
        <xdr:cNvPr id="941" name="n_1mainValue【庁舎】&#10;一人当たり面積">
          <a:extLst>
            <a:ext uri="{FF2B5EF4-FFF2-40B4-BE49-F238E27FC236}">
              <a16:creationId xmlns:a16="http://schemas.microsoft.com/office/drawing/2014/main" id="{0AD77DCE-9517-45DF-AA29-96048C8D1B44}"/>
            </a:ext>
          </a:extLst>
        </xdr:cNvPr>
        <xdr:cNvSpPr txBox="1"/>
      </xdr:nvSpPr>
      <xdr:spPr>
        <a:xfrm>
          <a:off x="210757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78757</xdr:rowOff>
    </xdr:from>
    <xdr:ext cx="469744" cy="259045"/>
    <xdr:sp macro="" textlink="">
      <xdr:nvSpPr>
        <xdr:cNvPr id="942" name="n_2mainValue【庁舎】&#10;一人当たり面積">
          <a:extLst>
            <a:ext uri="{FF2B5EF4-FFF2-40B4-BE49-F238E27FC236}">
              <a16:creationId xmlns:a16="http://schemas.microsoft.com/office/drawing/2014/main" id="{EDB40BC6-88C1-4E80-BCCD-5D924B482D0E}"/>
            </a:ext>
          </a:extLst>
        </xdr:cNvPr>
        <xdr:cNvSpPr txBox="1"/>
      </xdr:nvSpPr>
      <xdr:spPr>
        <a:xfrm>
          <a:off x="201994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90188</xdr:rowOff>
    </xdr:from>
    <xdr:ext cx="469744" cy="259045"/>
    <xdr:sp macro="" textlink="">
      <xdr:nvSpPr>
        <xdr:cNvPr id="943" name="n_3mainValue【庁舎】&#10;一人当たり面積">
          <a:extLst>
            <a:ext uri="{FF2B5EF4-FFF2-40B4-BE49-F238E27FC236}">
              <a16:creationId xmlns:a16="http://schemas.microsoft.com/office/drawing/2014/main" id="{8CB57B3D-A5BC-4EA0-84E7-A20DB4E82B34}"/>
            </a:ext>
          </a:extLst>
        </xdr:cNvPr>
        <xdr:cNvSpPr txBox="1"/>
      </xdr:nvSpPr>
      <xdr:spPr>
        <a:xfrm>
          <a:off x="193104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103522</xdr:rowOff>
    </xdr:from>
    <xdr:ext cx="469744" cy="259045"/>
    <xdr:sp macro="" textlink="">
      <xdr:nvSpPr>
        <xdr:cNvPr id="944" name="n_4mainValue【庁舎】&#10;一人当たり面積">
          <a:extLst>
            <a:ext uri="{FF2B5EF4-FFF2-40B4-BE49-F238E27FC236}">
              <a16:creationId xmlns:a16="http://schemas.microsoft.com/office/drawing/2014/main" id="{B2AD5FC9-93CC-4F7C-8A48-AD64B506E086}"/>
            </a:ext>
          </a:extLst>
        </xdr:cNvPr>
        <xdr:cNvSpPr txBox="1"/>
      </xdr:nvSpPr>
      <xdr:spPr>
        <a:xfrm>
          <a:off x="1842142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3AF45687-B683-40A7-A7E2-6A080213711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BF638FE7-C163-4769-8A7E-8B022E99C6D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EEFD7CC7-88FF-4190-8F80-52B8348C23F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類似団体と比較して有形固定資産減価償却率が類似団地内平均値を特に上回るのは、図書館、福祉施設、市民会館である。</a:t>
          </a:r>
        </a:p>
        <a:p>
          <a:r>
            <a:rPr kumimoji="1" lang="ja-JP" altLang="en-US" sz="1300">
              <a:latin typeface="ＭＳ Ｐゴシック" panose="020B0600070205080204" pitchFamily="50" charset="-128"/>
              <a:ea typeface="ＭＳ Ｐゴシック" panose="020B0600070205080204" pitchFamily="50" charset="-128"/>
            </a:rPr>
            <a:t>市民会館については、ふるさと会館が築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年を経過していることから、有形固定資産減価償却率が高くなっている。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福祉施設については、月舘老人福祉センターが築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年を経過していることから、有形固定資産減価償却率が高くなっている。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いずれの施設も公共施設等総合管理計画に基づき、長寿命化・維持保全を図るとともに、老朽施設は解体、処分を検討する。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36001;&#21209;&#37096;\&#36001;&#25919;&#35506;\18&#20844;&#20250;&#35336;\02%20&#36890;&#30693;&#12539;&#29031;&#20250;&#38306;&#20418;\R08&#24180;&#24230;_&#36890;&#30693;&#31561;\20260817%20&#12304;&#30476;&#24066;&#30010;&#26449;&#36001;&#25919;&#35506;&#65306;&#20998;&#26512;&#27396;&#35352;&#36617;&#20381;&#38972;&#65288;94&#12294;&#65289;&#12305;&#20196;&#21644;&#65302;&#24180;&#24230;&#36001;&#25919;&#29366;&#27841;&#36039;&#26009;&#38598;&#12398;&#20316;&#25104;&#12395;&#12388;&#12356;&#12390;&#65288;2&#22238;&#30446;&#12539;&#22320;&#26041;&#20844;&#20250;&#35336;&#38306;&#20418;&#65289;\06_&#32080;&#21512;&#20316;&#26989;\&#65288;&#32080;&#21512;&#20803;&#65298;&#65289;&#12304;&#36001;&#25919;&#29366;&#27841;&#36039;&#26009;&#38598;&#12305;_072133_&#20234;&#36948;&#24066;_2024(2&#22238;&#30446;).xlsx" TargetMode="External"/><Relationship Id="rId1" Type="http://schemas.openxmlformats.org/officeDocument/2006/relationships/externalLinkPath" Target="file:///Z:\&#36001;&#21209;&#37096;\&#36001;&#25919;&#35506;\18&#20844;&#20250;&#35336;\02%20&#36890;&#30693;&#12539;&#29031;&#20250;&#38306;&#20418;\R08&#24180;&#24230;_&#36890;&#30693;&#31561;\20260817%20&#12304;&#30476;&#24066;&#30010;&#26449;&#36001;&#25919;&#35506;&#65306;&#20998;&#26512;&#27396;&#35352;&#36617;&#20381;&#38972;&#65288;94&#12294;&#65289;&#12305;&#20196;&#21644;&#65302;&#24180;&#24230;&#36001;&#25919;&#29366;&#27841;&#36039;&#26009;&#38598;&#12398;&#20316;&#25104;&#12395;&#12388;&#12356;&#12390;&#65288;2&#22238;&#30446;&#12539;&#22320;&#26041;&#20844;&#20250;&#35336;&#38306;&#20418;&#65289;\06_&#32080;&#21512;&#20316;&#26989;\&#65288;&#32080;&#21512;&#20803;&#65298;&#65289;&#12304;&#36001;&#25919;&#29366;&#27841;&#36039;&#26009;&#38598;&#12305;_072133_&#20234;&#3694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56.6</v>
          </cell>
          <cell r="BX51">
            <v>55.5</v>
          </cell>
          <cell r="CF51">
            <v>52.3</v>
          </cell>
          <cell r="CN51">
            <v>52.8</v>
          </cell>
          <cell r="CV51">
            <v>51</v>
          </cell>
        </row>
        <row r="53">
          <cell r="BP53">
            <v>45.9</v>
          </cell>
          <cell r="BX53">
            <v>47.3</v>
          </cell>
          <cell r="CF53">
            <v>48.2</v>
          </cell>
          <cell r="CN53">
            <v>48.3</v>
          </cell>
          <cell r="CV53">
            <v>50.1</v>
          </cell>
        </row>
        <row r="55">
          <cell r="AN55" t="str">
            <v>類似団体内平均値</v>
          </cell>
          <cell r="BP55">
            <v>39.5</v>
          </cell>
          <cell r="BX55">
            <v>19</v>
          </cell>
          <cell r="CF55">
            <v>4</v>
          </cell>
          <cell r="CN55">
            <v>0.4</v>
          </cell>
          <cell r="CV55">
            <v>9.8000000000000007</v>
          </cell>
        </row>
        <row r="57">
          <cell r="BP57">
            <v>59.1</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cell r="BP73">
            <v>56.6</v>
          </cell>
          <cell r="BX73">
            <v>55.5</v>
          </cell>
          <cell r="CF73">
            <v>52.3</v>
          </cell>
          <cell r="CN73">
            <v>52.8</v>
          </cell>
          <cell r="CV73">
            <v>51</v>
          </cell>
        </row>
        <row r="75">
          <cell r="BP75">
            <v>7.2</v>
          </cell>
          <cell r="BX75">
            <v>7.8</v>
          </cell>
          <cell r="CF75">
            <v>8.8000000000000007</v>
          </cell>
          <cell r="CN75">
            <v>10.4</v>
          </cell>
          <cell r="CV75">
            <v>10.9</v>
          </cell>
        </row>
        <row r="77">
          <cell r="AN77" t="str">
            <v>類似団体内平均値</v>
          </cell>
          <cell r="BP77">
            <v>39.5</v>
          </cell>
          <cell r="BX77">
            <v>19</v>
          </cell>
          <cell r="CF77">
            <v>4</v>
          </cell>
          <cell r="CN77">
            <v>0.4</v>
          </cell>
          <cell r="CV77">
            <v>9.8000000000000007</v>
          </cell>
        </row>
        <row r="79">
          <cell r="BP79">
            <v>6.9</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33942701</v>
      </c>
      <c r="BO4" s="384"/>
      <c r="BP4" s="384"/>
      <c r="BQ4" s="384"/>
      <c r="BR4" s="384"/>
      <c r="BS4" s="384"/>
      <c r="BT4" s="384"/>
      <c r="BU4" s="385"/>
      <c r="BV4" s="383">
        <v>37593051</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8.1999999999999993</v>
      </c>
      <c r="CU4" s="390"/>
      <c r="CV4" s="390"/>
      <c r="CW4" s="390"/>
      <c r="CX4" s="390"/>
      <c r="CY4" s="390"/>
      <c r="CZ4" s="390"/>
      <c r="DA4" s="391"/>
      <c r="DB4" s="389">
        <v>11.2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32425507</v>
      </c>
      <c r="BO5" s="421"/>
      <c r="BP5" s="421"/>
      <c r="BQ5" s="421"/>
      <c r="BR5" s="421"/>
      <c r="BS5" s="421"/>
      <c r="BT5" s="421"/>
      <c r="BU5" s="422"/>
      <c r="BV5" s="420">
        <v>35569288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97.5</v>
      </c>
      <c r="CU5" s="418"/>
      <c r="CV5" s="418"/>
      <c r="CW5" s="418"/>
      <c r="CX5" s="418"/>
      <c r="CY5" s="418"/>
      <c r="CZ5" s="418"/>
      <c r="DA5" s="419"/>
      <c r="DB5" s="417">
        <v>96.4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1517194</v>
      </c>
      <c r="BO6" s="421"/>
      <c r="BP6" s="421"/>
      <c r="BQ6" s="421"/>
      <c r="BR6" s="421"/>
      <c r="BS6" s="421"/>
      <c r="BT6" s="421"/>
      <c r="BU6" s="422"/>
      <c r="BV6" s="420">
        <v>2023763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97.5</v>
      </c>
      <c r="CU6" s="458"/>
      <c r="CV6" s="458"/>
      <c r="CW6" s="458"/>
      <c r="CX6" s="458"/>
      <c r="CY6" s="458"/>
      <c r="CZ6" s="458"/>
      <c r="DA6" s="459"/>
      <c r="DB6" s="457">
        <v>96.9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68785</v>
      </c>
      <c r="BO7" s="421"/>
      <c r="BP7" s="421"/>
      <c r="BQ7" s="421"/>
      <c r="BR7" s="421"/>
      <c r="BS7" s="421"/>
      <c r="BT7" s="421"/>
      <c r="BU7" s="422"/>
      <c r="BV7" s="420">
        <v>65126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17759721</v>
      </c>
      <c r="CU7" s="421"/>
      <c r="CV7" s="421"/>
      <c r="CW7" s="421"/>
      <c r="CX7" s="421"/>
      <c r="CY7" s="421"/>
      <c r="CZ7" s="421"/>
      <c r="DA7" s="422"/>
      <c r="DB7" s="420">
        <v>17464616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1448409</v>
      </c>
      <c r="BO8" s="421"/>
      <c r="BP8" s="421"/>
      <c r="BQ8" s="421"/>
      <c r="BR8" s="421"/>
      <c r="BS8" s="421"/>
      <c r="BT8" s="421"/>
      <c r="BU8" s="422"/>
      <c r="BV8" s="420">
        <v>1958637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0.41</v>
      </c>
      <c r="CU8" s="461"/>
      <c r="CV8" s="461"/>
      <c r="CW8" s="461"/>
      <c r="CX8" s="461"/>
      <c r="CY8" s="461"/>
      <c r="CZ8" s="461"/>
      <c r="DA8" s="462"/>
      <c r="DB8" s="460">
        <v>0.4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58240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-510228</v>
      </c>
      <c r="BO9" s="421"/>
      <c r="BP9" s="421"/>
      <c r="BQ9" s="421"/>
      <c r="BR9" s="421"/>
      <c r="BS9" s="421"/>
      <c r="BT9" s="421"/>
      <c r="BU9" s="422"/>
      <c r="BV9" s="420">
        <v>-536553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15.8</v>
      </c>
      <c r="CU9" s="418"/>
      <c r="CV9" s="418"/>
      <c r="CW9" s="418"/>
      <c r="CX9" s="418"/>
      <c r="CY9" s="418"/>
      <c r="CZ9" s="418"/>
      <c r="DA9" s="419"/>
      <c r="DB9" s="417">
        <v>15.3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62400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1557414</v>
      </c>
      <c r="BO10" s="421"/>
      <c r="BP10" s="421"/>
      <c r="BQ10" s="421"/>
      <c r="BR10" s="421"/>
      <c r="BS10" s="421"/>
      <c r="BT10" s="421"/>
      <c r="BU10" s="422"/>
      <c r="BV10" s="420">
        <v>1300089</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55997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1609152</v>
      </c>
      <c r="BO12" s="421"/>
      <c r="BP12" s="421"/>
      <c r="BQ12" s="421"/>
      <c r="BR12" s="421"/>
      <c r="BS12" s="421"/>
      <c r="BT12" s="421"/>
      <c r="BU12" s="422"/>
      <c r="BV12" s="420">
        <v>1368413</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55390</v>
      </c>
      <c r="S13" s="505"/>
      <c r="T13" s="505"/>
      <c r="U13" s="505"/>
      <c r="V13" s="506"/>
      <c r="W13" s="436" t="s">
        <v>131</v>
      </c>
      <c r="X13" s="437"/>
      <c r="Y13" s="437"/>
      <c r="Z13" s="437"/>
      <c r="AA13" s="437"/>
      <c r="AB13" s="427"/>
      <c r="AC13" s="471">
        <v>3674</v>
      </c>
      <c r="AD13" s="472"/>
      <c r="AE13" s="472"/>
      <c r="AF13" s="472"/>
      <c r="AG13" s="514"/>
      <c r="AH13" s="471">
        <v>4022</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-561966</v>
      </c>
      <c r="BO13" s="421"/>
      <c r="BP13" s="421"/>
      <c r="BQ13" s="421"/>
      <c r="BR13" s="421"/>
      <c r="BS13" s="421"/>
      <c r="BT13" s="421"/>
      <c r="BU13" s="422"/>
      <c r="BV13" s="420">
        <v>-604877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10.9</v>
      </c>
      <c r="CU13" s="418"/>
      <c r="CV13" s="418"/>
      <c r="CW13" s="418"/>
      <c r="CX13" s="418"/>
      <c r="CY13" s="418"/>
      <c r="CZ13" s="418"/>
      <c r="DA13" s="419"/>
      <c r="DB13" s="417">
        <v>10.4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56768</v>
      </c>
      <c r="S14" s="505"/>
      <c r="T14" s="505"/>
      <c r="U14" s="505"/>
      <c r="V14" s="506"/>
      <c r="W14" s="410"/>
      <c r="X14" s="411"/>
      <c r="Y14" s="411"/>
      <c r="Z14" s="411"/>
      <c r="AA14" s="411"/>
      <c r="AB14" s="400"/>
      <c r="AC14" s="507">
        <v>12.7</v>
      </c>
      <c r="AD14" s="508"/>
      <c r="AE14" s="508"/>
      <c r="AF14" s="508"/>
      <c r="AG14" s="509"/>
      <c r="AH14" s="507">
        <v>13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51</v>
      </c>
      <c r="CU14" s="519"/>
      <c r="CV14" s="519"/>
      <c r="CW14" s="519"/>
      <c r="CX14" s="519"/>
      <c r="CY14" s="519"/>
      <c r="CZ14" s="519"/>
      <c r="DA14" s="520"/>
      <c r="DB14" s="518">
        <v>52.8</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56260</v>
      </c>
      <c r="S15" s="505"/>
      <c r="T15" s="505"/>
      <c r="U15" s="505"/>
      <c r="V15" s="506"/>
      <c r="W15" s="436" t="s">
        <v>137</v>
      </c>
      <c r="X15" s="437"/>
      <c r="Y15" s="437"/>
      <c r="Z15" s="437"/>
      <c r="AA15" s="437"/>
      <c r="AB15" s="427"/>
      <c r="AC15" s="471">
        <v>8879</v>
      </c>
      <c r="AD15" s="472"/>
      <c r="AE15" s="472"/>
      <c r="AF15" s="472"/>
      <c r="AG15" s="514"/>
      <c r="AH15" s="471">
        <v>9715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6542365</v>
      </c>
      <c r="BO15" s="384"/>
      <c r="BP15" s="384"/>
      <c r="BQ15" s="384"/>
      <c r="BR15" s="384"/>
      <c r="BS15" s="384"/>
      <c r="BT15" s="384"/>
      <c r="BU15" s="385"/>
      <c r="BV15" s="383">
        <v>6529942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30.7</v>
      </c>
      <c r="AD16" s="508"/>
      <c r="AE16" s="508"/>
      <c r="AF16" s="508"/>
      <c r="AG16" s="509"/>
      <c r="AH16" s="507">
        <v>31.4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16133999</v>
      </c>
      <c r="BO16" s="421"/>
      <c r="BP16" s="421"/>
      <c r="BQ16" s="421"/>
      <c r="BR16" s="421"/>
      <c r="BS16" s="421"/>
      <c r="BT16" s="421"/>
      <c r="BU16" s="422"/>
      <c r="BV16" s="420">
        <v>15798806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16352</v>
      </c>
      <c r="AD17" s="472"/>
      <c r="AE17" s="472"/>
      <c r="AF17" s="472"/>
      <c r="AG17" s="514"/>
      <c r="AH17" s="471">
        <v>17185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8123003</v>
      </c>
      <c r="BO17" s="421"/>
      <c r="BP17" s="421"/>
      <c r="BQ17" s="421"/>
      <c r="BR17" s="421"/>
      <c r="BS17" s="421"/>
      <c r="BT17" s="421"/>
      <c r="BU17" s="422"/>
      <c r="BV17" s="420">
        <v>8098546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5" t="s">
        <v>147</v>
      </c>
      <c r="C18" s="463"/>
      <c r="D18" s="463"/>
      <c r="E18" s="546"/>
      <c r="F18" s="546"/>
      <c r="G18" s="546"/>
      <c r="H18" s="546"/>
      <c r="I18" s="546"/>
      <c r="J18" s="546"/>
      <c r="K18" s="546"/>
      <c r="L18" s="547">
        <v>265.12</v>
      </c>
      <c r="M18" s="547"/>
      <c r="N18" s="547"/>
      <c r="O18" s="547"/>
      <c r="P18" s="547"/>
      <c r="Q18" s="547"/>
      <c r="R18" s="548"/>
      <c r="S18" s="548"/>
      <c r="T18" s="548"/>
      <c r="U18" s="548"/>
      <c r="V18" s="549"/>
      <c r="W18" s="438"/>
      <c r="X18" s="439"/>
      <c r="Y18" s="439"/>
      <c r="Z18" s="439"/>
      <c r="AA18" s="439"/>
      <c r="AB18" s="430"/>
      <c r="AC18" s="550">
        <v>56.6</v>
      </c>
      <c r="AD18" s="551"/>
      <c r="AE18" s="551"/>
      <c r="AF18" s="551"/>
      <c r="AG18" s="552"/>
      <c r="AH18" s="550">
        <v>55.6</v>
      </c>
      <c r="AI18" s="551"/>
      <c r="AJ18" s="551"/>
      <c r="AK18" s="551"/>
      <c r="AL18" s="553"/>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17404391</v>
      </c>
      <c r="BO18" s="421"/>
      <c r="BP18" s="421"/>
      <c r="BQ18" s="421"/>
      <c r="BR18" s="421"/>
      <c r="BS18" s="421"/>
      <c r="BT18" s="421"/>
      <c r="BU18" s="422"/>
      <c r="BV18" s="420">
        <v>16972444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5" t="s">
        <v>149</v>
      </c>
      <c r="C19" s="463"/>
      <c r="D19" s="463"/>
      <c r="E19" s="546"/>
      <c r="F19" s="546"/>
      <c r="G19" s="546"/>
      <c r="H19" s="546"/>
      <c r="I19" s="546"/>
      <c r="J19" s="546"/>
      <c r="K19" s="546"/>
      <c r="L19" s="554">
        <v>220</v>
      </c>
      <c r="M19" s="554"/>
      <c r="N19" s="554"/>
      <c r="O19" s="554"/>
      <c r="P19" s="554"/>
      <c r="Q19" s="554"/>
      <c r="R19" s="555"/>
      <c r="S19" s="555"/>
      <c r="T19" s="555"/>
      <c r="U19" s="555"/>
      <c r="V19" s="556"/>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24353420</v>
      </c>
      <c r="BO19" s="421"/>
      <c r="BP19" s="421"/>
      <c r="BQ19" s="421"/>
      <c r="BR19" s="421"/>
      <c r="BS19" s="421"/>
      <c r="BT19" s="421"/>
      <c r="BU19" s="422"/>
      <c r="BV19" s="420">
        <v>24474221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5" t="s">
        <v>151</v>
      </c>
      <c r="C20" s="463"/>
      <c r="D20" s="463"/>
      <c r="E20" s="546"/>
      <c r="F20" s="546"/>
      <c r="G20" s="546"/>
      <c r="H20" s="546"/>
      <c r="I20" s="546"/>
      <c r="J20" s="546"/>
      <c r="K20" s="546"/>
      <c r="L20" s="554">
        <v>21158</v>
      </c>
      <c r="M20" s="554"/>
      <c r="N20" s="554"/>
      <c r="O20" s="554"/>
      <c r="P20" s="554"/>
      <c r="Q20" s="554"/>
      <c r="R20" s="555"/>
      <c r="S20" s="555"/>
      <c r="T20" s="555"/>
      <c r="U20" s="555"/>
      <c r="V20" s="556"/>
      <c r="W20" s="438"/>
      <c r="X20" s="439"/>
      <c r="Y20" s="439"/>
      <c r="Z20" s="439"/>
      <c r="AA20" s="439"/>
      <c r="AB20" s="439"/>
      <c r="AC20" s="557"/>
      <c r="AD20" s="557"/>
      <c r="AE20" s="557"/>
      <c r="AF20" s="557"/>
      <c r="AG20" s="557"/>
      <c r="AH20" s="557"/>
      <c r="AI20" s="557"/>
      <c r="AJ20" s="557"/>
      <c r="AK20" s="557"/>
      <c r="AL20" s="558"/>
      <c r="AM20" s="559"/>
      <c r="AN20" s="475"/>
      <c r="AO20" s="475"/>
      <c r="AP20" s="475"/>
      <c r="AQ20" s="475"/>
      <c r="AR20" s="475"/>
      <c r="AS20" s="475"/>
      <c r="AT20" s="476"/>
      <c r="AU20" s="560"/>
      <c r="AV20" s="561"/>
      <c r="AW20" s="561"/>
      <c r="AX20" s="562"/>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36" t="s">
        <v>152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39"/>
      <c r="AZ21" s="540"/>
      <c r="BA21" s="540"/>
      <c r="BB21" s="540"/>
      <c r="BC21" s="540"/>
      <c r="BD21" s="540"/>
      <c r="BE21" s="540"/>
      <c r="BF21" s="540"/>
      <c r="BG21" s="540"/>
      <c r="BH21" s="540"/>
      <c r="BI21" s="540"/>
      <c r="BJ21" s="540"/>
      <c r="BK21" s="540"/>
      <c r="BL21" s="540"/>
      <c r="BM21" s="541"/>
      <c r="BN21" s="542"/>
      <c r="BO21" s="543"/>
      <c r="BP21" s="543"/>
      <c r="BQ21" s="543"/>
      <c r="BR21" s="543"/>
      <c r="BS21" s="543"/>
      <c r="BT21" s="543"/>
      <c r="BU21" s="544"/>
      <c r="BV21" s="542"/>
      <c r="BW21" s="543"/>
      <c r="BX21" s="543"/>
      <c r="BY21" s="543"/>
      <c r="BZ21" s="543"/>
      <c r="CA21" s="543"/>
      <c r="CB21" s="543"/>
      <c r="CC21" s="544"/>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39124682</v>
      </c>
      <c r="BO22" s="384"/>
      <c r="BP22" s="384"/>
      <c r="BQ22" s="384"/>
      <c r="BR22" s="384"/>
      <c r="BS22" s="384"/>
      <c r="BT22" s="384"/>
      <c r="BU22" s="385"/>
      <c r="BV22" s="383">
        <v>41397012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13795252</v>
      </c>
      <c r="BO23" s="421"/>
      <c r="BP23" s="421"/>
      <c r="BQ23" s="421"/>
      <c r="BR23" s="421"/>
      <c r="BS23" s="421"/>
      <c r="BT23" s="421"/>
      <c r="BU23" s="422"/>
      <c r="BV23" s="420">
        <v>15255403</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9810</v>
      </c>
      <c r="R24" s="472"/>
      <c r="S24" s="472"/>
      <c r="T24" s="472"/>
      <c r="U24" s="472"/>
      <c r="V24" s="514"/>
      <c r="W24" s="566"/>
      <c r="X24" s="567"/>
      <c r="Y24" s="568"/>
      <c r="Z24" s="470" t="s">
        <v>162</v>
      </c>
      <c r="AA24" s="450"/>
      <c r="AB24" s="450"/>
      <c r="AC24" s="450"/>
      <c r="AD24" s="450"/>
      <c r="AE24" s="450"/>
      <c r="AF24" s="450"/>
      <c r="AG24" s="451"/>
      <c r="AH24" s="471">
        <v>459</v>
      </c>
      <c r="AI24" s="472"/>
      <c r="AJ24" s="472"/>
      <c r="AK24" s="472"/>
      <c r="AL24" s="514"/>
      <c r="AM24" s="471">
        <v>1418769</v>
      </c>
      <c r="AN24" s="472"/>
      <c r="AO24" s="472"/>
      <c r="AP24" s="472"/>
      <c r="AQ24" s="472"/>
      <c r="AR24" s="514"/>
      <c r="AS24" s="471">
        <v>3091</v>
      </c>
      <c r="AT24" s="472"/>
      <c r="AU24" s="472"/>
      <c r="AV24" s="472"/>
      <c r="AW24" s="472"/>
      <c r="AX24" s="473"/>
      <c r="AY24" s="539" t="s">
        <v>163</v>
      </c>
      <c r="AZ24" s="540"/>
      <c r="BA24" s="540"/>
      <c r="BB24" s="540"/>
      <c r="BC24" s="540"/>
      <c r="BD24" s="540"/>
      <c r="BE24" s="540"/>
      <c r="BF24" s="540"/>
      <c r="BG24" s="540"/>
      <c r="BH24" s="540"/>
      <c r="BI24" s="540"/>
      <c r="BJ24" s="540"/>
      <c r="BK24" s="540"/>
      <c r="BL24" s="540"/>
      <c r="BM24" s="541"/>
      <c r="BN24" s="420">
        <v>30849183</v>
      </c>
      <c r="BO24" s="421"/>
      <c r="BP24" s="421"/>
      <c r="BQ24" s="421"/>
      <c r="BR24" s="421"/>
      <c r="BS24" s="421"/>
      <c r="BT24" s="421"/>
      <c r="BU24" s="422"/>
      <c r="BV24" s="420">
        <v>32065298</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7770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1840458</v>
      </c>
      <c r="BO25" s="384"/>
      <c r="BP25" s="384"/>
      <c r="BQ25" s="384"/>
      <c r="BR25" s="384"/>
      <c r="BS25" s="384"/>
      <c r="BT25" s="384"/>
      <c r="BU25" s="385"/>
      <c r="BV25" s="383">
        <v>2315929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7290</v>
      </c>
      <c r="R26" s="472"/>
      <c r="S26" s="472"/>
      <c r="T26" s="472"/>
      <c r="U26" s="472"/>
      <c r="V26" s="514"/>
      <c r="W26" s="566"/>
      <c r="X26" s="567"/>
      <c r="Y26" s="568"/>
      <c r="Z26" s="470" t="s">
        <v>168</v>
      </c>
      <c r="AA26" s="572"/>
      <c r="AB26" s="572"/>
      <c r="AC26" s="572"/>
      <c r="AD26" s="572"/>
      <c r="AE26" s="572"/>
      <c r="AF26" s="572"/>
      <c r="AG26" s="573"/>
      <c r="AH26" s="471">
        <v>6</v>
      </c>
      <c r="AI26" s="472"/>
      <c r="AJ26" s="472"/>
      <c r="AK26" s="472"/>
      <c r="AL26" s="514"/>
      <c r="AM26" s="471">
        <v>21030</v>
      </c>
      <c r="AN26" s="472"/>
      <c r="AO26" s="472"/>
      <c r="AP26" s="472"/>
      <c r="AQ26" s="472"/>
      <c r="AR26" s="514"/>
      <c r="AS26" s="471">
        <v>3505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4630</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40884</v>
      </c>
      <c r="AN27" s="472"/>
      <c r="AO27" s="472"/>
      <c r="AP27" s="472"/>
      <c r="AQ27" s="472"/>
      <c r="AR27" s="514"/>
      <c r="AS27" s="471">
        <v>4088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42" t="s">
        <v>122</v>
      </c>
      <c r="BO27" s="543"/>
      <c r="BP27" s="543"/>
      <c r="BQ27" s="543"/>
      <c r="BR27" s="543"/>
      <c r="BS27" s="543"/>
      <c r="BT27" s="543"/>
      <c r="BU27" s="544"/>
      <c r="BV27" s="542" t="s">
        <v>122</v>
      </c>
      <c r="BW27" s="543"/>
      <c r="BX27" s="543"/>
      <c r="BY27" s="543"/>
      <c r="BZ27" s="543"/>
      <c r="CA27" s="543"/>
      <c r="CB27" s="543"/>
      <c r="CC27" s="544"/>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4060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2436757</v>
      </c>
      <c r="BO28" s="384"/>
      <c r="BP28" s="384"/>
      <c r="BQ28" s="384"/>
      <c r="BR28" s="384"/>
      <c r="BS28" s="384"/>
      <c r="BT28" s="384"/>
      <c r="BU28" s="385"/>
      <c r="BV28" s="383">
        <v>2488495</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20</v>
      </c>
      <c r="M29" s="472"/>
      <c r="N29" s="472"/>
      <c r="O29" s="472"/>
      <c r="P29" s="514"/>
      <c r="Q29" s="471">
        <v>3850</v>
      </c>
      <c r="R29" s="472"/>
      <c r="S29" s="472"/>
      <c r="T29" s="472"/>
      <c r="U29" s="472"/>
      <c r="V29" s="514"/>
      <c r="W29" s="569"/>
      <c r="X29" s="570"/>
      <c r="Y29" s="571"/>
      <c r="Z29" s="470" t="s">
        <v>177</v>
      </c>
      <c r="AA29" s="450"/>
      <c r="AB29" s="450"/>
      <c r="AC29" s="450"/>
      <c r="AD29" s="450"/>
      <c r="AE29" s="450"/>
      <c r="AF29" s="450"/>
      <c r="AG29" s="451"/>
      <c r="AH29" s="471">
        <v>469</v>
      </c>
      <c r="AI29" s="472"/>
      <c r="AJ29" s="472"/>
      <c r="AK29" s="472"/>
      <c r="AL29" s="514"/>
      <c r="AM29" s="471">
        <v>1459653</v>
      </c>
      <c r="AN29" s="472"/>
      <c r="AO29" s="472"/>
      <c r="AP29" s="472"/>
      <c r="AQ29" s="472"/>
      <c r="AR29" s="514"/>
      <c r="AS29" s="471">
        <v>3112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423647</v>
      </c>
      <c r="BO29" s="421"/>
      <c r="BP29" s="421"/>
      <c r="BQ29" s="421"/>
      <c r="BR29" s="421"/>
      <c r="BS29" s="421"/>
      <c r="BT29" s="421"/>
      <c r="BU29" s="422"/>
      <c r="BV29" s="420">
        <v>622631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50">
        <v>97.8</v>
      </c>
      <c r="AI30" s="551"/>
      <c r="AJ30" s="551"/>
      <c r="AK30" s="551"/>
      <c r="AL30" s="551"/>
      <c r="AM30" s="551"/>
      <c r="AN30" s="551"/>
      <c r="AO30" s="551"/>
      <c r="AP30" s="551"/>
      <c r="AQ30" s="551"/>
      <c r="AR30" s="551"/>
      <c r="AS30" s="551"/>
      <c r="AT30" s="551"/>
      <c r="AU30" s="551"/>
      <c r="AV30" s="551"/>
      <c r="AW30" s="551"/>
      <c r="AX30" s="553"/>
      <c r="AY30" s="580"/>
      <c r="AZ30" s="581"/>
      <c r="BA30" s="581"/>
      <c r="BB30" s="582"/>
      <c r="BC30" s="539" t="s">
        <v>48</v>
      </c>
      <c r="BD30" s="540"/>
      <c r="BE30" s="540"/>
      <c r="BF30" s="540"/>
      <c r="BG30" s="540"/>
      <c r="BH30" s="540"/>
      <c r="BI30" s="540"/>
      <c r="BJ30" s="540"/>
      <c r="BK30" s="540"/>
      <c r="BL30" s="540"/>
      <c r="BM30" s="541"/>
      <c r="BN30" s="542">
        <v>5601234</v>
      </c>
      <c r="BO30" s="543"/>
      <c r="BP30" s="543"/>
      <c r="BQ30" s="543"/>
      <c r="BR30" s="543"/>
      <c r="BS30" s="543"/>
      <c r="BT30" s="543"/>
      <c r="BU30" s="544"/>
      <c r="BV30" s="542">
        <v>6630020</v>
      </c>
      <c r="BW30" s="543"/>
      <c r="BX30" s="543"/>
      <c r="BY30" s="543"/>
      <c r="BZ30" s="543"/>
      <c r="CA30" s="543"/>
      <c r="CB30" s="543"/>
      <c r="CC30" s="544"/>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IF('各会計、関係団体の財政状況及び健全化判断比率'!B34="","",'各会計、関係団体の財政状況及び健全化判断比率'!B34)</f>
        <v>工業団地特別会計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伊達地方消防組合　一般会計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福島土地開発公社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f t="shared" ref="BE35:BE43" si="1">IF(BG35="","",BE34+1)</f>
        <v>9</v>
      </c>
      <c r="BF35" s="610"/>
      <c r="BG35" s="611" t="str">
        <f>IF('各会計、関係団体の財政状況及び健全化判断比率'!B35="","",'各会計、関係団体の財政状況及び健全化判断比率'!B35)</f>
        <v>月舘宅地造成事業特別会計</v>
      </c>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伊達地方衛生処理組合　一般会計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保原振興公社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農業集落排水事業会計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伊達地方衛生処理組合　し尿処理事業特別会計</v>
      </c>
      <c r="BZ36" s="611"/>
      <c r="CA36" s="611"/>
      <c r="CB36" s="611"/>
      <c r="CC36" s="611"/>
      <c r="CD36" s="611"/>
      <c r="CE36" s="611"/>
      <c r="CF36" s="611"/>
      <c r="CG36" s="611"/>
      <c r="CH36" s="611"/>
      <c r="CI36" s="611"/>
      <c r="CJ36" s="611"/>
      <c r="CK36" s="611"/>
      <c r="CL36" s="611"/>
      <c r="CM36" s="611"/>
      <c r="CN36" s="163"/>
      <c r="CO36" s="610">
        <f t="shared" si="3"/>
        <v>22</v>
      </c>
      <c r="CP36" s="610"/>
      <c r="CQ36" s="611" t="str">
        <f>IF('各会計、関係団体の財政状況及び健全化判断比率'!BS9="","",'各会計、関係団体の財政状況及び健全化判断比率'!BS9)</f>
        <v>つきだて振興公社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伊達地方衛生処理組合　ごみ処理事業特別会計</v>
      </c>
      <c r="BZ37" s="611"/>
      <c r="CA37" s="611"/>
      <c r="CB37" s="611"/>
      <c r="CC37" s="611"/>
      <c r="CD37" s="611"/>
      <c r="CE37" s="611"/>
      <c r="CF37" s="611"/>
      <c r="CG37" s="611"/>
      <c r="CH37" s="611"/>
      <c r="CI37" s="611"/>
      <c r="CJ37" s="611"/>
      <c r="CK37" s="611"/>
      <c r="CL37" s="611"/>
      <c r="CM37" s="611"/>
      <c r="CN37" s="163"/>
      <c r="CO37" s="610">
        <f t="shared" si="3"/>
        <v>23</v>
      </c>
      <c r="CP37" s="610"/>
      <c r="CQ37" s="611" t="str">
        <f>IF('各会計、関係団体の財政状況及び健全化判断比率'!BS10="","",'各会計、関係団体の財政状況及び健全化判断比率'!BS10)</f>
        <v>伊達市農林業振興公社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福島地方水道用水供給企業団　水道用水供給事業会計</v>
      </c>
      <c r="BZ38" s="611"/>
      <c r="CA38" s="611"/>
      <c r="CB38" s="611"/>
      <c r="CC38" s="611"/>
      <c r="CD38" s="611"/>
      <c r="CE38" s="611"/>
      <c r="CF38" s="611"/>
      <c r="CG38" s="611"/>
      <c r="CH38" s="611"/>
      <c r="CI38" s="611"/>
      <c r="CJ38" s="611"/>
      <c r="CK38" s="611"/>
      <c r="CL38" s="611"/>
      <c r="CM38" s="611"/>
      <c r="CN38" s="163"/>
      <c r="CO38" s="610">
        <f t="shared" si="3"/>
        <v>24</v>
      </c>
      <c r="CP38" s="610"/>
      <c r="CQ38" s="611" t="str">
        <f>IF('各会計、関係団体の財政状況及び健全化判断比率'!BS11="","",'各会計、関係団体の財政状況及び健全化判断比率'!BS11)</f>
        <v>伊達市スポーツ振興公社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公立藤田病院組合　病院事業会計</v>
      </c>
      <c r="BZ39" s="611"/>
      <c r="CA39" s="611"/>
      <c r="CB39" s="611"/>
      <c r="CC39" s="611"/>
      <c r="CD39" s="611"/>
      <c r="CE39" s="611"/>
      <c r="CF39" s="611"/>
      <c r="CG39" s="611"/>
      <c r="CH39" s="611"/>
      <c r="CI39" s="611"/>
      <c r="CJ39" s="611"/>
      <c r="CK39" s="611"/>
      <c r="CL39" s="611"/>
      <c r="CM39" s="611"/>
      <c r="CN39" s="163"/>
      <c r="CO39" s="610">
        <f t="shared" si="3"/>
        <v>25</v>
      </c>
      <c r="CP39" s="610"/>
      <c r="CQ39" s="611" t="str">
        <f>IF('各会計、関係団体の財政状況及び健全化判断比率'!BS12="","",'各会計、関係団体の財政状況及び健全化判断比率'!BS12)</f>
        <v>りょうぜん振興公社</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福島県市町村総合事務組合　一般会計</v>
      </c>
      <c r="BZ40" s="611"/>
      <c r="CA40" s="611"/>
      <c r="CB40" s="611"/>
      <c r="CC40" s="611"/>
      <c r="CD40" s="611"/>
      <c r="CE40" s="611"/>
      <c r="CF40" s="611"/>
      <c r="CG40" s="611"/>
      <c r="CH40" s="611"/>
      <c r="CI40" s="611"/>
      <c r="CJ40" s="611"/>
      <c r="CK40" s="611"/>
      <c r="CL40" s="611"/>
      <c r="CM40" s="611"/>
      <c r="CN40" s="163"/>
      <c r="CO40" s="610">
        <f t="shared" si="3"/>
        <v>26</v>
      </c>
      <c r="CP40" s="610"/>
      <c r="CQ40" s="611" t="str">
        <f>IF('各会計、関係団体の財政状況及び健全化判断比率'!BS13="","",'各会計、関係団体の財政状況及び健全化判断比率'!BS13)</f>
        <v>まちづくり伊達</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福島県市町村総合事務組合　消防補償等特別会計</v>
      </c>
      <c r="BZ41" s="611"/>
      <c r="CA41" s="611"/>
      <c r="CB41" s="611"/>
      <c r="CC41" s="611"/>
      <c r="CD41" s="611"/>
      <c r="CE41" s="611"/>
      <c r="CF41" s="611"/>
      <c r="CG41" s="611"/>
      <c r="CH41" s="611"/>
      <c r="CI41" s="611"/>
      <c r="CJ41" s="611"/>
      <c r="CK41" s="611"/>
      <c r="CL41" s="611"/>
      <c r="CM41" s="611"/>
      <c r="CN41" s="163"/>
      <c r="CO41" s="610">
        <f t="shared" si="3"/>
        <v>27</v>
      </c>
      <c r="CP41" s="610"/>
      <c r="CQ41" s="611" t="str">
        <f>IF('各会計、関係団体の財政状況及び健全化判断比率'!BS14="","",'各会計、関係団体の財政状況及び健全化判断比率'!BS14)</f>
        <v>伊達市観光物産交流協会</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福島県市町村総合事務組合　消防賞じゅつ金特別会計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19</v>
      </c>
      <c r="BX43" s="610"/>
      <c r="BY43" s="611" t="str">
        <f>IF('各会計、関係団体の財政状況及び健全化判断比率'!B77="","",'各会計、関係団体の財政状況及び健全化判断比率'!B77)</f>
        <v>福島県市町村総合事務組合　非常勤特別職員公務災害補償特別会計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b+6zl36EqxK5myFB5LC6ZXP4u3sC+zHdcZVMxIvkRwbB/GML3j4N44fiUnJtExhPDUJYYwsrIjqDqCbHOS/fQ==" saltValue="S59QmOzj9f4Wwim608Z4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5836158</v>
      </c>
      <c r="S5" s="626"/>
      <c r="T5" s="626"/>
      <c r="U5" s="626"/>
      <c r="V5" s="626"/>
      <c r="W5" s="626"/>
      <c r="X5" s="626"/>
      <c r="Y5" s="627"/>
      <c r="Z5" s="628">
        <v>17.2</v>
      </c>
      <c r="AA5" s="628"/>
      <c r="AB5" s="628"/>
      <c r="AC5" s="628"/>
      <c r="AD5" s="629">
        <v>5836158</v>
      </c>
      <c r="AE5" s="629"/>
      <c r="AF5" s="629"/>
      <c r="AG5" s="629"/>
      <c r="AH5" s="629"/>
      <c r="AI5" s="629"/>
      <c r="AJ5" s="629"/>
      <c r="AK5" s="629"/>
      <c r="AL5" s="630">
        <v>32.700000000000003</v>
      </c>
      <c r="AM5" s="631"/>
      <c r="AN5" s="631"/>
      <c r="AO5" s="632"/>
      <c r="AP5" s="622" t="s">
        <v>216</v>
      </c>
      <c r="AQ5" s="623"/>
      <c r="AR5" s="623"/>
      <c r="AS5" s="623"/>
      <c r="AT5" s="623"/>
      <c r="AU5" s="623"/>
      <c r="AV5" s="623"/>
      <c r="AW5" s="623"/>
      <c r="AX5" s="623"/>
      <c r="AY5" s="623"/>
      <c r="AZ5" s="623"/>
      <c r="BA5" s="623"/>
      <c r="BB5" s="623"/>
      <c r="BC5" s="623"/>
      <c r="BD5" s="623"/>
      <c r="BE5" s="623"/>
      <c r="BF5" s="624"/>
      <c r="BG5" s="636">
        <v>5836158</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366754</v>
      </c>
      <c r="S6" s="637"/>
      <c r="T6" s="637"/>
      <c r="U6" s="637"/>
      <c r="V6" s="637"/>
      <c r="W6" s="637"/>
      <c r="X6" s="637"/>
      <c r="Y6" s="638"/>
      <c r="Z6" s="639">
        <v>1.1000000000000001</v>
      </c>
      <c r="AA6" s="639"/>
      <c r="AB6" s="639"/>
      <c r="AC6" s="639"/>
      <c r="AD6" s="640">
        <v>366754</v>
      </c>
      <c r="AE6" s="640"/>
      <c r="AF6" s="640"/>
      <c r="AG6" s="640"/>
      <c r="AH6" s="640"/>
      <c r="AI6" s="640"/>
      <c r="AJ6" s="640"/>
      <c r="AK6" s="640"/>
      <c r="AL6" s="641">
        <v>2.1</v>
      </c>
      <c r="AM6" s="642"/>
      <c r="AN6" s="642"/>
      <c r="AO6" s="643"/>
      <c r="AP6" s="633" t="s">
        <v>221</v>
      </c>
      <c r="AQ6" s="634"/>
      <c r="AR6" s="634"/>
      <c r="AS6" s="634"/>
      <c r="AT6" s="634"/>
      <c r="AU6" s="634"/>
      <c r="AV6" s="634"/>
      <c r="AW6" s="634"/>
      <c r="AX6" s="634"/>
      <c r="AY6" s="634"/>
      <c r="AZ6" s="634"/>
      <c r="BA6" s="634"/>
      <c r="BB6" s="634"/>
      <c r="BC6" s="634"/>
      <c r="BD6" s="634"/>
      <c r="BE6" s="634"/>
      <c r="BF6" s="635"/>
      <c r="BG6" s="636">
        <v>5836158</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235152</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234365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2431</v>
      </c>
      <c r="S7" s="637"/>
      <c r="T7" s="637"/>
      <c r="U7" s="637"/>
      <c r="V7" s="637"/>
      <c r="W7" s="637"/>
      <c r="X7" s="637"/>
      <c r="Y7" s="638"/>
      <c r="Z7" s="639">
        <v>0</v>
      </c>
      <c r="AA7" s="639"/>
      <c r="AB7" s="639"/>
      <c r="AC7" s="639"/>
      <c r="AD7" s="640">
        <v>2431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2431751</v>
      </c>
      <c r="BH7" s="637"/>
      <c r="BI7" s="637"/>
      <c r="BJ7" s="637"/>
      <c r="BK7" s="637"/>
      <c r="BL7" s="637"/>
      <c r="BM7" s="637"/>
      <c r="BN7" s="638"/>
      <c r="BO7" s="639">
        <v>41.7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7434918</v>
      </c>
      <c r="CS7" s="637"/>
      <c r="CT7" s="637"/>
      <c r="CU7" s="637"/>
      <c r="CV7" s="637"/>
      <c r="CW7" s="637"/>
      <c r="CX7" s="637"/>
      <c r="CY7" s="638"/>
      <c r="CZ7" s="639">
        <v>22.9</v>
      </c>
      <c r="DA7" s="639"/>
      <c r="DB7" s="639"/>
      <c r="DC7" s="639"/>
      <c r="DD7" s="645">
        <v>938102</v>
      </c>
      <c r="DE7" s="637"/>
      <c r="DF7" s="637"/>
      <c r="DG7" s="637"/>
      <c r="DH7" s="637"/>
      <c r="DI7" s="637"/>
      <c r="DJ7" s="637"/>
      <c r="DK7" s="637"/>
      <c r="DL7" s="637"/>
      <c r="DM7" s="637"/>
      <c r="DN7" s="637"/>
      <c r="DO7" s="637"/>
      <c r="DP7" s="638"/>
      <c r="DQ7" s="645">
        <v>6128555</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38622</v>
      </c>
      <c r="S8" s="637"/>
      <c r="T8" s="637"/>
      <c r="U8" s="637"/>
      <c r="V8" s="637"/>
      <c r="W8" s="637"/>
      <c r="X8" s="637"/>
      <c r="Y8" s="638"/>
      <c r="Z8" s="639">
        <v>0.1</v>
      </c>
      <c r="AA8" s="639"/>
      <c r="AB8" s="639"/>
      <c r="AC8" s="639"/>
      <c r="AD8" s="640">
        <v>38622</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88489</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10386800</v>
      </c>
      <c r="CS8" s="637"/>
      <c r="CT8" s="637"/>
      <c r="CU8" s="637"/>
      <c r="CV8" s="637"/>
      <c r="CW8" s="637"/>
      <c r="CX8" s="637"/>
      <c r="CY8" s="638"/>
      <c r="CZ8" s="639">
        <v>32</v>
      </c>
      <c r="DA8" s="639"/>
      <c r="DB8" s="639"/>
      <c r="DC8" s="639"/>
      <c r="DD8" s="645">
        <v>294350</v>
      </c>
      <c r="DE8" s="637"/>
      <c r="DF8" s="637"/>
      <c r="DG8" s="637"/>
      <c r="DH8" s="637"/>
      <c r="DI8" s="637"/>
      <c r="DJ8" s="637"/>
      <c r="DK8" s="637"/>
      <c r="DL8" s="637"/>
      <c r="DM8" s="637"/>
      <c r="DN8" s="637"/>
      <c r="DO8" s="637"/>
      <c r="DP8" s="638"/>
      <c r="DQ8" s="645">
        <v>5430879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49818</v>
      </c>
      <c r="S9" s="637"/>
      <c r="T9" s="637"/>
      <c r="U9" s="637"/>
      <c r="V9" s="637"/>
      <c r="W9" s="637"/>
      <c r="X9" s="637"/>
      <c r="Y9" s="638"/>
      <c r="Z9" s="639">
        <v>0.1</v>
      </c>
      <c r="AA9" s="639"/>
      <c r="AB9" s="639"/>
      <c r="AC9" s="639"/>
      <c r="AD9" s="640">
        <v>49818</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2110322</v>
      </c>
      <c r="BH9" s="637"/>
      <c r="BI9" s="637"/>
      <c r="BJ9" s="637"/>
      <c r="BK9" s="637"/>
      <c r="BL9" s="637"/>
      <c r="BM9" s="637"/>
      <c r="BN9" s="638"/>
      <c r="BO9" s="639">
        <v>36.200000000000003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2088632</v>
      </c>
      <c r="CS9" s="637"/>
      <c r="CT9" s="637"/>
      <c r="CU9" s="637"/>
      <c r="CV9" s="637"/>
      <c r="CW9" s="637"/>
      <c r="CX9" s="637"/>
      <c r="CY9" s="638"/>
      <c r="CZ9" s="639">
        <v>6.4</v>
      </c>
      <c r="DA9" s="639"/>
      <c r="DB9" s="639"/>
      <c r="DC9" s="639"/>
      <c r="DD9" s="645">
        <v>51430</v>
      </c>
      <c r="DE9" s="637"/>
      <c r="DF9" s="637"/>
      <c r="DG9" s="637"/>
      <c r="DH9" s="637"/>
      <c r="DI9" s="637"/>
      <c r="DJ9" s="637"/>
      <c r="DK9" s="637"/>
      <c r="DL9" s="637"/>
      <c r="DM9" s="637"/>
      <c r="DN9" s="637"/>
      <c r="DO9" s="637"/>
      <c r="DP9" s="638"/>
      <c r="DQ9" s="645">
        <v>1945499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130785</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14817</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14695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1465124</v>
      </c>
      <c r="S11" s="637"/>
      <c r="T11" s="637"/>
      <c r="U11" s="637"/>
      <c r="V11" s="637"/>
      <c r="W11" s="637"/>
      <c r="X11" s="637"/>
      <c r="Y11" s="638"/>
      <c r="Z11" s="641">
        <v>4.3</v>
      </c>
      <c r="AA11" s="642"/>
      <c r="AB11" s="642"/>
      <c r="AC11" s="648"/>
      <c r="AD11" s="645">
        <v>1465124</v>
      </c>
      <c r="AE11" s="637"/>
      <c r="AF11" s="637"/>
      <c r="AG11" s="637"/>
      <c r="AH11" s="637"/>
      <c r="AI11" s="637"/>
      <c r="AJ11" s="637"/>
      <c r="AK11" s="638"/>
      <c r="AL11" s="641">
        <v>8.1999999999999993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102155</v>
      </c>
      <c r="BH11" s="637"/>
      <c r="BI11" s="637"/>
      <c r="BJ11" s="637"/>
      <c r="BK11" s="637"/>
      <c r="BL11" s="637"/>
      <c r="BM11" s="637"/>
      <c r="BN11" s="638"/>
      <c r="BO11" s="639">
        <v>1.8</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1089720</v>
      </c>
      <c r="CS11" s="637"/>
      <c r="CT11" s="637"/>
      <c r="CU11" s="637"/>
      <c r="CV11" s="637"/>
      <c r="CW11" s="637"/>
      <c r="CX11" s="637"/>
      <c r="CY11" s="638"/>
      <c r="CZ11" s="639">
        <v>3.4</v>
      </c>
      <c r="DA11" s="639"/>
      <c r="DB11" s="639"/>
      <c r="DC11" s="639"/>
      <c r="DD11" s="645">
        <v>421606</v>
      </c>
      <c r="DE11" s="637"/>
      <c r="DF11" s="637"/>
      <c r="DG11" s="637"/>
      <c r="DH11" s="637"/>
      <c r="DI11" s="637"/>
      <c r="DJ11" s="637"/>
      <c r="DK11" s="637"/>
      <c r="DL11" s="637"/>
      <c r="DM11" s="637"/>
      <c r="DN11" s="637"/>
      <c r="DO11" s="637"/>
      <c r="DP11" s="638"/>
      <c r="DQ11" s="645">
        <v>417431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23589</v>
      </c>
      <c r="S12" s="637"/>
      <c r="T12" s="637"/>
      <c r="U12" s="637"/>
      <c r="V12" s="637"/>
      <c r="W12" s="637"/>
      <c r="X12" s="637"/>
      <c r="Y12" s="638"/>
      <c r="Z12" s="639">
        <v>0.1</v>
      </c>
      <c r="AA12" s="639"/>
      <c r="AB12" s="639"/>
      <c r="AC12" s="639"/>
      <c r="AD12" s="640">
        <v>23589</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2760160</v>
      </c>
      <c r="BH12" s="637"/>
      <c r="BI12" s="637"/>
      <c r="BJ12" s="637"/>
      <c r="BK12" s="637"/>
      <c r="BL12" s="637"/>
      <c r="BM12" s="637"/>
      <c r="BN12" s="638"/>
      <c r="BO12" s="639">
        <v>47.3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864321</v>
      </c>
      <c r="CS12" s="637"/>
      <c r="CT12" s="637"/>
      <c r="CU12" s="637"/>
      <c r="CV12" s="637"/>
      <c r="CW12" s="637"/>
      <c r="CX12" s="637"/>
      <c r="CY12" s="638"/>
      <c r="CZ12" s="639">
        <v>2.7</v>
      </c>
      <c r="DA12" s="639"/>
      <c r="DB12" s="639"/>
      <c r="DC12" s="639"/>
      <c r="DD12" s="645">
        <v>8634</v>
      </c>
      <c r="DE12" s="637"/>
      <c r="DF12" s="637"/>
      <c r="DG12" s="637"/>
      <c r="DH12" s="637"/>
      <c r="DI12" s="637"/>
      <c r="DJ12" s="637"/>
      <c r="DK12" s="637"/>
      <c r="DL12" s="637"/>
      <c r="DM12" s="637"/>
      <c r="DN12" s="637"/>
      <c r="DO12" s="637"/>
      <c r="DP12" s="638"/>
      <c r="DQ12" s="645">
        <v>399369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2759042</v>
      </c>
      <c r="BH13" s="637"/>
      <c r="BI13" s="637"/>
      <c r="BJ13" s="637"/>
      <c r="BK13" s="637"/>
      <c r="BL13" s="637"/>
      <c r="BM13" s="637"/>
      <c r="BN13" s="638"/>
      <c r="BO13" s="639">
        <v>47.3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1719151</v>
      </c>
      <c r="CS13" s="637"/>
      <c r="CT13" s="637"/>
      <c r="CU13" s="637"/>
      <c r="CV13" s="637"/>
      <c r="CW13" s="637"/>
      <c r="CX13" s="637"/>
      <c r="CY13" s="638"/>
      <c r="CZ13" s="639">
        <v>5.3</v>
      </c>
      <c r="DA13" s="639"/>
      <c r="DB13" s="639"/>
      <c r="DC13" s="639"/>
      <c r="DD13" s="645">
        <v>689055</v>
      </c>
      <c r="DE13" s="637"/>
      <c r="DF13" s="637"/>
      <c r="DG13" s="637"/>
      <c r="DH13" s="637"/>
      <c r="DI13" s="637"/>
      <c r="DJ13" s="637"/>
      <c r="DK13" s="637"/>
      <c r="DL13" s="637"/>
      <c r="DM13" s="637"/>
      <c r="DN13" s="637"/>
      <c r="DO13" s="637"/>
      <c r="DP13" s="638"/>
      <c r="DQ13" s="645">
        <v>822455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270330</v>
      </c>
      <c r="BH14" s="637"/>
      <c r="BI14" s="637"/>
      <c r="BJ14" s="637"/>
      <c r="BK14" s="637"/>
      <c r="BL14" s="637"/>
      <c r="BM14" s="637"/>
      <c r="BN14" s="638"/>
      <c r="BO14" s="639">
        <v>4.5999999999999996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1345962</v>
      </c>
      <c r="CS14" s="637"/>
      <c r="CT14" s="637"/>
      <c r="CU14" s="637"/>
      <c r="CV14" s="637"/>
      <c r="CW14" s="637"/>
      <c r="CX14" s="637"/>
      <c r="CY14" s="638"/>
      <c r="CZ14" s="639">
        <v>4.2</v>
      </c>
      <c r="DA14" s="639"/>
      <c r="DB14" s="639"/>
      <c r="DC14" s="639"/>
      <c r="DD14" s="645">
        <v>126665</v>
      </c>
      <c r="DE14" s="637"/>
      <c r="DF14" s="637"/>
      <c r="DG14" s="637"/>
      <c r="DH14" s="637"/>
      <c r="DI14" s="637"/>
      <c r="DJ14" s="637"/>
      <c r="DK14" s="637"/>
      <c r="DL14" s="637"/>
      <c r="DM14" s="637"/>
      <c r="DN14" s="637"/>
      <c r="DO14" s="637"/>
      <c r="DP14" s="638"/>
      <c r="DQ14" s="645">
        <v>1224326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31607</v>
      </c>
      <c r="S15" s="637"/>
      <c r="T15" s="637"/>
      <c r="U15" s="637"/>
      <c r="V15" s="637"/>
      <c r="W15" s="637"/>
      <c r="X15" s="637"/>
      <c r="Y15" s="638"/>
      <c r="Z15" s="639">
        <v>0.1</v>
      </c>
      <c r="AA15" s="639"/>
      <c r="AB15" s="639"/>
      <c r="AC15" s="639"/>
      <c r="AD15" s="640">
        <v>31607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373917</v>
      </c>
      <c r="BH15" s="637"/>
      <c r="BI15" s="637"/>
      <c r="BJ15" s="637"/>
      <c r="BK15" s="637"/>
      <c r="BL15" s="637"/>
      <c r="BM15" s="637"/>
      <c r="BN15" s="638"/>
      <c r="BO15" s="639">
        <v>6.4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3369910</v>
      </c>
      <c r="CS15" s="637"/>
      <c r="CT15" s="637"/>
      <c r="CU15" s="637"/>
      <c r="CV15" s="637"/>
      <c r="CW15" s="637"/>
      <c r="CX15" s="637"/>
      <c r="CY15" s="638"/>
      <c r="CZ15" s="639">
        <v>10.4</v>
      </c>
      <c r="DA15" s="639"/>
      <c r="DB15" s="639"/>
      <c r="DC15" s="639"/>
      <c r="DD15" s="645">
        <v>378087</v>
      </c>
      <c r="DE15" s="637"/>
      <c r="DF15" s="637"/>
      <c r="DG15" s="637"/>
      <c r="DH15" s="637"/>
      <c r="DI15" s="637"/>
      <c r="DJ15" s="637"/>
      <c r="DK15" s="637"/>
      <c r="DL15" s="637"/>
      <c r="DM15" s="637"/>
      <c r="DN15" s="637"/>
      <c r="DO15" s="637"/>
      <c r="DP15" s="638"/>
      <c r="DQ15" s="645">
        <v>2344641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111113</v>
      </c>
      <c r="S16" s="637"/>
      <c r="T16" s="637"/>
      <c r="U16" s="637"/>
      <c r="V16" s="637"/>
      <c r="W16" s="637"/>
      <c r="X16" s="637"/>
      <c r="Y16" s="638"/>
      <c r="Z16" s="639">
        <v>0.3</v>
      </c>
      <c r="AA16" s="639"/>
      <c r="AB16" s="639"/>
      <c r="AC16" s="639"/>
      <c r="AD16" s="640">
        <v>111113</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20298</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20298</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310496</v>
      </c>
      <c r="S17" s="637"/>
      <c r="T17" s="637"/>
      <c r="U17" s="637"/>
      <c r="V17" s="637"/>
      <c r="W17" s="637"/>
      <c r="X17" s="637"/>
      <c r="Y17" s="638"/>
      <c r="Z17" s="639">
        <v>0.9</v>
      </c>
      <c r="AA17" s="639"/>
      <c r="AB17" s="639"/>
      <c r="AC17" s="639"/>
      <c r="AD17" s="640">
        <v>310496</v>
      </c>
      <c r="AE17" s="640"/>
      <c r="AF17" s="640"/>
      <c r="AG17" s="640"/>
      <c r="AH17" s="640"/>
      <c r="AI17" s="640"/>
      <c r="AJ17" s="640"/>
      <c r="AK17" s="640"/>
      <c r="AL17" s="641">
        <v>1.7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3855826</v>
      </c>
      <c r="CS17" s="637"/>
      <c r="CT17" s="637"/>
      <c r="CU17" s="637"/>
      <c r="CV17" s="637"/>
      <c r="CW17" s="637"/>
      <c r="CX17" s="637"/>
      <c r="CY17" s="638"/>
      <c r="CZ17" s="639">
        <v>11.9</v>
      </c>
      <c r="DA17" s="639"/>
      <c r="DB17" s="639"/>
      <c r="DC17" s="639"/>
      <c r="DD17" s="645" t="s">
        <v>122</v>
      </c>
      <c r="DE17" s="637"/>
      <c r="DF17" s="637"/>
      <c r="DG17" s="637"/>
      <c r="DH17" s="637"/>
      <c r="DI17" s="637"/>
      <c r="DJ17" s="637"/>
      <c r="DK17" s="637"/>
      <c r="DL17" s="637"/>
      <c r="DM17" s="637"/>
      <c r="DN17" s="637"/>
      <c r="DO17" s="637"/>
      <c r="DP17" s="638"/>
      <c r="DQ17" s="645">
        <v>3853713</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63593</v>
      </c>
      <c r="S18" s="637"/>
      <c r="T18" s="637"/>
      <c r="U18" s="637"/>
      <c r="V18" s="637"/>
      <c r="W18" s="637"/>
      <c r="X18" s="637"/>
      <c r="Y18" s="638"/>
      <c r="Z18" s="639">
        <v>0.2</v>
      </c>
      <c r="AA18" s="639"/>
      <c r="AB18" s="639"/>
      <c r="AC18" s="639"/>
      <c r="AD18" s="640">
        <v>63593</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245518</v>
      </c>
      <c r="S19" s="637"/>
      <c r="T19" s="637"/>
      <c r="U19" s="637"/>
      <c r="V19" s="637"/>
      <c r="W19" s="637"/>
      <c r="X19" s="637"/>
      <c r="Y19" s="638"/>
      <c r="Z19" s="639">
        <v>0.7</v>
      </c>
      <c r="AA19" s="639"/>
      <c r="AB19" s="639"/>
      <c r="AC19" s="639"/>
      <c r="AD19" s="640">
        <v>245518</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1385</v>
      </c>
      <c r="S20" s="637"/>
      <c r="T20" s="637"/>
      <c r="U20" s="637"/>
      <c r="V20" s="637"/>
      <c r="W20" s="637"/>
      <c r="X20" s="637"/>
      <c r="Y20" s="638"/>
      <c r="Z20" s="639">
        <v>0</v>
      </c>
      <c r="AA20" s="639"/>
      <c r="AB20" s="639"/>
      <c r="AC20" s="639"/>
      <c r="AD20" s="640">
        <v>1385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32425507</v>
      </c>
      <c r="CS20" s="637"/>
      <c r="CT20" s="637"/>
      <c r="CU20" s="637"/>
      <c r="CV20" s="637"/>
      <c r="CW20" s="637"/>
      <c r="CX20" s="637"/>
      <c r="CY20" s="638"/>
      <c r="CZ20" s="639">
        <v>100</v>
      </c>
      <c r="DA20" s="639"/>
      <c r="DB20" s="639"/>
      <c r="DC20" s="639"/>
      <c r="DD20" s="645">
        <v>2907929</v>
      </c>
      <c r="DE20" s="637"/>
      <c r="DF20" s="637"/>
      <c r="DG20" s="637"/>
      <c r="DH20" s="637"/>
      <c r="DI20" s="637"/>
      <c r="DJ20" s="637"/>
      <c r="DK20" s="637"/>
      <c r="DL20" s="637"/>
      <c r="DM20" s="637"/>
      <c r="DN20" s="637"/>
      <c r="DO20" s="637"/>
      <c r="DP20" s="638"/>
      <c r="DQ20" s="645">
        <v>22836226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10417896</v>
      </c>
      <c r="S21" s="637"/>
      <c r="T21" s="637"/>
      <c r="U21" s="637"/>
      <c r="V21" s="637"/>
      <c r="W21" s="637"/>
      <c r="X21" s="637"/>
      <c r="Y21" s="638"/>
      <c r="Z21" s="639">
        <v>30.7</v>
      </c>
      <c r="AA21" s="639"/>
      <c r="AB21" s="639"/>
      <c r="AC21" s="639"/>
      <c r="AD21" s="640">
        <v>9588985</v>
      </c>
      <c r="AE21" s="640"/>
      <c r="AF21" s="640"/>
      <c r="AG21" s="640"/>
      <c r="AH21" s="640"/>
      <c r="AI21" s="640"/>
      <c r="AJ21" s="640"/>
      <c r="AK21" s="640"/>
      <c r="AL21" s="641">
        <v>53.7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9588985</v>
      </c>
      <c r="S22" s="637"/>
      <c r="T22" s="637"/>
      <c r="U22" s="637"/>
      <c r="V22" s="637"/>
      <c r="W22" s="637"/>
      <c r="X22" s="637"/>
      <c r="Y22" s="638"/>
      <c r="Z22" s="639">
        <v>28.3</v>
      </c>
      <c r="AA22" s="639"/>
      <c r="AB22" s="639"/>
      <c r="AC22" s="639"/>
      <c r="AD22" s="640">
        <v>9588985</v>
      </c>
      <c r="AE22" s="640"/>
      <c r="AF22" s="640"/>
      <c r="AG22" s="640"/>
      <c r="AH22" s="640"/>
      <c r="AI22" s="640"/>
      <c r="AJ22" s="640"/>
      <c r="AK22" s="640"/>
      <c r="AL22" s="641">
        <v>53.7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781994</v>
      </c>
      <c r="S23" s="637"/>
      <c r="T23" s="637"/>
      <c r="U23" s="637"/>
      <c r="V23" s="637"/>
      <c r="W23" s="637"/>
      <c r="X23" s="637"/>
      <c r="Y23" s="638"/>
      <c r="Z23" s="639">
        <v>2.2999999999999998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46917</v>
      </c>
      <c r="S24" s="637"/>
      <c r="T24" s="637"/>
      <c r="U24" s="637"/>
      <c r="V24" s="637"/>
      <c r="W24" s="637"/>
      <c r="X24" s="637"/>
      <c r="Y24" s="638"/>
      <c r="Z24" s="639">
        <v>0.1</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14884508</v>
      </c>
      <c r="CS24" s="626"/>
      <c r="CT24" s="626"/>
      <c r="CU24" s="626"/>
      <c r="CV24" s="626"/>
      <c r="CW24" s="626"/>
      <c r="CX24" s="626"/>
      <c r="CY24" s="627"/>
      <c r="CZ24" s="630">
        <v>45.9</v>
      </c>
      <c r="DA24" s="631"/>
      <c r="DB24" s="631"/>
      <c r="DC24" s="647"/>
      <c r="DD24" s="670">
        <v>10553770</v>
      </c>
      <c r="DE24" s="626"/>
      <c r="DF24" s="626"/>
      <c r="DG24" s="626"/>
      <c r="DH24" s="626"/>
      <c r="DI24" s="626"/>
      <c r="DJ24" s="626"/>
      <c r="DK24" s="627"/>
      <c r="DL24" s="670">
        <v>9826507</v>
      </c>
      <c r="DM24" s="626"/>
      <c r="DN24" s="626"/>
      <c r="DO24" s="626"/>
      <c r="DP24" s="626"/>
      <c r="DQ24" s="626"/>
      <c r="DR24" s="626"/>
      <c r="DS24" s="626"/>
      <c r="DT24" s="626"/>
      <c r="DU24" s="626"/>
      <c r="DV24" s="627"/>
      <c r="DW24" s="630">
        <v>55.1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18653608</v>
      </c>
      <c r="S25" s="637"/>
      <c r="T25" s="637"/>
      <c r="U25" s="637"/>
      <c r="V25" s="637"/>
      <c r="W25" s="637"/>
      <c r="X25" s="637"/>
      <c r="Y25" s="638"/>
      <c r="Z25" s="639">
        <v>55</v>
      </c>
      <c r="AA25" s="639"/>
      <c r="AB25" s="639"/>
      <c r="AC25" s="639"/>
      <c r="AD25" s="640">
        <v>17824697</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5156082</v>
      </c>
      <c r="CS25" s="666"/>
      <c r="CT25" s="666"/>
      <c r="CU25" s="666"/>
      <c r="CV25" s="666"/>
      <c r="CW25" s="666"/>
      <c r="CX25" s="666"/>
      <c r="CY25" s="667"/>
      <c r="CZ25" s="641">
        <v>15.9</v>
      </c>
      <c r="DA25" s="668"/>
      <c r="DB25" s="668"/>
      <c r="DC25" s="671"/>
      <c r="DD25" s="645">
        <v>4805657</v>
      </c>
      <c r="DE25" s="666"/>
      <c r="DF25" s="666"/>
      <c r="DG25" s="666"/>
      <c r="DH25" s="666"/>
      <c r="DI25" s="666"/>
      <c r="DJ25" s="666"/>
      <c r="DK25" s="667"/>
      <c r="DL25" s="645">
        <v>4445964</v>
      </c>
      <c r="DM25" s="666"/>
      <c r="DN25" s="666"/>
      <c r="DO25" s="666"/>
      <c r="DP25" s="666"/>
      <c r="DQ25" s="666"/>
      <c r="DR25" s="666"/>
      <c r="DS25" s="666"/>
      <c r="DT25" s="666"/>
      <c r="DU25" s="666"/>
      <c r="DV25" s="667"/>
      <c r="DW25" s="641">
        <v>24.9</v>
      </c>
      <c r="DX25" s="668"/>
      <c r="DY25" s="668"/>
      <c r="DZ25" s="668"/>
      <c r="EA25" s="668"/>
      <c r="EB25" s="668"/>
      <c r="EC25" s="669"/>
    </row>
    <row r="26" spans="2:133" ht="11.25" customHeight="1" x14ac:dyDescent="0.2">
      <c r="B26" s="633" t="s">
        <v>283</v>
      </c>
      <c r="C26" s="634"/>
      <c r="D26" s="634"/>
      <c r="E26" s="634"/>
      <c r="F26" s="634"/>
      <c r="G26" s="634"/>
      <c r="H26" s="634"/>
      <c r="I26" s="634"/>
      <c r="J26" s="634"/>
      <c r="K26" s="634"/>
      <c r="L26" s="634"/>
      <c r="M26" s="634"/>
      <c r="N26" s="634"/>
      <c r="O26" s="634"/>
      <c r="P26" s="634"/>
      <c r="Q26" s="635"/>
      <c r="R26" s="636">
        <v>4248</v>
      </c>
      <c r="S26" s="637"/>
      <c r="T26" s="637"/>
      <c r="U26" s="637"/>
      <c r="V26" s="637"/>
      <c r="W26" s="637"/>
      <c r="X26" s="637"/>
      <c r="Y26" s="638"/>
      <c r="Z26" s="639">
        <v>0</v>
      </c>
      <c r="AA26" s="639"/>
      <c r="AB26" s="639"/>
      <c r="AC26" s="639"/>
      <c r="AD26" s="640">
        <v>4248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3300227</v>
      </c>
      <c r="CS26" s="637"/>
      <c r="CT26" s="637"/>
      <c r="CU26" s="637"/>
      <c r="CV26" s="637"/>
      <c r="CW26" s="637"/>
      <c r="CX26" s="637"/>
      <c r="CY26" s="638"/>
      <c r="CZ26" s="641">
        <v>10.199999999999999</v>
      </c>
      <c r="DA26" s="668"/>
      <c r="DB26" s="668"/>
      <c r="DC26" s="671"/>
      <c r="DD26" s="645">
        <v>3137644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8"/>
      <c r="DY26" s="668"/>
      <c r="DZ26" s="668"/>
      <c r="EA26" s="668"/>
      <c r="EB26" s="668"/>
      <c r="EC26" s="669"/>
    </row>
    <row r="27" spans="2:133" ht="11.25" customHeight="1" x14ac:dyDescent="0.2">
      <c r="B27" s="633" t="s">
        <v>286</v>
      </c>
      <c r="C27" s="634"/>
      <c r="D27" s="634"/>
      <c r="E27" s="634"/>
      <c r="F27" s="634"/>
      <c r="G27" s="634"/>
      <c r="H27" s="634"/>
      <c r="I27" s="634"/>
      <c r="J27" s="634"/>
      <c r="K27" s="634"/>
      <c r="L27" s="634"/>
      <c r="M27" s="634"/>
      <c r="N27" s="634"/>
      <c r="O27" s="634"/>
      <c r="P27" s="634"/>
      <c r="Q27" s="635"/>
      <c r="R27" s="636">
        <v>48478</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5836158</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5872600</v>
      </c>
      <c r="CS27" s="666"/>
      <c r="CT27" s="666"/>
      <c r="CU27" s="666"/>
      <c r="CV27" s="666"/>
      <c r="CW27" s="666"/>
      <c r="CX27" s="666"/>
      <c r="CY27" s="667"/>
      <c r="CZ27" s="641">
        <v>18.100000000000001</v>
      </c>
      <c r="DA27" s="668"/>
      <c r="DB27" s="668"/>
      <c r="DC27" s="671"/>
      <c r="DD27" s="645">
        <v>1894400</v>
      </c>
      <c r="DE27" s="666"/>
      <c r="DF27" s="666"/>
      <c r="DG27" s="666"/>
      <c r="DH27" s="666"/>
      <c r="DI27" s="666"/>
      <c r="DJ27" s="666"/>
      <c r="DK27" s="667"/>
      <c r="DL27" s="645">
        <v>1538960</v>
      </c>
      <c r="DM27" s="666"/>
      <c r="DN27" s="666"/>
      <c r="DO27" s="666"/>
      <c r="DP27" s="666"/>
      <c r="DQ27" s="666"/>
      <c r="DR27" s="666"/>
      <c r="DS27" s="666"/>
      <c r="DT27" s="666"/>
      <c r="DU27" s="666"/>
      <c r="DV27" s="667"/>
      <c r="DW27" s="641">
        <v>8.6</v>
      </c>
      <c r="DX27" s="668"/>
      <c r="DY27" s="668"/>
      <c r="DZ27" s="668"/>
      <c r="EA27" s="668"/>
      <c r="EB27" s="668"/>
      <c r="EC27" s="669"/>
    </row>
    <row r="28" spans="2:133" ht="11.25" customHeight="1" x14ac:dyDescent="0.2">
      <c r="B28" s="633" t="s">
        <v>289</v>
      </c>
      <c r="C28" s="634"/>
      <c r="D28" s="634"/>
      <c r="E28" s="634"/>
      <c r="F28" s="634"/>
      <c r="G28" s="634"/>
      <c r="H28" s="634"/>
      <c r="I28" s="634"/>
      <c r="J28" s="634"/>
      <c r="K28" s="634"/>
      <c r="L28" s="634"/>
      <c r="M28" s="634"/>
      <c r="N28" s="634"/>
      <c r="O28" s="634"/>
      <c r="P28" s="634"/>
      <c r="Q28" s="635"/>
      <c r="R28" s="636">
        <v>220788</v>
      </c>
      <c r="S28" s="637"/>
      <c r="T28" s="637"/>
      <c r="U28" s="637"/>
      <c r="V28" s="637"/>
      <c r="W28" s="637"/>
      <c r="X28" s="637"/>
      <c r="Y28" s="638"/>
      <c r="Z28" s="639">
        <v>0.7</v>
      </c>
      <c r="AA28" s="639"/>
      <c r="AB28" s="639"/>
      <c r="AC28" s="639"/>
      <c r="AD28" s="640">
        <v>8783</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3855826</v>
      </c>
      <c r="CS28" s="637"/>
      <c r="CT28" s="637"/>
      <c r="CU28" s="637"/>
      <c r="CV28" s="637"/>
      <c r="CW28" s="637"/>
      <c r="CX28" s="637"/>
      <c r="CY28" s="638"/>
      <c r="CZ28" s="641">
        <v>11.9</v>
      </c>
      <c r="DA28" s="668"/>
      <c r="DB28" s="668"/>
      <c r="DC28" s="671"/>
      <c r="DD28" s="645">
        <v>3853713</v>
      </c>
      <c r="DE28" s="637"/>
      <c r="DF28" s="637"/>
      <c r="DG28" s="637"/>
      <c r="DH28" s="637"/>
      <c r="DI28" s="637"/>
      <c r="DJ28" s="637"/>
      <c r="DK28" s="638"/>
      <c r="DL28" s="645">
        <v>3841583</v>
      </c>
      <c r="DM28" s="637"/>
      <c r="DN28" s="637"/>
      <c r="DO28" s="637"/>
      <c r="DP28" s="637"/>
      <c r="DQ28" s="637"/>
      <c r="DR28" s="637"/>
      <c r="DS28" s="637"/>
      <c r="DT28" s="637"/>
      <c r="DU28" s="637"/>
      <c r="DV28" s="638"/>
      <c r="DW28" s="641">
        <v>21.5</v>
      </c>
      <c r="DX28" s="668"/>
      <c r="DY28" s="668"/>
      <c r="DZ28" s="668"/>
      <c r="EA28" s="668"/>
      <c r="EB28" s="668"/>
      <c r="EC28" s="669"/>
    </row>
    <row r="29" spans="2:133" ht="11.25" customHeight="1" x14ac:dyDescent="0.2">
      <c r="B29" s="633" t="s">
        <v>291</v>
      </c>
      <c r="C29" s="634"/>
      <c r="D29" s="634"/>
      <c r="E29" s="634"/>
      <c r="F29" s="634"/>
      <c r="G29" s="634"/>
      <c r="H29" s="634"/>
      <c r="I29" s="634"/>
      <c r="J29" s="634"/>
      <c r="K29" s="634"/>
      <c r="L29" s="634"/>
      <c r="M29" s="634"/>
      <c r="N29" s="634"/>
      <c r="O29" s="634"/>
      <c r="P29" s="634"/>
      <c r="Q29" s="635"/>
      <c r="R29" s="636">
        <v>31679</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3855826</v>
      </c>
      <c r="CS29" s="666"/>
      <c r="CT29" s="666"/>
      <c r="CU29" s="666"/>
      <c r="CV29" s="666"/>
      <c r="CW29" s="666"/>
      <c r="CX29" s="666"/>
      <c r="CY29" s="667"/>
      <c r="CZ29" s="641">
        <v>11.9</v>
      </c>
      <c r="DA29" s="668"/>
      <c r="DB29" s="668"/>
      <c r="DC29" s="671"/>
      <c r="DD29" s="645">
        <v>3853713</v>
      </c>
      <c r="DE29" s="666"/>
      <c r="DF29" s="666"/>
      <c r="DG29" s="666"/>
      <c r="DH29" s="666"/>
      <c r="DI29" s="666"/>
      <c r="DJ29" s="666"/>
      <c r="DK29" s="667"/>
      <c r="DL29" s="645">
        <v>3841583</v>
      </c>
      <c r="DM29" s="666"/>
      <c r="DN29" s="666"/>
      <c r="DO29" s="666"/>
      <c r="DP29" s="666"/>
      <c r="DQ29" s="666"/>
      <c r="DR29" s="666"/>
      <c r="DS29" s="666"/>
      <c r="DT29" s="666"/>
      <c r="DU29" s="666"/>
      <c r="DV29" s="667"/>
      <c r="DW29" s="641">
        <v>21.5</v>
      </c>
      <c r="DX29" s="668"/>
      <c r="DY29" s="668"/>
      <c r="DZ29" s="668"/>
      <c r="EA29" s="668"/>
      <c r="EB29" s="668"/>
      <c r="EC29" s="669"/>
    </row>
    <row r="30" spans="2:133" ht="11.25" customHeight="1" x14ac:dyDescent="0.2">
      <c r="B30" s="633" t="s">
        <v>293</v>
      </c>
      <c r="C30" s="634"/>
      <c r="D30" s="634"/>
      <c r="E30" s="634"/>
      <c r="F30" s="634"/>
      <c r="G30" s="634"/>
      <c r="H30" s="634"/>
      <c r="I30" s="634"/>
      <c r="J30" s="634"/>
      <c r="K30" s="634"/>
      <c r="L30" s="634"/>
      <c r="M30" s="634"/>
      <c r="N30" s="634"/>
      <c r="O30" s="634"/>
      <c r="P30" s="634"/>
      <c r="Q30" s="635"/>
      <c r="R30" s="636">
        <v>4618894</v>
      </c>
      <c r="S30" s="637"/>
      <c r="T30" s="637"/>
      <c r="U30" s="637"/>
      <c r="V30" s="637"/>
      <c r="W30" s="637"/>
      <c r="X30" s="637"/>
      <c r="Y30" s="638"/>
      <c r="Z30" s="639">
        <v>13.6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3687630</v>
      </c>
      <c r="CS30" s="637"/>
      <c r="CT30" s="637"/>
      <c r="CU30" s="637"/>
      <c r="CV30" s="637"/>
      <c r="CW30" s="637"/>
      <c r="CX30" s="637"/>
      <c r="CY30" s="638"/>
      <c r="CZ30" s="641">
        <v>11.4</v>
      </c>
      <c r="DA30" s="668"/>
      <c r="DB30" s="668"/>
      <c r="DC30" s="671"/>
      <c r="DD30" s="645">
        <v>3685517</v>
      </c>
      <c r="DE30" s="637"/>
      <c r="DF30" s="637"/>
      <c r="DG30" s="637"/>
      <c r="DH30" s="637"/>
      <c r="DI30" s="637"/>
      <c r="DJ30" s="637"/>
      <c r="DK30" s="638"/>
      <c r="DL30" s="645">
        <v>3673422</v>
      </c>
      <c r="DM30" s="637"/>
      <c r="DN30" s="637"/>
      <c r="DO30" s="637"/>
      <c r="DP30" s="637"/>
      <c r="DQ30" s="637"/>
      <c r="DR30" s="637"/>
      <c r="DS30" s="637"/>
      <c r="DT30" s="637"/>
      <c r="DU30" s="637"/>
      <c r="DV30" s="638"/>
      <c r="DW30" s="641">
        <v>20.6</v>
      </c>
      <c r="DX30" s="668"/>
      <c r="DY30" s="668"/>
      <c r="DZ30" s="668"/>
      <c r="EA30" s="668"/>
      <c r="EB30" s="668"/>
      <c r="EC30" s="669"/>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98.8</v>
      </c>
      <c r="BH31" s="680"/>
      <c r="BI31" s="680"/>
      <c r="BJ31" s="680"/>
      <c r="BK31" s="680"/>
      <c r="BL31" s="680"/>
      <c r="BM31" s="631">
        <v>94.8</v>
      </c>
      <c r="BN31" s="680"/>
      <c r="BO31" s="680"/>
      <c r="BP31" s="680"/>
      <c r="BQ31" s="681"/>
      <c r="BR31" s="683">
        <v>99</v>
      </c>
      <c r="BS31" s="680"/>
      <c r="BT31" s="680"/>
      <c r="BU31" s="680"/>
      <c r="BV31" s="680"/>
      <c r="BW31" s="680"/>
      <c r="BX31" s="631">
        <v>94.9</v>
      </c>
      <c r="BY31" s="680"/>
      <c r="BZ31" s="680"/>
      <c r="CA31" s="680"/>
      <c r="CB31" s="681"/>
      <c r="CD31" s="676"/>
      <c r="CE31" s="677"/>
      <c r="CF31" s="633" t="s">
        <v>300</v>
      </c>
      <c r="CG31" s="634"/>
      <c r="CH31" s="634"/>
      <c r="CI31" s="634"/>
      <c r="CJ31" s="634"/>
      <c r="CK31" s="634"/>
      <c r="CL31" s="634"/>
      <c r="CM31" s="634"/>
      <c r="CN31" s="634"/>
      <c r="CO31" s="634"/>
      <c r="CP31" s="634"/>
      <c r="CQ31" s="635"/>
      <c r="CR31" s="636">
        <v>168196</v>
      </c>
      <c r="CS31" s="666"/>
      <c r="CT31" s="666"/>
      <c r="CU31" s="666"/>
      <c r="CV31" s="666"/>
      <c r="CW31" s="666"/>
      <c r="CX31" s="666"/>
      <c r="CY31" s="667"/>
      <c r="CZ31" s="641">
        <v>0.5</v>
      </c>
      <c r="DA31" s="668"/>
      <c r="DB31" s="668"/>
      <c r="DC31" s="671"/>
      <c r="DD31" s="645">
        <v>168196</v>
      </c>
      <c r="DE31" s="666"/>
      <c r="DF31" s="666"/>
      <c r="DG31" s="666"/>
      <c r="DH31" s="666"/>
      <c r="DI31" s="666"/>
      <c r="DJ31" s="666"/>
      <c r="DK31" s="667"/>
      <c r="DL31" s="645">
        <v>168161</v>
      </c>
      <c r="DM31" s="666"/>
      <c r="DN31" s="666"/>
      <c r="DO31" s="666"/>
      <c r="DP31" s="666"/>
      <c r="DQ31" s="666"/>
      <c r="DR31" s="666"/>
      <c r="DS31" s="666"/>
      <c r="DT31" s="666"/>
      <c r="DU31" s="666"/>
      <c r="DV31" s="667"/>
      <c r="DW31" s="641">
        <v>0.9</v>
      </c>
      <c r="DX31" s="668"/>
      <c r="DY31" s="668"/>
      <c r="DZ31" s="668"/>
      <c r="EA31" s="668"/>
      <c r="EB31" s="668"/>
      <c r="EC31" s="669"/>
    </row>
    <row r="32" spans="2:133" ht="11.25" customHeight="1" x14ac:dyDescent="0.2">
      <c r="B32" s="633" t="s">
        <v>301</v>
      </c>
      <c r="C32" s="634"/>
      <c r="D32" s="634"/>
      <c r="E32" s="634"/>
      <c r="F32" s="634"/>
      <c r="G32" s="634"/>
      <c r="H32" s="634"/>
      <c r="I32" s="634"/>
      <c r="J32" s="634"/>
      <c r="K32" s="634"/>
      <c r="L32" s="634"/>
      <c r="M32" s="634"/>
      <c r="N32" s="634"/>
      <c r="O32" s="634"/>
      <c r="P32" s="634"/>
      <c r="Q32" s="635"/>
      <c r="R32" s="636">
        <v>2542179</v>
      </c>
      <c r="S32" s="637"/>
      <c r="T32" s="637"/>
      <c r="U32" s="637"/>
      <c r="V32" s="637"/>
      <c r="W32" s="637"/>
      <c r="X32" s="637"/>
      <c r="Y32" s="638"/>
      <c r="Z32" s="639">
        <v>7.5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98.7</v>
      </c>
      <c r="BH32" s="666"/>
      <c r="BI32" s="666"/>
      <c r="BJ32" s="666"/>
      <c r="BK32" s="666"/>
      <c r="BL32" s="666"/>
      <c r="BM32" s="642">
        <v>95.9</v>
      </c>
      <c r="BN32" s="666"/>
      <c r="BO32" s="666"/>
      <c r="BP32" s="666"/>
      <c r="BQ32" s="682"/>
      <c r="BR32" s="693">
        <v>99</v>
      </c>
      <c r="BS32" s="666"/>
      <c r="BT32" s="666"/>
      <c r="BU32" s="666"/>
      <c r="BV32" s="666"/>
      <c r="BW32" s="666"/>
      <c r="BX32" s="642">
        <v>96.5</v>
      </c>
      <c r="BY32" s="666"/>
      <c r="BZ32" s="666"/>
      <c r="CA32" s="666"/>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8"/>
      <c r="DB32" s="668"/>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8"/>
      <c r="DY32" s="668"/>
      <c r="DZ32" s="668"/>
      <c r="EA32" s="668"/>
      <c r="EB32" s="668"/>
      <c r="EC32" s="669"/>
    </row>
    <row r="33" spans="2:133" ht="11.25" customHeight="1" x14ac:dyDescent="0.2">
      <c r="B33" s="633" t="s">
        <v>305</v>
      </c>
      <c r="C33" s="634"/>
      <c r="D33" s="634"/>
      <c r="E33" s="634"/>
      <c r="F33" s="634"/>
      <c r="G33" s="634"/>
      <c r="H33" s="634"/>
      <c r="I33" s="634"/>
      <c r="J33" s="634"/>
      <c r="K33" s="634"/>
      <c r="L33" s="634"/>
      <c r="M33" s="634"/>
      <c r="N33" s="634"/>
      <c r="O33" s="634"/>
      <c r="P33" s="634"/>
      <c r="Q33" s="635"/>
      <c r="R33" s="636">
        <v>19723</v>
      </c>
      <c r="S33" s="637"/>
      <c r="T33" s="637"/>
      <c r="U33" s="637"/>
      <c r="V33" s="637"/>
      <c r="W33" s="637"/>
      <c r="X33" s="637"/>
      <c r="Y33" s="638"/>
      <c r="Z33" s="639">
        <v>0.1</v>
      </c>
      <c r="AA33" s="639"/>
      <c r="AB33" s="639"/>
      <c r="AC33" s="639"/>
      <c r="AD33" s="640">
        <v>6</v>
      </c>
      <c r="AE33" s="640"/>
      <c r="AF33" s="640"/>
      <c r="AG33" s="640"/>
      <c r="AH33" s="640"/>
      <c r="AI33" s="640"/>
      <c r="AJ33" s="640"/>
      <c r="AK33" s="640"/>
      <c r="AL33" s="641">
        <v>0</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98.8</v>
      </c>
      <c r="BH33" s="695"/>
      <c r="BI33" s="695"/>
      <c r="BJ33" s="695"/>
      <c r="BK33" s="695"/>
      <c r="BL33" s="695"/>
      <c r="BM33" s="696">
        <v>93</v>
      </c>
      <c r="BN33" s="695"/>
      <c r="BO33" s="695"/>
      <c r="BP33" s="695"/>
      <c r="BQ33" s="697"/>
      <c r="BR33" s="694">
        <v>98.8</v>
      </c>
      <c r="BS33" s="695"/>
      <c r="BT33" s="695"/>
      <c r="BU33" s="695"/>
      <c r="BV33" s="695"/>
      <c r="BW33" s="695"/>
      <c r="BX33" s="696">
        <v>92.8</v>
      </c>
      <c r="BY33" s="695"/>
      <c r="BZ33" s="695"/>
      <c r="CA33" s="695"/>
      <c r="CB33" s="697"/>
      <c r="CD33" s="633" t="s">
        <v>307</v>
      </c>
      <c r="CE33" s="634"/>
      <c r="CF33" s="634"/>
      <c r="CG33" s="634"/>
      <c r="CH33" s="634"/>
      <c r="CI33" s="634"/>
      <c r="CJ33" s="634"/>
      <c r="CK33" s="634"/>
      <c r="CL33" s="634"/>
      <c r="CM33" s="634"/>
      <c r="CN33" s="634"/>
      <c r="CO33" s="634"/>
      <c r="CP33" s="634"/>
      <c r="CQ33" s="635"/>
      <c r="CR33" s="636">
        <v>14633070</v>
      </c>
      <c r="CS33" s="666"/>
      <c r="CT33" s="666"/>
      <c r="CU33" s="666"/>
      <c r="CV33" s="666"/>
      <c r="CW33" s="666"/>
      <c r="CX33" s="666"/>
      <c r="CY33" s="667"/>
      <c r="CZ33" s="641">
        <v>45.1</v>
      </c>
      <c r="DA33" s="668"/>
      <c r="DB33" s="668"/>
      <c r="DC33" s="671"/>
      <c r="DD33" s="645">
        <v>11968865</v>
      </c>
      <c r="DE33" s="666"/>
      <c r="DF33" s="666"/>
      <c r="DG33" s="666"/>
      <c r="DH33" s="666"/>
      <c r="DI33" s="666"/>
      <c r="DJ33" s="666"/>
      <c r="DK33" s="667"/>
      <c r="DL33" s="645">
        <v>7577884</v>
      </c>
      <c r="DM33" s="666"/>
      <c r="DN33" s="666"/>
      <c r="DO33" s="666"/>
      <c r="DP33" s="666"/>
      <c r="DQ33" s="666"/>
      <c r="DR33" s="666"/>
      <c r="DS33" s="666"/>
      <c r="DT33" s="666"/>
      <c r="DU33" s="666"/>
      <c r="DV33" s="667"/>
      <c r="DW33" s="641">
        <v>42.5</v>
      </c>
      <c r="DX33" s="668"/>
      <c r="DY33" s="668"/>
      <c r="DZ33" s="668"/>
      <c r="EA33" s="668"/>
      <c r="EB33" s="668"/>
      <c r="EC33" s="669"/>
    </row>
    <row r="34" spans="2:133" ht="11.25" customHeight="1" x14ac:dyDescent="0.2">
      <c r="B34" s="633" t="s">
        <v>308</v>
      </c>
      <c r="C34" s="634"/>
      <c r="D34" s="634"/>
      <c r="E34" s="634"/>
      <c r="F34" s="634"/>
      <c r="G34" s="634"/>
      <c r="H34" s="634"/>
      <c r="I34" s="634"/>
      <c r="J34" s="634"/>
      <c r="K34" s="634"/>
      <c r="L34" s="634"/>
      <c r="M34" s="634"/>
      <c r="N34" s="634"/>
      <c r="O34" s="634"/>
      <c r="P34" s="634"/>
      <c r="Q34" s="635"/>
      <c r="R34" s="636">
        <v>555766</v>
      </c>
      <c r="S34" s="637"/>
      <c r="T34" s="637"/>
      <c r="U34" s="637"/>
      <c r="V34" s="637"/>
      <c r="W34" s="637"/>
      <c r="X34" s="637"/>
      <c r="Y34" s="638"/>
      <c r="Z34" s="639">
        <v>1.6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5339416</v>
      </c>
      <c r="CS34" s="637"/>
      <c r="CT34" s="637"/>
      <c r="CU34" s="637"/>
      <c r="CV34" s="637"/>
      <c r="CW34" s="637"/>
      <c r="CX34" s="637"/>
      <c r="CY34" s="638"/>
      <c r="CZ34" s="641">
        <v>16.5</v>
      </c>
      <c r="DA34" s="668"/>
      <c r="DB34" s="668"/>
      <c r="DC34" s="671"/>
      <c r="DD34" s="645">
        <v>4325255</v>
      </c>
      <c r="DE34" s="637"/>
      <c r="DF34" s="637"/>
      <c r="DG34" s="637"/>
      <c r="DH34" s="637"/>
      <c r="DI34" s="637"/>
      <c r="DJ34" s="637"/>
      <c r="DK34" s="638"/>
      <c r="DL34" s="645">
        <v>3016047</v>
      </c>
      <c r="DM34" s="637"/>
      <c r="DN34" s="637"/>
      <c r="DO34" s="637"/>
      <c r="DP34" s="637"/>
      <c r="DQ34" s="637"/>
      <c r="DR34" s="637"/>
      <c r="DS34" s="637"/>
      <c r="DT34" s="637"/>
      <c r="DU34" s="637"/>
      <c r="DV34" s="638"/>
      <c r="DW34" s="641">
        <v>16.899999999999999</v>
      </c>
      <c r="DX34" s="668"/>
      <c r="DY34" s="668"/>
      <c r="DZ34" s="668"/>
      <c r="EA34" s="668"/>
      <c r="EB34" s="668"/>
      <c r="EC34" s="669"/>
    </row>
    <row r="35" spans="2:133" ht="11.25" customHeight="1" x14ac:dyDescent="0.2">
      <c r="B35" s="633" t="s">
        <v>310</v>
      </c>
      <c r="C35" s="634"/>
      <c r="D35" s="634"/>
      <c r="E35" s="634"/>
      <c r="F35" s="634"/>
      <c r="G35" s="634"/>
      <c r="H35" s="634"/>
      <c r="I35" s="634"/>
      <c r="J35" s="634"/>
      <c r="K35" s="634"/>
      <c r="L35" s="634"/>
      <c r="M35" s="634"/>
      <c r="N35" s="634"/>
      <c r="O35" s="634"/>
      <c r="P35" s="634"/>
      <c r="Q35" s="635"/>
      <c r="R35" s="636">
        <v>3049731</v>
      </c>
      <c r="S35" s="637"/>
      <c r="T35" s="637"/>
      <c r="U35" s="637"/>
      <c r="V35" s="637"/>
      <c r="W35" s="637"/>
      <c r="X35" s="637"/>
      <c r="Y35" s="638"/>
      <c r="Z35" s="639">
        <v>9</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544444</v>
      </c>
      <c r="CS35" s="666"/>
      <c r="CT35" s="666"/>
      <c r="CU35" s="666"/>
      <c r="CV35" s="666"/>
      <c r="CW35" s="666"/>
      <c r="CX35" s="666"/>
      <c r="CY35" s="667"/>
      <c r="CZ35" s="641">
        <v>1.7</v>
      </c>
      <c r="DA35" s="668"/>
      <c r="DB35" s="668"/>
      <c r="DC35" s="671"/>
      <c r="DD35" s="645">
        <v>169648</v>
      </c>
      <c r="DE35" s="666"/>
      <c r="DF35" s="666"/>
      <c r="DG35" s="666"/>
      <c r="DH35" s="666"/>
      <c r="DI35" s="666"/>
      <c r="DJ35" s="666"/>
      <c r="DK35" s="667"/>
      <c r="DL35" s="645">
        <v>116492</v>
      </c>
      <c r="DM35" s="666"/>
      <c r="DN35" s="666"/>
      <c r="DO35" s="666"/>
      <c r="DP35" s="666"/>
      <c r="DQ35" s="666"/>
      <c r="DR35" s="666"/>
      <c r="DS35" s="666"/>
      <c r="DT35" s="666"/>
      <c r="DU35" s="666"/>
      <c r="DV35" s="667"/>
      <c r="DW35" s="641">
        <v>0.7</v>
      </c>
      <c r="DX35" s="668"/>
      <c r="DY35" s="668"/>
      <c r="DZ35" s="668"/>
      <c r="EA35" s="668"/>
      <c r="EB35" s="668"/>
      <c r="EC35" s="669"/>
    </row>
    <row r="36" spans="2:133" ht="11.25" customHeight="1" x14ac:dyDescent="0.2">
      <c r="B36" s="633" t="s">
        <v>314</v>
      </c>
      <c r="C36" s="634"/>
      <c r="D36" s="634"/>
      <c r="E36" s="634"/>
      <c r="F36" s="634"/>
      <c r="G36" s="634"/>
      <c r="H36" s="634"/>
      <c r="I36" s="634"/>
      <c r="J36" s="634"/>
      <c r="K36" s="634"/>
      <c r="L36" s="634"/>
      <c r="M36" s="634"/>
      <c r="N36" s="634"/>
      <c r="O36" s="634"/>
      <c r="P36" s="634"/>
      <c r="Q36" s="635"/>
      <c r="R36" s="636">
        <v>2023763</v>
      </c>
      <c r="S36" s="637"/>
      <c r="T36" s="637"/>
      <c r="U36" s="637"/>
      <c r="V36" s="637"/>
      <c r="W36" s="637"/>
      <c r="X36" s="637"/>
      <c r="Y36" s="638"/>
      <c r="Z36" s="639">
        <v>6</v>
      </c>
      <c r="AA36" s="639"/>
      <c r="AB36" s="639"/>
      <c r="AC36" s="639"/>
      <c r="AD36" s="640" t="s">
        <v>122</v>
      </c>
      <c r="AE36" s="640"/>
      <c r="AF36" s="640"/>
      <c r="AG36" s="640"/>
      <c r="AH36" s="640"/>
      <c r="AI36" s="640"/>
      <c r="AJ36" s="640"/>
      <c r="AK36" s="640"/>
      <c r="AL36" s="641" t="s">
        <v>122</v>
      </c>
      <c r="AM36" s="642"/>
      <c r="AN36" s="642"/>
      <c r="AO36" s="643"/>
      <c r="AP36" s="206"/>
      <c r="AQ36" s="698" t="s">
        <v>315</v>
      </c>
      <c r="AR36" s="699"/>
      <c r="AS36" s="699"/>
      <c r="AT36" s="699"/>
      <c r="AU36" s="699"/>
      <c r="AV36" s="699"/>
      <c r="AW36" s="699"/>
      <c r="AX36" s="699"/>
      <c r="AY36" s="700"/>
      <c r="AZ36" s="625">
        <v>3119632</v>
      </c>
      <c r="BA36" s="626"/>
      <c r="BB36" s="626"/>
      <c r="BC36" s="626"/>
      <c r="BD36" s="626"/>
      <c r="BE36" s="626"/>
      <c r="BF36" s="701"/>
      <c r="BG36" s="622" t="s">
        <v>316</v>
      </c>
      <c r="BH36" s="623"/>
      <c r="BI36" s="623"/>
      <c r="BJ36" s="623"/>
      <c r="BK36" s="623"/>
      <c r="BL36" s="623"/>
      <c r="BM36" s="623"/>
      <c r="BN36" s="623"/>
      <c r="BO36" s="623"/>
      <c r="BP36" s="623"/>
      <c r="BQ36" s="623"/>
      <c r="BR36" s="623"/>
      <c r="BS36" s="623"/>
      <c r="BT36" s="623"/>
      <c r="BU36" s="624"/>
      <c r="BV36" s="625">
        <v>56579</v>
      </c>
      <c r="BW36" s="626"/>
      <c r="BX36" s="626"/>
      <c r="BY36" s="626"/>
      <c r="BZ36" s="626"/>
      <c r="CA36" s="626"/>
      <c r="CB36" s="701"/>
      <c r="CD36" s="633" t="s">
        <v>317</v>
      </c>
      <c r="CE36" s="634"/>
      <c r="CF36" s="634"/>
      <c r="CG36" s="634"/>
      <c r="CH36" s="634"/>
      <c r="CI36" s="634"/>
      <c r="CJ36" s="634"/>
      <c r="CK36" s="634"/>
      <c r="CL36" s="634"/>
      <c r="CM36" s="634"/>
      <c r="CN36" s="634"/>
      <c r="CO36" s="634"/>
      <c r="CP36" s="634"/>
      <c r="CQ36" s="635"/>
      <c r="CR36" s="636">
        <v>4161367</v>
      </c>
      <c r="CS36" s="637"/>
      <c r="CT36" s="637"/>
      <c r="CU36" s="637"/>
      <c r="CV36" s="637"/>
      <c r="CW36" s="637"/>
      <c r="CX36" s="637"/>
      <c r="CY36" s="638"/>
      <c r="CZ36" s="641">
        <v>12.8</v>
      </c>
      <c r="DA36" s="668"/>
      <c r="DB36" s="668"/>
      <c r="DC36" s="671"/>
      <c r="DD36" s="645">
        <v>3634392</v>
      </c>
      <c r="DE36" s="637"/>
      <c r="DF36" s="637"/>
      <c r="DG36" s="637"/>
      <c r="DH36" s="637"/>
      <c r="DI36" s="637"/>
      <c r="DJ36" s="637"/>
      <c r="DK36" s="638"/>
      <c r="DL36" s="645">
        <v>2418327</v>
      </c>
      <c r="DM36" s="637"/>
      <c r="DN36" s="637"/>
      <c r="DO36" s="637"/>
      <c r="DP36" s="637"/>
      <c r="DQ36" s="637"/>
      <c r="DR36" s="637"/>
      <c r="DS36" s="637"/>
      <c r="DT36" s="637"/>
      <c r="DU36" s="637"/>
      <c r="DV36" s="638"/>
      <c r="DW36" s="641">
        <v>13.6</v>
      </c>
      <c r="DX36" s="668"/>
      <c r="DY36" s="668"/>
      <c r="DZ36" s="668"/>
      <c r="EA36" s="668"/>
      <c r="EB36" s="668"/>
      <c r="EC36" s="669"/>
    </row>
    <row r="37" spans="2:133" ht="11.25" customHeight="1" x14ac:dyDescent="0.2">
      <c r="B37" s="633" t="s">
        <v>318</v>
      </c>
      <c r="C37" s="634"/>
      <c r="D37" s="634"/>
      <c r="E37" s="634"/>
      <c r="F37" s="634"/>
      <c r="G37" s="634"/>
      <c r="H37" s="634"/>
      <c r="I37" s="634"/>
      <c r="J37" s="634"/>
      <c r="K37" s="634"/>
      <c r="L37" s="634"/>
      <c r="M37" s="634"/>
      <c r="N37" s="634"/>
      <c r="O37" s="634"/>
      <c r="P37" s="634"/>
      <c r="Q37" s="635"/>
      <c r="R37" s="636">
        <v>758544</v>
      </c>
      <c r="S37" s="637"/>
      <c r="T37" s="637"/>
      <c r="U37" s="637"/>
      <c r="V37" s="637"/>
      <c r="W37" s="637"/>
      <c r="X37" s="637"/>
      <c r="Y37" s="638"/>
      <c r="Z37" s="639">
        <v>2.2000000000000002</v>
      </c>
      <c r="AA37" s="639"/>
      <c r="AB37" s="639"/>
      <c r="AC37" s="639"/>
      <c r="AD37" s="640">
        <v>8539</v>
      </c>
      <c r="AE37" s="640"/>
      <c r="AF37" s="640"/>
      <c r="AG37" s="640"/>
      <c r="AH37" s="640"/>
      <c r="AI37" s="640"/>
      <c r="AJ37" s="640"/>
      <c r="AK37" s="640"/>
      <c r="AL37" s="641">
        <v>0</v>
      </c>
      <c r="AM37" s="642"/>
      <c r="AN37" s="642"/>
      <c r="AO37" s="643"/>
      <c r="AQ37" s="702" t="s">
        <v>319</v>
      </c>
      <c r="AR37" s="703"/>
      <c r="AS37" s="703"/>
      <c r="AT37" s="703"/>
      <c r="AU37" s="703"/>
      <c r="AV37" s="703"/>
      <c r="AW37" s="703"/>
      <c r="AX37" s="703"/>
      <c r="AY37" s="704"/>
      <c r="AZ37" s="636">
        <v>281353</v>
      </c>
      <c r="BA37" s="637"/>
      <c r="BB37" s="637"/>
      <c r="BC37" s="637"/>
      <c r="BD37" s="666"/>
      <c r="BE37" s="666"/>
      <c r="BF37" s="682"/>
      <c r="BG37" s="633" t="s">
        <v>320</v>
      </c>
      <c r="BH37" s="634"/>
      <c r="BI37" s="634"/>
      <c r="BJ37" s="634"/>
      <c r="BK37" s="634"/>
      <c r="BL37" s="634"/>
      <c r="BM37" s="634"/>
      <c r="BN37" s="634"/>
      <c r="BO37" s="634"/>
      <c r="BP37" s="634"/>
      <c r="BQ37" s="634"/>
      <c r="BR37" s="634"/>
      <c r="BS37" s="634"/>
      <c r="BT37" s="634"/>
      <c r="BU37" s="635"/>
      <c r="BV37" s="636">
        <v>25756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1443591</v>
      </c>
      <c r="CS37" s="666"/>
      <c r="CT37" s="666"/>
      <c r="CU37" s="666"/>
      <c r="CV37" s="666"/>
      <c r="CW37" s="666"/>
      <c r="CX37" s="666"/>
      <c r="CY37" s="667"/>
      <c r="CZ37" s="641">
        <v>4.5</v>
      </c>
      <c r="DA37" s="668"/>
      <c r="DB37" s="668"/>
      <c r="DC37" s="671"/>
      <c r="DD37" s="645">
        <v>1443591</v>
      </c>
      <c r="DE37" s="666"/>
      <c r="DF37" s="666"/>
      <c r="DG37" s="666"/>
      <c r="DH37" s="666"/>
      <c r="DI37" s="666"/>
      <c r="DJ37" s="666"/>
      <c r="DK37" s="667"/>
      <c r="DL37" s="645">
        <v>1443591</v>
      </c>
      <c r="DM37" s="666"/>
      <c r="DN37" s="666"/>
      <c r="DO37" s="666"/>
      <c r="DP37" s="666"/>
      <c r="DQ37" s="666"/>
      <c r="DR37" s="666"/>
      <c r="DS37" s="666"/>
      <c r="DT37" s="666"/>
      <c r="DU37" s="666"/>
      <c r="DV37" s="667"/>
      <c r="DW37" s="641">
        <v>8.1</v>
      </c>
      <c r="DX37" s="668"/>
      <c r="DY37" s="668"/>
      <c r="DZ37" s="668"/>
      <c r="EA37" s="668"/>
      <c r="EB37" s="668"/>
      <c r="EC37" s="669"/>
    </row>
    <row r="38" spans="2:133" ht="11.25" customHeight="1" x14ac:dyDescent="0.2">
      <c r="B38" s="633" t="s">
        <v>322</v>
      </c>
      <c r="C38" s="634"/>
      <c r="D38" s="634"/>
      <c r="E38" s="634"/>
      <c r="F38" s="634"/>
      <c r="G38" s="634"/>
      <c r="H38" s="634"/>
      <c r="I38" s="634"/>
      <c r="J38" s="634"/>
      <c r="K38" s="634"/>
      <c r="L38" s="634"/>
      <c r="M38" s="634"/>
      <c r="N38" s="634"/>
      <c r="O38" s="634"/>
      <c r="P38" s="634"/>
      <c r="Q38" s="635"/>
      <c r="R38" s="636">
        <v>1415300</v>
      </c>
      <c r="S38" s="637"/>
      <c r="T38" s="637"/>
      <c r="U38" s="637"/>
      <c r="V38" s="637"/>
      <c r="W38" s="637"/>
      <c r="X38" s="637"/>
      <c r="Y38" s="638"/>
      <c r="Z38" s="639">
        <v>4.2</v>
      </c>
      <c r="AA38" s="639"/>
      <c r="AB38" s="639"/>
      <c r="AC38" s="639"/>
      <c r="AD38" s="640" t="s">
        <v>122</v>
      </c>
      <c r="AE38" s="640"/>
      <c r="AF38" s="640"/>
      <c r="AG38" s="640"/>
      <c r="AH38" s="640"/>
      <c r="AI38" s="640"/>
      <c r="AJ38" s="640"/>
      <c r="AK38" s="640"/>
      <c r="AL38" s="641" t="s">
        <v>122</v>
      </c>
      <c r="AM38" s="642"/>
      <c r="AN38" s="642"/>
      <c r="AO38" s="643"/>
      <c r="AQ38" s="702" t="s">
        <v>323</v>
      </c>
      <c r="AR38" s="703"/>
      <c r="AS38" s="703"/>
      <c r="AT38" s="703"/>
      <c r="AU38" s="703"/>
      <c r="AV38" s="703"/>
      <c r="AW38" s="703"/>
      <c r="AX38" s="703"/>
      <c r="AY38" s="704"/>
      <c r="AZ38" s="636">
        <v>95114</v>
      </c>
      <c r="BA38" s="637"/>
      <c r="BB38" s="637"/>
      <c r="BC38" s="637"/>
      <c r="BD38" s="666"/>
      <c r="BE38" s="666"/>
      <c r="BF38" s="682"/>
      <c r="BG38" s="633" t="s">
        <v>324</v>
      </c>
      <c r="BH38" s="634"/>
      <c r="BI38" s="634"/>
      <c r="BJ38" s="634"/>
      <c r="BK38" s="634"/>
      <c r="BL38" s="634"/>
      <c r="BM38" s="634"/>
      <c r="BN38" s="634"/>
      <c r="BO38" s="634"/>
      <c r="BP38" s="634"/>
      <c r="BQ38" s="634"/>
      <c r="BR38" s="634"/>
      <c r="BS38" s="634"/>
      <c r="BT38" s="634"/>
      <c r="BU38" s="635"/>
      <c r="BV38" s="636">
        <v>7684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2683481</v>
      </c>
      <c r="CS38" s="637"/>
      <c r="CT38" s="637"/>
      <c r="CU38" s="637"/>
      <c r="CV38" s="637"/>
      <c r="CW38" s="637"/>
      <c r="CX38" s="637"/>
      <c r="CY38" s="638"/>
      <c r="CZ38" s="641">
        <v>8.3000000000000007</v>
      </c>
      <c r="DA38" s="668"/>
      <c r="DB38" s="668"/>
      <c r="DC38" s="671"/>
      <c r="DD38" s="645">
        <v>2109769</v>
      </c>
      <c r="DE38" s="637"/>
      <c r="DF38" s="637"/>
      <c r="DG38" s="637"/>
      <c r="DH38" s="637"/>
      <c r="DI38" s="637"/>
      <c r="DJ38" s="637"/>
      <c r="DK38" s="638"/>
      <c r="DL38" s="645">
        <v>1995815</v>
      </c>
      <c r="DM38" s="637"/>
      <c r="DN38" s="637"/>
      <c r="DO38" s="637"/>
      <c r="DP38" s="637"/>
      <c r="DQ38" s="637"/>
      <c r="DR38" s="637"/>
      <c r="DS38" s="637"/>
      <c r="DT38" s="637"/>
      <c r="DU38" s="637"/>
      <c r="DV38" s="638"/>
      <c r="DW38" s="641">
        <v>11.2</v>
      </c>
      <c r="DX38" s="668"/>
      <c r="DY38" s="668"/>
      <c r="DZ38" s="668"/>
      <c r="EA38" s="668"/>
      <c r="EB38" s="668"/>
      <c r="EC38" s="669"/>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702" t="s">
        <v>327</v>
      </c>
      <c r="AR39" s="703"/>
      <c r="AS39" s="703"/>
      <c r="AT39" s="703"/>
      <c r="AU39" s="703"/>
      <c r="AV39" s="703"/>
      <c r="AW39" s="703"/>
      <c r="AX39" s="703"/>
      <c r="AY39" s="704"/>
      <c r="AZ39" s="636">
        <v>59684</v>
      </c>
      <c r="BA39" s="637"/>
      <c r="BB39" s="637"/>
      <c r="BC39" s="637"/>
      <c r="BD39" s="666"/>
      <c r="BE39" s="666"/>
      <c r="BF39" s="682"/>
      <c r="BG39" s="633" t="s">
        <v>328</v>
      </c>
      <c r="BH39" s="634"/>
      <c r="BI39" s="634"/>
      <c r="BJ39" s="634"/>
      <c r="BK39" s="634"/>
      <c r="BL39" s="634"/>
      <c r="BM39" s="634"/>
      <c r="BN39" s="634"/>
      <c r="BO39" s="634"/>
      <c r="BP39" s="634"/>
      <c r="BQ39" s="634"/>
      <c r="BR39" s="634"/>
      <c r="BS39" s="634"/>
      <c r="BT39" s="634"/>
      <c r="BU39" s="635"/>
      <c r="BV39" s="636">
        <v>11461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1694059</v>
      </c>
      <c r="CS39" s="666"/>
      <c r="CT39" s="666"/>
      <c r="CU39" s="666"/>
      <c r="CV39" s="666"/>
      <c r="CW39" s="666"/>
      <c r="CX39" s="666"/>
      <c r="CY39" s="667"/>
      <c r="CZ39" s="641">
        <v>5.2</v>
      </c>
      <c r="DA39" s="668"/>
      <c r="DB39" s="668"/>
      <c r="DC39" s="671"/>
      <c r="DD39" s="645">
        <v>1685098</v>
      </c>
      <c r="DE39" s="666"/>
      <c r="DF39" s="666"/>
      <c r="DG39" s="666"/>
      <c r="DH39" s="666"/>
      <c r="DI39" s="666"/>
      <c r="DJ39" s="666"/>
      <c r="DK39" s="667"/>
      <c r="DL39" s="645" t="s">
        <v>122</v>
      </c>
      <c r="DM39" s="666"/>
      <c r="DN39" s="666"/>
      <c r="DO39" s="666"/>
      <c r="DP39" s="666"/>
      <c r="DQ39" s="666"/>
      <c r="DR39" s="666"/>
      <c r="DS39" s="666"/>
      <c r="DT39" s="666"/>
      <c r="DU39" s="666"/>
      <c r="DV39" s="667"/>
      <c r="DW39" s="641" t="s">
        <v>122</v>
      </c>
      <c r="DX39" s="668"/>
      <c r="DY39" s="668"/>
      <c r="DZ39" s="668"/>
      <c r="EA39" s="668"/>
      <c r="EB39" s="668"/>
      <c r="EC39" s="669"/>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702" t="s">
        <v>331</v>
      </c>
      <c r="AR40" s="703"/>
      <c r="AS40" s="703"/>
      <c r="AT40" s="703"/>
      <c r="AU40" s="703"/>
      <c r="AV40" s="703"/>
      <c r="AW40" s="703"/>
      <c r="AX40" s="703"/>
      <c r="AY40" s="704"/>
      <c r="AZ40" s="636">
        <v>55337</v>
      </c>
      <c r="BA40" s="637"/>
      <c r="BB40" s="637"/>
      <c r="BC40" s="637"/>
      <c r="BD40" s="666"/>
      <c r="BE40" s="666"/>
      <c r="BF40" s="682"/>
      <c r="BG40" s="686" t="s">
        <v>332</v>
      </c>
      <c r="BH40" s="687"/>
      <c r="BI40" s="687"/>
      <c r="BJ40" s="687"/>
      <c r="BK40" s="687"/>
      <c r="BL40" s="202"/>
      <c r="BM40" s="634" t="s">
        <v>333</v>
      </c>
      <c r="BN40" s="634"/>
      <c r="BO40" s="634"/>
      <c r="BP40" s="634"/>
      <c r="BQ40" s="634"/>
      <c r="BR40" s="634"/>
      <c r="BS40" s="634"/>
      <c r="BT40" s="634"/>
      <c r="BU40" s="635"/>
      <c r="BV40" s="636">
        <v>100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210303</v>
      </c>
      <c r="CS40" s="637"/>
      <c r="CT40" s="637"/>
      <c r="CU40" s="637"/>
      <c r="CV40" s="637"/>
      <c r="CW40" s="637"/>
      <c r="CX40" s="637"/>
      <c r="CY40" s="638"/>
      <c r="CZ40" s="641">
        <v>0.6</v>
      </c>
      <c r="DA40" s="668"/>
      <c r="DB40" s="668"/>
      <c r="DC40" s="671"/>
      <c r="DD40" s="645">
        <v>44703</v>
      </c>
      <c r="DE40" s="637"/>
      <c r="DF40" s="637"/>
      <c r="DG40" s="637"/>
      <c r="DH40" s="637"/>
      <c r="DI40" s="637"/>
      <c r="DJ40" s="637"/>
      <c r="DK40" s="638"/>
      <c r="DL40" s="645">
        <v>31203</v>
      </c>
      <c r="DM40" s="637"/>
      <c r="DN40" s="637"/>
      <c r="DO40" s="637"/>
      <c r="DP40" s="637"/>
      <c r="DQ40" s="637"/>
      <c r="DR40" s="637"/>
      <c r="DS40" s="637"/>
      <c r="DT40" s="637"/>
      <c r="DU40" s="637"/>
      <c r="DV40" s="638"/>
      <c r="DW40" s="641">
        <v>0.2</v>
      </c>
      <c r="DX40" s="668"/>
      <c r="DY40" s="668"/>
      <c r="DZ40" s="668"/>
      <c r="EA40" s="668"/>
      <c r="EB40" s="668"/>
      <c r="EC40" s="669"/>
    </row>
    <row r="41" spans="2:133" ht="11.25" customHeight="1" x14ac:dyDescent="0.2">
      <c r="B41" s="657" t="s">
        <v>335</v>
      </c>
      <c r="C41" s="658"/>
      <c r="D41" s="658"/>
      <c r="E41" s="658"/>
      <c r="F41" s="658"/>
      <c r="G41" s="658"/>
      <c r="H41" s="658"/>
      <c r="I41" s="658"/>
      <c r="J41" s="658"/>
      <c r="K41" s="658"/>
      <c r="L41" s="658"/>
      <c r="M41" s="658"/>
      <c r="N41" s="658"/>
      <c r="O41" s="658"/>
      <c r="P41" s="658"/>
      <c r="Q41" s="659"/>
      <c r="R41" s="711">
        <v>33942701</v>
      </c>
      <c r="S41" s="712"/>
      <c r="T41" s="712"/>
      <c r="U41" s="712"/>
      <c r="V41" s="712"/>
      <c r="W41" s="712"/>
      <c r="X41" s="712"/>
      <c r="Y41" s="713"/>
      <c r="Z41" s="714">
        <v>100</v>
      </c>
      <c r="AA41" s="714"/>
      <c r="AB41" s="714"/>
      <c r="AC41" s="714"/>
      <c r="AD41" s="715">
        <v>17846273</v>
      </c>
      <c r="AE41" s="715"/>
      <c r="AF41" s="715"/>
      <c r="AG41" s="715"/>
      <c r="AH41" s="715"/>
      <c r="AI41" s="715"/>
      <c r="AJ41" s="715"/>
      <c r="AK41" s="715"/>
      <c r="AL41" s="716">
        <v>100</v>
      </c>
      <c r="AM41" s="696"/>
      <c r="AN41" s="696"/>
      <c r="AO41" s="717"/>
      <c r="AQ41" s="702" t="s">
        <v>336</v>
      </c>
      <c r="AR41" s="703"/>
      <c r="AS41" s="703"/>
      <c r="AT41" s="703"/>
      <c r="AU41" s="703"/>
      <c r="AV41" s="703"/>
      <c r="AW41" s="703"/>
      <c r="AX41" s="703"/>
      <c r="AY41" s="704"/>
      <c r="AZ41" s="636">
        <v>488717</v>
      </c>
      <c r="BA41" s="637"/>
      <c r="BB41" s="637"/>
      <c r="BC41" s="637"/>
      <c r="BD41" s="666"/>
      <c r="BE41" s="666"/>
      <c r="BF41" s="682"/>
      <c r="BG41" s="686"/>
      <c r="BH41" s="687"/>
      <c r="BI41" s="687"/>
      <c r="BJ41" s="687"/>
      <c r="BK41" s="687"/>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6"/>
      <c r="CT41" s="666"/>
      <c r="CU41" s="666"/>
      <c r="CV41" s="666"/>
      <c r="CW41" s="666"/>
      <c r="CX41" s="666"/>
      <c r="CY41" s="667"/>
      <c r="CZ41" s="641" t="s">
        <v>122</v>
      </c>
      <c r="DA41" s="668"/>
      <c r="DB41" s="668"/>
      <c r="DC41" s="671"/>
      <c r="DD41" s="645" t="s">
        <v>122</v>
      </c>
      <c r="DE41" s="666"/>
      <c r="DF41" s="666"/>
      <c r="DG41" s="666"/>
      <c r="DH41" s="666"/>
      <c r="DI41" s="666"/>
      <c r="DJ41" s="666"/>
      <c r="DK41" s="667"/>
      <c r="DL41" s="705"/>
      <c r="DM41" s="706"/>
      <c r="DN41" s="706"/>
      <c r="DO41" s="706"/>
      <c r="DP41" s="706"/>
      <c r="DQ41" s="706"/>
      <c r="DR41" s="706"/>
      <c r="DS41" s="706"/>
      <c r="DT41" s="706"/>
      <c r="DU41" s="706"/>
      <c r="DV41" s="707"/>
      <c r="DW41" s="708"/>
      <c r="DX41" s="709"/>
      <c r="DY41" s="709"/>
      <c r="DZ41" s="709"/>
      <c r="EA41" s="709"/>
      <c r="EB41" s="709"/>
      <c r="EC41" s="710"/>
    </row>
    <row r="42" spans="2:133" ht="11.25" customHeight="1" x14ac:dyDescent="0.2">
      <c r="AQ42" s="718" t="s">
        <v>339</v>
      </c>
      <c r="AR42" s="719"/>
      <c r="AS42" s="719"/>
      <c r="AT42" s="719"/>
      <c r="AU42" s="719"/>
      <c r="AV42" s="719"/>
      <c r="AW42" s="719"/>
      <c r="AX42" s="719"/>
      <c r="AY42" s="720"/>
      <c r="AZ42" s="711">
        <v>2139427</v>
      </c>
      <c r="BA42" s="712"/>
      <c r="BB42" s="712"/>
      <c r="BC42" s="712"/>
      <c r="BD42" s="695"/>
      <c r="BE42" s="695"/>
      <c r="BF42" s="697"/>
      <c r="BG42" s="688"/>
      <c r="BH42" s="689"/>
      <c r="BI42" s="689"/>
      <c r="BJ42" s="689"/>
      <c r="BK42" s="689"/>
      <c r="BL42" s="203"/>
      <c r="BM42" s="658" t="s">
        <v>340</v>
      </c>
      <c r="BN42" s="658"/>
      <c r="BO42" s="658"/>
      <c r="BP42" s="658"/>
      <c r="BQ42" s="658"/>
      <c r="BR42" s="658"/>
      <c r="BS42" s="658"/>
      <c r="BT42" s="658"/>
      <c r="BU42" s="659"/>
      <c r="BV42" s="711">
        <v>375</v>
      </c>
      <c r="BW42" s="712"/>
      <c r="BX42" s="712"/>
      <c r="BY42" s="712"/>
      <c r="BZ42" s="712"/>
      <c r="CA42" s="712"/>
      <c r="CB42" s="721"/>
      <c r="CD42" s="633" t="s">
        <v>341</v>
      </c>
      <c r="CE42" s="634"/>
      <c r="CF42" s="634"/>
      <c r="CG42" s="634"/>
      <c r="CH42" s="634"/>
      <c r="CI42" s="634"/>
      <c r="CJ42" s="634"/>
      <c r="CK42" s="634"/>
      <c r="CL42" s="634"/>
      <c r="CM42" s="634"/>
      <c r="CN42" s="634"/>
      <c r="CO42" s="634"/>
      <c r="CP42" s="634"/>
      <c r="CQ42" s="635"/>
      <c r="CR42" s="636">
        <v>2907929</v>
      </c>
      <c r="CS42" s="666"/>
      <c r="CT42" s="666"/>
      <c r="CU42" s="666"/>
      <c r="CV42" s="666"/>
      <c r="CW42" s="666"/>
      <c r="CX42" s="666"/>
      <c r="CY42" s="667"/>
      <c r="CZ42" s="641">
        <v>9</v>
      </c>
      <c r="DA42" s="668"/>
      <c r="DB42" s="668"/>
      <c r="DC42" s="671"/>
      <c r="DD42" s="645">
        <v>313591</v>
      </c>
      <c r="DE42" s="666"/>
      <c r="DF42" s="666"/>
      <c r="DG42" s="666"/>
      <c r="DH42" s="666"/>
      <c r="DI42" s="666"/>
      <c r="DJ42" s="666"/>
      <c r="DK42" s="667"/>
      <c r="DL42" s="705"/>
      <c r="DM42" s="706"/>
      <c r="DN42" s="706"/>
      <c r="DO42" s="706"/>
      <c r="DP42" s="706"/>
      <c r="DQ42" s="706"/>
      <c r="DR42" s="706"/>
      <c r="DS42" s="706"/>
      <c r="DT42" s="706"/>
      <c r="DU42" s="706"/>
      <c r="DV42" s="707"/>
      <c r="DW42" s="708"/>
      <c r="DX42" s="709"/>
      <c r="DY42" s="709"/>
      <c r="DZ42" s="709"/>
      <c r="EA42" s="709"/>
      <c r="EB42" s="709"/>
      <c r="EC42" s="710"/>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125918</v>
      </c>
      <c r="CS43" s="666"/>
      <c r="CT43" s="666"/>
      <c r="CU43" s="666"/>
      <c r="CV43" s="666"/>
      <c r="CW43" s="666"/>
      <c r="CX43" s="666"/>
      <c r="CY43" s="667"/>
      <c r="CZ43" s="641">
        <v>0.4</v>
      </c>
      <c r="DA43" s="668"/>
      <c r="DB43" s="668"/>
      <c r="DC43" s="671"/>
      <c r="DD43" s="645">
        <v>125918</v>
      </c>
      <c r="DE43" s="666"/>
      <c r="DF43" s="666"/>
      <c r="DG43" s="666"/>
      <c r="DH43" s="666"/>
      <c r="DI43" s="666"/>
      <c r="DJ43" s="666"/>
      <c r="DK43" s="667"/>
      <c r="DL43" s="705"/>
      <c r="DM43" s="706"/>
      <c r="DN43" s="706"/>
      <c r="DO43" s="706"/>
      <c r="DP43" s="706"/>
      <c r="DQ43" s="706"/>
      <c r="DR43" s="706"/>
      <c r="DS43" s="706"/>
      <c r="DT43" s="706"/>
      <c r="DU43" s="706"/>
      <c r="DV43" s="707"/>
      <c r="DW43" s="708"/>
      <c r="DX43" s="709"/>
      <c r="DY43" s="709"/>
      <c r="DZ43" s="709"/>
      <c r="EA43" s="709"/>
      <c r="EB43" s="709"/>
      <c r="EC43" s="710"/>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2907929</v>
      </c>
      <c r="CS44" s="637"/>
      <c r="CT44" s="637"/>
      <c r="CU44" s="637"/>
      <c r="CV44" s="637"/>
      <c r="CW44" s="637"/>
      <c r="CX44" s="637"/>
      <c r="CY44" s="638"/>
      <c r="CZ44" s="641">
        <v>9</v>
      </c>
      <c r="DA44" s="642"/>
      <c r="DB44" s="642"/>
      <c r="DC44" s="648"/>
      <c r="DD44" s="645">
        <v>313591</v>
      </c>
      <c r="DE44" s="637"/>
      <c r="DF44" s="637"/>
      <c r="DG44" s="637"/>
      <c r="DH44" s="637"/>
      <c r="DI44" s="637"/>
      <c r="DJ44" s="637"/>
      <c r="DK44" s="638"/>
      <c r="DL44" s="705"/>
      <c r="DM44" s="706"/>
      <c r="DN44" s="706"/>
      <c r="DO44" s="706"/>
      <c r="DP44" s="706"/>
      <c r="DQ44" s="706"/>
      <c r="DR44" s="706"/>
      <c r="DS44" s="706"/>
      <c r="DT44" s="706"/>
      <c r="DU44" s="706"/>
      <c r="DV44" s="707"/>
      <c r="DW44" s="708"/>
      <c r="DX44" s="709"/>
      <c r="DY44" s="709"/>
      <c r="DZ44" s="709"/>
      <c r="EA44" s="709"/>
      <c r="EB44" s="709"/>
      <c r="EC44" s="710"/>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1069811</v>
      </c>
      <c r="CS45" s="666"/>
      <c r="CT45" s="666"/>
      <c r="CU45" s="666"/>
      <c r="CV45" s="666"/>
      <c r="CW45" s="666"/>
      <c r="CX45" s="666"/>
      <c r="CY45" s="667"/>
      <c r="CZ45" s="641">
        <v>3.3</v>
      </c>
      <c r="DA45" s="668"/>
      <c r="DB45" s="668"/>
      <c r="DC45" s="671"/>
      <c r="DD45" s="645">
        <v>23427</v>
      </c>
      <c r="DE45" s="666"/>
      <c r="DF45" s="666"/>
      <c r="DG45" s="666"/>
      <c r="DH45" s="666"/>
      <c r="DI45" s="666"/>
      <c r="DJ45" s="666"/>
      <c r="DK45" s="667"/>
      <c r="DL45" s="705"/>
      <c r="DM45" s="706"/>
      <c r="DN45" s="706"/>
      <c r="DO45" s="706"/>
      <c r="DP45" s="706"/>
      <c r="DQ45" s="706"/>
      <c r="DR45" s="706"/>
      <c r="DS45" s="706"/>
      <c r="DT45" s="706"/>
      <c r="DU45" s="706"/>
      <c r="DV45" s="707"/>
      <c r="DW45" s="708"/>
      <c r="DX45" s="709"/>
      <c r="DY45" s="709"/>
      <c r="DZ45" s="709"/>
      <c r="EA45" s="709"/>
      <c r="EB45" s="709"/>
      <c r="EC45" s="710"/>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1829191</v>
      </c>
      <c r="CS46" s="637"/>
      <c r="CT46" s="637"/>
      <c r="CU46" s="637"/>
      <c r="CV46" s="637"/>
      <c r="CW46" s="637"/>
      <c r="CX46" s="637"/>
      <c r="CY46" s="638"/>
      <c r="CZ46" s="641">
        <v>5.6</v>
      </c>
      <c r="DA46" s="642"/>
      <c r="DB46" s="642"/>
      <c r="DC46" s="648"/>
      <c r="DD46" s="645">
        <v>289537</v>
      </c>
      <c r="DE46" s="637"/>
      <c r="DF46" s="637"/>
      <c r="DG46" s="637"/>
      <c r="DH46" s="637"/>
      <c r="DI46" s="637"/>
      <c r="DJ46" s="637"/>
      <c r="DK46" s="638"/>
      <c r="DL46" s="705"/>
      <c r="DM46" s="706"/>
      <c r="DN46" s="706"/>
      <c r="DO46" s="706"/>
      <c r="DP46" s="706"/>
      <c r="DQ46" s="706"/>
      <c r="DR46" s="706"/>
      <c r="DS46" s="706"/>
      <c r="DT46" s="706"/>
      <c r="DU46" s="706"/>
      <c r="DV46" s="707"/>
      <c r="DW46" s="708"/>
      <c r="DX46" s="709"/>
      <c r="DY46" s="709"/>
      <c r="DZ46" s="709"/>
      <c r="EA46" s="709"/>
      <c r="EB46" s="709"/>
      <c r="EC46" s="710"/>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122</v>
      </c>
      <c r="CS47" s="666"/>
      <c r="CT47" s="666"/>
      <c r="CU47" s="666"/>
      <c r="CV47" s="666"/>
      <c r="CW47" s="666"/>
      <c r="CX47" s="666"/>
      <c r="CY47" s="667"/>
      <c r="CZ47" s="641" t="s">
        <v>122</v>
      </c>
      <c r="DA47" s="668"/>
      <c r="DB47" s="668"/>
      <c r="DC47" s="671"/>
      <c r="DD47" s="645" t="s">
        <v>122</v>
      </c>
      <c r="DE47" s="666"/>
      <c r="DF47" s="666"/>
      <c r="DG47" s="666"/>
      <c r="DH47" s="666"/>
      <c r="DI47" s="666"/>
      <c r="DJ47" s="666"/>
      <c r="DK47" s="667"/>
      <c r="DL47" s="705"/>
      <c r="DM47" s="706"/>
      <c r="DN47" s="706"/>
      <c r="DO47" s="706"/>
      <c r="DP47" s="706"/>
      <c r="DQ47" s="706"/>
      <c r="DR47" s="706"/>
      <c r="DS47" s="706"/>
      <c r="DT47" s="706"/>
      <c r="DU47" s="706"/>
      <c r="DV47" s="707"/>
      <c r="DW47" s="708"/>
      <c r="DX47" s="709"/>
      <c r="DY47" s="709"/>
      <c r="DZ47" s="709"/>
      <c r="EA47" s="709"/>
      <c r="EB47" s="709"/>
      <c r="EC47" s="710"/>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05"/>
      <c r="DM48" s="706"/>
      <c r="DN48" s="706"/>
      <c r="DO48" s="706"/>
      <c r="DP48" s="706"/>
      <c r="DQ48" s="706"/>
      <c r="DR48" s="706"/>
      <c r="DS48" s="706"/>
      <c r="DT48" s="706"/>
      <c r="DU48" s="706"/>
      <c r="DV48" s="707"/>
      <c r="DW48" s="708"/>
      <c r="DX48" s="709"/>
      <c r="DY48" s="709"/>
      <c r="DZ48" s="709"/>
      <c r="EA48" s="709"/>
      <c r="EB48" s="709"/>
      <c r="EC48" s="710"/>
    </row>
    <row r="49" spans="2:133" ht="11.25" customHeight="1" x14ac:dyDescent="0.2">
      <c r="B49" s="207"/>
      <c r="CD49" s="657" t="s">
        <v>351</v>
      </c>
      <c r="CE49" s="658"/>
      <c r="CF49" s="658"/>
      <c r="CG49" s="658"/>
      <c r="CH49" s="658"/>
      <c r="CI49" s="658"/>
      <c r="CJ49" s="658"/>
      <c r="CK49" s="658"/>
      <c r="CL49" s="658"/>
      <c r="CM49" s="658"/>
      <c r="CN49" s="658"/>
      <c r="CO49" s="658"/>
      <c r="CP49" s="658"/>
      <c r="CQ49" s="659"/>
      <c r="CR49" s="711">
        <v>32425507</v>
      </c>
      <c r="CS49" s="695"/>
      <c r="CT49" s="695"/>
      <c r="CU49" s="695"/>
      <c r="CV49" s="695"/>
      <c r="CW49" s="695"/>
      <c r="CX49" s="695"/>
      <c r="CY49" s="724"/>
      <c r="CZ49" s="716">
        <v>100</v>
      </c>
      <c r="DA49" s="725"/>
      <c r="DB49" s="725"/>
      <c r="DC49" s="726"/>
      <c r="DD49" s="727">
        <v>22836226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jb4luoEPsSgXz1hd1OLMcNXyO6/34Aa6bv840A9oEG+GLYybuSDBKO8RAKadeq644xPU3Fuzzo+r2XScIDSQ==" saltValue="9L9PWQPSd0tcmkJh4fMY8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35167</v>
      </c>
      <c r="R7" s="766"/>
      <c r="S7" s="766"/>
      <c r="T7" s="766"/>
      <c r="U7" s="766"/>
      <c r="V7" s="766">
        <v>33650</v>
      </c>
      <c r="W7" s="766"/>
      <c r="X7" s="766"/>
      <c r="Y7" s="766"/>
      <c r="Z7" s="766"/>
      <c r="AA7" s="766">
        <v>1517</v>
      </c>
      <c r="AB7" s="766"/>
      <c r="AC7" s="766"/>
      <c r="AD7" s="766"/>
      <c r="AE7" s="767"/>
      <c r="AF7" s="768">
        <v>1448</v>
      </c>
      <c r="AG7" s="769"/>
      <c r="AH7" s="769"/>
      <c r="AI7" s="769"/>
      <c r="AJ7" s="770"/>
      <c r="AK7" s="771">
        <v>3050</v>
      </c>
      <c r="AL7" s="772"/>
      <c r="AM7" s="772"/>
      <c r="AN7" s="772"/>
      <c r="AO7" s="772"/>
      <c r="AP7" s="772">
        <v>39125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565</v>
      </c>
      <c r="BT7" s="760"/>
      <c r="BU7" s="760"/>
      <c r="BV7" s="760"/>
      <c r="BW7" s="760"/>
      <c r="BX7" s="760"/>
      <c r="BY7" s="760"/>
      <c r="BZ7" s="760"/>
      <c r="CA7" s="760"/>
      <c r="CB7" s="760"/>
      <c r="CC7" s="760"/>
      <c r="CD7" s="760"/>
      <c r="CE7" s="760"/>
      <c r="CF7" s="760"/>
      <c r="CG7" s="775"/>
      <c r="CH7" s="756">
        <v>0</v>
      </c>
      <c r="CI7" s="757"/>
      <c r="CJ7" s="757"/>
      <c r="CK7" s="757"/>
      <c r="CL7" s="758"/>
      <c r="CM7" s="756">
        <v>56</v>
      </c>
      <c r="CN7" s="757"/>
      <c r="CO7" s="757"/>
      <c r="CP7" s="757"/>
      <c r="CQ7" s="758"/>
      <c r="CR7" s="756">
        <v>3</v>
      </c>
      <c r="CS7" s="757"/>
      <c r="CT7" s="757"/>
      <c r="CU7" s="757"/>
      <c r="CV7" s="758"/>
      <c r="CW7" s="756" t="s">
        <v>489</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566</v>
      </c>
      <c r="BT8" s="787"/>
      <c r="BU8" s="787"/>
      <c r="BV8" s="787"/>
      <c r="BW8" s="787"/>
      <c r="BX8" s="787"/>
      <c r="BY8" s="787"/>
      <c r="BZ8" s="787"/>
      <c r="CA8" s="787"/>
      <c r="CB8" s="787"/>
      <c r="CC8" s="787"/>
      <c r="CD8" s="787"/>
      <c r="CE8" s="787"/>
      <c r="CF8" s="787"/>
      <c r="CG8" s="788"/>
      <c r="CH8" s="789">
        <v>0</v>
      </c>
      <c r="CI8" s="790"/>
      <c r="CJ8" s="790"/>
      <c r="CK8" s="790"/>
      <c r="CL8" s="791"/>
      <c r="CM8" s="789">
        <v>15</v>
      </c>
      <c r="CN8" s="790"/>
      <c r="CO8" s="790"/>
      <c r="CP8" s="790"/>
      <c r="CQ8" s="791"/>
      <c r="CR8" s="789">
        <v>7</v>
      </c>
      <c r="CS8" s="790"/>
      <c r="CT8" s="790"/>
      <c r="CU8" s="790"/>
      <c r="CV8" s="791"/>
      <c r="CW8" s="789">
        <v>0</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567</v>
      </c>
      <c r="BT9" s="787"/>
      <c r="BU9" s="787"/>
      <c r="BV9" s="787"/>
      <c r="BW9" s="787"/>
      <c r="BX9" s="787"/>
      <c r="BY9" s="787"/>
      <c r="BZ9" s="787"/>
      <c r="CA9" s="787"/>
      <c r="CB9" s="787"/>
      <c r="CC9" s="787"/>
      <c r="CD9" s="787"/>
      <c r="CE9" s="787"/>
      <c r="CF9" s="787"/>
      <c r="CG9" s="788"/>
      <c r="CH9" s="789">
        <v>-11</v>
      </c>
      <c r="CI9" s="790"/>
      <c r="CJ9" s="790"/>
      <c r="CK9" s="790"/>
      <c r="CL9" s="791"/>
      <c r="CM9" s="789">
        <v>23</v>
      </c>
      <c r="CN9" s="790"/>
      <c r="CO9" s="790"/>
      <c r="CP9" s="790"/>
      <c r="CQ9" s="791"/>
      <c r="CR9" s="789">
        <v>35</v>
      </c>
      <c r="CS9" s="790"/>
      <c r="CT9" s="790"/>
      <c r="CU9" s="790"/>
      <c r="CV9" s="791"/>
      <c r="CW9" s="789" t="s">
        <v>489</v>
      </c>
      <c r="CX9" s="790"/>
      <c r="CY9" s="790"/>
      <c r="CZ9" s="790"/>
      <c r="DA9" s="791"/>
      <c r="DB9" s="789" t="s">
        <v>489</v>
      </c>
      <c r="DC9" s="790"/>
      <c r="DD9" s="790"/>
      <c r="DE9" s="790"/>
      <c r="DF9" s="791"/>
      <c r="DG9" s="789" t="s">
        <v>489</v>
      </c>
      <c r="DH9" s="790"/>
      <c r="DI9" s="790"/>
      <c r="DJ9" s="790"/>
      <c r="DK9" s="791"/>
      <c r="DL9" s="789" t="s">
        <v>489</v>
      </c>
      <c r="DM9" s="790"/>
      <c r="DN9" s="790"/>
      <c r="DO9" s="790"/>
      <c r="DP9" s="791"/>
      <c r="DQ9" s="789" t="s">
        <v>489</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568</v>
      </c>
      <c r="BT10" s="787"/>
      <c r="BU10" s="787"/>
      <c r="BV10" s="787"/>
      <c r="BW10" s="787"/>
      <c r="BX10" s="787"/>
      <c r="BY10" s="787"/>
      <c r="BZ10" s="787"/>
      <c r="CA10" s="787"/>
      <c r="CB10" s="787"/>
      <c r="CC10" s="787"/>
      <c r="CD10" s="787"/>
      <c r="CE10" s="787"/>
      <c r="CF10" s="787"/>
      <c r="CG10" s="788"/>
      <c r="CH10" s="789">
        <v>-4</v>
      </c>
      <c r="CI10" s="790"/>
      <c r="CJ10" s="790"/>
      <c r="CK10" s="790"/>
      <c r="CL10" s="791"/>
      <c r="CM10" s="789">
        <v>33</v>
      </c>
      <c r="CN10" s="790"/>
      <c r="CO10" s="790"/>
      <c r="CP10" s="790"/>
      <c r="CQ10" s="791"/>
      <c r="CR10" s="789">
        <v>15</v>
      </c>
      <c r="CS10" s="790"/>
      <c r="CT10" s="790"/>
      <c r="CU10" s="790"/>
      <c r="CV10" s="791"/>
      <c r="CW10" s="789">
        <v>6</v>
      </c>
      <c r="CX10" s="790"/>
      <c r="CY10" s="790"/>
      <c r="CZ10" s="790"/>
      <c r="DA10" s="791"/>
      <c r="DB10" s="789" t="s">
        <v>489</v>
      </c>
      <c r="DC10" s="790"/>
      <c r="DD10" s="790"/>
      <c r="DE10" s="790"/>
      <c r="DF10" s="791"/>
      <c r="DG10" s="789" t="s">
        <v>489</v>
      </c>
      <c r="DH10" s="790"/>
      <c r="DI10" s="790"/>
      <c r="DJ10" s="790"/>
      <c r="DK10" s="791"/>
      <c r="DL10" s="789" t="s">
        <v>489</v>
      </c>
      <c r="DM10" s="790"/>
      <c r="DN10" s="790"/>
      <c r="DO10" s="790"/>
      <c r="DP10" s="791"/>
      <c r="DQ10" s="789" t="s">
        <v>489</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569</v>
      </c>
      <c r="BT11" s="787"/>
      <c r="BU11" s="787"/>
      <c r="BV11" s="787"/>
      <c r="BW11" s="787"/>
      <c r="BX11" s="787"/>
      <c r="BY11" s="787"/>
      <c r="BZ11" s="787"/>
      <c r="CA11" s="787"/>
      <c r="CB11" s="787"/>
      <c r="CC11" s="787"/>
      <c r="CD11" s="787"/>
      <c r="CE11" s="787"/>
      <c r="CF11" s="787"/>
      <c r="CG11" s="788"/>
      <c r="CH11" s="789">
        <v>-18</v>
      </c>
      <c r="CI11" s="790"/>
      <c r="CJ11" s="790"/>
      <c r="CK11" s="790"/>
      <c r="CL11" s="791"/>
      <c r="CM11" s="789">
        <v>45</v>
      </c>
      <c r="CN11" s="790"/>
      <c r="CO11" s="790"/>
      <c r="CP11" s="790"/>
      <c r="CQ11" s="791"/>
      <c r="CR11" s="789">
        <v>30</v>
      </c>
      <c r="CS11" s="790"/>
      <c r="CT11" s="790"/>
      <c r="CU11" s="790"/>
      <c r="CV11" s="791"/>
      <c r="CW11" s="789">
        <v>6</v>
      </c>
      <c r="CX11" s="790"/>
      <c r="CY11" s="790"/>
      <c r="CZ11" s="790"/>
      <c r="DA11" s="791"/>
      <c r="DB11" s="789" t="s">
        <v>489</v>
      </c>
      <c r="DC11" s="790"/>
      <c r="DD11" s="790"/>
      <c r="DE11" s="790"/>
      <c r="DF11" s="791"/>
      <c r="DG11" s="789" t="s">
        <v>489</v>
      </c>
      <c r="DH11" s="790"/>
      <c r="DI11" s="790"/>
      <c r="DJ11" s="790"/>
      <c r="DK11" s="791"/>
      <c r="DL11" s="789" t="s">
        <v>489</v>
      </c>
      <c r="DM11" s="790"/>
      <c r="DN11" s="790"/>
      <c r="DO11" s="790"/>
      <c r="DP11" s="791"/>
      <c r="DQ11" s="789" t="s">
        <v>489</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570</v>
      </c>
      <c r="BT12" s="787"/>
      <c r="BU12" s="787"/>
      <c r="BV12" s="787"/>
      <c r="BW12" s="787"/>
      <c r="BX12" s="787"/>
      <c r="BY12" s="787"/>
      <c r="BZ12" s="787"/>
      <c r="CA12" s="787"/>
      <c r="CB12" s="787"/>
      <c r="CC12" s="787"/>
      <c r="CD12" s="787"/>
      <c r="CE12" s="787"/>
      <c r="CF12" s="787"/>
      <c r="CG12" s="788"/>
      <c r="CH12" s="789">
        <v>40</v>
      </c>
      <c r="CI12" s="790"/>
      <c r="CJ12" s="790"/>
      <c r="CK12" s="790"/>
      <c r="CL12" s="791"/>
      <c r="CM12" s="789">
        <v>190</v>
      </c>
      <c r="CN12" s="790"/>
      <c r="CO12" s="790"/>
      <c r="CP12" s="790"/>
      <c r="CQ12" s="791"/>
      <c r="CR12" s="789">
        <v>30</v>
      </c>
      <c r="CS12" s="790"/>
      <c r="CT12" s="790"/>
      <c r="CU12" s="790"/>
      <c r="CV12" s="791"/>
      <c r="CW12" s="789" t="s">
        <v>489</v>
      </c>
      <c r="CX12" s="790"/>
      <c r="CY12" s="790"/>
      <c r="CZ12" s="790"/>
      <c r="DA12" s="791"/>
      <c r="DB12" s="789" t="s">
        <v>489</v>
      </c>
      <c r="DC12" s="790"/>
      <c r="DD12" s="790"/>
      <c r="DE12" s="790"/>
      <c r="DF12" s="791"/>
      <c r="DG12" s="789" t="s">
        <v>489</v>
      </c>
      <c r="DH12" s="790"/>
      <c r="DI12" s="790"/>
      <c r="DJ12" s="790"/>
      <c r="DK12" s="791"/>
      <c r="DL12" s="789" t="s">
        <v>489</v>
      </c>
      <c r="DM12" s="790"/>
      <c r="DN12" s="790"/>
      <c r="DO12" s="790"/>
      <c r="DP12" s="791"/>
      <c r="DQ12" s="789" t="s">
        <v>489</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571</v>
      </c>
      <c r="BT13" s="787"/>
      <c r="BU13" s="787"/>
      <c r="BV13" s="787"/>
      <c r="BW13" s="787"/>
      <c r="BX13" s="787"/>
      <c r="BY13" s="787"/>
      <c r="BZ13" s="787"/>
      <c r="CA13" s="787"/>
      <c r="CB13" s="787"/>
      <c r="CC13" s="787"/>
      <c r="CD13" s="787"/>
      <c r="CE13" s="787"/>
      <c r="CF13" s="787"/>
      <c r="CG13" s="788"/>
      <c r="CH13" s="789">
        <v>2</v>
      </c>
      <c r="CI13" s="790"/>
      <c r="CJ13" s="790"/>
      <c r="CK13" s="790"/>
      <c r="CL13" s="791"/>
      <c r="CM13" s="789">
        <v>22</v>
      </c>
      <c r="CN13" s="790"/>
      <c r="CO13" s="790"/>
      <c r="CP13" s="790"/>
      <c r="CQ13" s="791"/>
      <c r="CR13" s="789">
        <v>10</v>
      </c>
      <c r="CS13" s="790"/>
      <c r="CT13" s="790"/>
      <c r="CU13" s="790"/>
      <c r="CV13" s="791"/>
      <c r="CW13" s="789" t="s">
        <v>489</v>
      </c>
      <c r="CX13" s="790"/>
      <c r="CY13" s="790"/>
      <c r="CZ13" s="790"/>
      <c r="DA13" s="791"/>
      <c r="DB13" s="789" t="s">
        <v>489</v>
      </c>
      <c r="DC13" s="790"/>
      <c r="DD13" s="790"/>
      <c r="DE13" s="790"/>
      <c r="DF13" s="791"/>
      <c r="DG13" s="789" t="s">
        <v>489</v>
      </c>
      <c r="DH13" s="790"/>
      <c r="DI13" s="790"/>
      <c r="DJ13" s="790"/>
      <c r="DK13" s="791"/>
      <c r="DL13" s="789" t="s">
        <v>489</v>
      </c>
      <c r="DM13" s="790"/>
      <c r="DN13" s="790"/>
      <c r="DO13" s="790"/>
      <c r="DP13" s="791"/>
      <c r="DQ13" s="789" t="s">
        <v>489</v>
      </c>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t="s">
        <v>572</v>
      </c>
      <c r="BT14" s="787"/>
      <c r="BU14" s="787"/>
      <c r="BV14" s="787"/>
      <c r="BW14" s="787"/>
      <c r="BX14" s="787"/>
      <c r="BY14" s="787"/>
      <c r="BZ14" s="787"/>
      <c r="CA14" s="787"/>
      <c r="CB14" s="787"/>
      <c r="CC14" s="787"/>
      <c r="CD14" s="787"/>
      <c r="CE14" s="787"/>
      <c r="CF14" s="787"/>
      <c r="CG14" s="788"/>
      <c r="CH14" s="789">
        <v>1</v>
      </c>
      <c r="CI14" s="790"/>
      <c r="CJ14" s="790"/>
      <c r="CK14" s="790"/>
      <c r="CL14" s="791"/>
      <c r="CM14" s="789">
        <v>29</v>
      </c>
      <c r="CN14" s="790"/>
      <c r="CO14" s="790"/>
      <c r="CP14" s="790"/>
      <c r="CQ14" s="791"/>
      <c r="CR14" s="789">
        <v>20</v>
      </c>
      <c r="CS14" s="790"/>
      <c r="CT14" s="790"/>
      <c r="CU14" s="790"/>
      <c r="CV14" s="791"/>
      <c r="CW14" s="789">
        <v>0</v>
      </c>
      <c r="CX14" s="790"/>
      <c r="CY14" s="790"/>
      <c r="CZ14" s="790"/>
      <c r="DA14" s="791"/>
      <c r="DB14" s="789" t="s">
        <v>489</v>
      </c>
      <c r="DC14" s="790"/>
      <c r="DD14" s="790"/>
      <c r="DE14" s="790"/>
      <c r="DF14" s="791"/>
      <c r="DG14" s="789" t="s">
        <v>489</v>
      </c>
      <c r="DH14" s="790"/>
      <c r="DI14" s="790"/>
      <c r="DJ14" s="790"/>
      <c r="DK14" s="791"/>
      <c r="DL14" s="789" t="s">
        <v>489</v>
      </c>
      <c r="DM14" s="790"/>
      <c r="DN14" s="790"/>
      <c r="DO14" s="790"/>
      <c r="DP14" s="791"/>
      <c r="DQ14" s="789" t="s">
        <v>489</v>
      </c>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35167</v>
      </c>
      <c r="R23" s="806"/>
      <c r="S23" s="806"/>
      <c r="T23" s="806"/>
      <c r="U23" s="806"/>
      <c r="V23" s="806">
        <v>33650</v>
      </c>
      <c r="W23" s="806"/>
      <c r="X23" s="806"/>
      <c r="Y23" s="806"/>
      <c r="Z23" s="806"/>
      <c r="AA23" s="806">
        <v>1517</v>
      </c>
      <c r="AB23" s="806"/>
      <c r="AC23" s="806"/>
      <c r="AD23" s="806"/>
      <c r="AE23" s="807"/>
      <c r="AF23" s="808">
        <v>1448</v>
      </c>
      <c r="AG23" s="806"/>
      <c r="AH23" s="806"/>
      <c r="AI23" s="806"/>
      <c r="AJ23" s="809"/>
      <c r="AK23" s="810"/>
      <c r="AL23" s="811"/>
      <c r="AM23" s="811"/>
      <c r="AN23" s="811"/>
      <c r="AO23" s="811"/>
      <c r="AP23" s="806">
        <v>39125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6040</v>
      </c>
      <c r="R28" s="836"/>
      <c r="S28" s="836"/>
      <c r="T28" s="836"/>
      <c r="U28" s="836"/>
      <c r="V28" s="836">
        <v>5984</v>
      </c>
      <c r="W28" s="836"/>
      <c r="X28" s="836"/>
      <c r="Y28" s="836"/>
      <c r="Z28" s="836"/>
      <c r="AA28" s="836">
        <v>57</v>
      </c>
      <c r="AB28" s="836"/>
      <c r="AC28" s="836"/>
      <c r="AD28" s="836"/>
      <c r="AE28" s="837"/>
      <c r="AF28" s="838">
        <v>57</v>
      </c>
      <c r="AG28" s="836"/>
      <c r="AH28" s="836"/>
      <c r="AI28" s="836"/>
      <c r="AJ28" s="839"/>
      <c r="AK28" s="840">
        <v>489</v>
      </c>
      <c r="AL28" s="841"/>
      <c r="AM28" s="841"/>
      <c r="AN28" s="841"/>
      <c r="AO28" s="841"/>
      <c r="AP28" s="841" t="s">
        <v>489</v>
      </c>
      <c r="AQ28" s="841"/>
      <c r="AR28" s="841"/>
      <c r="AS28" s="841"/>
      <c r="AT28" s="841"/>
      <c r="AU28" s="841" t="s">
        <v>489</v>
      </c>
      <c r="AV28" s="841"/>
      <c r="AW28" s="841"/>
      <c r="AX28" s="841"/>
      <c r="AY28" s="841"/>
      <c r="AZ28" s="842" t="s">
        <v>489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8034</v>
      </c>
      <c r="R29" s="797"/>
      <c r="S29" s="797"/>
      <c r="T29" s="797"/>
      <c r="U29" s="797"/>
      <c r="V29" s="797">
        <v>8004</v>
      </c>
      <c r="W29" s="797"/>
      <c r="X29" s="797"/>
      <c r="Y29" s="797"/>
      <c r="Z29" s="797"/>
      <c r="AA29" s="797">
        <v>30</v>
      </c>
      <c r="AB29" s="797"/>
      <c r="AC29" s="797"/>
      <c r="AD29" s="797"/>
      <c r="AE29" s="798"/>
      <c r="AF29" s="799">
        <v>30</v>
      </c>
      <c r="AG29" s="800"/>
      <c r="AH29" s="800"/>
      <c r="AI29" s="800"/>
      <c r="AJ29" s="801"/>
      <c r="AK29" s="847">
        <v>1141</v>
      </c>
      <c r="AL29" s="843"/>
      <c r="AM29" s="843"/>
      <c r="AN29" s="843"/>
      <c r="AO29" s="843"/>
      <c r="AP29" s="843" t="s">
        <v>489</v>
      </c>
      <c r="AQ29" s="843"/>
      <c r="AR29" s="843"/>
      <c r="AS29" s="843"/>
      <c r="AT29" s="843"/>
      <c r="AU29" s="843" t="s">
        <v>489</v>
      </c>
      <c r="AV29" s="843"/>
      <c r="AW29" s="843"/>
      <c r="AX29" s="843"/>
      <c r="AY29" s="843"/>
      <c r="AZ29" s="844" t="s">
        <v>489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975</v>
      </c>
      <c r="R30" s="797"/>
      <c r="S30" s="797"/>
      <c r="T30" s="797"/>
      <c r="U30" s="797"/>
      <c r="V30" s="797">
        <v>975</v>
      </c>
      <c r="W30" s="797"/>
      <c r="X30" s="797"/>
      <c r="Y30" s="797"/>
      <c r="Z30" s="797"/>
      <c r="AA30" s="797">
        <v>1</v>
      </c>
      <c r="AB30" s="797"/>
      <c r="AC30" s="797"/>
      <c r="AD30" s="797"/>
      <c r="AE30" s="798"/>
      <c r="AF30" s="799">
        <v>1</v>
      </c>
      <c r="AG30" s="800"/>
      <c r="AH30" s="800"/>
      <c r="AI30" s="800"/>
      <c r="AJ30" s="801"/>
      <c r="AK30" s="847">
        <v>246</v>
      </c>
      <c r="AL30" s="843"/>
      <c r="AM30" s="843"/>
      <c r="AN30" s="843"/>
      <c r="AO30" s="843"/>
      <c r="AP30" s="843" t="s">
        <v>489</v>
      </c>
      <c r="AQ30" s="843"/>
      <c r="AR30" s="843"/>
      <c r="AS30" s="843"/>
      <c r="AT30" s="843"/>
      <c r="AU30" s="843" t="s">
        <v>489</v>
      </c>
      <c r="AV30" s="843"/>
      <c r="AW30" s="843"/>
      <c r="AX30" s="843"/>
      <c r="AY30" s="843"/>
      <c r="AZ30" s="844" t="s">
        <v>489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1643</v>
      </c>
      <c r="R31" s="797"/>
      <c r="S31" s="797"/>
      <c r="T31" s="797"/>
      <c r="U31" s="797"/>
      <c r="V31" s="797">
        <v>1828</v>
      </c>
      <c r="W31" s="797"/>
      <c r="X31" s="797"/>
      <c r="Y31" s="797"/>
      <c r="Z31" s="797"/>
      <c r="AA31" s="797">
        <v>-185</v>
      </c>
      <c r="AB31" s="797"/>
      <c r="AC31" s="797"/>
      <c r="AD31" s="797"/>
      <c r="AE31" s="798"/>
      <c r="AF31" s="799">
        <v>1823</v>
      </c>
      <c r="AG31" s="800"/>
      <c r="AH31" s="800"/>
      <c r="AI31" s="800"/>
      <c r="AJ31" s="801"/>
      <c r="AK31" s="847">
        <v>95</v>
      </c>
      <c r="AL31" s="843"/>
      <c r="AM31" s="843"/>
      <c r="AN31" s="843"/>
      <c r="AO31" s="843"/>
      <c r="AP31" s="843">
        <v>3219</v>
      </c>
      <c r="AQ31" s="843"/>
      <c r="AR31" s="843"/>
      <c r="AS31" s="843"/>
      <c r="AT31" s="843"/>
      <c r="AU31" s="843">
        <v>621</v>
      </c>
      <c r="AV31" s="843"/>
      <c r="AW31" s="843"/>
      <c r="AX31" s="843"/>
      <c r="AY31" s="843"/>
      <c r="AZ31" s="844" t="s">
        <v>489</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714</v>
      </c>
      <c r="R32" s="797"/>
      <c r="S32" s="797"/>
      <c r="T32" s="797"/>
      <c r="U32" s="797"/>
      <c r="V32" s="797">
        <v>688</v>
      </c>
      <c r="W32" s="797"/>
      <c r="X32" s="797"/>
      <c r="Y32" s="797"/>
      <c r="Z32" s="797"/>
      <c r="AA32" s="797">
        <v>26</v>
      </c>
      <c r="AB32" s="797"/>
      <c r="AC32" s="797"/>
      <c r="AD32" s="797"/>
      <c r="AE32" s="798"/>
      <c r="AF32" s="799">
        <v>98</v>
      </c>
      <c r="AG32" s="800"/>
      <c r="AH32" s="800"/>
      <c r="AI32" s="800"/>
      <c r="AJ32" s="801"/>
      <c r="AK32" s="847">
        <v>281</v>
      </c>
      <c r="AL32" s="843"/>
      <c r="AM32" s="843"/>
      <c r="AN32" s="843"/>
      <c r="AO32" s="843"/>
      <c r="AP32" s="843">
        <v>5982</v>
      </c>
      <c r="AQ32" s="843"/>
      <c r="AR32" s="843"/>
      <c r="AS32" s="843"/>
      <c r="AT32" s="843"/>
      <c r="AU32" s="843">
        <v>2046</v>
      </c>
      <c r="AV32" s="843"/>
      <c r="AW32" s="843"/>
      <c r="AX32" s="843"/>
      <c r="AY32" s="843"/>
      <c r="AZ32" s="844" t="s">
        <v>489</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23</v>
      </c>
      <c r="R33" s="797"/>
      <c r="S33" s="797"/>
      <c r="T33" s="797"/>
      <c r="U33" s="797"/>
      <c r="V33" s="797">
        <v>27</v>
      </c>
      <c r="W33" s="797"/>
      <c r="X33" s="797"/>
      <c r="Y33" s="797"/>
      <c r="Z33" s="797"/>
      <c r="AA33" s="797">
        <v>-3</v>
      </c>
      <c r="AB33" s="797"/>
      <c r="AC33" s="797"/>
      <c r="AD33" s="797"/>
      <c r="AE33" s="798"/>
      <c r="AF33" s="799">
        <v>71</v>
      </c>
      <c r="AG33" s="800"/>
      <c r="AH33" s="800"/>
      <c r="AI33" s="800"/>
      <c r="AJ33" s="801"/>
      <c r="AK33" s="847" t="s">
        <v>489</v>
      </c>
      <c r="AL33" s="843"/>
      <c r="AM33" s="843"/>
      <c r="AN33" s="843"/>
      <c r="AO33" s="843"/>
      <c r="AP33" s="843" t="s">
        <v>489</v>
      </c>
      <c r="AQ33" s="843"/>
      <c r="AR33" s="843"/>
      <c r="AS33" s="843"/>
      <c r="AT33" s="843"/>
      <c r="AU33" s="843" t="s">
        <v>489</v>
      </c>
      <c r="AV33" s="843"/>
      <c r="AW33" s="843"/>
      <c r="AX33" s="843"/>
      <c r="AY33" s="843"/>
      <c r="AZ33" s="844" t="s">
        <v>489</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395</v>
      </c>
      <c r="C34" s="794"/>
      <c r="D34" s="794"/>
      <c r="E34" s="794"/>
      <c r="F34" s="794"/>
      <c r="G34" s="794"/>
      <c r="H34" s="794"/>
      <c r="I34" s="794"/>
      <c r="J34" s="794"/>
      <c r="K34" s="794"/>
      <c r="L34" s="794"/>
      <c r="M34" s="794"/>
      <c r="N34" s="794"/>
      <c r="O34" s="794"/>
      <c r="P34" s="795"/>
      <c r="Q34" s="796">
        <v>55</v>
      </c>
      <c r="R34" s="797"/>
      <c r="S34" s="797"/>
      <c r="T34" s="797"/>
      <c r="U34" s="797"/>
      <c r="V34" s="797">
        <v>55</v>
      </c>
      <c r="W34" s="797"/>
      <c r="X34" s="797"/>
      <c r="Y34" s="797"/>
      <c r="Z34" s="797"/>
      <c r="AA34" s="797">
        <v>0</v>
      </c>
      <c r="AB34" s="797"/>
      <c r="AC34" s="797"/>
      <c r="AD34" s="797"/>
      <c r="AE34" s="798"/>
      <c r="AF34" s="799">
        <v>0</v>
      </c>
      <c r="AG34" s="800"/>
      <c r="AH34" s="800"/>
      <c r="AI34" s="800"/>
      <c r="AJ34" s="801"/>
      <c r="AK34" s="847">
        <v>55</v>
      </c>
      <c r="AL34" s="843"/>
      <c r="AM34" s="843"/>
      <c r="AN34" s="843"/>
      <c r="AO34" s="843"/>
      <c r="AP34" s="843" t="s">
        <v>489</v>
      </c>
      <c r="AQ34" s="843"/>
      <c r="AR34" s="843"/>
      <c r="AS34" s="843"/>
      <c r="AT34" s="843"/>
      <c r="AU34" s="843" t="s">
        <v>489</v>
      </c>
      <c r="AV34" s="843"/>
      <c r="AW34" s="843"/>
      <c r="AX34" s="843"/>
      <c r="AY34" s="843"/>
      <c r="AZ34" s="844" t="s">
        <v>489</v>
      </c>
      <c r="BA34" s="844"/>
      <c r="BB34" s="844"/>
      <c r="BC34" s="844"/>
      <c r="BD34" s="844"/>
      <c r="BE34" s="845" t="s">
        <v>396</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397</v>
      </c>
      <c r="C35" s="794"/>
      <c r="D35" s="794"/>
      <c r="E35" s="794"/>
      <c r="F35" s="794"/>
      <c r="G35" s="794"/>
      <c r="H35" s="794"/>
      <c r="I35" s="794"/>
      <c r="J35" s="794"/>
      <c r="K35" s="794"/>
      <c r="L35" s="794"/>
      <c r="M35" s="794"/>
      <c r="N35" s="794"/>
      <c r="O35" s="794"/>
      <c r="P35" s="795"/>
      <c r="Q35" s="796">
        <v>12</v>
      </c>
      <c r="R35" s="797"/>
      <c r="S35" s="797"/>
      <c r="T35" s="797"/>
      <c r="U35" s="797"/>
      <c r="V35" s="797">
        <v>12</v>
      </c>
      <c r="W35" s="797"/>
      <c r="X35" s="797"/>
      <c r="Y35" s="797"/>
      <c r="Z35" s="797"/>
      <c r="AA35" s="797" t="s">
        <v>489</v>
      </c>
      <c r="AB35" s="797"/>
      <c r="AC35" s="797"/>
      <c r="AD35" s="797"/>
      <c r="AE35" s="798"/>
      <c r="AF35" s="799" t="s">
        <v>122</v>
      </c>
      <c r="AG35" s="800"/>
      <c r="AH35" s="800"/>
      <c r="AI35" s="800"/>
      <c r="AJ35" s="801"/>
      <c r="AK35" s="847" t="s">
        <v>489</v>
      </c>
      <c r="AL35" s="843"/>
      <c r="AM35" s="843"/>
      <c r="AN35" s="843"/>
      <c r="AO35" s="843"/>
      <c r="AP35" s="843" t="s">
        <v>489</v>
      </c>
      <c r="AQ35" s="843"/>
      <c r="AR35" s="843"/>
      <c r="AS35" s="843"/>
      <c r="AT35" s="843"/>
      <c r="AU35" s="843" t="s">
        <v>489</v>
      </c>
      <c r="AV35" s="843"/>
      <c r="AW35" s="843"/>
      <c r="AX35" s="843"/>
      <c r="AY35" s="843"/>
      <c r="AZ35" s="844" t="s">
        <v>489</v>
      </c>
      <c r="BA35" s="844"/>
      <c r="BB35" s="844"/>
      <c r="BC35" s="844"/>
      <c r="BD35" s="844"/>
      <c r="BE35" s="845" t="s">
        <v>396</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2080</v>
      </c>
      <c r="AG63" s="857"/>
      <c r="AH63" s="857"/>
      <c r="AI63" s="857"/>
      <c r="AJ63" s="858"/>
      <c r="AK63" s="859"/>
      <c r="AL63" s="854"/>
      <c r="AM63" s="854"/>
      <c r="AN63" s="854"/>
      <c r="AO63" s="854"/>
      <c r="AP63" s="857">
        <v>9201</v>
      </c>
      <c r="AQ63" s="857"/>
      <c r="AR63" s="857"/>
      <c r="AS63" s="857"/>
      <c r="AT63" s="857"/>
      <c r="AU63" s="857">
        <v>2667</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402</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551</v>
      </c>
      <c r="C68" s="883"/>
      <c r="D68" s="883"/>
      <c r="E68" s="883"/>
      <c r="F68" s="883"/>
      <c r="G68" s="883"/>
      <c r="H68" s="883"/>
      <c r="I68" s="883"/>
      <c r="J68" s="883"/>
      <c r="K68" s="883"/>
      <c r="L68" s="883"/>
      <c r="M68" s="883"/>
      <c r="N68" s="883"/>
      <c r="O68" s="883"/>
      <c r="P68" s="884"/>
      <c r="Q68" s="885">
        <v>2428</v>
      </c>
      <c r="R68" s="879"/>
      <c r="S68" s="879"/>
      <c r="T68" s="879"/>
      <c r="U68" s="879"/>
      <c r="V68" s="879">
        <v>2316</v>
      </c>
      <c r="W68" s="879"/>
      <c r="X68" s="879"/>
      <c r="Y68" s="879"/>
      <c r="Z68" s="879"/>
      <c r="AA68" s="879">
        <v>112</v>
      </c>
      <c r="AB68" s="879"/>
      <c r="AC68" s="879"/>
      <c r="AD68" s="879"/>
      <c r="AE68" s="879"/>
      <c r="AF68" s="879">
        <v>36</v>
      </c>
      <c r="AG68" s="879"/>
      <c r="AH68" s="879"/>
      <c r="AI68" s="879"/>
      <c r="AJ68" s="879"/>
      <c r="AK68" s="879">
        <v>107</v>
      </c>
      <c r="AL68" s="879"/>
      <c r="AM68" s="879"/>
      <c r="AN68" s="879"/>
      <c r="AO68" s="879"/>
      <c r="AP68" s="879">
        <v>1569</v>
      </c>
      <c r="AQ68" s="879"/>
      <c r="AR68" s="879"/>
      <c r="AS68" s="879"/>
      <c r="AT68" s="879"/>
      <c r="AU68" s="879">
        <v>899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552</v>
      </c>
      <c r="C69" s="887"/>
      <c r="D69" s="887"/>
      <c r="E69" s="887"/>
      <c r="F69" s="887"/>
      <c r="G69" s="887"/>
      <c r="H69" s="887"/>
      <c r="I69" s="887"/>
      <c r="J69" s="887"/>
      <c r="K69" s="887"/>
      <c r="L69" s="887"/>
      <c r="M69" s="887"/>
      <c r="N69" s="887"/>
      <c r="O69" s="887"/>
      <c r="P69" s="888"/>
      <c r="Q69" s="889">
        <v>58</v>
      </c>
      <c r="R69" s="843"/>
      <c r="S69" s="843"/>
      <c r="T69" s="843"/>
      <c r="U69" s="843"/>
      <c r="V69" s="843">
        <v>57</v>
      </c>
      <c r="W69" s="843"/>
      <c r="X69" s="843"/>
      <c r="Y69" s="843"/>
      <c r="Z69" s="843"/>
      <c r="AA69" s="843">
        <v>1</v>
      </c>
      <c r="AB69" s="843"/>
      <c r="AC69" s="843"/>
      <c r="AD69" s="843"/>
      <c r="AE69" s="843"/>
      <c r="AF69" s="843">
        <v>1</v>
      </c>
      <c r="AG69" s="843"/>
      <c r="AH69" s="843"/>
      <c r="AI69" s="843"/>
      <c r="AJ69" s="843"/>
      <c r="AK69" s="843" t="s">
        <v>489</v>
      </c>
      <c r="AL69" s="843"/>
      <c r="AM69" s="843"/>
      <c r="AN69" s="843"/>
      <c r="AO69" s="843"/>
      <c r="AP69" s="843" t="s">
        <v>489</v>
      </c>
      <c r="AQ69" s="843"/>
      <c r="AR69" s="843"/>
      <c r="AS69" s="843"/>
      <c r="AT69" s="843"/>
      <c r="AU69" s="843" t="s">
        <v>489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553</v>
      </c>
      <c r="C70" s="887"/>
      <c r="D70" s="887"/>
      <c r="E70" s="887"/>
      <c r="F70" s="887"/>
      <c r="G70" s="887"/>
      <c r="H70" s="887"/>
      <c r="I70" s="887"/>
      <c r="J70" s="887"/>
      <c r="K70" s="887"/>
      <c r="L70" s="887"/>
      <c r="M70" s="887"/>
      <c r="N70" s="887"/>
      <c r="O70" s="887"/>
      <c r="P70" s="888"/>
      <c r="Q70" s="889">
        <v>217</v>
      </c>
      <c r="R70" s="843"/>
      <c r="S70" s="843"/>
      <c r="T70" s="843"/>
      <c r="U70" s="843"/>
      <c r="V70" s="843">
        <v>214</v>
      </c>
      <c r="W70" s="843"/>
      <c r="X70" s="843"/>
      <c r="Y70" s="843"/>
      <c r="Z70" s="843"/>
      <c r="AA70" s="843">
        <v>2</v>
      </c>
      <c r="AB70" s="843"/>
      <c r="AC70" s="843"/>
      <c r="AD70" s="843"/>
      <c r="AE70" s="843"/>
      <c r="AF70" s="843">
        <v>2</v>
      </c>
      <c r="AG70" s="843"/>
      <c r="AH70" s="843"/>
      <c r="AI70" s="843"/>
      <c r="AJ70" s="843"/>
      <c r="AK70" s="843" t="s">
        <v>489</v>
      </c>
      <c r="AL70" s="843"/>
      <c r="AM70" s="843"/>
      <c r="AN70" s="843"/>
      <c r="AO70" s="843"/>
      <c r="AP70" s="843" t="s">
        <v>489</v>
      </c>
      <c r="AQ70" s="843"/>
      <c r="AR70" s="843"/>
      <c r="AS70" s="843"/>
      <c r="AT70" s="843"/>
      <c r="AU70" s="843" t="s">
        <v>489</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554</v>
      </c>
      <c r="C71" s="887"/>
      <c r="D71" s="887"/>
      <c r="E71" s="887"/>
      <c r="F71" s="887"/>
      <c r="G71" s="887"/>
      <c r="H71" s="887"/>
      <c r="I71" s="887"/>
      <c r="J71" s="887"/>
      <c r="K71" s="887"/>
      <c r="L71" s="887"/>
      <c r="M71" s="887"/>
      <c r="N71" s="887"/>
      <c r="O71" s="887"/>
      <c r="P71" s="888"/>
      <c r="Q71" s="889">
        <v>695</v>
      </c>
      <c r="R71" s="843"/>
      <c r="S71" s="843"/>
      <c r="T71" s="843"/>
      <c r="U71" s="843"/>
      <c r="V71" s="843">
        <v>690</v>
      </c>
      <c r="W71" s="843"/>
      <c r="X71" s="843"/>
      <c r="Y71" s="843"/>
      <c r="Z71" s="843"/>
      <c r="AA71" s="843">
        <v>5</v>
      </c>
      <c r="AB71" s="843"/>
      <c r="AC71" s="843"/>
      <c r="AD71" s="843"/>
      <c r="AE71" s="843"/>
      <c r="AF71" s="843">
        <v>5</v>
      </c>
      <c r="AG71" s="843"/>
      <c r="AH71" s="843"/>
      <c r="AI71" s="843"/>
      <c r="AJ71" s="843"/>
      <c r="AK71" s="843">
        <v>25</v>
      </c>
      <c r="AL71" s="843"/>
      <c r="AM71" s="843"/>
      <c r="AN71" s="843"/>
      <c r="AO71" s="843"/>
      <c r="AP71" s="843">
        <v>82</v>
      </c>
      <c r="AQ71" s="843"/>
      <c r="AR71" s="843"/>
      <c r="AS71" s="843"/>
      <c r="AT71" s="843"/>
      <c r="AU71" s="843">
        <v>54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555</v>
      </c>
      <c r="C72" s="887"/>
      <c r="D72" s="887"/>
      <c r="E72" s="887"/>
      <c r="F72" s="887"/>
      <c r="G72" s="887"/>
      <c r="H72" s="887"/>
      <c r="I72" s="887"/>
      <c r="J72" s="887"/>
      <c r="K72" s="887"/>
      <c r="L72" s="887"/>
      <c r="M72" s="887"/>
      <c r="N72" s="887"/>
      <c r="O72" s="887"/>
      <c r="P72" s="888"/>
      <c r="Q72" s="889">
        <v>4106</v>
      </c>
      <c r="R72" s="843"/>
      <c r="S72" s="843"/>
      <c r="T72" s="843"/>
      <c r="U72" s="843"/>
      <c r="V72" s="843">
        <v>3873</v>
      </c>
      <c r="W72" s="843"/>
      <c r="X72" s="843"/>
      <c r="Y72" s="843"/>
      <c r="Z72" s="843"/>
      <c r="AA72" s="843">
        <v>233</v>
      </c>
      <c r="AB72" s="843"/>
      <c r="AC72" s="843"/>
      <c r="AD72" s="843"/>
      <c r="AE72" s="843"/>
      <c r="AF72" s="843">
        <v>5994</v>
      </c>
      <c r="AG72" s="843"/>
      <c r="AH72" s="843"/>
      <c r="AI72" s="843"/>
      <c r="AJ72" s="843"/>
      <c r="AK72" s="843">
        <v>0</v>
      </c>
      <c r="AL72" s="843"/>
      <c r="AM72" s="843"/>
      <c r="AN72" s="843"/>
      <c r="AO72" s="843"/>
      <c r="AP72" s="843">
        <v>7123</v>
      </c>
      <c r="AQ72" s="843"/>
      <c r="AR72" s="843"/>
      <c r="AS72" s="843"/>
      <c r="AT72" s="843"/>
      <c r="AU72" s="843" t="s">
        <v>489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556</v>
      </c>
      <c r="C73" s="887"/>
      <c r="D73" s="887"/>
      <c r="E73" s="887"/>
      <c r="F73" s="887"/>
      <c r="G73" s="887"/>
      <c r="H73" s="887"/>
      <c r="I73" s="887"/>
      <c r="J73" s="887"/>
      <c r="K73" s="887"/>
      <c r="L73" s="887"/>
      <c r="M73" s="887"/>
      <c r="N73" s="887"/>
      <c r="O73" s="887"/>
      <c r="P73" s="888"/>
      <c r="Q73" s="889">
        <v>6496</v>
      </c>
      <c r="R73" s="843"/>
      <c r="S73" s="843"/>
      <c r="T73" s="843"/>
      <c r="U73" s="843"/>
      <c r="V73" s="843">
        <v>7344</v>
      </c>
      <c r="W73" s="843"/>
      <c r="X73" s="843"/>
      <c r="Y73" s="843"/>
      <c r="Z73" s="843"/>
      <c r="AA73" s="843">
        <v>-848</v>
      </c>
      <c r="AB73" s="843"/>
      <c r="AC73" s="843"/>
      <c r="AD73" s="843"/>
      <c r="AE73" s="843"/>
      <c r="AF73" s="843">
        <v>921</v>
      </c>
      <c r="AG73" s="843"/>
      <c r="AH73" s="843"/>
      <c r="AI73" s="843"/>
      <c r="AJ73" s="843"/>
      <c r="AK73" s="843" t="s">
        <v>489</v>
      </c>
      <c r="AL73" s="843"/>
      <c r="AM73" s="843"/>
      <c r="AN73" s="843"/>
      <c r="AO73" s="843"/>
      <c r="AP73" s="843">
        <v>3569</v>
      </c>
      <c r="AQ73" s="843"/>
      <c r="AR73" s="843"/>
      <c r="AS73" s="843"/>
      <c r="AT73" s="843"/>
      <c r="AU73" s="843">
        <v>282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557</v>
      </c>
      <c r="C74" s="887"/>
      <c r="D74" s="887"/>
      <c r="E74" s="887"/>
      <c r="F74" s="887"/>
      <c r="G74" s="887"/>
      <c r="H74" s="887"/>
      <c r="I74" s="887"/>
      <c r="J74" s="887"/>
      <c r="K74" s="887"/>
      <c r="L74" s="887"/>
      <c r="M74" s="887"/>
      <c r="N74" s="887"/>
      <c r="O74" s="887"/>
      <c r="P74" s="888"/>
      <c r="Q74" s="889">
        <v>8445</v>
      </c>
      <c r="R74" s="843"/>
      <c r="S74" s="843"/>
      <c r="T74" s="843"/>
      <c r="U74" s="843"/>
      <c r="V74" s="843">
        <v>6617</v>
      </c>
      <c r="W74" s="843"/>
      <c r="X74" s="843"/>
      <c r="Y74" s="843"/>
      <c r="Z74" s="843"/>
      <c r="AA74" s="843">
        <v>1828</v>
      </c>
      <c r="AB74" s="843"/>
      <c r="AC74" s="843"/>
      <c r="AD74" s="843"/>
      <c r="AE74" s="843"/>
      <c r="AF74" s="843">
        <v>1828</v>
      </c>
      <c r="AG74" s="843"/>
      <c r="AH74" s="843"/>
      <c r="AI74" s="843"/>
      <c r="AJ74" s="843"/>
      <c r="AK74" s="843">
        <v>14</v>
      </c>
      <c r="AL74" s="843"/>
      <c r="AM74" s="843"/>
      <c r="AN74" s="843"/>
      <c r="AO74" s="843"/>
      <c r="AP74" s="843" t="s">
        <v>489</v>
      </c>
      <c r="AQ74" s="843"/>
      <c r="AR74" s="843"/>
      <c r="AS74" s="843"/>
      <c r="AT74" s="843"/>
      <c r="AU74" s="843" t="s">
        <v>489</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558</v>
      </c>
      <c r="C75" s="887"/>
      <c r="D75" s="887"/>
      <c r="E75" s="887"/>
      <c r="F75" s="887"/>
      <c r="G75" s="887"/>
      <c r="H75" s="887"/>
      <c r="I75" s="887"/>
      <c r="J75" s="887"/>
      <c r="K75" s="887"/>
      <c r="L75" s="887"/>
      <c r="M75" s="887"/>
      <c r="N75" s="887"/>
      <c r="O75" s="887"/>
      <c r="P75" s="888"/>
      <c r="Q75" s="890">
        <v>1514</v>
      </c>
      <c r="R75" s="891"/>
      <c r="S75" s="891"/>
      <c r="T75" s="891"/>
      <c r="U75" s="847"/>
      <c r="V75" s="892">
        <v>1513</v>
      </c>
      <c r="W75" s="891"/>
      <c r="X75" s="891"/>
      <c r="Y75" s="891"/>
      <c r="Z75" s="847"/>
      <c r="AA75" s="892">
        <v>1</v>
      </c>
      <c r="AB75" s="891"/>
      <c r="AC75" s="891"/>
      <c r="AD75" s="891"/>
      <c r="AE75" s="847"/>
      <c r="AF75" s="892">
        <v>1</v>
      </c>
      <c r="AG75" s="891"/>
      <c r="AH75" s="891"/>
      <c r="AI75" s="891"/>
      <c r="AJ75" s="847"/>
      <c r="AK75" s="892" t="s">
        <v>489</v>
      </c>
      <c r="AL75" s="891"/>
      <c r="AM75" s="891"/>
      <c r="AN75" s="891"/>
      <c r="AO75" s="847"/>
      <c r="AP75" s="892" t="s">
        <v>489</v>
      </c>
      <c r="AQ75" s="891"/>
      <c r="AR75" s="891"/>
      <c r="AS75" s="891"/>
      <c r="AT75" s="847"/>
      <c r="AU75" s="892" t="s">
        <v>489</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559</v>
      </c>
      <c r="C76" s="887"/>
      <c r="D76" s="887"/>
      <c r="E76" s="887"/>
      <c r="F76" s="887"/>
      <c r="G76" s="887"/>
      <c r="H76" s="887"/>
      <c r="I76" s="887"/>
      <c r="J76" s="887"/>
      <c r="K76" s="887"/>
      <c r="L76" s="887"/>
      <c r="M76" s="887"/>
      <c r="N76" s="887"/>
      <c r="O76" s="887"/>
      <c r="P76" s="888"/>
      <c r="Q76" s="890">
        <v>2</v>
      </c>
      <c r="R76" s="891"/>
      <c r="S76" s="891"/>
      <c r="T76" s="891"/>
      <c r="U76" s="847"/>
      <c r="V76" s="892">
        <v>0</v>
      </c>
      <c r="W76" s="891"/>
      <c r="X76" s="891"/>
      <c r="Y76" s="891"/>
      <c r="Z76" s="847"/>
      <c r="AA76" s="892">
        <v>2</v>
      </c>
      <c r="AB76" s="891"/>
      <c r="AC76" s="891"/>
      <c r="AD76" s="891"/>
      <c r="AE76" s="847"/>
      <c r="AF76" s="892">
        <v>2</v>
      </c>
      <c r="AG76" s="891"/>
      <c r="AH76" s="891"/>
      <c r="AI76" s="891"/>
      <c r="AJ76" s="847"/>
      <c r="AK76" s="892" t="s">
        <v>489</v>
      </c>
      <c r="AL76" s="891"/>
      <c r="AM76" s="891"/>
      <c r="AN76" s="891"/>
      <c r="AO76" s="847"/>
      <c r="AP76" s="892" t="s">
        <v>489</v>
      </c>
      <c r="AQ76" s="891"/>
      <c r="AR76" s="891"/>
      <c r="AS76" s="891"/>
      <c r="AT76" s="847"/>
      <c r="AU76" s="892" t="s">
        <v>489</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560</v>
      </c>
      <c r="C77" s="887"/>
      <c r="D77" s="887"/>
      <c r="E77" s="887"/>
      <c r="F77" s="887"/>
      <c r="G77" s="887"/>
      <c r="H77" s="887"/>
      <c r="I77" s="887"/>
      <c r="J77" s="887"/>
      <c r="K77" s="887"/>
      <c r="L77" s="887"/>
      <c r="M77" s="887"/>
      <c r="N77" s="887"/>
      <c r="O77" s="887"/>
      <c r="P77" s="888"/>
      <c r="Q77" s="890">
        <v>53</v>
      </c>
      <c r="R77" s="891"/>
      <c r="S77" s="891"/>
      <c r="T77" s="891"/>
      <c r="U77" s="847"/>
      <c r="V77" s="892">
        <v>29</v>
      </c>
      <c r="W77" s="891"/>
      <c r="X77" s="891"/>
      <c r="Y77" s="891"/>
      <c r="Z77" s="847"/>
      <c r="AA77" s="892">
        <v>24</v>
      </c>
      <c r="AB77" s="891"/>
      <c r="AC77" s="891"/>
      <c r="AD77" s="891"/>
      <c r="AE77" s="847"/>
      <c r="AF77" s="892">
        <v>24</v>
      </c>
      <c r="AG77" s="891"/>
      <c r="AH77" s="891"/>
      <c r="AI77" s="891"/>
      <c r="AJ77" s="847"/>
      <c r="AK77" s="892" t="s">
        <v>489</v>
      </c>
      <c r="AL77" s="891"/>
      <c r="AM77" s="891"/>
      <c r="AN77" s="891"/>
      <c r="AO77" s="847"/>
      <c r="AP77" s="892" t="s">
        <v>489</v>
      </c>
      <c r="AQ77" s="891"/>
      <c r="AR77" s="891"/>
      <c r="AS77" s="891"/>
      <c r="AT77" s="847"/>
      <c r="AU77" s="892" t="s">
        <v>489</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t="s">
        <v>561</v>
      </c>
      <c r="C78" s="887"/>
      <c r="D78" s="887"/>
      <c r="E78" s="887"/>
      <c r="F78" s="887"/>
      <c r="G78" s="887"/>
      <c r="H78" s="887"/>
      <c r="I78" s="887"/>
      <c r="J78" s="887"/>
      <c r="K78" s="887"/>
      <c r="L78" s="887"/>
      <c r="M78" s="887"/>
      <c r="N78" s="887"/>
      <c r="O78" s="887"/>
      <c r="P78" s="888"/>
      <c r="Q78" s="889">
        <v>43</v>
      </c>
      <c r="R78" s="843"/>
      <c r="S78" s="843"/>
      <c r="T78" s="843"/>
      <c r="U78" s="843"/>
      <c r="V78" s="843">
        <v>42</v>
      </c>
      <c r="W78" s="843"/>
      <c r="X78" s="843"/>
      <c r="Y78" s="843"/>
      <c r="Z78" s="843"/>
      <c r="AA78" s="843">
        <v>1</v>
      </c>
      <c r="AB78" s="843"/>
      <c r="AC78" s="843"/>
      <c r="AD78" s="843"/>
      <c r="AE78" s="843"/>
      <c r="AF78" s="843">
        <v>1</v>
      </c>
      <c r="AG78" s="843"/>
      <c r="AH78" s="843"/>
      <c r="AI78" s="843"/>
      <c r="AJ78" s="843"/>
      <c r="AK78" s="843" t="s">
        <v>489</v>
      </c>
      <c r="AL78" s="843"/>
      <c r="AM78" s="843"/>
      <c r="AN78" s="843"/>
      <c r="AO78" s="843"/>
      <c r="AP78" s="843" t="s">
        <v>489</v>
      </c>
      <c r="AQ78" s="843"/>
      <c r="AR78" s="843"/>
      <c r="AS78" s="843"/>
      <c r="AT78" s="843"/>
      <c r="AU78" s="843" t="s">
        <v>489</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t="s">
        <v>562</v>
      </c>
      <c r="C79" s="887"/>
      <c r="D79" s="887"/>
      <c r="E79" s="887"/>
      <c r="F79" s="887"/>
      <c r="G79" s="887"/>
      <c r="H79" s="887"/>
      <c r="I79" s="887"/>
      <c r="J79" s="887"/>
      <c r="K79" s="887"/>
      <c r="L79" s="887"/>
      <c r="M79" s="887"/>
      <c r="N79" s="887"/>
      <c r="O79" s="887"/>
      <c r="P79" s="888"/>
      <c r="Q79" s="889">
        <v>997</v>
      </c>
      <c r="R79" s="843"/>
      <c r="S79" s="843"/>
      <c r="T79" s="843"/>
      <c r="U79" s="843"/>
      <c r="V79" s="843">
        <v>947</v>
      </c>
      <c r="W79" s="843"/>
      <c r="X79" s="843"/>
      <c r="Y79" s="843"/>
      <c r="Z79" s="843"/>
      <c r="AA79" s="843">
        <v>50</v>
      </c>
      <c r="AB79" s="843"/>
      <c r="AC79" s="843"/>
      <c r="AD79" s="843"/>
      <c r="AE79" s="843"/>
      <c r="AF79" s="843">
        <v>50</v>
      </c>
      <c r="AG79" s="843"/>
      <c r="AH79" s="843"/>
      <c r="AI79" s="843"/>
      <c r="AJ79" s="843"/>
      <c r="AK79" s="843">
        <v>0</v>
      </c>
      <c r="AL79" s="843"/>
      <c r="AM79" s="843"/>
      <c r="AN79" s="843"/>
      <c r="AO79" s="843"/>
      <c r="AP79" s="843">
        <v>0</v>
      </c>
      <c r="AQ79" s="843"/>
      <c r="AR79" s="843"/>
      <c r="AS79" s="843"/>
      <c r="AT79" s="843"/>
      <c r="AU79" s="843" t="s">
        <v>489</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t="s">
        <v>563</v>
      </c>
      <c r="C80" s="887"/>
      <c r="D80" s="887"/>
      <c r="E80" s="887"/>
      <c r="F80" s="887"/>
      <c r="G80" s="887"/>
      <c r="H80" s="887"/>
      <c r="I80" s="887"/>
      <c r="J80" s="887"/>
      <c r="K80" s="887"/>
      <c r="L80" s="887"/>
      <c r="M80" s="887"/>
      <c r="N80" s="887"/>
      <c r="O80" s="887"/>
      <c r="P80" s="888"/>
      <c r="Q80" s="889">
        <v>259339</v>
      </c>
      <c r="R80" s="843"/>
      <c r="S80" s="843"/>
      <c r="T80" s="843"/>
      <c r="U80" s="843"/>
      <c r="V80" s="843">
        <v>254515</v>
      </c>
      <c r="W80" s="843"/>
      <c r="X80" s="843"/>
      <c r="Y80" s="843"/>
      <c r="Z80" s="843"/>
      <c r="AA80" s="843">
        <v>4824</v>
      </c>
      <c r="AB80" s="843"/>
      <c r="AC80" s="843"/>
      <c r="AD80" s="843"/>
      <c r="AE80" s="843"/>
      <c r="AF80" s="843">
        <v>4824</v>
      </c>
      <c r="AG80" s="843"/>
      <c r="AH80" s="843"/>
      <c r="AI80" s="843"/>
      <c r="AJ80" s="843"/>
      <c r="AK80" s="843">
        <v>1141</v>
      </c>
      <c r="AL80" s="843"/>
      <c r="AM80" s="843"/>
      <c r="AN80" s="843"/>
      <c r="AO80" s="843"/>
      <c r="AP80" s="843">
        <v>0</v>
      </c>
      <c r="AQ80" s="843"/>
      <c r="AR80" s="843"/>
      <c r="AS80" s="843"/>
      <c r="AT80" s="843"/>
      <c r="AU80" s="843" t="s">
        <v>489</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t="s">
        <v>564</v>
      </c>
      <c r="C81" s="887"/>
      <c r="D81" s="887"/>
      <c r="E81" s="887"/>
      <c r="F81" s="887"/>
      <c r="G81" s="887"/>
      <c r="H81" s="887"/>
      <c r="I81" s="887"/>
      <c r="J81" s="887"/>
      <c r="K81" s="887"/>
      <c r="L81" s="887"/>
      <c r="M81" s="887"/>
      <c r="N81" s="887"/>
      <c r="O81" s="887"/>
      <c r="P81" s="888"/>
      <c r="Q81" s="889">
        <v>345</v>
      </c>
      <c r="R81" s="843"/>
      <c r="S81" s="843"/>
      <c r="T81" s="843"/>
      <c r="U81" s="843"/>
      <c r="V81" s="843">
        <v>187</v>
      </c>
      <c r="W81" s="843"/>
      <c r="X81" s="843"/>
      <c r="Y81" s="843"/>
      <c r="Z81" s="843"/>
      <c r="AA81" s="843">
        <v>158</v>
      </c>
      <c r="AB81" s="843"/>
      <c r="AC81" s="843"/>
      <c r="AD81" s="843"/>
      <c r="AE81" s="843"/>
      <c r="AF81" s="843">
        <v>158</v>
      </c>
      <c r="AG81" s="843"/>
      <c r="AH81" s="843"/>
      <c r="AI81" s="843"/>
      <c r="AJ81" s="843"/>
      <c r="AK81" s="843" t="s">
        <v>489</v>
      </c>
      <c r="AL81" s="843"/>
      <c r="AM81" s="843"/>
      <c r="AN81" s="843"/>
      <c r="AO81" s="843"/>
      <c r="AP81" s="843" t="s">
        <v>489</v>
      </c>
      <c r="AQ81" s="843"/>
      <c r="AR81" s="843"/>
      <c r="AS81" s="843"/>
      <c r="AT81" s="843"/>
      <c r="AU81" s="843" t="s">
        <v>489</v>
      </c>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13847</v>
      </c>
      <c r="AG88" s="857"/>
      <c r="AH88" s="857"/>
      <c r="AI88" s="857"/>
      <c r="AJ88" s="857"/>
      <c r="AK88" s="854"/>
      <c r="AL88" s="854"/>
      <c r="AM88" s="854"/>
      <c r="AN88" s="854"/>
      <c r="AO88" s="854"/>
      <c r="AP88" s="857">
        <v>12343</v>
      </c>
      <c r="AQ88" s="857"/>
      <c r="AR88" s="857"/>
      <c r="AS88" s="857"/>
      <c r="AT88" s="857"/>
      <c r="AU88" s="857">
        <v>1235</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150</v>
      </c>
      <c r="CS102" s="865"/>
      <c r="CT102" s="865"/>
      <c r="CU102" s="865"/>
      <c r="CV102" s="904"/>
      <c r="CW102" s="903">
        <v>12</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3624517</v>
      </c>
      <c r="AB110" s="913"/>
      <c r="AC110" s="913"/>
      <c r="AD110" s="913"/>
      <c r="AE110" s="914"/>
      <c r="AF110" s="915">
        <v>3744731</v>
      </c>
      <c r="AG110" s="913"/>
      <c r="AH110" s="913"/>
      <c r="AI110" s="913"/>
      <c r="AJ110" s="914"/>
      <c r="AK110" s="915">
        <v>3843791</v>
      </c>
      <c r="AL110" s="913"/>
      <c r="AM110" s="913"/>
      <c r="AN110" s="913"/>
      <c r="AO110" s="914"/>
      <c r="AP110" s="916">
        <v>25.8</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41697940</v>
      </c>
      <c r="BR110" s="944"/>
      <c r="BS110" s="944"/>
      <c r="BT110" s="944"/>
      <c r="BU110" s="944"/>
      <c r="BV110" s="944">
        <v>41397012</v>
      </c>
      <c r="BW110" s="944"/>
      <c r="BX110" s="944"/>
      <c r="BY110" s="944"/>
      <c r="BZ110" s="944"/>
      <c r="CA110" s="944">
        <v>39124682</v>
      </c>
      <c r="CB110" s="944"/>
      <c r="CC110" s="944"/>
      <c r="CD110" s="944"/>
      <c r="CE110" s="944"/>
      <c r="CF110" s="957">
        <v>263.10000000000002</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4124195</v>
      </c>
      <c r="BR112" s="939"/>
      <c r="BS112" s="939"/>
      <c r="BT112" s="939"/>
      <c r="BU112" s="939"/>
      <c r="BV112" s="939">
        <v>3072626</v>
      </c>
      <c r="BW112" s="939"/>
      <c r="BX112" s="939"/>
      <c r="BY112" s="939"/>
      <c r="BZ112" s="939"/>
      <c r="CA112" s="939">
        <v>2667105</v>
      </c>
      <c r="CB112" s="939"/>
      <c r="CC112" s="939"/>
      <c r="CD112" s="939"/>
      <c r="CE112" s="939"/>
      <c r="CF112" s="933">
        <v>17.899999999999999</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413172</v>
      </c>
      <c r="AB113" s="951"/>
      <c r="AC113" s="951"/>
      <c r="AD113" s="951"/>
      <c r="AE113" s="952"/>
      <c r="AF113" s="953">
        <v>754966</v>
      </c>
      <c r="AG113" s="951"/>
      <c r="AH113" s="951"/>
      <c r="AI113" s="951"/>
      <c r="AJ113" s="952"/>
      <c r="AK113" s="953">
        <v>317422</v>
      </c>
      <c r="AL113" s="951"/>
      <c r="AM113" s="951"/>
      <c r="AN113" s="951"/>
      <c r="AO113" s="952"/>
      <c r="AP113" s="954">
        <v>2.1</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1255630</v>
      </c>
      <c r="BR113" s="939"/>
      <c r="BS113" s="939"/>
      <c r="BT113" s="939"/>
      <c r="BU113" s="939"/>
      <c r="BV113" s="939">
        <v>1130408</v>
      </c>
      <c r="BW113" s="939"/>
      <c r="BX113" s="939"/>
      <c r="BY113" s="939"/>
      <c r="BZ113" s="939"/>
      <c r="CA113" s="939">
        <v>1234456</v>
      </c>
      <c r="CB113" s="939"/>
      <c r="CC113" s="939"/>
      <c r="CD113" s="939"/>
      <c r="CE113" s="939"/>
      <c r="CF113" s="933">
        <v>8.3000000000000007</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250040</v>
      </c>
      <c r="AB114" s="972"/>
      <c r="AC114" s="972"/>
      <c r="AD114" s="972"/>
      <c r="AE114" s="973"/>
      <c r="AF114" s="974">
        <v>236915</v>
      </c>
      <c r="AG114" s="972"/>
      <c r="AH114" s="972"/>
      <c r="AI114" s="972"/>
      <c r="AJ114" s="973"/>
      <c r="AK114" s="974">
        <v>205284</v>
      </c>
      <c r="AL114" s="972"/>
      <c r="AM114" s="972"/>
      <c r="AN114" s="972"/>
      <c r="AO114" s="973"/>
      <c r="AP114" s="975">
        <v>1.4</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3322733</v>
      </c>
      <c r="BR114" s="939"/>
      <c r="BS114" s="939"/>
      <c r="BT114" s="939"/>
      <c r="BU114" s="939"/>
      <c r="BV114" s="939">
        <v>3227369</v>
      </c>
      <c r="BW114" s="939"/>
      <c r="BX114" s="939"/>
      <c r="BY114" s="939"/>
      <c r="BZ114" s="939"/>
      <c r="CA114" s="939">
        <v>3112219</v>
      </c>
      <c r="CB114" s="939"/>
      <c r="CC114" s="939"/>
      <c r="CD114" s="939"/>
      <c r="CE114" s="939"/>
      <c r="CF114" s="933">
        <v>20.9</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191</v>
      </c>
      <c r="AB115" s="951"/>
      <c r="AC115" s="951"/>
      <c r="AD115" s="951"/>
      <c r="AE115" s="952"/>
      <c r="AF115" s="953">
        <v>119</v>
      </c>
      <c r="AG115" s="951"/>
      <c r="AH115" s="951"/>
      <c r="AI115" s="951"/>
      <c r="AJ115" s="952"/>
      <c r="AK115" s="953">
        <v>64</v>
      </c>
      <c r="AL115" s="951"/>
      <c r="AM115" s="951"/>
      <c r="AN115" s="951"/>
      <c r="AO115" s="952"/>
      <c r="AP115" s="954">
        <v>0</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4287920</v>
      </c>
      <c r="AB117" s="992"/>
      <c r="AC117" s="992"/>
      <c r="AD117" s="992"/>
      <c r="AE117" s="993"/>
      <c r="AF117" s="994">
        <v>4736731</v>
      </c>
      <c r="AG117" s="992"/>
      <c r="AH117" s="992"/>
      <c r="AI117" s="992"/>
      <c r="AJ117" s="993"/>
      <c r="AK117" s="994">
        <v>4366561</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70"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444</v>
      </c>
      <c r="BP119" s="1018"/>
      <c r="BQ119" s="1012">
        <v>50400498</v>
      </c>
      <c r="BR119" s="1013"/>
      <c r="BS119" s="1013"/>
      <c r="BT119" s="1013"/>
      <c r="BU119" s="1013"/>
      <c r="BV119" s="1013">
        <v>48827415</v>
      </c>
      <c r="BW119" s="1013"/>
      <c r="BX119" s="1013"/>
      <c r="BY119" s="1013"/>
      <c r="BZ119" s="1013"/>
      <c r="CA119" s="1013">
        <v>46138462</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1"/>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8815557</v>
      </c>
      <c r="BR120" s="944"/>
      <c r="BS120" s="944"/>
      <c r="BT120" s="944"/>
      <c r="BU120" s="944"/>
      <c r="BV120" s="944">
        <v>7689312</v>
      </c>
      <c r="BW120" s="944"/>
      <c r="BX120" s="944"/>
      <c r="BY120" s="944"/>
      <c r="BZ120" s="944"/>
      <c r="CA120" s="944">
        <v>6523712</v>
      </c>
      <c r="CB120" s="944"/>
      <c r="CC120" s="944"/>
      <c r="CD120" s="944"/>
      <c r="CE120" s="944"/>
      <c r="CF120" s="957">
        <v>43.9</v>
      </c>
      <c r="CG120" s="958"/>
      <c r="CH120" s="958"/>
      <c r="CI120" s="958"/>
      <c r="CJ120" s="958"/>
      <c r="CK120" s="1019" t="s">
        <v>448</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2795776</v>
      </c>
      <c r="DH120" s="944"/>
      <c r="DI120" s="944"/>
      <c r="DJ120" s="944"/>
      <c r="DK120" s="944"/>
      <c r="DL120" s="944">
        <v>2283713</v>
      </c>
      <c r="DM120" s="944"/>
      <c r="DN120" s="944"/>
      <c r="DO120" s="944"/>
      <c r="DP120" s="944"/>
      <c r="DQ120" s="944">
        <v>2045780</v>
      </c>
      <c r="DR120" s="944"/>
      <c r="DS120" s="944"/>
      <c r="DT120" s="944"/>
      <c r="DU120" s="944"/>
      <c r="DV120" s="945">
        <v>13.8</v>
      </c>
      <c r="DW120" s="945"/>
      <c r="DX120" s="945"/>
      <c r="DY120" s="945"/>
      <c r="DZ120" s="946"/>
    </row>
    <row r="121" spans="1:130" s="212" customFormat="1" ht="26.25" customHeight="1" x14ac:dyDescent="0.2">
      <c r="A121" s="1071"/>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63818</v>
      </c>
      <c r="BR121" s="939"/>
      <c r="BS121" s="939"/>
      <c r="BT121" s="939"/>
      <c r="BU121" s="939"/>
      <c r="BV121" s="939">
        <v>55440</v>
      </c>
      <c r="BW121" s="939"/>
      <c r="BX121" s="939"/>
      <c r="BY121" s="939"/>
      <c r="BZ121" s="939"/>
      <c r="CA121" s="939">
        <v>48752</v>
      </c>
      <c r="CB121" s="939"/>
      <c r="CC121" s="939"/>
      <c r="CD121" s="939"/>
      <c r="CE121" s="939"/>
      <c r="CF121" s="933">
        <v>0.3</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906076</v>
      </c>
      <c r="DH121" s="939"/>
      <c r="DI121" s="939"/>
      <c r="DJ121" s="939"/>
      <c r="DK121" s="939"/>
      <c r="DL121" s="939">
        <v>788913</v>
      </c>
      <c r="DM121" s="939"/>
      <c r="DN121" s="939"/>
      <c r="DO121" s="939"/>
      <c r="DP121" s="939"/>
      <c r="DQ121" s="939">
        <v>621325</v>
      </c>
      <c r="DR121" s="939"/>
      <c r="DS121" s="939"/>
      <c r="DT121" s="939"/>
      <c r="DU121" s="939"/>
      <c r="DV121" s="940">
        <v>4.2</v>
      </c>
      <c r="DW121" s="940"/>
      <c r="DX121" s="940"/>
      <c r="DY121" s="940"/>
      <c r="DZ121" s="941"/>
    </row>
    <row r="122" spans="1:130" s="212" customFormat="1" ht="26.25" customHeight="1" x14ac:dyDescent="0.2">
      <c r="A122" s="1071"/>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33924244</v>
      </c>
      <c r="BR122" s="1013"/>
      <c r="BS122" s="1013"/>
      <c r="BT122" s="1013"/>
      <c r="BU122" s="1013"/>
      <c r="BV122" s="1013">
        <v>33373804</v>
      </c>
      <c r="BW122" s="1013"/>
      <c r="BX122" s="1013"/>
      <c r="BY122" s="1013"/>
      <c r="BZ122" s="1013"/>
      <c r="CA122" s="1013">
        <v>31978816</v>
      </c>
      <c r="CB122" s="1013"/>
      <c r="CC122" s="1013"/>
      <c r="CD122" s="1013"/>
      <c r="CE122" s="1013"/>
      <c r="CF122" s="1030">
        <v>215</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1"/>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452</v>
      </c>
      <c r="BP123" s="1018"/>
      <c r="BQ123" s="1077">
        <v>42803619</v>
      </c>
      <c r="BR123" s="1044"/>
      <c r="BS123" s="1044"/>
      <c r="BT123" s="1044"/>
      <c r="BU123" s="1044"/>
      <c r="BV123" s="1044">
        <v>41118556</v>
      </c>
      <c r="BW123" s="1044"/>
      <c r="BX123" s="1044"/>
      <c r="BY123" s="1044"/>
      <c r="BZ123" s="1044"/>
      <c r="CA123" s="1044">
        <v>38551280</v>
      </c>
      <c r="CB123" s="1044"/>
      <c r="CC123" s="1044"/>
      <c r="CD123" s="1044"/>
      <c r="CE123" s="1044"/>
      <c r="CF123" s="1014"/>
      <c r="CG123" s="1015"/>
      <c r="CH123" s="1015"/>
      <c r="CI123" s="1015"/>
      <c r="CJ123" s="1016"/>
      <c r="CK123" s="1022"/>
      <c r="CL123" s="1023"/>
      <c r="CM123" s="1023"/>
      <c r="CN123" s="1023"/>
      <c r="CO123" s="1024"/>
      <c r="CP123" s="1032" t="s">
        <v>397</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1"/>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3" t="s">
        <v>453</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52.3</v>
      </c>
      <c r="BR124" s="1040"/>
      <c r="BS124" s="1040"/>
      <c r="BT124" s="1040"/>
      <c r="BU124" s="1040"/>
      <c r="BV124" s="1040">
        <v>52.8</v>
      </c>
      <c r="BW124" s="1040"/>
      <c r="BX124" s="1040"/>
      <c r="BY124" s="1040"/>
      <c r="BZ124" s="1040"/>
      <c r="CA124" s="1040">
        <v>51</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v>422343</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1"/>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1"/>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2"/>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191</v>
      </c>
      <c r="AB127" s="972"/>
      <c r="AC127" s="972"/>
      <c r="AD127" s="972"/>
      <c r="AE127" s="973"/>
      <c r="AF127" s="974">
        <v>119</v>
      </c>
      <c r="AG127" s="972"/>
      <c r="AH127" s="972"/>
      <c r="AI127" s="972"/>
      <c r="AJ127" s="973"/>
      <c r="AK127" s="974">
        <v>64</v>
      </c>
      <c r="AL127" s="972"/>
      <c r="AM127" s="972"/>
      <c r="AN127" s="972"/>
      <c r="AO127" s="973"/>
      <c r="AP127" s="975">
        <v>0</v>
      </c>
      <c r="AQ127" s="976"/>
      <c r="AR127" s="976"/>
      <c r="AS127" s="976"/>
      <c r="AT127" s="977"/>
      <c r="AU127" s="214"/>
      <c r="AV127" s="214"/>
      <c r="AW127" s="214"/>
      <c r="AX127" s="1045" t="s">
        <v>459</v>
      </c>
      <c r="AY127" s="1046"/>
      <c r="AZ127" s="1046"/>
      <c r="BA127" s="1046"/>
      <c r="BB127" s="1046"/>
      <c r="BC127" s="1046"/>
      <c r="BD127" s="1046"/>
      <c r="BE127" s="1047"/>
      <c r="BF127" s="1048" t="s">
        <v>460</v>
      </c>
      <c r="BG127" s="1046"/>
      <c r="BH127" s="1046"/>
      <c r="BI127" s="1046"/>
      <c r="BJ127" s="1046"/>
      <c r="BK127" s="1046"/>
      <c r="BL127" s="1047"/>
      <c r="BM127" s="1048" t="s">
        <v>461</v>
      </c>
      <c r="BN127" s="1046"/>
      <c r="BO127" s="1046"/>
      <c r="BP127" s="1046"/>
      <c r="BQ127" s="1046"/>
      <c r="BR127" s="1046"/>
      <c r="BS127" s="1047"/>
      <c r="BT127" s="1048" t="s">
        <v>462</v>
      </c>
      <c r="BU127" s="1046"/>
      <c r="BV127" s="1046"/>
      <c r="BW127" s="1046"/>
      <c r="BX127" s="1046"/>
      <c r="BY127" s="1046"/>
      <c r="BZ127" s="1069"/>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5" t="s">
        <v>464</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465</v>
      </c>
      <c r="X128" s="1057"/>
      <c r="Y128" s="1057"/>
      <c r="Z128" s="1058"/>
      <c r="AA128" s="1059">
        <v>14891</v>
      </c>
      <c r="AB128" s="1060"/>
      <c r="AC128" s="1060"/>
      <c r="AD128" s="1060"/>
      <c r="AE128" s="1061"/>
      <c r="AF128" s="1062">
        <v>1326</v>
      </c>
      <c r="AG128" s="1060"/>
      <c r="AH128" s="1060"/>
      <c r="AI128" s="1060"/>
      <c r="AJ128" s="1061"/>
      <c r="AK128" s="1062">
        <v>1326</v>
      </c>
      <c r="AL128" s="1060"/>
      <c r="AM128" s="1060"/>
      <c r="AN128" s="1060"/>
      <c r="AO128" s="1061"/>
      <c r="AP128" s="1063"/>
      <c r="AQ128" s="1064"/>
      <c r="AR128" s="1064"/>
      <c r="AS128" s="1064"/>
      <c r="AT128" s="1065"/>
      <c r="AU128" s="214"/>
      <c r="AV128" s="214"/>
      <c r="AW128" s="214"/>
      <c r="AX128" s="909" t="s">
        <v>466</v>
      </c>
      <c r="AY128" s="910"/>
      <c r="AZ128" s="910"/>
      <c r="BA128" s="910"/>
      <c r="BB128" s="910"/>
      <c r="BC128" s="910"/>
      <c r="BD128" s="910"/>
      <c r="BE128" s="911"/>
      <c r="BF128" s="1066" t="s">
        <v>122</v>
      </c>
      <c r="BG128" s="1067"/>
      <c r="BH128" s="1067"/>
      <c r="BI128" s="1067"/>
      <c r="BJ128" s="1067"/>
      <c r="BK128" s="1067"/>
      <c r="BL128" s="1068"/>
      <c r="BM128" s="1066">
        <v>12.61</v>
      </c>
      <c r="BN128" s="1067"/>
      <c r="BO128" s="1067"/>
      <c r="BP128" s="1067"/>
      <c r="BQ128" s="1067"/>
      <c r="BR128" s="1067"/>
      <c r="BS128" s="1068"/>
      <c r="BT128" s="1066">
        <v>20</v>
      </c>
      <c r="BU128" s="1067"/>
      <c r="BV128" s="1067"/>
      <c r="BW128" s="1067"/>
      <c r="BX128" s="1067"/>
      <c r="BY128" s="1067"/>
      <c r="BZ128" s="1089"/>
      <c r="CA128" s="237"/>
      <c r="CB128" s="237"/>
      <c r="CC128" s="237"/>
      <c r="CD128" s="237"/>
      <c r="CE128" s="237"/>
      <c r="CF128" s="237"/>
      <c r="CG128" s="214"/>
      <c r="CH128" s="214"/>
      <c r="CI128" s="214"/>
      <c r="CJ128" s="236"/>
      <c r="CK128" s="1037"/>
      <c r="CL128" s="1038"/>
      <c r="CM128" s="1038"/>
      <c r="CN128" s="1038"/>
      <c r="CO128" s="1039"/>
      <c r="CP128" s="1049" t="s">
        <v>467</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17330599</v>
      </c>
      <c r="AB129" s="972"/>
      <c r="AC129" s="972"/>
      <c r="AD129" s="972"/>
      <c r="AE129" s="973"/>
      <c r="AF129" s="974">
        <v>17464616</v>
      </c>
      <c r="AG129" s="972"/>
      <c r="AH129" s="972"/>
      <c r="AI129" s="972"/>
      <c r="AJ129" s="973"/>
      <c r="AK129" s="974">
        <v>17759721</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17.61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2817894</v>
      </c>
      <c r="AB130" s="972"/>
      <c r="AC130" s="972"/>
      <c r="AD130" s="972"/>
      <c r="AE130" s="973"/>
      <c r="AF130" s="974">
        <v>2866713</v>
      </c>
      <c r="AG130" s="972"/>
      <c r="AH130" s="972"/>
      <c r="AI130" s="972"/>
      <c r="AJ130" s="973"/>
      <c r="AK130" s="974">
        <v>2888063</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10.9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14512705</v>
      </c>
      <c r="AB131" s="999"/>
      <c r="AC131" s="999"/>
      <c r="AD131" s="999"/>
      <c r="AE131" s="1000"/>
      <c r="AF131" s="998">
        <v>14597903</v>
      </c>
      <c r="AG131" s="999"/>
      <c r="AH131" s="999"/>
      <c r="AI131" s="999"/>
      <c r="AJ131" s="1000"/>
      <c r="AK131" s="998">
        <v>14871658</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50"/>
      <c r="BF131" s="1097">
        <v>51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10.026628390000001</v>
      </c>
      <c r="AB132" s="1110"/>
      <c r="AC132" s="1110"/>
      <c r="AD132" s="1110"/>
      <c r="AE132" s="1111"/>
      <c r="AF132" s="1112">
        <v>12.8010989</v>
      </c>
      <c r="AG132" s="1110"/>
      <c r="AH132" s="1110"/>
      <c r="AI132" s="1110"/>
      <c r="AJ132" s="1111"/>
      <c r="AK132" s="1112">
        <v>9.9327996919999997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8.8000000000000007</v>
      </c>
      <c r="AB133" s="1093"/>
      <c r="AC133" s="1093"/>
      <c r="AD133" s="1093"/>
      <c r="AE133" s="1094"/>
      <c r="AF133" s="1092">
        <v>10.4</v>
      </c>
      <c r="AG133" s="1093"/>
      <c r="AH133" s="1093"/>
      <c r="AI133" s="1093"/>
      <c r="AJ133" s="1094"/>
      <c r="AK133" s="1092">
        <v>10.9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lEcLKrgL33pkVe+wVMr06QlSGhg4gWfzGvq2FKpL3iGHiSLc4qhJcPy6X6KIuNeuzLx5RHkfY5tD1jTtbNNCw==" saltValue="fmyr5iqiZvTxkTMFuvHCx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bxMIgvAui2NfMat1s1N1bRJgzelmfyn90yC3YPaASE6698Hb2cHpgZxIx2Bc5lUBkMq+lwfGznVMtjbyF4hMQ==" saltValue="qtATfkxUg4/y0/Yhmwja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PvVeLPyw1/bCSGQVGIZy65ROsASC7GDFFiKbniXFGRJgoAL4ZPSTg320mlLgrtwALYaPFSUBrYwZ3XFDVRzrQ==" saltValue="m0llwz8MovL4J+mj1WBmI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 x14ac:dyDescent="0.2">
      <c r="A8" s="247"/>
      <c r="AK8" s="256"/>
      <c r="AL8" s="257"/>
      <c r="AM8" s="257"/>
      <c r="AN8" s="258"/>
      <c r="AO8" s="1128"/>
      <c r="AP8" s="259" t="s">
        <v>483</v>
      </c>
      <c r="AQ8" s="260" t="s">
        <v>484</v>
      </c>
      <c r="AR8" s="261" t="s">
        <v>485</v>
      </c>
    </row>
    <row r="9" spans="1:46" ht="13" x14ac:dyDescent="0.2">
      <c r="A9" s="247"/>
      <c r="AK9" s="1129" t="s">
        <v>486</v>
      </c>
      <c r="AL9" s="1130"/>
      <c r="AM9" s="1130"/>
      <c r="AN9" s="1131"/>
      <c r="AO9" s="262">
        <v>5156082</v>
      </c>
      <c r="AP9" s="262">
        <v>92078</v>
      </c>
      <c r="AQ9" s="263">
        <v>95899</v>
      </c>
      <c r="AR9" s="264">
        <v>-4</v>
      </c>
    </row>
    <row r="10" spans="1:46" ht="13.5" customHeight="1" x14ac:dyDescent="0.2">
      <c r="A10" s="247"/>
      <c r="AK10" s="1129" t="s">
        <v>487</v>
      </c>
      <c r="AL10" s="1130"/>
      <c r="AM10" s="1130"/>
      <c r="AN10" s="1131"/>
      <c r="AO10" s="265">
        <v>767505</v>
      </c>
      <c r="AP10" s="265">
        <v>13706</v>
      </c>
      <c r="AQ10" s="266">
        <v>7418</v>
      </c>
      <c r="AR10" s="267">
        <v>84.8</v>
      </c>
    </row>
    <row r="11" spans="1:46" ht="13.5" customHeight="1" x14ac:dyDescent="0.2">
      <c r="A11" s="247"/>
      <c r="AK11" s="1129" t="s">
        <v>488</v>
      </c>
      <c r="AL11" s="1130"/>
      <c r="AM11" s="1130"/>
      <c r="AN11" s="1131"/>
      <c r="AO11" s="265" t="s">
        <v>489</v>
      </c>
      <c r="AP11" s="265" t="s">
        <v>489</v>
      </c>
      <c r="AQ11" s="266">
        <v>1842</v>
      </c>
      <c r="AR11" s="267" t="s">
        <v>489</v>
      </c>
    </row>
    <row r="12" spans="1:46" ht="13.5" customHeight="1" x14ac:dyDescent="0.2">
      <c r="A12" s="247"/>
      <c r="AK12" s="1129" t="s">
        <v>490</v>
      </c>
      <c r="AL12" s="1130"/>
      <c r="AM12" s="1130"/>
      <c r="AN12" s="1131"/>
      <c r="AO12" s="265" t="s">
        <v>489</v>
      </c>
      <c r="AP12" s="265" t="s">
        <v>489</v>
      </c>
      <c r="AQ12" s="266">
        <v>18</v>
      </c>
      <c r="AR12" s="267" t="s">
        <v>489</v>
      </c>
    </row>
    <row r="13" spans="1:46" ht="13.5" customHeight="1" x14ac:dyDescent="0.2">
      <c r="A13" s="247"/>
      <c r="AK13" s="1129" t="s">
        <v>491</v>
      </c>
      <c r="AL13" s="1130"/>
      <c r="AM13" s="1130"/>
      <c r="AN13" s="1131"/>
      <c r="AO13" s="265">
        <v>192211</v>
      </c>
      <c r="AP13" s="265">
        <v>3433</v>
      </c>
      <c r="AQ13" s="266">
        <v>3674</v>
      </c>
      <c r="AR13" s="267">
        <v>-6.6</v>
      </c>
    </row>
    <row r="14" spans="1:46" ht="13.5" customHeight="1" x14ac:dyDescent="0.2">
      <c r="A14" s="247"/>
      <c r="AK14" s="1129" t="s">
        <v>492</v>
      </c>
      <c r="AL14" s="1130"/>
      <c r="AM14" s="1130"/>
      <c r="AN14" s="1131"/>
      <c r="AO14" s="265">
        <v>125918</v>
      </c>
      <c r="AP14" s="265">
        <v>2249</v>
      </c>
      <c r="AQ14" s="266">
        <v>2040</v>
      </c>
      <c r="AR14" s="267">
        <v>10.199999999999999</v>
      </c>
    </row>
    <row r="15" spans="1:46" ht="13.5" customHeight="1" x14ac:dyDescent="0.2">
      <c r="A15" s="247"/>
      <c r="AK15" s="1132" t="s">
        <v>493</v>
      </c>
      <c r="AL15" s="1133"/>
      <c r="AM15" s="1133"/>
      <c r="AN15" s="1134"/>
      <c r="AO15" s="265">
        <v>-333961</v>
      </c>
      <c r="AP15" s="265">
        <v>-5964</v>
      </c>
      <c r="AQ15" s="266">
        <v>-5724</v>
      </c>
      <c r="AR15" s="267">
        <v>4.2</v>
      </c>
    </row>
    <row r="16" spans="1:46" ht="13" x14ac:dyDescent="0.2">
      <c r="A16" s="247"/>
      <c r="AK16" s="1132" t="s">
        <v>177</v>
      </c>
      <c r="AL16" s="1133"/>
      <c r="AM16" s="1133"/>
      <c r="AN16" s="1134"/>
      <c r="AO16" s="265">
        <v>5907755</v>
      </c>
      <c r="AP16" s="265">
        <v>105501</v>
      </c>
      <c r="AQ16" s="266">
        <v>105167</v>
      </c>
      <c r="AR16" s="267">
        <v>0.3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5" t="s">
        <v>498</v>
      </c>
      <c r="AL21" s="1136"/>
      <c r="AM21" s="1136"/>
      <c r="AN21" s="1137"/>
      <c r="AO21" s="277">
        <v>8.3800000000000008</v>
      </c>
      <c r="AP21" s="278">
        <v>8.91</v>
      </c>
      <c r="AQ21" s="279">
        <v>-0.53</v>
      </c>
      <c r="AS21" s="280"/>
      <c r="AT21" s="276"/>
    </row>
    <row r="22" spans="1:46" s="248" customFormat="1" ht="13" x14ac:dyDescent="0.2">
      <c r="A22" s="276"/>
      <c r="AK22" s="1135" t="s">
        <v>499</v>
      </c>
      <c r="AL22" s="1136"/>
      <c r="AM22" s="1136"/>
      <c r="AN22" s="1137"/>
      <c r="AO22" s="281">
        <v>97.8</v>
      </c>
      <c r="AP22" s="282">
        <v>97.6</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3843791</v>
      </c>
      <c r="AP32" s="291">
        <v>68643</v>
      </c>
      <c r="AQ32" s="292">
        <v>63956</v>
      </c>
      <c r="AR32" s="293">
        <v>7.3</v>
      </c>
    </row>
    <row r="33" spans="1:46" ht="13.5" customHeight="1" x14ac:dyDescent="0.2">
      <c r="A33" s="247"/>
      <c r="AK33" s="1143" t="s">
        <v>504</v>
      </c>
      <c r="AL33" s="1144"/>
      <c r="AM33" s="1144"/>
      <c r="AN33" s="1145"/>
      <c r="AO33" s="291" t="s">
        <v>489</v>
      </c>
      <c r="AP33" s="291" t="s">
        <v>489</v>
      </c>
      <c r="AQ33" s="292" t="s">
        <v>489</v>
      </c>
      <c r="AR33" s="293" t="s">
        <v>489</v>
      </c>
    </row>
    <row r="34" spans="1:46" ht="27" customHeight="1" x14ac:dyDescent="0.2">
      <c r="A34" s="247"/>
      <c r="AK34" s="1143" t="s">
        <v>505</v>
      </c>
      <c r="AL34" s="1144"/>
      <c r="AM34" s="1144"/>
      <c r="AN34" s="1145"/>
      <c r="AO34" s="291" t="s">
        <v>489</v>
      </c>
      <c r="AP34" s="291" t="s">
        <v>489</v>
      </c>
      <c r="AQ34" s="292">
        <v>4</v>
      </c>
      <c r="AR34" s="293" t="s">
        <v>489</v>
      </c>
    </row>
    <row r="35" spans="1:46" ht="27" customHeight="1" x14ac:dyDescent="0.2">
      <c r="A35" s="247"/>
      <c r="AK35" s="1143" t="s">
        <v>506</v>
      </c>
      <c r="AL35" s="1144"/>
      <c r="AM35" s="1144"/>
      <c r="AN35" s="1145"/>
      <c r="AO35" s="291">
        <v>317422</v>
      </c>
      <c r="AP35" s="291">
        <v>5669</v>
      </c>
      <c r="AQ35" s="292">
        <v>14498</v>
      </c>
      <c r="AR35" s="293">
        <v>-60.9</v>
      </c>
    </row>
    <row r="36" spans="1:46" ht="27" customHeight="1" x14ac:dyDescent="0.2">
      <c r="A36" s="247"/>
      <c r="AK36" s="1143" t="s">
        <v>507</v>
      </c>
      <c r="AL36" s="1144"/>
      <c r="AM36" s="1144"/>
      <c r="AN36" s="1145"/>
      <c r="AO36" s="291">
        <v>205284</v>
      </c>
      <c r="AP36" s="291">
        <v>3666</v>
      </c>
      <c r="AQ36" s="292">
        <v>1993</v>
      </c>
      <c r="AR36" s="293">
        <v>83.9</v>
      </c>
    </row>
    <row r="37" spans="1:46" ht="13.5" customHeight="1" x14ac:dyDescent="0.2">
      <c r="A37" s="247"/>
      <c r="AK37" s="1143" t="s">
        <v>508</v>
      </c>
      <c r="AL37" s="1144"/>
      <c r="AM37" s="1144"/>
      <c r="AN37" s="1145"/>
      <c r="AO37" s="291">
        <v>64</v>
      </c>
      <c r="AP37" s="291">
        <v>1</v>
      </c>
      <c r="AQ37" s="292">
        <v>407</v>
      </c>
      <c r="AR37" s="293">
        <v>-99.8</v>
      </c>
    </row>
    <row r="38" spans="1:46" ht="27" customHeight="1" x14ac:dyDescent="0.2">
      <c r="A38" s="247"/>
      <c r="AK38" s="1146" t="s">
        <v>509</v>
      </c>
      <c r="AL38" s="1147"/>
      <c r="AM38" s="1147"/>
      <c r="AN38" s="1148"/>
      <c r="AO38" s="294" t="s">
        <v>489</v>
      </c>
      <c r="AP38" s="294" t="s">
        <v>489</v>
      </c>
      <c r="AQ38" s="295">
        <v>1</v>
      </c>
      <c r="AR38" s="283" t="s">
        <v>489</v>
      </c>
      <c r="AS38" s="290"/>
    </row>
    <row r="39" spans="1:46" ht="13" x14ac:dyDescent="0.2">
      <c r="A39" s="247"/>
      <c r="AK39" s="1146" t="s">
        <v>510</v>
      </c>
      <c r="AL39" s="1147"/>
      <c r="AM39" s="1147"/>
      <c r="AN39" s="1148"/>
      <c r="AO39" s="291">
        <v>-1326</v>
      </c>
      <c r="AP39" s="291">
        <v>-24</v>
      </c>
      <c r="AQ39" s="292">
        <v>-3355</v>
      </c>
      <c r="AR39" s="293">
        <v>-99.3</v>
      </c>
      <c r="AS39" s="290"/>
    </row>
    <row r="40" spans="1:46" ht="27" customHeight="1" x14ac:dyDescent="0.2">
      <c r="A40" s="247"/>
      <c r="AK40" s="1143" t="s">
        <v>511</v>
      </c>
      <c r="AL40" s="1144"/>
      <c r="AM40" s="1144"/>
      <c r="AN40" s="1145"/>
      <c r="AO40" s="291">
        <v>-2888063</v>
      </c>
      <c r="AP40" s="291">
        <v>-51575</v>
      </c>
      <c r="AQ40" s="292">
        <v>-53996</v>
      </c>
      <c r="AR40" s="293">
        <v>-4.5</v>
      </c>
      <c r="AS40" s="290"/>
    </row>
    <row r="41" spans="1:46" ht="13" x14ac:dyDescent="0.2">
      <c r="A41" s="247"/>
      <c r="AK41" s="1149" t="s">
        <v>287</v>
      </c>
      <c r="AL41" s="1150"/>
      <c r="AM41" s="1150"/>
      <c r="AN41" s="1151"/>
      <c r="AO41" s="291">
        <v>1477172</v>
      </c>
      <c r="AP41" s="291">
        <v>26379</v>
      </c>
      <c r="AQ41" s="292">
        <v>23508</v>
      </c>
      <c r="AR41" s="293">
        <v>12.2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 x14ac:dyDescent="0.2">
      <c r="A50" s="247"/>
      <c r="AK50" s="305"/>
      <c r="AL50" s="306"/>
      <c r="AM50" s="1139"/>
      <c r="AN50" s="307" t="s">
        <v>515</v>
      </c>
      <c r="AO50" s="308" t="s">
        <v>516</v>
      </c>
      <c r="AP50" s="309" t="s">
        <v>517</v>
      </c>
      <c r="AQ50" s="310" t="s">
        <v>518</v>
      </c>
      <c r="AR50" s="311" t="s">
        <v>519</v>
      </c>
    </row>
    <row r="51" spans="1:44" ht="13" x14ac:dyDescent="0.2">
      <c r="A51" s="247"/>
      <c r="AK51" s="303" t="s">
        <v>520</v>
      </c>
      <c r="AL51" s="304"/>
      <c r="AM51" s="312">
        <v>4484158</v>
      </c>
      <c r="AN51" s="313">
        <v>75729</v>
      </c>
      <c r="AO51" s="314">
        <v>11.2</v>
      </c>
      <c r="AP51" s="315">
        <v>67009</v>
      </c>
      <c r="AQ51" s="316">
        <v>-6.4</v>
      </c>
      <c r="AR51" s="317">
        <v>17.600000000000001</v>
      </c>
    </row>
    <row r="52" spans="1:44" ht="13" x14ac:dyDescent="0.2">
      <c r="A52" s="247"/>
      <c r="AK52" s="318"/>
      <c r="AL52" s="319" t="s">
        <v>521</v>
      </c>
      <c r="AM52" s="320">
        <v>2524539</v>
      </c>
      <c r="AN52" s="321">
        <v>42635</v>
      </c>
      <c r="AO52" s="322">
        <v>-21.9</v>
      </c>
      <c r="AP52" s="323">
        <v>43028</v>
      </c>
      <c r="AQ52" s="324">
        <v>-4.5999999999999996</v>
      </c>
      <c r="AR52" s="325">
        <v>-17.3</v>
      </c>
    </row>
    <row r="53" spans="1:44" ht="13" x14ac:dyDescent="0.2">
      <c r="A53" s="247"/>
      <c r="AK53" s="303" t="s">
        <v>522</v>
      </c>
      <c r="AL53" s="304"/>
      <c r="AM53" s="312">
        <v>4807451</v>
      </c>
      <c r="AN53" s="313">
        <v>82432</v>
      </c>
      <c r="AO53" s="314">
        <v>8.9</v>
      </c>
      <c r="AP53" s="315">
        <v>71871</v>
      </c>
      <c r="AQ53" s="316">
        <v>7.3</v>
      </c>
      <c r="AR53" s="317">
        <v>1.6</v>
      </c>
    </row>
    <row r="54" spans="1:44" ht="13" x14ac:dyDescent="0.2">
      <c r="A54" s="247"/>
      <c r="AK54" s="318"/>
      <c r="AL54" s="319" t="s">
        <v>521</v>
      </c>
      <c r="AM54" s="320">
        <v>2970735</v>
      </c>
      <c r="AN54" s="321">
        <v>50939</v>
      </c>
      <c r="AO54" s="322">
        <v>19.5</v>
      </c>
      <c r="AP54" s="323">
        <v>38232</v>
      </c>
      <c r="AQ54" s="324">
        <v>-11.1</v>
      </c>
      <c r="AR54" s="325">
        <v>30.6</v>
      </c>
    </row>
    <row r="55" spans="1:44" ht="13" x14ac:dyDescent="0.2">
      <c r="A55" s="247"/>
      <c r="AK55" s="303" t="s">
        <v>523</v>
      </c>
      <c r="AL55" s="304"/>
      <c r="AM55" s="312">
        <v>5539609</v>
      </c>
      <c r="AN55" s="313">
        <v>96244</v>
      </c>
      <c r="AO55" s="314">
        <v>16.8</v>
      </c>
      <c r="AP55" s="315">
        <v>71807</v>
      </c>
      <c r="AQ55" s="316">
        <v>-0.1</v>
      </c>
      <c r="AR55" s="317">
        <v>16.899999999999999</v>
      </c>
    </row>
    <row r="56" spans="1:44" ht="13" x14ac:dyDescent="0.2">
      <c r="A56" s="247"/>
      <c r="AK56" s="318"/>
      <c r="AL56" s="319" t="s">
        <v>521</v>
      </c>
      <c r="AM56" s="320">
        <v>2485920</v>
      </c>
      <c r="AN56" s="321">
        <v>43190</v>
      </c>
      <c r="AO56" s="322">
        <v>-15.2</v>
      </c>
      <c r="AP56" s="323">
        <v>37333</v>
      </c>
      <c r="AQ56" s="324">
        <v>-2.4</v>
      </c>
      <c r="AR56" s="325">
        <v>-12.8</v>
      </c>
    </row>
    <row r="57" spans="1:44" ht="13" x14ac:dyDescent="0.2">
      <c r="A57" s="247"/>
      <c r="AK57" s="303" t="s">
        <v>524</v>
      </c>
      <c r="AL57" s="304"/>
      <c r="AM57" s="312">
        <v>6002424</v>
      </c>
      <c r="AN57" s="313">
        <v>105736</v>
      </c>
      <c r="AO57" s="314">
        <v>9.9</v>
      </c>
      <c r="AP57" s="315">
        <v>80821</v>
      </c>
      <c r="AQ57" s="316">
        <v>12.6</v>
      </c>
      <c r="AR57" s="317">
        <v>-2.7</v>
      </c>
    </row>
    <row r="58" spans="1:44" ht="13" x14ac:dyDescent="0.2">
      <c r="A58" s="247"/>
      <c r="AK58" s="318"/>
      <c r="AL58" s="319" t="s">
        <v>521</v>
      </c>
      <c r="AM58" s="320">
        <v>2044057</v>
      </c>
      <c r="AN58" s="321">
        <v>36007</v>
      </c>
      <c r="AO58" s="322">
        <v>-16.600000000000001</v>
      </c>
      <c r="AP58" s="323">
        <v>49586</v>
      </c>
      <c r="AQ58" s="324">
        <v>32.799999999999997</v>
      </c>
      <c r="AR58" s="325">
        <v>-49.4</v>
      </c>
    </row>
    <row r="59" spans="1:44" ht="13" x14ac:dyDescent="0.2">
      <c r="A59" s="247"/>
      <c r="AK59" s="303" t="s">
        <v>525</v>
      </c>
      <c r="AL59" s="304"/>
      <c r="AM59" s="312">
        <v>2907929</v>
      </c>
      <c r="AN59" s="313">
        <v>51930</v>
      </c>
      <c r="AO59" s="314">
        <v>-50.9</v>
      </c>
      <c r="AP59" s="315">
        <v>79840</v>
      </c>
      <c r="AQ59" s="316">
        <v>-1.2</v>
      </c>
      <c r="AR59" s="317">
        <v>-49.7</v>
      </c>
    </row>
    <row r="60" spans="1:44" ht="13" x14ac:dyDescent="0.2">
      <c r="A60" s="247"/>
      <c r="AK60" s="318"/>
      <c r="AL60" s="319" t="s">
        <v>521</v>
      </c>
      <c r="AM60" s="320">
        <v>1829191</v>
      </c>
      <c r="AN60" s="321">
        <v>32666</v>
      </c>
      <c r="AO60" s="322">
        <v>-9.3000000000000007</v>
      </c>
      <c r="AP60" s="323">
        <v>45238</v>
      </c>
      <c r="AQ60" s="324">
        <v>-8.8000000000000007</v>
      </c>
      <c r="AR60" s="325">
        <v>-0.5</v>
      </c>
    </row>
    <row r="61" spans="1:44" ht="13" x14ac:dyDescent="0.2">
      <c r="A61" s="247"/>
      <c r="AK61" s="303" t="s">
        <v>526</v>
      </c>
      <c r="AL61" s="326"/>
      <c r="AM61" s="312">
        <v>4748314</v>
      </c>
      <c r="AN61" s="313">
        <v>82414</v>
      </c>
      <c r="AO61" s="314">
        <v>-0.8</v>
      </c>
      <c r="AP61" s="315">
        <v>74270</v>
      </c>
      <c r="AQ61" s="327">
        <v>2.4</v>
      </c>
      <c r="AR61" s="317">
        <v>-3.2</v>
      </c>
    </row>
    <row r="62" spans="1:44" ht="13" x14ac:dyDescent="0.2">
      <c r="A62" s="247"/>
      <c r="AK62" s="318"/>
      <c r="AL62" s="319" t="s">
        <v>521</v>
      </c>
      <c r="AM62" s="320">
        <v>2370888</v>
      </c>
      <c r="AN62" s="321">
        <v>41087</v>
      </c>
      <c r="AO62" s="322">
        <v>-8.6999999999999993</v>
      </c>
      <c r="AP62" s="323">
        <v>42683</v>
      </c>
      <c r="AQ62" s="324">
        <v>1.2</v>
      </c>
      <c r="AR62" s="325">
        <v>-9.9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215g5D96Yzc+SZ/c5Pm1qEtRQCSqNthH0ZKvPnyB4V5U0t0/0rMI7HXmmLGXU+FuJOQag5JAsjoHTa7AamBTKg==" saltValue="MMYNwvil1Y9ruRH7EczG1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lk0EsiIE/SgIW94EHc+rLRfwEMSel055eLD2K5Z6Bt8OxushwtwQHWjx39nnhsYIHmnNdoke49hgEyE0TskUZQ==" saltValue="cZI3n8qG8d+WsWxNAwxi1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9lcwqg9ggLCR9dv59gd9u3ASVi7TzjLhiEukz/85eNTAjN3nGBjvx5gJgYzOQGxAywiR/N/KKnFUI6/KP1PFLg==" saltValue="rkRXtPZlDiq4nBAqMSWtL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15.15</v>
      </c>
      <c r="G47" s="12">
        <v>16.88</v>
      </c>
      <c r="H47" s="12">
        <v>14.75</v>
      </c>
      <c r="I47" s="12">
        <v>14.25</v>
      </c>
      <c r="J47" s="13">
        <v>13.72</v>
      </c>
    </row>
    <row r="48" spans="2:10" ht="57.75" customHeight="1" x14ac:dyDescent="0.2">
      <c r="B48" s="14"/>
      <c r="C48" s="1154" t="s">
        <v>4</v>
      </c>
      <c r="D48" s="1154"/>
      <c r="E48" s="1155"/>
      <c r="F48" s="15">
        <v>12.64</v>
      </c>
      <c r="G48" s="16">
        <v>14.66</v>
      </c>
      <c r="H48" s="16">
        <v>14.4</v>
      </c>
      <c r="I48" s="16">
        <v>11.21</v>
      </c>
      <c r="J48" s="17">
        <v>8.16</v>
      </c>
    </row>
    <row r="49" spans="2:10" ht="57.75" customHeight="1" thickBot="1" x14ac:dyDescent="0.25">
      <c r="B49" s="18"/>
      <c r="C49" s="1156" t="s">
        <v>5</v>
      </c>
      <c r="D49" s="1156"/>
      <c r="E49" s="1157"/>
      <c r="F49" s="19">
        <v>2.78</v>
      </c>
      <c r="G49" s="20">
        <v>4.68</v>
      </c>
      <c r="H49" s="20" t="s">
        <v>533</v>
      </c>
      <c r="I49" s="20" t="s">
        <v>534</v>
      </c>
      <c r="J49" s="21" t="s">
        <v>535</v>
      </c>
    </row>
    <row r="50" spans="2:10" ht="13" x14ac:dyDescent="0.2"/>
  </sheetData>
  <sheetProtection algorithmName="SHA-512" hashValue="Gi4vVJo1THYx95KU7bupoqnBpyyRy0hcPPLRUlNuc5oRK5sbRtGMyfKbn+/Y1ussh/RYh6D8f6kyoJnNjEnzFQ==" saltValue="YKLVJB6mNAYqMD6HsIWK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536</v>
      </c>
      <c r="D34" s="1162"/>
      <c r="E34" s="1163"/>
      <c r="F34" s="32">
        <v>6.81</v>
      </c>
      <c r="G34" s="33">
        <v>7.5</v>
      </c>
      <c r="H34" s="33">
        <v>8.3800000000000008</v>
      </c>
      <c r="I34" s="33">
        <v>9.48</v>
      </c>
      <c r="J34" s="34">
        <v>10.26</v>
      </c>
      <c r="K34" s="22"/>
      <c r="L34" s="22"/>
      <c r="M34" s="22"/>
      <c r="N34" s="22"/>
      <c r="O34" s="22"/>
      <c r="P34" s="22"/>
    </row>
    <row r="35" spans="1:16" ht="39" customHeight="1" x14ac:dyDescent="0.2">
      <c r="A35" s="22"/>
      <c r="B35" s="35"/>
      <c r="C35" s="1158" t="s">
        <v>537</v>
      </c>
      <c r="D35" s="1158"/>
      <c r="E35" s="1159"/>
      <c r="F35" s="36">
        <v>12.63</v>
      </c>
      <c r="G35" s="37">
        <v>14.66</v>
      </c>
      <c r="H35" s="37">
        <v>14.39</v>
      </c>
      <c r="I35" s="37">
        <v>11.21</v>
      </c>
      <c r="J35" s="38">
        <v>8.15</v>
      </c>
      <c r="K35" s="22"/>
      <c r="L35" s="22"/>
      <c r="M35" s="22"/>
      <c r="N35" s="22"/>
      <c r="O35" s="22"/>
      <c r="P35" s="22"/>
    </row>
    <row r="36" spans="1:16" ht="39" customHeight="1" x14ac:dyDescent="0.2">
      <c r="A36" s="22"/>
      <c r="B36" s="35"/>
      <c r="C36" s="1158" t="s">
        <v>538</v>
      </c>
      <c r="D36" s="1158"/>
      <c r="E36" s="1159"/>
      <c r="F36" s="36">
        <v>1.0900000000000001</v>
      </c>
      <c r="G36" s="37">
        <v>1.65</v>
      </c>
      <c r="H36" s="37">
        <v>0.45</v>
      </c>
      <c r="I36" s="37">
        <v>0</v>
      </c>
      <c r="J36" s="38">
        <v>0.55000000000000004</v>
      </c>
      <c r="K36" s="22"/>
      <c r="L36" s="22"/>
      <c r="M36" s="22"/>
      <c r="N36" s="22"/>
      <c r="O36" s="22"/>
      <c r="P36" s="22"/>
    </row>
    <row r="37" spans="1:16" ht="39" customHeight="1" x14ac:dyDescent="0.2">
      <c r="A37" s="22"/>
      <c r="B37" s="35"/>
      <c r="C37" s="1158" t="s">
        <v>539</v>
      </c>
      <c r="D37" s="1158"/>
      <c r="E37" s="1159"/>
      <c r="F37" s="36" t="s">
        <v>489</v>
      </c>
      <c r="G37" s="37" t="s">
        <v>489</v>
      </c>
      <c r="H37" s="37" t="s">
        <v>489</v>
      </c>
      <c r="I37" s="37" t="s">
        <v>489</v>
      </c>
      <c r="J37" s="38">
        <v>0.4</v>
      </c>
      <c r="K37" s="22"/>
      <c r="L37" s="22"/>
      <c r="M37" s="22"/>
      <c r="N37" s="22"/>
      <c r="O37" s="22"/>
      <c r="P37" s="22"/>
    </row>
    <row r="38" spans="1:16" ht="39" customHeight="1" x14ac:dyDescent="0.2">
      <c r="A38" s="22"/>
      <c r="B38" s="35"/>
      <c r="C38" s="1158" t="s">
        <v>540</v>
      </c>
      <c r="D38" s="1158"/>
      <c r="E38" s="1159"/>
      <c r="F38" s="36">
        <v>7.0000000000000007E-2</v>
      </c>
      <c r="G38" s="37">
        <v>0.05</v>
      </c>
      <c r="H38" s="37">
        <v>0.01</v>
      </c>
      <c r="I38" s="37">
        <v>0.01</v>
      </c>
      <c r="J38" s="38">
        <v>0.31</v>
      </c>
      <c r="K38" s="22"/>
      <c r="L38" s="22"/>
      <c r="M38" s="22"/>
      <c r="N38" s="22"/>
      <c r="O38" s="22"/>
      <c r="P38" s="22"/>
    </row>
    <row r="39" spans="1:16" ht="39" customHeight="1" x14ac:dyDescent="0.2">
      <c r="A39" s="22"/>
      <c r="B39" s="35"/>
      <c r="C39" s="1158" t="s">
        <v>541</v>
      </c>
      <c r="D39" s="1158"/>
      <c r="E39" s="1159"/>
      <c r="F39" s="36">
        <v>0.84</v>
      </c>
      <c r="G39" s="37">
        <v>3.13</v>
      </c>
      <c r="H39" s="37">
        <v>2.58</v>
      </c>
      <c r="I39" s="37">
        <v>1.83</v>
      </c>
      <c r="J39" s="38">
        <v>0.17</v>
      </c>
      <c r="K39" s="22"/>
      <c r="L39" s="22"/>
      <c r="M39" s="22"/>
      <c r="N39" s="22"/>
      <c r="O39" s="22"/>
      <c r="P39" s="22"/>
    </row>
    <row r="40" spans="1:16" ht="39" customHeight="1" x14ac:dyDescent="0.2">
      <c r="A40" s="22"/>
      <c r="B40" s="35"/>
      <c r="C40" s="1158" t="s">
        <v>542</v>
      </c>
      <c r="D40" s="1158"/>
      <c r="E40" s="1159"/>
      <c r="F40" s="36">
        <v>0</v>
      </c>
      <c r="G40" s="37">
        <v>0</v>
      </c>
      <c r="H40" s="37">
        <v>0.01</v>
      </c>
      <c r="I40" s="37">
        <v>0</v>
      </c>
      <c r="J40" s="38">
        <v>0</v>
      </c>
      <c r="K40" s="22"/>
      <c r="L40" s="22"/>
      <c r="M40" s="22"/>
      <c r="N40" s="22"/>
      <c r="O40" s="22"/>
      <c r="P40" s="22"/>
    </row>
    <row r="41" spans="1:16" ht="39" customHeight="1" x14ac:dyDescent="0.2">
      <c r="A41" s="22"/>
      <c r="B41" s="35"/>
      <c r="C41" s="1158" t="s">
        <v>543</v>
      </c>
      <c r="D41" s="1158"/>
      <c r="E41" s="1159"/>
      <c r="F41" s="36">
        <v>0</v>
      </c>
      <c r="G41" s="37">
        <v>0</v>
      </c>
      <c r="H41" s="37">
        <v>0</v>
      </c>
      <c r="I41" s="37">
        <v>0</v>
      </c>
      <c r="J41" s="38">
        <v>0</v>
      </c>
      <c r="K41" s="22"/>
      <c r="L41" s="22"/>
      <c r="M41" s="22"/>
      <c r="N41" s="22"/>
      <c r="O41" s="22"/>
      <c r="P41" s="22"/>
    </row>
    <row r="42" spans="1:16" ht="39" customHeight="1" x14ac:dyDescent="0.2">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545</v>
      </c>
      <c r="D43" s="1160"/>
      <c r="E43" s="1161"/>
      <c r="F43" s="41">
        <v>0.1</v>
      </c>
      <c r="G43" s="42">
        <v>0.09</v>
      </c>
      <c r="H43" s="42">
        <v>0.09</v>
      </c>
      <c r="I43" s="42">
        <v>0.1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iCTQRRmo7ObfRsVvSK7qTjwSdQRbLYy5T1P/twOOSktAwgYvO/mcvtP0DzBSM1UgmHXiB4xS8ukCOhmX9ZsEA==" saltValue="bAIm5XsR/sdyCd+ciOR2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3049</v>
      </c>
      <c r="L45" s="58">
        <v>3287</v>
      </c>
      <c r="M45" s="58">
        <v>3625</v>
      </c>
      <c r="N45" s="58">
        <v>3745</v>
      </c>
      <c r="O45" s="59">
        <v>3844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v>7</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449</v>
      </c>
      <c r="L48" s="62">
        <v>434</v>
      </c>
      <c r="M48" s="62">
        <v>413</v>
      </c>
      <c r="N48" s="62">
        <v>755</v>
      </c>
      <c r="O48" s="63">
        <v>317</v>
      </c>
      <c r="P48" s="46"/>
      <c r="Q48" s="46"/>
      <c r="R48" s="46"/>
      <c r="S48" s="46"/>
      <c r="T48" s="46"/>
      <c r="U48" s="46"/>
    </row>
    <row r="49" spans="1:21" ht="30.75" customHeight="1" x14ac:dyDescent="0.2">
      <c r="A49" s="46"/>
      <c r="B49" s="1166"/>
      <c r="C49" s="1167"/>
      <c r="D49" s="60"/>
      <c r="E49" s="1172" t="s">
        <v>14</v>
      </c>
      <c r="F49" s="1172"/>
      <c r="G49" s="1172"/>
      <c r="H49" s="1172"/>
      <c r="I49" s="1172"/>
      <c r="J49" s="1173"/>
      <c r="K49" s="61">
        <v>256</v>
      </c>
      <c r="L49" s="62">
        <v>255</v>
      </c>
      <c r="M49" s="62">
        <v>250</v>
      </c>
      <c r="N49" s="62">
        <v>237</v>
      </c>
      <c r="O49" s="63">
        <v>205</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2626</v>
      </c>
      <c r="L52" s="62">
        <v>2698</v>
      </c>
      <c r="M52" s="62">
        <v>2832</v>
      </c>
      <c r="N52" s="62">
        <v>2868</v>
      </c>
      <c r="O52" s="63">
        <v>2889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1135</v>
      </c>
      <c r="L53" s="67">
        <v>1278</v>
      </c>
      <c r="M53" s="67">
        <v>1456</v>
      </c>
      <c r="N53" s="67">
        <v>1869</v>
      </c>
      <c r="O53" s="68">
        <v>1477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80" t="s">
        <v>24</v>
      </c>
      <c r="C58" s="1181"/>
      <c r="D58" s="1186" t="s">
        <v>25</v>
      </c>
      <c r="E58" s="1187"/>
      <c r="F58" s="1187"/>
      <c r="G58" s="1187"/>
      <c r="H58" s="1187"/>
      <c r="I58" s="1187"/>
      <c r="J58" s="1188"/>
      <c r="K58" s="81">
        <v>7</v>
      </c>
      <c r="L58" s="82">
        <v>0</v>
      </c>
      <c r="M58" s="82">
        <v>0</v>
      </c>
      <c r="N58" s="82">
        <v>0</v>
      </c>
      <c r="O58" s="83">
        <v>0</v>
      </c>
    </row>
    <row r="59" spans="1:21" ht="31.5" customHeight="1" x14ac:dyDescent="0.2">
      <c r="B59" s="1182"/>
      <c r="C59" s="1183"/>
      <c r="D59" s="1189" t="s">
        <v>26</v>
      </c>
      <c r="E59" s="1190"/>
      <c r="F59" s="1190"/>
      <c r="G59" s="1190"/>
      <c r="H59" s="1190"/>
      <c r="I59" s="1190"/>
      <c r="J59" s="1191"/>
      <c r="K59" s="84">
        <v>0</v>
      </c>
      <c r="L59" s="85">
        <v>0</v>
      </c>
      <c r="M59" s="85">
        <v>0</v>
      </c>
      <c r="N59" s="85">
        <v>0</v>
      </c>
      <c r="O59" s="86">
        <v>0</v>
      </c>
    </row>
    <row r="60" spans="1:21" ht="31.5" customHeight="1" thickBot="1" x14ac:dyDescent="0.25">
      <c r="B60" s="1184"/>
      <c r="C60" s="1185"/>
      <c r="D60" s="1192" t="s">
        <v>27</v>
      </c>
      <c r="E60" s="1193"/>
      <c r="F60" s="1193"/>
      <c r="G60" s="1193"/>
      <c r="H60" s="1193"/>
      <c r="I60" s="1193"/>
      <c r="J60" s="1194"/>
      <c r="K60" s="87">
        <v>0</v>
      </c>
      <c r="L60" s="88">
        <v>0</v>
      </c>
      <c r="M60" s="88">
        <v>0</v>
      </c>
      <c r="N60" s="88">
        <v>0</v>
      </c>
      <c r="O60" s="89">
        <v>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2YBl+CrHY4m6hqudywPYYHw8Bc4T9hqET1kcmMjGjI/9bzgSMjiGC4dmb7Rx5hrQp3XTBDKVa+vdKdgg2m9Qg==" saltValue="aOsxIdp0XiWM6L3WAwVtk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41123</v>
      </c>
      <c r="J41" s="331">
        <v>41518</v>
      </c>
      <c r="K41" s="331">
        <v>41698</v>
      </c>
      <c r="L41" s="331">
        <v>41397</v>
      </c>
      <c r="M41" s="332">
        <v>39125</v>
      </c>
    </row>
    <row r="42" spans="2:13" ht="27.75" customHeight="1" x14ac:dyDescent="0.2">
      <c r="B42" s="1197"/>
      <c r="C42" s="1198"/>
      <c r="D42" s="104"/>
      <c r="E42" s="1203" t="s">
        <v>32</v>
      </c>
      <c r="F42" s="1203"/>
      <c r="G42" s="1203"/>
      <c r="H42" s="1204"/>
      <c r="I42" s="333" t="s">
        <v>489</v>
      </c>
      <c r="J42" s="334" t="s">
        <v>489</v>
      </c>
      <c r="K42" s="334" t="s">
        <v>489</v>
      </c>
      <c r="L42" s="334" t="s">
        <v>489</v>
      </c>
      <c r="M42" s="335" t="s">
        <v>489</v>
      </c>
    </row>
    <row r="43" spans="2:13" ht="27.75" customHeight="1" x14ac:dyDescent="0.2">
      <c r="B43" s="1197"/>
      <c r="C43" s="1198"/>
      <c r="D43" s="104"/>
      <c r="E43" s="1203" t="s">
        <v>33</v>
      </c>
      <c r="F43" s="1203"/>
      <c r="G43" s="1203"/>
      <c r="H43" s="1204"/>
      <c r="I43" s="333">
        <v>5156</v>
      </c>
      <c r="J43" s="334">
        <v>4746</v>
      </c>
      <c r="K43" s="334">
        <v>4124</v>
      </c>
      <c r="L43" s="334">
        <v>3073</v>
      </c>
      <c r="M43" s="335">
        <v>2667</v>
      </c>
    </row>
    <row r="44" spans="2:13" ht="27.75" customHeight="1" x14ac:dyDescent="0.2">
      <c r="B44" s="1197"/>
      <c r="C44" s="1198"/>
      <c r="D44" s="104"/>
      <c r="E44" s="1203" t="s">
        <v>34</v>
      </c>
      <c r="F44" s="1203"/>
      <c r="G44" s="1203"/>
      <c r="H44" s="1204"/>
      <c r="I44" s="333">
        <v>1606</v>
      </c>
      <c r="J44" s="334">
        <v>1377</v>
      </c>
      <c r="K44" s="334">
        <v>1256</v>
      </c>
      <c r="L44" s="334">
        <v>1130</v>
      </c>
      <c r="M44" s="335">
        <v>1234</v>
      </c>
    </row>
    <row r="45" spans="2:13" ht="27.75" customHeight="1" x14ac:dyDescent="0.2">
      <c r="B45" s="1197"/>
      <c r="C45" s="1198"/>
      <c r="D45" s="104"/>
      <c r="E45" s="1203" t="s">
        <v>35</v>
      </c>
      <c r="F45" s="1203"/>
      <c r="G45" s="1203"/>
      <c r="H45" s="1204"/>
      <c r="I45" s="333">
        <v>3457</v>
      </c>
      <c r="J45" s="334">
        <v>3356</v>
      </c>
      <c r="K45" s="334">
        <v>3323</v>
      </c>
      <c r="L45" s="334">
        <v>3227</v>
      </c>
      <c r="M45" s="335">
        <v>3112</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8860</v>
      </c>
      <c r="J50" s="334">
        <v>8423</v>
      </c>
      <c r="K50" s="334">
        <v>8816</v>
      </c>
      <c r="L50" s="334">
        <v>7689</v>
      </c>
      <c r="M50" s="335">
        <v>6524</v>
      </c>
    </row>
    <row r="51" spans="2:13" ht="27.75" customHeight="1" x14ac:dyDescent="0.2">
      <c r="B51" s="1197"/>
      <c r="C51" s="1198"/>
      <c r="D51" s="104"/>
      <c r="E51" s="1203" t="s">
        <v>42</v>
      </c>
      <c r="F51" s="1203"/>
      <c r="G51" s="1203"/>
      <c r="H51" s="1204"/>
      <c r="I51" s="333">
        <v>110</v>
      </c>
      <c r="J51" s="334">
        <v>80</v>
      </c>
      <c r="K51" s="334">
        <v>64</v>
      </c>
      <c r="L51" s="334">
        <v>55</v>
      </c>
      <c r="M51" s="335">
        <v>49</v>
      </c>
    </row>
    <row r="52" spans="2:13" ht="27.75" customHeight="1" x14ac:dyDescent="0.2">
      <c r="B52" s="1199"/>
      <c r="C52" s="1200"/>
      <c r="D52" s="104"/>
      <c r="E52" s="1203" t="s">
        <v>43</v>
      </c>
      <c r="F52" s="1203"/>
      <c r="G52" s="1203"/>
      <c r="H52" s="1204"/>
      <c r="I52" s="333">
        <v>34195</v>
      </c>
      <c r="J52" s="334">
        <v>34187</v>
      </c>
      <c r="K52" s="334">
        <v>33924</v>
      </c>
      <c r="L52" s="334">
        <v>33374</v>
      </c>
      <c r="M52" s="335">
        <v>31979</v>
      </c>
    </row>
    <row r="53" spans="2:13" ht="27.75" customHeight="1" thickBot="1" x14ac:dyDescent="0.25">
      <c r="B53" s="1210" t="s">
        <v>19</v>
      </c>
      <c r="C53" s="1211"/>
      <c r="D53" s="108"/>
      <c r="E53" s="1212" t="s">
        <v>44</v>
      </c>
      <c r="F53" s="1212"/>
      <c r="G53" s="1212"/>
      <c r="H53" s="1213"/>
      <c r="I53" s="336">
        <v>8176</v>
      </c>
      <c r="J53" s="337">
        <v>8309</v>
      </c>
      <c r="K53" s="337">
        <v>7597</v>
      </c>
      <c r="L53" s="337">
        <v>7709</v>
      </c>
      <c r="M53" s="338">
        <v>7587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bDse/vPRNAZusYFs2mvilZkZcIN4fP2o0YsX5cB8u9Rlc3LpPHQiNs5+mR2n4ghaoHdUoGpadRdaBLEVkegGA==" saltValue="j+7ZcfBCHXionCWrtEfm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2557</v>
      </c>
      <c r="G55" s="339">
        <v>2488</v>
      </c>
      <c r="H55" s="340">
        <v>2437</v>
      </c>
    </row>
    <row r="56" spans="2:8" ht="52.5" customHeight="1" x14ac:dyDescent="0.2">
      <c r="B56" s="120"/>
      <c r="C56" s="1224" t="s">
        <v>47</v>
      </c>
      <c r="D56" s="1224"/>
      <c r="E56" s="1225"/>
      <c r="F56" s="341">
        <v>823</v>
      </c>
      <c r="G56" s="341">
        <v>623</v>
      </c>
      <c r="H56" s="342">
        <v>424</v>
      </c>
    </row>
    <row r="57" spans="2:8" ht="53.25" customHeight="1" x14ac:dyDescent="0.2">
      <c r="B57" s="120"/>
      <c r="C57" s="1226" t="s">
        <v>48</v>
      </c>
      <c r="D57" s="1226"/>
      <c r="E57" s="1227"/>
      <c r="F57" s="343">
        <v>7716</v>
      </c>
      <c r="G57" s="343">
        <v>6630</v>
      </c>
      <c r="H57" s="344">
        <v>5601</v>
      </c>
    </row>
    <row r="58" spans="2:8" ht="45.75" customHeight="1" x14ac:dyDescent="0.2">
      <c r="B58" s="121"/>
      <c r="C58" s="1214" t="s">
        <v>573</v>
      </c>
      <c r="D58" s="1215"/>
      <c r="E58" s="1216"/>
      <c r="F58" s="345">
        <v>3053</v>
      </c>
      <c r="G58" s="345">
        <v>2862</v>
      </c>
      <c r="H58" s="346">
        <v>2789</v>
      </c>
    </row>
    <row r="59" spans="2:8" ht="45.75" customHeight="1" x14ac:dyDescent="0.2">
      <c r="B59" s="121"/>
      <c r="C59" s="1214" t="s">
        <v>574</v>
      </c>
      <c r="D59" s="1215"/>
      <c r="E59" s="1216"/>
      <c r="F59" s="345">
        <v>1881</v>
      </c>
      <c r="G59" s="345">
        <v>1844</v>
      </c>
      <c r="H59" s="346">
        <v>1417</v>
      </c>
    </row>
    <row r="60" spans="2:8" ht="45.75" customHeight="1" x14ac:dyDescent="0.2">
      <c r="B60" s="121"/>
      <c r="C60" s="1214" t="s">
        <v>575</v>
      </c>
      <c r="D60" s="1215"/>
      <c r="E60" s="1216"/>
      <c r="F60" s="345">
        <v>1454</v>
      </c>
      <c r="G60" s="345">
        <v>1049</v>
      </c>
      <c r="H60" s="346">
        <v>796</v>
      </c>
    </row>
    <row r="61" spans="2:8" ht="45.75" customHeight="1" x14ac:dyDescent="0.2">
      <c r="B61" s="121"/>
      <c r="C61" s="1214" t="s">
        <v>576</v>
      </c>
      <c r="D61" s="1215"/>
      <c r="E61" s="1216"/>
      <c r="F61" s="345">
        <v>798</v>
      </c>
      <c r="G61" s="345">
        <v>441</v>
      </c>
      <c r="H61" s="346">
        <v>303</v>
      </c>
    </row>
    <row r="62" spans="2:8" ht="45.75" customHeight="1" thickBot="1" x14ac:dyDescent="0.25">
      <c r="B62" s="122"/>
      <c r="C62" s="1217" t="s">
        <v>577</v>
      </c>
      <c r="D62" s="1218"/>
      <c r="E62" s="1219"/>
      <c r="F62" s="347">
        <v>247</v>
      </c>
      <c r="G62" s="347">
        <v>250</v>
      </c>
      <c r="H62" s="348">
        <v>104</v>
      </c>
    </row>
    <row r="63" spans="2:8" ht="52.5" customHeight="1" thickBot="1" x14ac:dyDescent="0.25">
      <c r="B63" s="123"/>
      <c r="C63" s="1220" t="s">
        <v>49</v>
      </c>
      <c r="D63" s="1220"/>
      <c r="E63" s="1221"/>
      <c r="F63" s="349">
        <v>11095</v>
      </c>
      <c r="G63" s="349">
        <v>9741</v>
      </c>
      <c r="H63" s="350">
        <v>8462</v>
      </c>
    </row>
    <row r="64" spans="2:8" ht="13" x14ac:dyDescent="0.2"/>
  </sheetData>
  <sheetProtection algorithmName="SHA-512" hashValue="XMRkP/vRMcOW/2wzCyZhuPLFdzObl6443C5mgYxjsRUgMrN41tPI9NZFNv+9MvmHbAaaWyu4L8i+myK121R+5A==" saltValue="KXE7paMTQyDv518yZUcf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F447C-E2F5-4957-A6F6-59995009C348}">
  <dimension ref="A1:DE85"/>
  <sheetViews>
    <sheetView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580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581</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582</v>
      </c>
      <c r="AO51" s="1231"/>
      <c r="AP51" s="1231"/>
      <c r="AQ51" s="1231"/>
      <c r="AR51" s="1231"/>
      <c r="AS51" s="1231"/>
      <c r="AT51" s="1231"/>
      <c r="AU51" s="1231"/>
      <c r="AV51" s="1231"/>
      <c r="AW51" s="1231"/>
      <c r="AX51" s="1231"/>
      <c r="AY51" s="1231"/>
      <c r="AZ51" s="1231"/>
      <c r="BA51" s="1231"/>
      <c r="BB51" s="1231" t="s">
        <v>583</v>
      </c>
      <c r="BC51" s="1231"/>
      <c r="BD51" s="1231"/>
      <c r="BE51" s="1231"/>
      <c r="BF51" s="1231"/>
      <c r="BG51" s="1231"/>
      <c r="BH51" s="1231"/>
      <c r="BI51" s="1231"/>
      <c r="BJ51" s="1231"/>
      <c r="BK51" s="1231"/>
      <c r="BL51" s="1231"/>
      <c r="BM51" s="1231"/>
      <c r="BN51" s="1231"/>
      <c r="BO51" s="1231"/>
      <c r="BP51" s="1228">
        <v>56.6</v>
      </c>
      <c r="BQ51" s="1228"/>
      <c r="BR51" s="1228"/>
      <c r="BS51" s="1228"/>
      <c r="BT51" s="1228"/>
      <c r="BU51" s="1228"/>
      <c r="BV51" s="1228"/>
      <c r="BW51" s="1228"/>
      <c r="BX51" s="1228">
        <v>55.5</v>
      </c>
      <c r="BY51" s="1228"/>
      <c r="BZ51" s="1228"/>
      <c r="CA51" s="1228"/>
      <c r="CB51" s="1228"/>
      <c r="CC51" s="1228"/>
      <c r="CD51" s="1228"/>
      <c r="CE51" s="1228"/>
      <c r="CF51" s="1228">
        <v>52.3</v>
      </c>
      <c r="CG51" s="1228"/>
      <c r="CH51" s="1228"/>
      <c r="CI51" s="1228"/>
      <c r="CJ51" s="1228"/>
      <c r="CK51" s="1228"/>
      <c r="CL51" s="1228"/>
      <c r="CM51" s="1228"/>
      <c r="CN51" s="1228">
        <v>52.8</v>
      </c>
      <c r="CO51" s="1228"/>
      <c r="CP51" s="1228"/>
      <c r="CQ51" s="1228"/>
      <c r="CR51" s="1228"/>
      <c r="CS51" s="1228"/>
      <c r="CT51" s="1228"/>
      <c r="CU51" s="1228"/>
      <c r="CV51" s="1228">
        <v>51</v>
      </c>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584</v>
      </c>
      <c r="BC53" s="1231"/>
      <c r="BD53" s="1231"/>
      <c r="BE53" s="1231"/>
      <c r="BF53" s="1231"/>
      <c r="BG53" s="1231"/>
      <c r="BH53" s="1231"/>
      <c r="BI53" s="1231"/>
      <c r="BJ53" s="1231"/>
      <c r="BK53" s="1231"/>
      <c r="BL53" s="1231"/>
      <c r="BM53" s="1231"/>
      <c r="BN53" s="1231"/>
      <c r="BO53" s="1231"/>
      <c r="BP53" s="1228">
        <v>45.9</v>
      </c>
      <c r="BQ53" s="1228"/>
      <c r="BR53" s="1228"/>
      <c r="BS53" s="1228"/>
      <c r="BT53" s="1228"/>
      <c r="BU53" s="1228"/>
      <c r="BV53" s="1228"/>
      <c r="BW53" s="1228"/>
      <c r="BX53" s="1228">
        <v>47.3</v>
      </c>
      <c r="BY53" s="1228"/>
      <c r="BZ53" s="1228"/>
      <c r="CA53" s="1228"/>
      <c r="CB53" s="1228"/>
      <c r="CC53" s="1228"/>
      <c r="CD53" s="1228"/>
      <c r="CE53" s="1228"/>
      <c r="CF53" s="1228">
        <v>48.2</v>
      </c>
      <c r="CG53" s="1228"/>
      <c r="CH53" s="1228"/>
      <c r="CI53" s="1228"/>
      <c r="CJ53" s="1228"/>
      <c r="CK53" s="1228"/>
      <c r="CL53" s="1228"/>
      <c r="CM53" s="1228"/>
      <c r="CN53" s="1228">
        <v>48.3</v>
      </c>
      <c r="CO53" s="1228"/>
      <c r="CP53" s="1228"/>
      <c r="CQ53" s="1228"/>
      <c r="CR53" s="1228"/>
      <c r="CS53" s="1228"/>
      <c r="CT53" s="1228"/>
      <c r="CU53" s="1228"/>
      <c r="CV53" s="1228">
        <v>50.1</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585</v>
      </c>
      <c r="AO55" s="1233"/>
      <c r="AP55" s="1233"/>
      <c r="AQ55" s="1233"/>
      <c r="AR55" s="1233"/>
      <c r="AS55" s="1233"/>
      <c r="AT55" s="1233"/>
      <c r="AU55" s="1233"/>
      <c r="AV55" s="1233"/>
      <c r="AW55" s="1233"/>
      <c r="AX55" s="1233"/>
      <c r="AY55" s="1233"/>
      <c r="AZ55" s="1233"/>
      <c r="BA55" s="1233"/>
      <c r="BB55" s="1231" t="s">
        <v>583</v>
      </c>
      <c r="BC55" s="1231"/>
      <c r="BD55" s="1231"/>
      <c r="BE55" s="1231"/>
      <c r="BF55" s="1231"/>
      <c r="BG55" s="1231"/>
      <c r="BH55" s="1231"/>
      <c r="BI55" s="1231"/>
      <c r="BJ55" s="1231"/>
      <c r="BK55" s="1231"/>
      <c r="BL55" s="1231"/>
      <c r="BM55" s="1231"/>
      <c r="BN55" s="1231"/>
      <c r="BO55" s="1231"/>
      <c r="BP55" s="1228">
        <v>39.5</v>
      </c>
      <c r="BQ55" s="1228"/>
      <c r="BR55" s="1228"/>
      <c r="BS55" s="1228"/>
      <c r="BT55" s="1228"/>
      <c r="BU55" s="1228"/>
      <c r="BV55" s="1228"/>
      <c r="BW55" s="1228"/>
      <c r="BX55" s="1228">
        <v>19</v>
      </c>
      <c r="BY55" s="1228"/>
      <c r="BZ55" s="1228"/>
      <c r="CA55" s="1228"/>
      <c r="CB55" s="1228"/>
      <c r="CC55" s="1228"/>
      <c r="CD55" s="1228"/>
      <c r="CE55" s="1228"/>
      <c r="CF55" s="1228">
        <v>4</v>
      </c>
      <c r="CG55" s="1228"/>
      <c r="CH55" s="1228"/>
      <c r="CI55" s="1228"/>
      <c r="CJ55" s="1228"/>
      <c r="CK55" s="1228"/>
      <c r="CL55" s="1228"/>
      <c r="CM55" s="1228"/>
      <c r="CN55" s="1228">
        <v>0.4</v>
      </c>
      <c r="CO55" s="1228"/>
      <c r="CP55" s="1228"/>
      <c r="CQ55" s="1228"/>
      <c r="CR55" s="1228"/>
      <c r="CS55" s="1228"/>
      <c r="CT55" s="1228"/>
      <c r="CU55" s="1228"/>
      <c r="CV55" s="1228">
        <v>9.8000000000000007</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584</v>
      </c>
      <c r="BC57" s="1231"/>
      <c r="BD57" s="1231"/>
      <c r="BE57" s="1231"/>
      <c r="BF57" s="1231"/>
      <c r="BG57" s="1231"/>
      <c r="BH57" s="1231"/>
      <c r="BI57" s="1231"/>
      <c r="BJ57" s="1231"/>
      <c r="BK57" s="1231"/>
      <c r="BL57" s="1231"/>
      <c r="BM57" s="1231"/>
      <c r="BN57" s="1231"/>
      <c r="BO57" s="1231"/>
      <c r="BP57" s="1228">
        <v>59.1</v>
      </c>
      <c r="BQ57" s="1228"/>
      <c r="BR57" s="1228"/>
      <c r="BS57" s="1228"/>
      <c r="BT57" s="1228"/>
      <c r="BU57" s="1228"/>
      <c r="BV57" s="1228"/>
      <c r="BW57" s="1228"/>
      <c r="BX57" s="1228">
        <v>61.7</v>
      </c>
      <c r="BY57" s="1228"/>
      <c r="BZ57" s="1228"/>
      <c r="CA57" s="1228"/>
      <c r="CB57" s="1228"/>
      <c r="CC57" s="1228"/>
      <c r="CD57" s="1228"/>
      <c r="CE57" s="1228"/>
      <c r="CF57" s="1228">
        <v>63</v>
      </c>
      <c r="CG57" s="1228"/>
      <c r="CH57" s="1228"/>
      <c r="CI57" s="1228"/>
      <c r="CJ57" s="1228"/>
      <c r="CK57" s="1228"/>
      <c r="CL57" s="1228"/>
      <c r="CM57" s="1228"/>
      <c r="CN57" s="1228">
        <v>64.3</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586</v>
      </c>
    </row>
    <row r="64" spans="1:109" ht="13" x14ac:dyDescent="0.2">
      <c r="B64" s="247"/>
      <c r="G64" s="357"/>
      <c r="I64" s="369"/>
      <c r="J64" s="369"/>
      <c r="K64" s="369"/>
      <c r="L64" s="369"/>
      <c r="M64" s="369"/>
      <c r="N64" s="370"/>
      <c r="AM64" s="357"/>
      <c r="AN64" s="357" t="s">
        <v>579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587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581</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582</v>
      </c>
      <c r="AO73" s="1231"/>
      <c r="AP73" s="1231"/>
      <c r="AQ73" s="1231"/>
      <c r="AR73" s="1231"/>
      <c r="AS73" s="1231"/>
      <c r="AT73" s="1231"/>
      <c r="AU73" s="1231"/>
      <c r="AV73" s="1231"/>
      <c r="AW73" s="1231"/>
      <c r="AX73" s="1231"/>
      <c r="AY73" s="1231"/>
      <c r="AZ73" s="1231"/>
      <c r="BA73" s="1231"/>
      <c r="BB73" s="1231" t="s">
        <v>583</v>
      </c>
      <c r="BC73" s="1231"/>
      <c r="BD73" s="1231"/>
      <c r="BE73" s="1231"/>
      <c r="BF73" s="1231"/>
      <c r="BG73" s="1231"/>
      <c r="BH73" s="1231"/>
      <c r="BI73" s="1231"/>
      <c r="BJ73" s="1231"/>
      <c r="BK73" s="1231"/>
      <c r="BL73" s="1231"/>
      <c r="BM73" s="1231"/>
      <c r="BN73" s="1231"/>
      <c r="BO73" s="1231"/>
      <c r="BP73" s="1228">
        <v>56.6</v>
      </c>
      <c r="BQ73" s="1228"/>
      <c r="BR73" s="1228"/>
      <c r="BS73" s="1228"/>
      <c r="BT73" s="1228"/>
      <c r="BU73" s="1228"/>
      <c r="BV73" s="1228"/>
      <c r="BW73" s="1228"/>
      <c r="BX73" s="1228">
        <v>55.5</v>
      </c>
      <c r="BY73" s="1228"/>
      <c r="BZ73" s="1228"/>
      <c r="CA73" s="1228"/>
      <c r="CB73" s="1228"/>
      <c r="CC73" s="1228"/>
      <c r="CD73" s="1228"/>
      <c r="CE73" s="1228"/>
      <c r="CF73" s="1228">
        <v>52.3</v>
      </c>
      <c r="CG73" s="1228"/>
      <c r="CH73" s="1228"/>
      <c r="CI73" s="1228"/>
      <c r="CJ73" s="1228"/>
      <c r="CK73" s="1228"/>
      <c r="CL73" s="1228"/>
      <c r="CM73" s="1228"/>
      <c r="CN73" s="1228">
        <v>52.8</v>
      </c>
      <c r="CO73" s="1228"/>
      <c r="CP73" s="1228"/>
      <c r="CQ73" s="1228"/>
      <c r="CR73" s="1228"/>
      <c r="CS73" s="1228"/>
      <c r="CT73" s="1228"/>
      <c r="CU73" s="1228"/>
      <c r="CV73" s="1228">
        <v>51</v>
      </c>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588</v>
      </c>
      <c r="BC75" s="1231"/>
      <c r="BD75" s="1231"/>
      <c r="BE75" s="1231"/>
      <c r="BF75" s="1231"/>
      <c r="BG75" s="1231"/>
      <c r="BH75" s="1231"/>
      <c r="BI75" s="1231"/>
      <c r="BJ75" s="1231"/>
      <c r="BK75" s="1231"/>
      <c r="BL75" s="1231"/>
      <c r="BM75" s="1231"/>
      <c r="BN75" s="1231"/>
      <c r="BO75" s="1231"/>
      <c r="BP75" s="1228">
        <v>7.2</v>
      </c>
      <c r="BQ75" s="1228"/>
      <c r="BR75" s="1228"/>
      <c r="BS75" s="1228"/>
      <c r="BT75" s="1228"/>
      <c r="BU75" s="1228"/>
      <c r="BV75" s="1228"/>
      <c r="BW75" s="1228"/>
      <c r="BX75" s="1228">
        <v>7.8</v>
      </c>
      <c r="BY75" s="1228"/>
      <c r="BZ75" s="1228"/>
      <c r="CA75" s="1228"/>
      <c r="CB75" s="1228"/>
      <c r="CC75" s="1228"/>
      <c r="CD75" s="1228"/>
      <c r="CE75" s="1228"/>
      <c r="CF75" s="1228">
        <v>8.8000000000000007</v>
      </c>
      <c r="CG75" s="1228"/>
      <c r="CH75" s="1228"/>
      <c r="CI75" s="1228"/>
      <c r="CJ75" s="1228"/>
      <c r="CK75" s="1228"/>
      <c r="CL75" s="1228"/>
      <c r="CM75" s="1228"/>
      <c r="CN75" s="1228">
        <v>10.4</v>
      </c>
      <c r="CO75" s="1228"/>
      <c r="CP75" s="1228"/>
      <c r="CQ75" s="1228"/>
      <c r="CR75" s="1228"/>
      <c r="CS75" s="1228"/>
      <c r="CT75" s="1228"/>
      <c r="CU75" s="1228"/>
      <c r="CV75" s="1228">
        <v>10.9</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585</v>
      </c>
      <c r="AO77" s="1233"/>
      <c r="AP77" s="1233"/>
      <c r="AQ77" s="1233"/>
      <c r="AR77" s="1233"/>
      <c r="AS77" s="1233"/>
      <c r="AT77" s="1233"/>
      <c r="AU77" s="1233"/>
      <c r="AV77" s="1233"/>
      <c r="AW77" s="1233"/>
      <c r="AX77" s="1233"/>
      <c r="AY77" s="1233"/>
      <c r="AZ77" s="1233"/>
      <c r="BA77" s="1233"/>
      <c r="BB77" s="1231" t="s">
        <v>583</v>
      </c>
      <c r="BC77" s="1231"/>
      <c r="BD77" s="1231"/>
      <c r="BE77" s="1231"/>
      <c r="BF77" s="1231"/>
      <c r="BG77" s="1231"/>
      <c r="BH77" s="1231"/>
      <c r="BI77" s="1231"/>
      <c r="BJ77" s="1231"/>
      <c r="BK77" s="1231"/>
      <c r="BL77" s="1231"/>
      <c r="BM77" s="1231"/>
      <c r="BN77" s="1231"/>
      <c r="BO77" s="1231"/>
      <c r="BP77" s="1228">
        <v>39.5</v>
      </c>
      <c r="BQ77" s="1228"/>
      <c r="BR77" s="1228"/>
      <c r="BS77" s="1228"/>
      <c r="BT77" s="1228"/>
      <c r="BU77" s="1228"/>
      <c r="BV77" s="1228"/>
      <c r="BW77" s="1228"/>
      <c r="BX77" s="1228">
        <v>19</v>
      </c>
      <c r="BY77" s="1228"/>
      <c r="BZ77" s="1228"/>
      <c r="CA77" s="1228"/>
      <c r="CB77" s="1228"/>
      <c r="CC77" s="1228"/>
      <c r="CD77" s="1228"/>
      <c r="CE77" s="1228"/>
      <c r="CF77" s="1228">
        <v>4</v>
      </c>
      <c r="CG77" s="1228"/>
      <c r="CH77" s="1228"/>
      <c r="CI77" s="1228"/>
      <c r="CJ77" s="1228"/>
      <c r="CK77" s="1228"/>
      <c r="CL77" s="1228"/>
      <c r="CM77" s="1228"/>
      <c r="CN77" s="1228">
        <v>0.4</v>
      </c>
      <c r="CO77" s="1228"/>
      <c r="CP77" s="1228"/>
      <c r="CQ77" s="1228"/>
      <c r="CR77" s="1228"/>
      <c r="CS77" s="1228"/>
      <c r="CT77" s="1228"/>
      <c r="CU77" s="1228"/>
      <c r="CV77" s="1228">
        <v>9.8000000000000007</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588</v>
      </c>
      <c r="BC79" s="1231"/>
      <c r="BD79" s="1231"/>
      <c r="BE79" s="1231"/>
      <c r="BF79" s="1231"/>
      <c r="BG79" s="1231"/>
      <c r="BH79" s="1231"/>
      <c r="BI79" s="1231"/>
      <c r="BJ79" s="1231"/>
      <c r="BK79" s="1231"/>
      <c r="BL79" s="1231"/>
      <c r="BM79" s="1231"/>
      <c r="BN79" s="1231"/>
      <c r="BO79" s="1231"/>
      <c r="BP79" s="1228">
        <v>6.9</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8.3000000000000007</v>
      </c>
      <c r="CO79" s="1228"/>
      <c r="CP79" s="1228"/>
      <c r="CQ79" s="1228"/>
      <c r="CR79" s="1228"/>
      <c r="CS79" s="1228"/>
      <c r="CT79" s="1228"/>
      <c r="CU79" s="1228"/>
      <c r="CV79" s="1228">
        <v>8.6</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55999-7669-4BD7-8C2B-3B29978E15C2}">
  <dimension ref="A1:DR125"/>
  <sheetViews>
    <sheetView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6E0F-D7D3-4BED-90DD-74B829673EB0}">
  <dimension ref="A1:DR125"/>
  <sheetViews>
    <sheetView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75729</v>
      </c>
      <c r="E3" s="142"/>
      <c r="F3" s="143">
        <v>67009</v>
      </c>
      <c r="G3" s="144"/>
      <c r="H3" s="145"/>
    </row>
    <row r="4" spans="1:8" x14ac:dyDescent="0.2">
      <c r="A4" s="146"/>
      <c r="B4" s="147"/>
      <c r="C4" s="148"/>
      <c r="D4" s="149">
        <v>42635</v>
      </c>
      <c r="E4" s="150"/>
      <c r="F4" s="151">
        <v>43028</v>
      </c>
      <c r="G4" s="152"/>
      <c r="H4" s="153"/>
    </row>
    <row r="5" spans="1:8" x14ac:dyDescent="0.2">
      <c r="A5" s="134" t="s">
        <v>522</v>
      </c>
      <c r="B5" s="139"/>
      <c r="C5" s="140"/>
      <c r="D5" s="141">
        <v>82432</v>
      </c>
      <c r="E5" s="142"/>
      <c r="F5" s="143">
        <v>71871</v>
      </c>
      <c r="G5" s="144"/>
      <c r="H5" s="145"/>
    </row>
    <row r="6" spans="1:8" x14ac:dyDescent="0.2">
      <c r="A6" s="146"/>
      <c r="B6" s="147"/>
      <c r="C6" s="148"/>
      <c r="D6" s="149">
        <v>50939</v>
      </c>
      <c r="E6" s="150"/>
      <c r="F6" s="151">
        <v>38232</v>
      </c>
      <c r="G6" s="152"/>
      <c r="H6" s="153"/>
    </row>
    <row r="7" spans="1:8" x14ac:dyDescent="0.2">
      <c r="A7" s="134" t="s">
        <v>523</v>
      </c>
      <c r="B7" s="139"/>
      <c r="C7" s="140"/>
      <c r="D7" s="141">
        <v>96244</v>
      </c>
      <c r="E7" s="142"/>
      <c r="F7" s="143">
        <v>71807</v>
      </c>
      <c r="G7" s="144"/>
      <c r="H7" s="145"/>
    </row>
    <row r="8" spans="1:8" x14ac:dyDescent="0.2">
      <c r="A8" s="146"/>
      <c r="B8" s="147"/>
      <c r="C8" s="148"/>
      <c r="D8" s="149">
        <v>43190</v>
      </c>
      <c r="E8" s="150"/>
      <c r="F8" s="151">
        <v>37333</v>
      </c>
      <c r="G8" s="152"/>
      <c r="H8" s="153"/>
    </row>
    <row r="9" spans="1:8" x14ac:dyDescent="0.2">
      <c r="A9" s="134" t="s">
        <v>524</v>
      </c>
      <c r="B9" s="139"/>
      <c r="C9" s="140"/>
      <c r="D9" s="141">
        <v>105736</v>
      </c>
      <c r="E9" s="142"/>
      <c r="F9" s="143">
        <v>80821</v>
      </c>
      <c r="G9" s="144"/>
      <c r="H9" s="145"/>
    </row>
    <row r="10" spans="1:8" x14ac:dyDescent="0.2">
      <c r="A10" s="146"/>
      <c r="B10" s="147"/>
      <c r="C10" s="148"/>
      <c r="D10" s="149">
        <v>36007</v>
      </c>
      <c r="E10" s="150"/>
      <c r="F10" s="151">
        <v>49586</v>
      </c>
      <c r="G10" s="152"/>
      <c r="H10" s="153"/>
    </row>
    <row r="11" spans="1:8" x14ac:dyDescent="0.2">
      <c r="A11" s="134" t="s">
        <v>525</v>
      </c>
      <c r="B11" s="139"/>
      <c r="C11" s="140"/>
      <c r="D11" s="141">
        <v>51930</v>
      </c>
      <c r="E11" s="142"/>
      <c r="F11" s="143">
        <v>79840</v>
      </c>
      <c r="G11" s="144"/>
      <c r="H11" s="145"/>
    </row>
    <row r="12" spans="1:8" x14ac:dyDescent="0.2">
      <c r="A12" s="146"/>
      <c r="B12" s="147"/>
      <c r="C12" s="154"/>
      <c r="D12" s="149">
        <v>32666</v>
      </c>
      <c r="E12" s="150"/>
      <c r="F12" s="151">
        <v>45238</v>
      </c>
      <c r="G12" s="152"/>
      <c r="H12" s="153"/>
    </row>
    <row r="13" spans="1:8" x14ac:dyDescent="0.2">
      <c r="A13" s="134"/>
      <c r="B13" s="139"/>
      <c r="C13" s="140"/>
      <c r="D13" s="141">
        <v>82414</v>
      </c>
      <c r="E13" s="142"/>
      <c r="F13" s="143">
        <v>74270</v>
      </c>
      <c r="G13" s="155"/>
      <c r="H13" s="145"/>
    </row>
    <row r="14" spans="1:8" x14ac:dyDescent="0.2">
      <c r="A14" s="146"/>
      <c r="B14" s="147"/>
      <c r="C14" s="148"/>
      <c r="D14" s="149">
        <v>41087</v>
      </c>
      <c r="E14" s="150"/>
      <c r="F14" s="151">
        <v>42683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12.64</v>
      </c>
      <c r="C19" s="156">
        <f>ROUND(VALUE(SUBSTITUTE(実質収支比率等に係る経年分析!G$48,"▲","-")),2)</f>
        <v>14.66</v>
      </c>
      <c r="D19" s="156">
        <f>ROUND(VALUE(SUBSTITUTE(実質収支比率等に係る経年分析!H$48,"▲","-")),2)</f>
        <v>14.4</v>
      </c>
      <c r="E19" s="156">
        <f>ROUND(VALUE(SUBSTITUTE(実質収支比率等に係る経年分析!I$48,"▲","-")),2)</f>
        <v>11.21</v>
      </c>
      <c r="F19" s="156">
        <f>ROUND(VALUE(SUBSTITUTE(実質収支比率等に係る経年分析!J$48,"▲","-")),2)</f>
        <v>8.16</v>
      </c>
    </row>
    <row r="20" spans="1:11" x14ac:dyDescent="0.2">
      <c r="A20" s="156" t="s">
        <v>53</v>
      </c>
      <c r="B20" s="156">
        <f>ROUND(VALUE(SUBSTITUTE(実質収支比率等に係る経年分析!F$47,"▲","-")),2)</f>
        <v>15.15</v>
      </c>
      <c r="C20" s="156">
        <f>ROUND(VALUE(SUBSTITUTE(実質収支比率等に係る経年分析!G$47,"▲","-")),2)</f>
        <v>16.88</v>
      </c>
      <c r="D20" s="156">
        <f>ROUND(VALUE(SUBSTITUTE(実質収支比率等に係る経年分析!H$47,"▲","-")),2)</f>
        <v>14.75</v>
      </c>
      <c r="E20" s="156">
        <f>ROUND(VALUE(SUBSTITUTE(実質収支比率等に係る経年分析!I$47,"▲","-")),2)</f>
        <v>14.25</v>
      </c>
      <c r="F20" s="156">
        <f>ROUND(VALUE(SUBSTITUTE(実質収支比率等に係る経年分析!J$47,"▲","-")),2)</f>
        <v>13.72</v>
      </c>
    </row>
    <row r="21" spans="1:11" x14ac:dyDescent="0.2">
      <c r="A21" s="156" t="s">
        <v>54</v>
      </c>
      <c r="B21" s="156">
        <f>IF(ISNUMBER(VALUE(SUBSTITUTE(実質収支比率等に係る経年分析!F$49,"▲","-"))),ROUND(VALUE(SUBSTITUTE(実質収支比率等に係る経年分析!F$49,"▲","-")),2),NA())</f>
        <v>2.78</v>
      </c>
      <c r="C21" s="156">
        <f>IF(ISNUMBER(VALUE(SUBSTITUTE(実質収支比率等に係る経年分析!G$49,"▲","-"))),ROUND(VALUE(SUBSTITUTE(実質収支比率等に係る経年分析!G$49,"▲","-")),2),NA())</f>
        <v>4.68</v>
      </c>
      <c r="D21" s="156">
        <f>IF(ISNUMBER(VALUE(SUBSTITUTE(実質収支比率等に係る経年分析!H$49,"▲","-"))),ROUND(VALUE(SUBSTITUTE(実質収支比率等に係る経年分析!H$49,"▲","-")),2),NA())</f>
        <v>-2.9</v>
      </c>
      <c r="E21" s="156">
        <f>IF(ISNUMBER(VALUE(SUBSTITUTE(実質収支比率等に係る経年分析!I$49,"▲","-"))),ROUND(VALUE(SUBSTITUTE(実質収支比率等に係る経年分析!I$49,"▲","-")),2),NA())</f>
        <v>-3.46</v>
      </c>
      <c r="F21" s="156">
        <f>IF(ISNUMBER(VALUE(SUBSTITUTE(実質収支比率等に係る経年分析!J$49,"▲","-"))),ROUND(VALUE(SUBSTITUTE(実質収支比率等に係る経年分析!J$49,"▲","-")),2),NA())</f>
        <v>-3.16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工業団地特別会計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2.58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1.83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2">
      <c r="A33" s="157" t="str">
        <f>IF(連結実質赤字比率に係る赤字・黒字の構成分析!C$37="",NA(),連結実質赤字比率に係る赤字・黒字の構成分析!C$37)</f>
        <v>農業集落排水事業会計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1.0900000000000001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0.55000000000000004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14.39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11.21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8.15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8.3800000000000008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10.26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2626</v>
      </c>
      <c r="E42" s="158"/>
      <c r="F42" s="158"/>
      <c r="G42" s="158">
        <f>'実質公債費比率（分子）の構造'!L$52</f>
        <v>2698</v>
      </c>
      <c r="H42" s="158"/>
      <c r="I42" s="158"/>
      <c r="J42" s="158">
        <f>'実質公債費比率（分子）の構造'!M$52</f>
        <v>2832</v>
      </c>
      <c r="K42" s="158"/>
      <c r="L42" s="158"/>
      <c r="M42" s="158">
        <f>'実質公債費比率（分子）の構造'!N$52</f>
        <v>2868</v>
      </c>
      <c r="N42" s="158"/>
      <c r="O42" s="158"/>
      <c r="P42" s="158">
        <f>'実質公債費比率（分子）の構造'!O$52</f>
        <v>2889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256</v>
      </c>
      <c r="C45" s="158"/>
      <c r="D45" s="158"/>
      <c r="E45" s="158">
        <f>'実質公債費比率（分子）の構造'!L$49</f>
        <v>255</v>
      </c>
      <c r="F45" s="158"/>
      <c r="G45" s="158"/>
      <c r="H45" s="158">
        <f>'実質公債費比率（分子）の構造'!M$49</f>
        <v>250</v>
      </c>
      <c r="I45" s="158"/>
      <c r="J45" s="158"/>
      <c r="K45" s="158">
        <f>'実質公債費比率（分子）の構造'!N$49</f>
        <v>237</v>
      </c>
      <c r="L45" s="158"/>
      <c r="M45" s="158"/>
      <c r="N45" s="158">
        <f>'実質公債費比率（分子）の構造'!O$49</f>
        <v>205</v>
      </c>
      <c r="O45" s="158"/>
      <c r="P45" s="158"/>
    </row>
    <row r="46" spans="1:16" x14ac:dyDescent="0.2">
      <c r="A46" s="158" t="s">
        <v>64</v>
      </c>
      <c r="B46" s="158">
        <f>'実質公債費比率（分子）の構造'!K$48</f>
        <v>449</v>
      </c>
      <c r="C46" s="158"/>
      <c r="D46" s="158"/>
      <c r="E46" s="158">
        <f>'実質公債費比率（分子）の構造'!L$48</f>
        <v>434</v>
      </c>
      <c r="F46" s="158"/>
      <c r="G46" s="158"/>
      <c r="H46" s="158">
        <f>'実質公債費比率（分子）の構造'!M$48</f>
        <v>413</v>
      </c>
      <c r="I46" s="158"/>
      <c r="J46" s="158"/>
      <c r="K46" s="158">
        <f>'実質公債費比率（分子）の構造'!N$48</f>
        <v>755</v>
      </c>
      <c r="L46" s="158"/>
      <c r="M46" s="158"/>
      <c r="N46" s="158">
        <f>'実質公債費比率（分子）の構造'!O$48</f>
        <v>317</v>
      </c>
      <c r="O46" s="158"/>
      <c r="P46" s="158"/>
    </row>
    <row r="47" spans="1:16" x14ac:dyDescent="0.2">
      <c r="A47" s="158" t="s">
        <v>12</v>
      </c>
      <c r="B47" s="158">
        <f>'実質公債費比率（分子）の構造'!K$47</f>
        <v>7</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3049</v>
      </c>
      <c r="C49" s="158"/>
      <c r="D49" s="158"/>
      <c r="E49" s="158">
        <f>'実質公債費比率（分子）の構造'!L$45</f>
        <v>3287</v>
      </c>
      <c r="F49" s="158"/>
      <c r="G49" s="158"/>
      <c r="H49" s="158">
        <f>'実質公債費比率（分子）の構造'!M$45</f>
        <v>3625</v>
      </c>
      <c r="I49" s="158"/>
      <c r="J49" s="158"/>
      <c r="K49" s="158">
        <f>'実質公債費比率（分子）の構造'!N$45</f>
        <v>3745</v>
      </c>
      <c r="L49" s="158"/>
      <c r="M49" s="158"/>
      <c r="N49" s="158">
        <f>'実質公債費比率（分子）の構造'!O$45</f>
        <v>3844</v>
      </c>
      <c r="O49" s="158"/>
      <c r="P49" s="158"/>
    </row>
    <row r="50" spans="1:16" x14ac:dyDescent="0.2">
      <c r="A50" s="158" t="s">
        <v>67</v>
      </c>
      <c r="B50" s="158" t="e">
        <f>NA()</f>
        <v>#N/A</v>
      </c>
      <c r="C50" s="158">
        <f>IF(ISNUMBER('実質公債費比率（分子）の構造'!K$53),'実質公債費比率（分子）の構造'!K$53,NA())</f>
        <v>1135</v>
      </c>
      <c r="D50" s="158" t="e">
        <f>NA()</f>
        <v>#N/A</v>
      </c>
      <c r="E50" s="158" t="e">
        <f>NA()</f>
        <v>#N/A</v>
      </c>
      <c r="F50" s="158">
        <f>IF(ISNUMBER('実質公債費比率（分子）の構造'!L$53),'実質公債費比率（分子）の構造'!L$53,NA())</f>
        <v>1278</v>
      </c>
      <c r="G50" s="158" t="e">
        <f>NA()</f>
        <v>#N/A</v>
      </c>
      <c r="H50" s="158" t="e">
        <f>NA()</f>
        <v>#N/A</v>
      </c>
      <c r="I50" s="158">
        <f>IF(ISNUMBER('実質公債費比率（分子）の構造'!M$53),'実質公債費比率（分子）の構造'!M$53,NA())</f>
        <v>1456</v>
      </c>
      <c r="J50" s="158" t="e">
        <f>NA()</f>
        <v>#N/A</v>
      </c>
      <c r="K50" s="158" t="e">
        <f>NA()</f>
        <v>#N/A</v>
      </c>
      <c r="L50" s="158">
        <f>IF(ISNUMBER('実質公債費比率（分子）の構造'!N$53),'実質公債費比率（分子）の構造'!N$53,NA())</f>
        <v>1869</v>
      </c>
      <c r="M50" s="158" t="e">
        <f>NA()</f>
        <v>#N/A</v>
      </c>
      <c r="N50" s="158" t="e">
        <f>NA()</f>
        <v>#N/A</v>
      </c>
      <c r="O50" s="158">
        <f>IF(ISNUMBER('実質公債費比率（分子）の構造'!O$53),'実質公債費比率（分子）の構造'!O$53,NA())</f>
        <v>1477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34195</v>
      </c>
      <c r="E56" s="157"/>
      <c r="F56" s="157"/>
      <c r="G56" s="157">
        <f>'将来負担比率（分子）の構造'!J$52</f>
        <v>34187</v>
      </c>
      <c r="H56" s="157"/>
      <c r="I56" s="157"/>
      <c r="J56" s="157">
        <f>'将来負担比率（分子）の構造'!K$52</f>
        <v>33924</v>
      </c>
      <c r="K56" s="157"/>
      <c r="L56" s="157"/>
      <c r="M56" s="157">
        <f>'将来負担比率（分子）の構造'!L$52</f>
        <v>33374</v>
      </c>
      <c r="N56" s="157"/>
      <c r="O56" s="157"/>
      <c r="P56" s="157">
        <f>'将来負担比率（分子）の構造'!M$52</f>
        <v>31979</v>
      </c>
    </row>
    <row r="57" spans="1:16" x14ac:dyDescent="0.2">
      <c r="A57" s="157" t="s">
        <v>42</v>
      </c>
      <c r="B57" s="157"/>
      <c r="C57" s="157"/>
      <c r="D57" s="157">
        <f>'将来負担比率（分子）の構造'!I$51</f>
        <v>110</v>
      </c>
      <c r="E57" s="157"/>
      <c r="F57" s="157"/>
      <c r="G57" s="157">
        <f>'将来負担比率（分子）の構造'!J$51</f>
        <v>80</v>
      </c>
      <c r="H57" s="157"/>
      <c r="I57" s="157"/>
      <c r="J57" s="157">
        <f>'将来負担比率（分子）の構造'!K$51</f>
        <v>64</v>
      </c>
      <c r="K57" s="157"/>
      <c r="L57" s="157"/>
      <c r="M57" s="157">
        <f>'将来負担比率（分子）の構造'!L$51</f>
        <v>55</v>
      </c>
      <c r="N57" s="157"/>
      <c r="O57" s="157"/>
      <c r="P57" s="157">
        <f>'将来負担比率（分子）の構造'!M$51</f>
        <v>49</v>
      </c>
    </row>
    <row r="58" spans="1:16" x14ac:dyDescent="0.2">
      <c r="A58" s="157" t="s">
        <v>41</v>
      </c>
      <c r="B58" s="157"/>
      <c r="C58" s="157"/>
      <c r="D58" s="157">
        <f>'将来負担比率（分子）の構造'!I$50</f>
        <v>8860</v>
      </c>
      <c r="E58" s="157"/>
      <c r="F58" s="157"/>
      <c r="G58" s="157">
        <f>'将来負担比率（分子）の構造'!J$50</f>
        <v>8423</v>
      </c>
      <c r="H58" s="157"/>
      <c r="I58" s="157"/>
      <c r="J58" s="157">
        <f>'将来負担比率（分子）の構造'!K$50</f>
        <v>8816</v>
      </c>
      <c r="K58" s="157"/>
      <c r="L58" s="157"/>
      <c r="M58" s="157">
        <f>'将来負担比率（分子）の構造'!L$50</f>
        <v>7689</v>
      </c>
      <c r="N58" s="157"/>
      <c r="O58" s="157"/>
      <c r="P58" s="157">
        <f>'将来負担比率（分子）の構造'!M$50</f>
        <v>6524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3457</v>
      </c>
      <c r="C62" s="157"/>
      <c r="D62" s="157"/>
      <c r="E62" s="157">
        <f>'将来負担比率（分子）の構造'!J$45</f>
        <v>3356</v>
      </c>
      <c r="F62" s="157"/>
      <c r="G62" s="157"/>
      <c r="H62" s="157">
        <f>'将来負担比率（分子）の構造'!K$45</f>
        <v>3323</v>
      </c>
      <c r="I62" s="157"/>
      <c r="J62" s="157"/>
      <c r="K62" s="157">
        <f>'将来負担比率（分子）の構造'!L$45</f>
        <v>3227</v>
      </c>
      <c r="L62" s="157"/>
      <c r="M62" s="157"/>
      <c r="N62" s="157">
        <f>'将来負担比率（分子）の構造'!M$45</f>
        <v>3112</v>
      </c>
      <c r="O62" s="157"/>
      <c r="P62" s="157"/>
    </row>
    <row r="63" spans="1:16" x14ac:dyDescent="0.2">
      <c r="A63" s="157" t="s">
        <v>34</v>
      </c>
      <c r="B63" s="157">
        <f>'将来負担比率（分子）の構造'!I$44</f>
        <v>1606</v>
      </c>
      <c r="C63" s="157"/>
      <c r="D63" s="157"/>
      <c r="E63" s="157">
        <f>'将来負担比率（分子）の構造'!J$44</f>
        <v>1377</v>
      </c>
      <c r="F63" s="157"/>
      <c r="G63" s="157"/>
      <c r="H63" s="157">
        <f>'将来負担比率（分子）の構造'!K$44</f>
        <v>1256</v>
      </c>
      <c r="I63" s="157"/>
      <c r="J63" s="157"/>
      <c r="K63" s="157">
        <f>'将来負担比率（分子）の構造'!L$44</f>
        <v>1130</v>
      </c>
      <c r="L63" s="157"/>
      <c r="M63" s="157"/>
      <c r="N63" s="157">
        <f>'将来負担比率（分子）の構造'!M$44</f>
        <v>1234</v>
      </c>
      <c r="O63" s="157"/>
      <c r="P63" s="157"/>
    </row>
    <row r="64" spans="1:16" x14ac:dyDescent="0.2">
      <c r="A64" s="157" t="s">
        <v>33</v>
      </c>
      <c r="B64" s="157">
        <f>'将来負担比率（分子）の構造'!I$43</f>
        <v>5156</v>
      </c>
      <c r="C64" s="157"/>
      <c r="D64" s="157"/>
      <c r="E64" s="157">
        <f>'将来負担比率（分子）の構造'!J$43</f>
        <v>4746</v>
      </c>
      <c r="F64" s="157"/>
      <c r="G64" s="157"/>
      <c r="H64" s="157">
        <f>'将来負担比率（分子）の構造'!K$43</f>
        <v>4124</v>
      </c>
      <c r="I64" s="157"/>
      <c r="J64" s="157"/>
      <c r="K64" s="157">
        <f>'将来負担比率（分子）の構造'!L$43</f>
        <v>3073</v>
      </c>
      <c r="L64" s="157"/>
      <c r="M64" s="157"/>
      <c r="N64" s="157">
        <f>'将来負担比率（分子）の構造'!M$43</f>
        <v>2667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41123</v>
      </c>
      <c r="C66" s="157"/>
      <c r="D66" s="157"/>
      <c r="E66" s="157">
        <f>'将来負担比率（分子）の構造'!J$41</f>
        <v>41518</v>
      </c>
      <c r="F66" s="157"/>
      <c r="G66" s="157"/>
      <c r="H66" s="157">
        <f>'将来負担比率（分子）の構造'!K$41</f>
        <v>41698</v>
      </c>
      <c r="I66" s="157"/>
      <c r="J66" s="157"/>
      <c r="K66" s="157">
        <f>'将来負担比率（分子）の構造'!L$41</f>
        <v>41397</v>
      </c>
      <c r="L66" s="157"/>
      <c r="M66" s="157"/>
      <c r="N66" s="157">
        <f>'将来負担比率（分子）の構造'!M$41</f>
        <v>39125</v>
      </c>
      <c r="O66" s="157"/>
      <c r="P66" s="157"/>
    </row>
    <row r="67" spans="1:16" x14ac:dyDescent="0.2">
      <c r="A67" s="157" t="s">
        <v>71</v>
      </c>
      <c r="B67" s="157" t="e">
        <f>NA()</f>
        <v>#N/A</v>
      </c>
      <c r="C67" s="157">
        <f>IF(ISNUMBER('将来負担比率（分子）の構造'!I$53), IF('将来負担比率（分子）の構造'!I$53 &lt; 0, 0, '将来負担比率（分子）の構造'!I$53), NA())</f>
        <v>8176</v>
      </c>
      <c r="D67" s="157" t="e">
        <f>NA()</f>
        <v>#N/A</v>
      </c>
      <c r="E67" s="157" t="e">
        <f>NA()</f>
        <v>#N/A</v>
      </c>
      <c r="F67" s="157">
        <f>IF(ISNUMBER('将来負担比率（分子）の構造'!J$53), IF('将来負担比率（分子）の構造'!J$53 &lt; 0, 0, '将来負担比率（分子）の構造'!J$53), NA())</f>
        <v>8309</v>
      </c>
      <c r="G67" s="157" t="e">
        <f>NA()</f>
        <v>#N/A</v>
      </c>
      <c r="H67" s="157" t="e">
        <f>NA()</f>
        <v>#N/A</v>
      </c>
      <c r="I67" s="157">
        <f>IF(ISNUMBER('将来負担比率（分子）の構造'!K$53), IF('将来負担比率（分子）の構造'!K$53 &lt; 0, 0, '将来負担比率（分子）の構造'!K$53), NA())</f>
        <v>7597</v>
      </c>
      <c r="J67" s="157" t="e">
        <f>NA()</f>
        <v>#N/A</v>
      </c>
      <c r="K67" s="157" t="e">
        <f>NA()</f>
        <v>#N/A</v>
      </c>
      <c r="L67" s="157">
        <f>IF(ISNUMBER('将来負担比率（分子）の構造'!L$53), IF('将来負担比率（分子）の構造'!L$53 &lt; 0, 0, '将来負担比率（分子）の構造'!L$53), NA())</f>
        <v>7709</v>
      </c>
      <c r="M67" s="157" t="e">
        <f>NA()</f>
        <v>#N/A</v>
      </c>
      <c r="N67" s="157" t="e">
        <f>NA()</f>
        <v>#N/A</v>
      </c>
      <c r="O67" s="157">
        <f>IF(ISNUMBER('将来負担比率（分子）の構造'!M$53), IF('将来負担比率（分子）の構造'!M$53 &lt; 0, 0, '将来負担比率（分子）の構造'!M$53), NA())</f>
        <v>7587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2557</v>
      </c>
      <c r="C72" s="161">
        <f>基金残高に係る経年分析!G55</f>
        <v>2488</v>
      </c>
      <c r="D72" s="161">
        <f>基金残高に係る経年分析!H55</f>
        <v>2437</v>
      </c>
    </row>
    <row r="73" spans="1:16" x14ac:dyDescent="0.2">
      <c r="A73" s="160" t="s">
        <v>74</v>
      </c>
      <c r="B73" s="161">
        <f>基金残高に係る経年分析!F56</f>
        <v>823</v>
      </c>
      <c r="C73" s="161">
        <f>基金残高に係る経年分析!G56</f>
        <v>623</v>
      </c>
      <c r="D73" s="161">
        <f>基金残高に係る経年分析!H56</f>
        <v>424</v>
      </c>
    </row>
    <row r="74" spans="1:16" x14ac:dyDescent="0.2">
      <c r="A74" s="160" t="s">
        <v>75</v>
      </c>
      <c r="B74" s="161">
        <f>基金残高に係る経年分析!F57</f>
        <v>7716</v>
      </c>
      <c r="C74" s="161">
        <f>基金残高に係る経年分析!G57</f>
        <v>6630</v>
      </c>
      <c r="D74" s="161">
        <f>基金残高に係る経年分析!H57</f>
        <v>5601</v>
      </c>
    </row>
  </sheetData>
  <sheetProtection algorithmName="SHA-512" hashValue="dFGh3YBgcj9a3v9WrOxPXjGEIqB+oAnFGk0tQAWnHidJRerbC9RdEV4DqM6Luzam51kUEDTtPA8eRg2hFa6ivA==" saltValue="DpTrD8Uj01ZK3losjakKw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8F218-62E2-4825-8522-6683448E1345}">
  <ds:schemaRefs>
    <ds:schemaRef ds:uri="http://purl.org/dc/term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fd32c9f7-8932-4d07-b49b-91c8a1e26893"/>
    <ds:schemaRef ds:uri="a4e28f63-7028-4a93-8047-9653a98e0e88"/>
    <ds:schemaRef ds:uri="http://www.w3.org/XML/1998/namespace"/>
  </ds:schemaRefs>
</ds:datastoreItem>
</file>

<file path=customXml/itemProps2.xml><?xml version="1.0" encoding="utf-8"?>
<ds:datastoreItem xmlns:ds="http://schemas.openxmlformats.org/officeDocument/2006/customXml" ds:itemID="{FDAB2FB8-7E88-46F8-A788-2655D4BF4C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0C9DD9-1BA0-4A6E-AC9D-C5A8ED5661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2026-03-13T04:27:32Z</cp:lastPrinted>
  <dcterms:created xsi:type="dcterms:W3CDTF">2026-02-23T04:54:17Z</dcterms:created>
  <dcterms:modified xsi:type="dcterms:W3CDTF">2026-09-08T07:50:59Z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